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6729"/>
  <workbookPr defaultThemeVersion="153222"/>
  <mc:AlternateContent xmlns:mc="http://schemas.openxmlformats.org/markup-compatibility/2006">
    <mc:Choice Requires="x15">
      <x15ac:absPath xmlns:x15ac="http://schemas.microsoft.com/office/spreadsheetml/2010/11/ac" url="C:\Users\test\Documents\GitHub\DatabaseProject\BackEnd\"/>
    </mc:Choice>
  </mc:AlternateContent>
  <bookViews>
    <workbookView xWindow="0" yWindow="0" windowWidth="24000" windowHeight="9888" activeTab="2"/>
  </bookViews>
  <sheets>
    <sheet name="imdbmoviescrape 18th Mar 15_32" sheetId="1" r:id="rId1"/>
    <sheet name="cleandata" sheetId="2" r:id="rId2"/>
    <sheet name="stars" sheetId="3" r:id="rId3"/>
    <sheet name="genres" sheetId="4" r:id="rId4"/>
  </sheets>
  <calcPr calcId="162913"/>
</workbook>
</file>

<file path=xl/calcChain.xml><?xml version="1.0" encoding="utf-8"?>
<calcChain xmlns="http://schemas.openxmlformats.org/spreadsheetml/2006/main">
  <c r="F3" i="4" l="1"/>
  <c r="C3" i="4" s="1"/>
  <c r="F4" i="4"/>
  <c r="C4" i="4" s="1"/>
  <c r="F5" i="4"/>
  <c r="C5" i="4" s="1"/>
  <c r="F6" i="4"/>
  <c r="C6" i="4" s="1"/>
  <c r="F7" i="4"/>
  <c r="C7" i="4" s="1"/>
  <c r="F8" i="4"/>
  <c r="C8" i="4" s="1"/>
  <c r="F9" i="4"/>
  <c r="C9" i="4" s="1"/>
  <c r="F10" i="4"/>
  <c r="C10" i="4" s="1"/>
  <c r="F11" i="4"/>
  <c r="C11" i="4" s="1"/>
  <c r="F12" i="4"/>
  <c r="C12" i="4" s="1"/>
  <c r="F13" i="4"/>
  <c r="C13" i="4" s="1"/>
  <c r="F14" i="4"/>
  <c r="C14" i="4" s="1"/>
  <c r="F15" i="4"/>
  <c r="C15" i="4" s="1"/>
  <c r="F16" i="4"/>
  <c r="C16" i="4" s="1"/>
  <c r="F17" i="4"/>
  <c r="C17" i="4" s="1"/>
  <c r="F18" i="4"/>
  <c r="C18" i="4" s="1"/>
  <c r="F19" i="4"/>
  <c r="C19" i="4" s="1"/>
  <c r="F20" i="4"/>
  <c r="C20" i="4" s="1"/>
  <c r="F21" i="4"/>
  <c r="C21" i="4" s="1"/>
  <c r="F22" i="4"/>
  <c r="C22" i="4" s="1"/>
  <c r="F23" i="4"/>
  <c r="C23" i="4" s="1"/>
  <c r="F24" i="4"/>
  <c r="C24" i="4" s="1"/>
  <c r="F25" i="4"/>
  <c r="C25" i="4" s="1"/>
  <c r="F26" i="4"/>
  <c r="C26" i="4" s="1"/>
  <c r="F27" i="4"/>
  <c r="C27" i="4" s="1"/>
  <c r="F28" i="4"/>
  <c r="C28" i="4" s="1"/>
  <c r="F29" i="4"/>
  <c r="C29" i="4" s="1"/>
  <c r="F30" i="4"/>
  <c r="C30" i="4" s="1"/>
  <c r="F31" i="4"/>
  <c r="C31" i="4" s="1"/>
  <c r="F32" i="4"/>
  <c r="C32" i="4" s="1"/>
  <c r="F33" i="4"/>
  <c r="C33" i="4" s="1"/>
  <c r="F34" i="4"/>
  <c r="C34" i="4" s="1"/>
  <c r="F35" i="4"/>
  <c r="C35" i="4" s="1"/>
  <c r="F36" i="4"/>
  <c r="C36" i="4" s="1"/>
  <c r="F37" i="4"/>
  <c r="C37" i="4" s="1"/>
  <c r="F38" i="4"/>
  <c r="C38" i="4" s="1"/>
  <c r="F39" i="4"/>
  <c r="C39" i="4" s="1"/>
  <c r="F40" i="4"/>
  <c r="C40" i="4" s="1"/>
  <c r="F41" i="4"/>
  <c r="C41" i="4" s="1"/>
  <c r="F42" i="4"/>
  <c r="C42" i="4" s="1"/>
  <c r="F43" i="4"/>
  <c r="C43" i="4" s="1"/>
  <c r="F44" i="4"/>
  <c r="C44" i="4" s="1"/>
  <c r="F45" i="4"/>
  <c r="C45" i="4" s="1"/>
  <c r="F46" i="4"/>
  <c r="C46" i="4" s="1"/>
  <c r="F47" i="4"/>
  <c r="C47" i="4" s="1"/>
  <c r="F48" i="4"/>
  <c r="C48" i="4" s="1"/>
  <c r="F49" i="4"/>
  <c r="C49" i="4" s="1"/>
  <c r="F50" i="4"/>
  <c r="C50" i="4" s="1"/>
  <c r="F51" i="4"/>
  <c r="C51" i="4" s="1"/>
  <c r="F52" i="4"/>
  <c r="C52" i="4" s="1"/>
  <c r="F53" i="4"/>
  <c r="C53" i="4" s="1"/>
  <c r="F54" i="4"/>
  <c r="C54" i="4" s="1"/>
  <c r="F55" i="4"/>
  <c r="C55" i="4" s="1"/>
  <c r="F56" i="4"/>
  <c r="C56" i="4" s="1"/>
  <c r="F57" i="4"/>
  <c r="C57" i="4" s="1"/>
  <c r="F58" i="4"/>
  <c r="C58" i="4" s="1"/>
  <c r="F59" i="4"/>
  <c r="C59" i="4" s="1"/>
  <c r="F60" i="4"/>
  <c r="C60" i="4" s="1"/>
  <c r="F61" i="4"/>
  <c r="C61" i="4" s="1"/>
  <c r="F62" i="4"/>
  <c r="C62" i="4" s="1"/>
  <c r="F63" i="4"/>
  <c r="C63" i="4" s="1"/>
  <c r="F64" i="4"/>
  <c r="C64" i="4" s="1"/>
  <c r="F65" i="4"/>
  <c r="C65" i="4" s="1"/>
  <c r="F66" i="4"/>
  <c r="C66" i="4" s="1"/>
  <c r="F67" i="4"/>
  <c r="C67" i="4" s="1"/>
  <c r="F68" i="4"/>
  <c r="C68" i="4" s="1"/>
  <c r="F69" i="4"/>
  <c r="C69" i="4" s="1"/>
  <c r="F70" i="4"/>
  <c r="C70" i="4" s="1"/>
  <c r="F71" i="4"/>
  <c r="C71" i="4" s="1"/>
  <c r="F72" i="4"/>
  <c r="C72" i="4" s="1"/>
  <c r="F73" i="4"/>
  <c r="C73" i="4" s="1"/>
  <c r="F74" i="4"/>
  <c r="C74" i="4" s="1"/>
  <c r="F75" i="4"/>
  <c r="C75" i="4" s="1"/>
  <c r="F76" i="4"/>
  <c r="C76" i="4" s="1"/>
  <c r="F77" i="4"/>
  <c r="C77" i="4" s="1"/>
  <c r="F78" i="4"/>
  <c r="C78" i="4" s="1"/>
  <c r="F79" i="4"/>
  <c r="C79" i="4" s="1"/>
  <c r="F80" i="4"/>
  <c r="C80" i="4" s="1"/>
  <c r="F81" i="4"/>
  <c r="C81" i="4" s="1"/>
  <c r="F82" i="4"/>
  <c r="C82" i="4" s="1"/>
  <c r="F83" i="4"/>
  <c r="C83" i="4" s="1"/>
  <c r="F84" i="4"/>
  <c r="C84" i="4" s="1"/>
  <c r="F85" i="4"/>
  <c r="C85" i="4" s="1"/>
  <c r="F86" i="4"/>
  <c r="C86" i="4" s="1"/>
  <c r="F87" i="4"/>
  <c r="C87" i="4" s="1"/>
  <c r="F88" i="4"/>
  <c r="C88" i="4" s="1"/>
  <c r="F89" i="4"/>
  <c r="C89" i="4" s="1"/>
  <c r="F90" i="4"/>
  <c r="C90" i="4" s="1"/>
  <c r="F91" i="4"/>
  <c r="C91" i="4" s="1"/>
  <c r="F92" i="4"/>
  <c r="C92" i="4" s="1"/>
  <c r="F93" i="4"/>
  <c r="C93" i="4" s="1"/>
  <c r="F94" i="4"/>
  <c r="C94" i="4" s="1"/>
  <c r="F95" i="4"/>
  <c r="C95" i="4" s="1"/>
  <c r="F96" i="4"/>
  <c r="C96" i="4" s="1"/>
  <c r="F97" i="4"/>
  <c r="C97" i="4" s="1"/>
  <c r="F98" i="4"/>
  <c r="C98" i="4" s="1"/>
  <c r="F99" i="4"/>
  <c r="C99" i="4" s="1"/>
  <c r="F100" i="4"/>
  <c r="C100" i="4" s="1"/>
  <c r="F101" i="4"/>
  <c r="C101" i="4" s="1"/>
  <c r="F102" i="4"/>
  <c r="C102" i="4" s="1"/>
  <c r="F103" i="4"/>
  <c r="C103" i="4" s="1"/>
  <c r="F104" i="4"/>
  <c r="C104" i="4" s="1"/>
  <c r="F105" i="4"/>
  <c r="C105" i="4" s="1"/>
  <c r="F106" i="4"/>
  <c r="C106" i="4" s="1"/>
  <c r="F107" i="4"/>
  <c r="C107" i="4" s="1"/>
  <c r="F108" i="4"/>
  <c r="C108" i="4" s="1"/>
  <c r="F109" i="4"/>
  <c r="C109" i="4" s="1"/>
  <c r="F110" i="4"/>
  <c r="C110" i="4" s="1"/>
  <c r="F111" i="4"/>
  <c r="C111" i="4" s="1"/>
  <c r="F112" i="4"/>
  <c r="C112" i="4" s="1"/>
  <c r="F113" i="4"/>
  <c r="C113" i="4" s="1"/>
  <c r="F114" i="4"/>
  <c r="C114" i="4" s="1"/>
  <c r="F115" i="4"/>
  <c r="C115" i="4" s="1"/>
  <c r="F116" i="4"/>
  <c r="C116" i="4" s="1"/>
  <c r="F117" i="4"/>
  <c r="C117" i="4" s="1"/>
  <c r="F118" i="4"/>
  <c r="C118" i="4" s="1"/>
  <c r="F119" i="4"/>
  <c r="C119" i="4" s="1"/>
  <c r="F120" i="4"/>
  <c r="C120" i="4" s="1"/>
  <c r="F121" i="4"/>
  <c r="C121" i="4" s="1"/>
  <c r="F122" i="4"/>
  <c r="C122" i="4" s="1"/>
  <c r="F123" i="4"/>
  <c r="C123" i="4" s="1"/>
  <c r="F124" i="4"/>
  <c r="C124" i="4" s="1"/>
  <c r="F125" i="4"/>
  <c r="C125" i="4" s="1"/>
  <c r="F126" i="4"/>
  <c r="C126" i="4" s="1"/>
  <c r="F127" i="4"/>
  <c r="C127" i="4" s="1"/>
  <c r="F128" i="4"/>
  <c r="C128" i="4" s="1"/>
  <c r="F129" i="4"/>
  <c r="C129" i="4" s="1"/>
  <c r="F130" i="4"/>
  <c r="C130" i="4" s="1"/>
  <c r="F131" i="4"/>
  <c r="C131" i="4" s="1"/>
  <c r="F132" i="4"/>
  <c r="C132" i="4" s="1"/>
  <c r="F133" i="4"/>
  <c r="C133" i="4" s="1"/>
  <c r="F134" i="4"/>
  <c r="C134" i="4" s="1"/>
  <c r="F135" i="4"/>
  <c r="C135" i="4" s="1"/>
  <c r="F136" i="4"/>
  <c r="C136" i="4" s="1"/>
  <c r="F137" i="4"/>
  <c r="C137" i="4" s="1"/>
  <c r="F138" i="4"/>
  <c r="C138" i="4" s="1"/>
  <c r="F139" i="4"/>
  <c r="C139" i="4" s="1"/>
  <c r="F140" i="4"/>
  <c r="C140" i="4" s="1"/>
  <c r="F141" i="4"/>
  <c r="C141" i="4" s="1"/>
  <c r="F142" i="4"/>
  <c r="C142" i="4" s="1"/>
  <c r="F143" i="4"/>
  <c r="C143" i="4" s="1"/>
  <c r="F144" i="4"/>
  <c r="C144" i="4" s="1"/>
  <c r="F145" i="4"/>
  <c r="C145" i="4" s="1"/>
  <c r="F146" i="4"/>
  <c r="C146" i="4" s="1"/>
  <c r="F147" i="4"/>
  <c r="C147" i="4" s="1"/>
  <c r="F148" i="4"/>
  <c r="C148" i="4" s="1"/>
  <c r="F149" i="4"/>
  <c r="C149" i="4" s="1"/>
  <c r="F150" i="4"/>
  <c r="C150" i="4" s="1"/>
  <c r="F151" i="4"/>
  <c r="C151" i="4" s="1"/>
  <c r="F152" i="4"/>
  <c r="C152" i="4" s="1"/>
  <c r="F153" i="4"/>
  <c r="C153" i="4" s="1"/>
  <c r="F154" i="4"/>
  <c r="C154" i="4" s="1"/>
  <c r="F155" i="4"/>
  <c r="C155" i="4" s="1"/>
  <c r="F156" i="4"/>
  <c r="C156" i="4" s="1"/>
  <c r="F157" i="4"/>
  <c r="C157" i="4" s="1"/>
  <c r="F158" i="4"/>
  <c r="C158" i="4" s="1"/>
  <c r="F159" i="4"/>
  <c r="C159" i="4" s="1"/>
  <c r="F160" i="4"/>
  <c r="C160" i="4" s="1"/>
  <c r="F161" i="4"/>
  <c r="C161" i="4" s="1"/>
  <c r="F162" i="4"/>
  <c r="C162" i="4" s="1"/>
  <c r="F163" i="4"/>
  <c r="C163" i="4" s="1"/>
  <c r="F164" i="4"/>
  <c r="C164" i="4" s="1"/>
  <c r="F165" i="4"/>
  <c r="C165" i="4" s="1"/>
  <c r="F166" i="4"/>
  <c r="C166" i="4" s="1"/>
  <c r="F167" i="4"/>
  <c r="C167" i="4" s="1"/>
  <c r="F168" i="4"/>
  <c r="C168" i="4" s="1"/>
  <c r="F169" i="4"/>
  <c r="C169" i="4" s="1"/>
  <c r="F170" i="4"/>
  <c r="C170" i="4" s="1"/>
  <c r="F171" i="4"/>
  <c r="C171" i="4" s="1"/>
  <c r="F172" i="4"/>
  <c r="C172" i="4" s="1"/>
  <c r="F173" i="4"/>
  <c r="C173" i="4" s="1"/>
  <c r="F174" i="4"/>
  <c r="C174" i="4" s="1"/>
  <c r="F175" i="4"/>
  <c r="C175" i="4" s="1"/>
  <c r="F176" i="4"/>
  <c r="C176" i="4" s="1"/>
  <c r="F177" i="4"/>
  <c r="C177" i="4" s="1"/>
  <c r="F178" i="4"/>
  <c r="C178" i="4" s="1"/>
  <c r="F179" i="4"/>
  <c r="C179" i="4" s="1"/>
  <c r="F180" i="4"/>
  <c r="C180" i="4" s="1"/>
  <c r="F181" i="4"/>
  <c r="C181" i="4" s="1"/>
  <c r="F182" i="4"/>
  <c r="C182" i="4" s="1"/>
  <c r="F183" i="4"/>
  <c r="C183" i="4" s="1"/>
  <c r="F184" i="4"/>
  <c r="C184" i="4" s="1"/>
  <c r="F185" i="4"/>
  <c r="C185" i="4" s="1"/>
  <c r="F186" i="4"/>
  <c r="C186" i="4" s="1"/>
  <c r="F187" i="4"/>
  <c r="C187" i="4" s="1"/>
  <c r="F188" i="4"/>
  <c r="C188" i="4" s="1"/>
  <c r="F189" i="4"/>
  <c r="C189" i="4" s="1"/>
  <c r="F190" i="4"/>
  <c r="C190" i="4" s="1"/>
  <c r="F191" i="4"/>
  <c r="C191" i="4" s="1"/>
  <c r="F192" i="4"/>
  <c r="C192" i="4" s="1"/>
  <c r="F193" i="4"/>
  <c r="C193" i="4" s="1"/>
  <c r="F194" i="4"/>
  <c r="C194" i="4" s="1"/>
  <c r="F195" i="4"/>
  <c r="C195" i="4" s="1"/>
  <c r="F196" i="4"/>
  <c r="C196" i="4" s="1"/>
  <c r="F197" i="4"/>
  <c r="C197" i="4" s="1"/>
  <c r="F198" i="4"/>
  <c r="C198" i="4" s="1"/>
  <c r="F199" i="4"/>
  <c r="C199" i="4" s="1"/>
  <c r="F200" i="4"/>
  <c r="C200" i="4" s="1"/>
  <c r="F201" i="4"/>
  <c r="C201" i="4" s="1"/>
  <c r="F202" i="4"/>
  <c r="C202" i="4" s="1"/>
  <c r="F203" i="4"/>
  <c r="C203" i="4" s="1"/>
  <c r="F204" i="4"/>
  <c r="C204" i="4" s="1"/>
  <c r="F205" i="4"/>
  <c r="C205" i="4" s="1"/>
  <c r="F206" i="4"/>
  <c r="C206" i="4" s="1"/>
  <c r="F207" i="4"/>
  <c r="C207" i="4" s="1"/>
  <c r="F208" i="4"/>
  <c r="C208" i="4" s="1"/>
  <c r="F209" i="4"/>
  <c r="C209" i="4" s="1"/>
  <c r="F210" i="4"/>
  <c r="C210" i="4" s="1"/>
  <c r="F211" i="4"/>
  <c r="C211" i="4" s="1"/>
  <c r="F212" i="4"/>
  <c r="C212" i="4" s="1"/>
  <c r="F213" i="4"/>
  <c r="C213" i="4" s="1"/>
  <c r="F214" i="4"/>
  <c r="C214" i="4" s="1"/>
  <c r="F215" i="4"/>
  <c r="C215" i="4" s="1"/>
  <c r="F216" i="4"/>
  <c r="C216" i="4" s="1"/>
  <c r="F217" i="4"/>
  <c r="C217" i="4" s="1"/>
  <c r="F218" i="4"/>
  <c r="C218" i="4" s="1"/>
  <c r="F219" i="4"/>
  <c r="C219" i="4" s="1"/>
  <c r="F220" i="4"/>
  <c r="C220" i="4" s="1"/>
  <c r="F221" i="4"/>
  <c r="C221" i="4" s="1"/>
  <c r="F222" i="4"/>
  <c r="C222" i="4" s="1"/>
  <c r="F223" i="4"/>
  <c r="C223" i="4" s="1"/>
  <c r="F224" i="4"/>
  <c r="C224" i="4" s="1"/>
  <c r="F225" i="4"/>
  <c r="C225" i="4" s="1"/>
  <c r="F226" i="4"/>
  <c r="C226" i="4" s="1"/>
  <c r="F227" i="4"/>
  <c r="C227" i="4" s="1"/>
  <c r="F228" i="4"/>
  <c r="C228" i="4" s="1"/>
  <c r="F229" i="4"/>
  <c r="C229" i="4" s="1"/>
  <c r="F230" i="4"/>
  <c r="C230" i="4" s="1"/>
  <c r="F231" i="4"/>
  <c r="C231" i="4" s="1"/>
  <c r="F232" i="4"/>
  <c r="C232" i="4" s="1"/>
  <c r="F233" i="4"/>
  <c r="C233" i="4" s="1"/>
  <c r="F234" i="4"/>
  <c r="C234" i="4" s="1"/>
  <c r="F235" i="4"/>
  <c r="C235" i="4" s="1"/>
  <c r="F236" i="4"/>
  <c r="C236" i="4" s="1"/>
  <c r="F237" i="4"/>
  <c r="C237" i="4" s="1"/>
  <c r="F238" i="4"/>
  <c r="C238" i="4" s="1"/>
  <c r="F239" i="4"/>
  <c r="C239" i="4" s="1"/>
  <c r="F240" i="4"/>
  <c r="C240" i="4" s="1"/>
  <c r="F241" i="4"/>
  <c r="C241" i="4" s="1"/>
  <c r="F242" i="4"/>
  <c r="C242" i="4" s="1"/>
  <c r="F243" i="4"/>
  <c r="C243" i="4" s="1"/>
  <c r="F244" i="4"/>
  <c r="C244" i="4" s="1"/>
  <c r="F245" i="4"/>
  <c r="C245" i="4" s="1"/>
  <c r="F246" i="4"/>
  <c r="C246" i="4" s="1"/>
  <c r="F247" i="4"/>
  <c r="C247" i="4" s="1"/>
  <c r="F248" i="4"/>
  <c r="C248" i="4" s="1"/>
  <c r="F249" i="4"/>
  <c r="C249" i="4" s="1"/>
  <c r="F250" i="4"/>
  <c r="C250" i="4" s="1"/>
  <c r="F251" i="4"/>
  <c r="C251" i="4" s="1"/>
  <c r="F2" i="4"/>
  <c r="C2" i="4" s="1"/>
  <c r="B120" i="4"/>
  <c r="B7" i="4"/>
  <c r="B8" i="4"/>
  <c r="H8" i="4" s="1"/>
  <c r="I8" i="4" s="1"/>
  <c r="B3" i="4"/>
  <c r="B4" i="4"/>
  <c r="B5" i="4"/>
  <c r="B6" i="4"/>
  <c r="H6" i="4" s="1"/>
  <c r="I6" i="4" s="1"/>
  <c r="B9" i="4"/>
  <c r="H10" i="4"/>
  <c r="I10" i="4" s="1"/>
  <c r="B12" i="4"/>
  <c r="B13" i="4"/>
  <c r="B14" i="4"/>
  <c r="H14" i="4" s="1"/>
  <c r="I14" i="4" s="1"/>
  <c r="B15" i="4"/>
  <c r="B16" i="4"/>
  <c r="B18" i="4"/>
  <c r="H18" i="4" s="1"/>
  <c r="I18" i="4" s="1"/>
  <c r="B19" i="4"/>
  <c r="B21" i="4"/>
  <c r="B22" i="4"/>
  <c r="H22" i="4" s="1"/>
  <c r="I22" i="4" s="1"/>
  <c r="J22" i="4" s="1"/>
  <c r="K22" i="4" s="1"/>
  <c r="L22" i="4" s="1"/>
  <c r="D22" i="4" s="1"/>
  <c r="B23" i="4"/>
  <c r="B24" i="4"/>
  <c r="B25" i="4"/>
  <c r="B26" i="4"/>
  <c r="H26" i="4" s="1"/>
  <c r="I26" i="4" s="1"/>
  <c r="J26" i="4" s="1"/>
  <c r="K26" i="4" s="1"/>
  <c r="L26" i="4" s="1"/>
  <c r="D26" i="4" s="1"/>
  <c r="B27" i="4"/>
  <c r="B28" i="4"/>
  <c r="B30" i="4"/>
  <c r="H30" i="4" s="1"/>
  <c r="I30" i="4" s="1"/>
  <c r="B31" i="4"/>
  <c r="B32" i="4"/>
  <c r="B33" i="4"/>
  <c r="B34" i="4"/>
  <c r="H34" i="4" s="1"/>
  <c r="I34" i="4" s="1"/>
  <c r="B35" i="4"/>
  <c r="B36" i="4"/>
  <c r="B37" i="4"/>
  <c r="B38" i="4"/>
  <c r="H38" i="4" s="1"/>
  <c r="I38" i="4" s="1"/>
  <c r="B39" i="4"/>
  <c r="B40" i="4"/>
  <c r="B41" i="4"/>
  <c r="B42" i="4"/>
  <c r="H42" i="4" s="1"/>
  <c r="I42" i="4" s="1"/>
  <c r="B43" i="4"/>
  <c r="B44" i="4"/>
  <c r="B45" i="4"/>
  <c r="B46" i="4"/>
  <c r="H46" i="4" s="1"/>
  <c r="I46" i="4" s="1"/>
  <c r="B47" i="4"/>
  <c r="B48" i="4"/>
  <c r="B49" i="4"/>
  <c r="B50" i="4"/>
  <c r="H50" i="4" s="1"/>
  <c r="I50" i="4" s="1"/>
  <c r="B52" i="4"/>
  <c r="B53" i="4"/>
  <c r="B54" i="4"/>
  <c r="H54" i="4" s="1"/>
  <c r="I54" i="4" s="1"/>
  <c r="B55" i="4"/>
  <c r="B56" i="4"/>
  <c r="B58" i="4"/>
  <c r="H58" i="4" s="1"/>
  <c r="I58" i="4" s="1"/>
  <c r="B59" i="4"/>
  <c r="B60" i="4"/>
  <c r="B61" i="4"/>
  <c r="B62" i="4"/>
  <c r="H62" i="4" s="1"/>
  <c r="I62" i="4" s="1"/>
  <c r="B63" i="4"/>
  <c r="B64" i="4"/>
  <c r="B65" i="4"/>
  <c r="B66" i="4"/>
  <c r="H66" i="4" s="1"/>
  <c r="I66" i="4" s="1"/>
  <c r="B67" i="4"/>
  <c r="B68" i="4"/>
  <c r="B69" i="4"/>
  <c r="B70" i="4"/>
  <c r="B71" i="4"/>
  <c r="B72" i="4"/>
  <c r="H72" i="4" s="1"/>
  <c r="I72" i="4" s="1"/>
  <c r="J72" i="4" s="1"/>
  <c r="K72" i="4" s="1"/>
  <c r="L72" i="4" s="1"/>
  <c r="D72" i="4" s="1"/>
  <c r="B73" i="4"/>
  <c r="B74" i="4"/>
  <c r="B75" i="4"/>
  <c r="B76" i="4"/>
  <c r="B77" i="4"/>
  <c r="B78" i="4"/>
  <c r="B80" i="4"/>
  <c r="B81" i="4"/>
  <c r="B82" i="4"/>
  <c r="H82" i="4" s="1"/>
  <c r="I82" i="4" s="1"/>
  <c r="J82" i="4" s="1"/>
  <c r="K82" i="4" s="1"/>
  <c r="L82" i="4" s="1"/>
  <c r="D82" i="4" s="1"/>
  <c r="B83" i="4"/>
  <c r="B84" i="4"/>
  <c r="B85" i="4"/>
  <c r="B86" i="4"/>
  <c r="B87" i="4"/>
  <c r="B88" i="4"/>
  <c r="B89" i="4"/>
  <c r="B90" i="4"/>
  <c r="B91" i="4"/>
  <c r="B92" i="4"/>
  <c r="H93" i="4"/>
  <c r="I93" i="4" s="1"/>
  <c r="B94" i="4"/>
  <c r="H94" i="4" s="1"/>
  <c r="I94" i="4" s="1"/>
  <c r="J94" i="4" s="1"/>
  <c r="K94" i="4" s="1"/>
  <c r="L94" i="4" s="1"/>
  <c r="D94" i="4" s="1"/>
  <c r="B95" i="4"/>
  <c r="B96" i="4"/>
  <c r="B97" i="4"/>
  <c r="H97" i="4" s="1"/>
  <c r="I97" i="4" s="1"/>
  <c r="B98" i="4"/>
  <c r="B99" i="4"/>
  <c r="B100" i="4"/>
  <c r="H101" i="4"/>
  <c r="I101" i="4" s="1"/>
  <c r="B102" i="4"/>
  <c r="H102" i="4" s="1"/>
  <c r="I102" i="4" s="1"/>
  <c r="J102" i="4" s="1"/>
  <c r="K102" i="4" s="1"/>
  <c r="L102" i="4" s="1"/>
  <c r="D102" i="4" s="1"/>
  <c r="B103" i="4"/>
  <c r="B104" i="4"/>
  <c r="B105" i="4"/>
  <c r="H105" i="4" s="1"/>
  <c r="I105" i="4" s="1"/>
  <c r="B107" i="4"/>
  <c r="B108" i="4"/>
  <c r="B109" i="4"/>
  <c r="H109" i="4" s="1"/>
  <c r="I109" i="4" s="1"/>
  <c r="B110" i="4"/>
  <c r="H110" i="4" s="1"/>
  <c r="I110" i="4" s="1"/>
  <c r="B111" i="4"/>
  <c r="B112" i="4"/>
  <c r="B113" i="4"/>
  <c r="H113" i="4" s="1"/>
  <c r="I113" i="4" s="1"/>
  <c r="B114" i="4"/>
  <c r="B117" i="4"/>
  <c r="H117" i="4" s="1"/>
  <c r="I117" i="4" s="1"/>
  <c r="B118" i="4"/>
  <c r="H118" i="4" s="1"/>
  <c r="I118" i="4" s="1"/>
  <c r="H121" i="4"/>
  <c r="I121" i="4" s="1"/>
  <c r="B122" i="4"/>
  <c r="B123" i="4"/>
  <c r="B124" i="4"/>
  <c r="B125" i="4"/>
  <c r="H125" i="4" s="1"/>
  <c r="I125" i="4" s="1"/>
  <c r="B126" i="4"/>
  <c r="H126" i="4" s="1"/>
  <c r="I126" i="4" s="1"/>
  <c r="B127" i="4"/>
  <c r="B128" i="4"/>
  <c r="B129" i="4"/>
  <c r="H129" i="4" s="1"/>
  <c r="I129" i="4" s="1"/>
  <c r="B130" i="4"/>
  <c r="H130" i="4" s="1"/>
  <c r="I130" i="4" s="1"/>
  <c r="B133" i="4"/>
  <c r="H133" i="4" s="1"/>
  <c r="I133" i="4" s="1"/>
  <c r="B134" i="4"/>
  <c r="H134" i="4" s="1"/>
  <c r="I134" i="4" s="1"/>
  <c r="B135" i="4"/>
  <c r="B136" i="4"/>
  <c r="B137" i="4"/>
  <c r="H137" i="4" s="1"/>
  <c r="I137" i="4" s="1"/>
  <c r="B138" i="4"/>
  <c r="B139" i="4"/>
  <c r="B140" i="4"/>
  <c r="B141" i="4"/>
  <c r="H141" i="4" s="1"/>
  <c r="I141" i="4" s="1"/>
  <c r="B142" i="4"/>
  <c r="H142" i="4" s="1"/>
  <c r="I142" i="4" s="1"/>
  <c r="B143" i="4"/>
  <c r="B144" i="4"/>
  <c r="B145" i="4"/>
  <c r="H145" i="4" s="1"/>
  <c r="I145" i="4" s="1"/>
  <c r="B146" i="4"/>
  <c r="B147" i="4"/>
  <c r="B148" i="4"/>
  <c r="B149" i="4"/>
  <c r="H149" i="4" s="1"/>
  <c r="I149" i="4" s="1"/>
  <c r="H150" i="4"/>
  <c r="I150" i="4" s="1"/>
  <c r="B151" i="4"/>
  <c r="B152" i="4"/>
  <c r="B153" i="4"/>
  <c r="H153" i="4" s="1"/>
  <c r="I153" i="4" s="1"/>
  <c r="B154" i="4"/>
  <c r="B155" i="4"/>
  <c r="B156" i="4"/>
  <c r="B157" i="4"/>
  <c r="H158" i="4"/>
  <c r="I158" i="4" s="1"/>
  <c r="B159" i="4"/>
  <c r="B160" i="4"/>
  <c r="B161" i="4"/>
  <c r="B162" i="4"/>
  <c r="B163" i="4"/>
  <c r="B164" i="4"/>
  <c r="B165" i="4"/>
  <c r="B166" i="4"/>
  <c r="H166" i="4" s="1"/>
  <c r="I166" i="4" s="1"/>
  <c r="B167" i="4"/>
  <c r="B168" i="4"/>
  <c r="B169" i="4"/>
  <c r="B170" i="4"/>
  <c r="B172" i="4"/>
  <c r="B173" i="4"/>
  <c r="B174" i="4"/>
  <c r="H174" i="4" s="1"/>
  <c r="I174" i="4" s="1"/>
  <c r="J174" i="4" s="1"/>
  <c r="K174" i="4" s="1"/>
  <c r="L174" i="4" s="1"/>
  <c r="D174" i="4" s="1"/>
  <c r="B176" i="4"/>
  <c r="B177" i="4"/>
  <c r="B178" i="4"/>
  <c r="B180" i="4"/>
  <c r="B182" i="4"/>
  <c r="H182" i="4" s="1"/>
  <c r="I182" i="4" s="1"/>
  <c r="B183" i="4"/>
  <c r="B184" i="4"/>
  <c r="B185" i="4"/>
  <c r="B186" i="4"/>
  <c r="B187" i="4"/>
  <c r="B188" i="4"/>
  <c r="B189" i="4"/>
  <c r="B190" i="4"/>
  <c r="H190" i="4" s="1"/>
  <c r="I190" i="4" s="1"/>
  <c r="B191" i="4"/>
  <c r="B192" i="4"/>
  <c r="B193" i="4"/>
  <c r="B194" i="4"/>
  <c r="H194" i="4" s="1"/>
  <c r="I194" i="4" s="1"/>
  <c r="B195" i="4"/>
  <c r="B197" i="4"/>
  <c r="B198" i="4"/>
  <c r="H198" i="4" s="1"/>
  <c r="I198" i="4" s="1"/>
  <c r="J198" i="4" s="1"/>
  <c r="K198" i="4" s="1"/>
  <c r="L198" i="4" s="1"/>
  <c r="D198" i="4" s="1"/>
  <c r="B199" i="4"/>
  <c r="B200" i="4"/>
  <c r="B201" i="4"/>
  <c r="B202" i="4"/>
  <c r="B203" i="4"/>
  <c r="B204" i="4"/>
  <c r="B205" i="4"/>
  <c r="B206" i="4"/>
  <c r="H206" i="4" s="1"/>
  <c r="I206" i="4" s="1"/>
  <c r="J206" i="4" s="1"/>
  <c r="K206" i="4" s="1"/>
  <c r="L206" i="4" s="1"/>
  <c r="D206" i="4" s="1"/>
  <c r="B207" i="4"/>
  <c r="B208" i="4"/>
  <c r="B209" i="4"/>
  <c r="B210" i="4"/>
  <c r="B211" i="4"/>
  <c r="B212" i="4"/>
  <c r="B214" i="4"/>
  <c r="H214" i="4" s="1"/>
  <c r="I214" i="4" s="1"/>
  <c r="B215" i="4"/>
  <c r="B216" i="4"/>
  <c r="B217" i="4"/>
  <c r="B218" i="4"/>
  <c r="B219" i="4"/>
  <c r="B220" i="4"/>
  <c r="B221" i="4"/>
  <c r="B222" i="4"/>
  <c r="H222" i="4" s="1"/>
  <c r="I222" i="4" s="1"/>
  <c r="B223" i="4"/>
  <c r="B224" i="4"/>
  <c r="B225" i="4"/>
  <c r="B226" i="4"/>
  <c r="B228" i="4"/>
  <c r="B229" i="4"/>
  <c r="B230" i="4"/>
  <c r="H230" i="4" s="1"/>
  <c r="I230" i="4" s="1"/>
  <c r="B231" i="4"/>
  <c r="B232" i="4"/>
  <c r="B234" i="4"/>
  <c r="B235" i="4"/>
  <c r="B236" i="4"/>
  <c r="H238" i="4"/>
  <c r="I238" i="4" s="1"/>
  <c r="J238" i="4" s="1"/>
  <c r="K238" i="4" s="1"/>
  <c r="L238" i="4" s="1"/>
  <c r="D238" i="4" s="1"/>
  <c r="B239" i="4"/>
  <c r="B240" i="4"/>
  <c r="B241" i="4"/>
  <c r="B242" i="4"/>
  <c r="B244" i="4"/>
  <c r="B245" i="4"/>
  <c r="B246" i="4"/>
  <c r="H246" i="4" s="1"/>
  <c r="I246" i="4" s="1"/>
  <c r="B247" i="4"/>
  <c r="B248" i="4"/>
  <c r="B249" i="4"/>
  <c r="B250" i="4"/>
  <c r="B251" i="4"/>
  <c r="B2" i="4"/>
  <c r="C3" i="3"/>
  <c r="F3" i="3" s="1"/>
  <c r="C4" i="3"/>
  <c r="C5" i="3"/>
  <c r="C6" i="3"/>
  <c r="C7" i="3"/>
  <c r="F7" i="3" s="1"/>
  <c r="C8" i="3"/>
  <c r="C9" i="3"/>
  <c r="C10" i="3"/>
  <c r="C11" i="3"/>
  <c r="F11" i="3" s="1"/>
  <c r="C12" i="3"/>
  <c r="C13" i="3"/>
  <c r="C14" i="3"/>
  <c r="C15" i="3"/>
  <c r="F15" i="3" s="1"/>
  <c r="C16" i="3"/>
  <c r="C17" i="3"/>
  <c r="C18" i="3"/>
  <c r="C19" i="3"/>
  <c r="F19" i="3" s="1"/>
  <c r="C20" i="3"/>
  <c r="J20" i="3" s="1"/>
  <c r="C21" i="3"/>
  <c r="C22" i="3"/>
  <c r="C23" i="3"/>
  <c r="F23" i="3" s="1"/>
  <c r="C24" i="3"/>
  <c r="C25" i="3"/>
  <c r="C26" i="3"/>
  <c r="C27" i="3"/>
  <c r="F27" i="3" s="1"/>
  <c r="C28" i="3"/>
  <c r="C29" i="3"/>
  <c r="C30" i="3"/>
  <c r="C31" i="3"/>
  <c r="F31" i="3" s="1"/>
  <c r="C32" i="3"/>
  <c r="C33" i="3"/>
  <c r="C34" i="3"/>
  <c r="C35" i="3"/>
  <c r="F35" i="3" s="1"/>
  <c r="C36" i="3"/>
  <c r="J36" i="3" s="1"/>
  <c r="C37" i="3"/>
  <c r="C38" i="3"/>
  <c r="C39" i="3"/>
  <c r="F39" i="3" s="1"/>
  <c r="C40" i="3"/>
  <c r="C41" i="3"/>
  <c r="C42" i="3"/>
  <c r="C43" i="3"/>
  <c r="F43" i="3" s="1"/>
  <c r="C44" i="3"/>
  <c r="C45" i="3"/>
  <c r="C46" i="3"/>
  <c r="C47" i="3"/>
  <c r="F47" i="3" s="1"/>
  <c r="C48" i="3"/>
  <c r="C49" i="3"/>
  <c r="C50" i="3"/>
  <c r="C51" i="3"/>
  <c r="F51" i="3" s="1"/>
  <c r="C52" i="3"/>
  <c r="C53" i="3"/>
  <c r="F53" i="3" s="1"/>
  <c r="C54" i="3"/>
  <c r="C55" i="3"/>
  <c r="F55" i="3" s="1"/>
  <c r="C56" i="3"/>
  <c r="C57" i="3"/>
  <c r="F57" i="3" s="1"/>
  <c r="C58" i="3"/>
  <c r="C59" i="3"/>
  <c r="F59" i="3" s="1"/>
  <c r="C60" i="3"/>
  <c r="C61" i="3"/>
  <c r="F61" i="3" s="1"/>
  <c r="C62" i="3"/>
  <c r="C63" i="3"/>
  <c r="F63" i="3" s="1"/>
  <c r="C64" i="3"/>
  <c r="C65" i="3"/>
  <c r="F65" i="3" s="1"/>
  <c r="C66" i="3"/>
  <c r="C67" i="3"/>
  <c r="F67" i="3" s="1"/>
  <c r="C68" i="3"/>
  <c r="C69" i="3"/>
  <c r="F69" i="3" s="1"/>
  <c r="C70" i="3"/>
  <c r="C71" i="3"/>
  <c r="F71" i="3" s="1"/>
  <c r="C72" i="3"/>
  <c r="C73" i="3"/>
  <c r="F73" i="3" s="1"/>
  <c r="C74" i="3"/>
  <c r="C75" i="3"/>
  <c r="F75" i="3" s="1"/>
  <c r="C76" i="3"/>
  <c r="C77" i="3"/>
  <c r="F77" i="3" s="1"/>
  <c r="C78" i="3"/>
  <c r="C79" i="3"/>
  <c r="F79" i="3" s="1"/>
  <c r="C80" i="3"/>
  <c r="C81" i="3"/>
  <c r="F81" i="3" s="1"/>
  <c r="C82" i="3"/>
  <c r="C83" i="3"/>
  <c r="F83" i="3" s="1"/>
  <c r="C84" i="3"/>
  <c r="J84" i="3" s="1"/>
  <c r="C85" i="3"/>
  <c r="F85" i="3" s="1"/>
  <c r="C86" i="3"/>
  <c r="C87" i="3"/>
  <c r="F87" i="3" s="1"/>
  <c r="C88" i="3"/>
  <c r="C89" i="3"/>
  <c r="F89" i="3" s="1"/>
  <c r="C90" i="3"/>
  <c r="C91" i="3"/>
  <c r="F91" i="3" s="1"/>
  <c r="C92" i="3"/>
  <c r="C93" i="3"/>
  <c r="F93" i="3" s="1"/>
  <c r="C94" i="3"/>
  <c r="C95" i="3"/>
  <c r="F95" i="3" s="1"/>
  <c r="C96" i="3"/>
  <c r="F96" i="3" s="1"/>
  <c r="C97" i="3"/>
  <c r="F97" i="3" s="1"/>
  <c r="C98" i="3"/>
  <c r="F98" i="3" s="1"/>
  <c r="C99" i="3"/>
  <c r="F99" i="3" s="1"/>
  <c r="C100" i="3"/>
  <c r="F100" i="3" s="1"/>
  <c r="C101" i="3"/>
  <c r="F101" i="3" s="1"/>
  <c r="C102" i="3"/>
  <c r="F102" i="3" s="1"/>
  <c r="C103" i="3"/>
  <c r="F103" i="3" s="1"/>
  <c r="C104" i="3"/>
  <c r="F104" i="3" s="1"/>
  <c r="C105" i="3"/>
  <c r="F105" i="3" s="1"/>
  <c r="C106" i="3"/>
  <c r="F106" i="3" s="1"/>
  <c r="C107" i="3"/>
  <c r="F107" i="3" s="1"/>
  <c r="C108" i="3"/>
  <c r="F108" i="3" s="1"/>
  <c r="C109" i="3"/>
  <c r="F109" i="3" s="1"/>
  <c r="C110" i="3"/>
  <c r="F110" i="3" s="1"/>
  <c r="C111" i="3"/>
  <c r="F111" i="3" s="1"/>
  <c r="C112" i="3"/>
  <c r="F112" i="3" s="1"/>
  <c r="C113" i="3"/>
  <c r="F113" i="3" s="1"/>
  <c r="C114" i="3"/>
  <c r="F114" i="3" s="1"/>
  <c r="C115" i="3"/>
  <c r="F115" i="3" s="1"/>
  <c r="C116" i="3"/>
  <c r="F116" i="3" s="1"/>
  <c r="C117" i="3"/>
  <c r="F117" i="3" s="1"/>
  <c r="C118" i="3"/>
  <c r="F118" i="3" s="1"/>
  <c r="C119" i="3"/>
  <c r="F119" i="3" s="1"/>
  <c r="C120" i="3"/>
  <c r="F120" i="3" s="1"/>
  <c r="C121" i="3"/>
  <c r="F121" i="3" s="1"/>
  <c r="C122" i="3"/>
  <c r="F122" i="3" s="1"/>
  <c r="C123" i="3"/>
  <c r="F123" i="3" s="1"/>
  <c r="C124" i="3"/>
  <c r="F124" i="3" s="1"/>
  <c r="C125" i="3"/>
  <c r="F125" i="3" s="1"/>
  <c r="C126" i="3"/>
  <c r="F126" i="3" s="1"/>
  <c r="C127" i="3"/>
  <c r="F127" i="3" s="1"/>
  <c r="C128" i="3"/>
  <c r="F128" i="3" s="1"/>
  <c r="C129" i="3"/>
  <c r="F129" i="3" s="1"/>
  <c r="C130" i="3"/>
  <c r="F130" i="3" s="1"/>
  <c r="C131" i="3"/>
  <c r="J131" i="3" s="1"/>
  <c r="C132" i="3"/>
  <c r="F132" i="3" s="1"/>
  <c r="C133" i="3"/>
  <c r="F133" i="3" s="1"/>
  <c r="C134" i="3"/>
  <c r="F134" i="3" s="1"/>
  <c r="C135" i="3"/>
  <c r="F135" i="3" s="1"/>
  <c r="C136" i="3"/>
  <c r="F136" i="3" s="1"/>
  <c r="C137" i="3"/>
  <c r="F137" i="3" s="1"/>
  <c r="C138" i="3"/>
  <c r="F138" i="3" s="1"/>
  <c r="C139" i="3"/>
  <c r="F139" i="3" s="1"/>
  <c r="C140" i="3"/>
  <c r="F140" i="3" s="1"/>
  <c r="C141" i="3"/>
  <c r="F141" i="3" s="1"/>
  <c r="C142" i="3"/>
  <c r="F142" i="3" s="1"/>
  <c r="C143" i="3"/>
  <c r="F143" i="3" s="1"/>
  <c r="C144" i="3"/>
  <c r="F144" i="3" s="1"/>
  <c r="C145" i="3"/>
  <c r="F145" i="3" s="1"/>
  <c r="C146" i="3"/>
  <c r="F146" i="3" s="1"/>
  <c r="C147" i="3"/>
  <c r="F147" i="3" s="1"/>
  <c r="C148" i="3"/>
  <c r="F148" i="3" s="1"/>
  <c r="C149" i="3"/>
  <c r="F149" i="3" s="1"/>
  <c r="C150" i="3"/>
  <c r="F150" i="3" s="1"/>
  <c r="C151" i="3"/>
  <c r="F151" i="3" s="1"/>
  <c r="C152" i="3"/>
  <c r="F152" i="3" s="1"/>
  <c r="C153" i="3"/>
  <c r="F153" i="3" s="1"/>
  <c r="C154" i="3"/>
  <c r="F154" i="3" s="1"/>
  <c r="C155" i="3"/>
  <c r="F155" i="3" s="1"/>
  <c r="C156" i="3"/>
  <c r="F156" i="3" s="1"/>
  <c r="C157" i="3"/>
  <c r="F157" i="3" s="1"/>
  <c r="C158" i="3"/>
  <c r="F158" i="3" s="1"/>
  <c r="C159" i="3"/>
  <c r="F159" i="3" s="1"/>
  <c r="C160" i="3"/>
  <c r="F160" i="3" s="1"/>
  <c r="C161" i="3"/>
  <c r="F161" i="3" s="1"/>
  <c r="C162" i="3"/>
  <c r="F162" i="3" s="1"/>
  <c r="C163" i="3"/>
  <c r="F163" i="3" s="1"/>
  <c r="C164" i="3"/>
  <c r="F164" i="3" s="1"/>
  <c r="C165" i="3"/>
  <c r="F165" i="3" s="1"/>
  <c r="C166" i="3"/>
  <c r="F166" i="3" s="1"/>
  <c r="C167" i="3"/>
  <c r="F167" i="3" s="1"/>
  <c r="C168" i="3"/>
  <c r="F168" i="3" s="1"/>
  <c r="C169" i="3"/>
  <c r="F169" i="3" s="1"/>
  <c r="C170" i="3"/>
  <c r="F170" i="3" s="1"/>
  <c r="C171" i="3"/>
  <c r="J171" i="3" s="1"/>
  <c r="C172" i="3"/>
  <c r="F172" i="3" s="1"/>
  <c r="C173" i="3"/>
  <c r="F173" i="3" s="1"/>
  <c r="C174" i="3"/>
  <c r="F174" i="3" s="1"/>
  <c r="C175" i="3"/>
  <c r="F175" i="3" s="1"/>
  <c r="C176" i="3"/>
  <c r="F176" i="3" s="1"/>
  <c r="C177" i="3"/>
  <c r="F177" i="3" s="1"/>
  <c r="C178" i="3"/>
  <c r="F178" i="3" s="1"/>
  <c r="C179" i="3"/>
  <c r="F179" i="3" s="1"/>
  <c r="C180" i="3"/>
  <c r="F180" i="3" s="1"/>
  <c r="C181" i="3"/>
  <c r="F181" i="3" s="1"/>
  <c r="C182" i="3"/>
  <c r="F182" i="3" s="1"/>
  <c r="C183" i="3"/>
  <c r="F183" i="3" s="1"/>
  <c r="C184" i="3"/>
  <c r="F184" i="3" s="1"/>
  <c r="C185" i="3"/>
  <c r="F185" i="3" s="1"/>
  <c r="C186" i="3"/>
  <c r="F186" i="3" s="1"/>
  <c r="C187" i="3"/>
  <c r="F187" i="3" s="1"/>
  <c r="C188" i="3"/>
  <c r="F188" i="3" s="1"/>
  <c r="C189" i="3"/>
  <c r="F189" i="3" s="1"/>
  <c r="C190" i="3"/>
  <c r="F190" i="3" s="1"/>
  <c r="C191" i="3"/>
  <c r="F191" i="3" s="1"/>
  <c r="C192" i="3"/>
  <c r="F192" i="3" s="1"/>
  <c r="C193" i="3"/>
  <c r="F193" i="3" s="1"/>
  <c r="C194" i="3"/>
  <c r="F194" i="3" s="1"/>
  <c r="C195" i="3"/>
  <c r="J195" i="3" s="1"/>
  <c r="C196" i="3"/>
  <c r="F196" i="3" s="1"/>
  <c r="C197" i="3"/>
  <c r="F197" i="3" s="1"/>
  <c r="C198" i="3"/>
  <c r="F198" i="3" s="1"/>
  <c r="C199" i="3"/>
  <c r="F199" i="3" s="1"/>
  <c r="C200" i="3"/>
  <c r="F200" i="3" s="1"/>
  <c r="C201" i="3"/>
  <c r="F201" i="3" s="1"/>
  <c r="C202" i="3"/>
  <c r="F202" i="3" s="1"/>
  <c r="C203" i="3"/>
  <c r="F203" i="3" s="1"/>
  <c r="C204" i="3"/>
  <c r="F204" i="3" s="1"/>
  <c r="C205" i="3"/>
  <c r="F205" i="3" s="1"/>
  <c r="C206" i="3"/>
  <c r="F206" i="3" s="1"/>
  <c r="C207" i="3"/>
  <c r="F207" i="3" s="1"/>
  <c r="C208" i="3"/>
  <c r="F208" i="3" s="1"/>
  <c r="C209" i="3"/>
  <c r="F209" i="3" s="1"/>
  <c r="C210" i="3"/>
  <c r="F210" i="3" s="1"/>
  <c r="C211" i="3"/>
  <c r="F211" i="3" s="1"/>
  <c r="C212" i="3"/>
  <c r="F212" i="3" s="1"/>
  <c r="C213" i="3"/>
  <c r="F213" i="3" s="1"/>
  <c r="C214" i="3"/>
  <c r="F214" i="3" s="1"/>
  <c r="C215" i="3"/>
  <c r="J215" i="3" s="1"/>
  <c r="C216" i="3"/>
  <c r="F216" i="3" s="1"/>
  <c r="C217" i="3"/>
  <c r="F217" i="3" s="1"/>
  <c r="C218" i="3"/>
  <c r="F218" i="3" s="1"/>
  <c r="C219" i="3"/>
  <c r="F219" i="3" s="1"/>
  <c r="C220" i="3"/>
  <c r="F220" i="3" s="1"/>
  <c r="C221" i="3"/>
  <c r="F221" i="3" s="1"/>
  <c r="C222" i="3"/>
  <c r="F222" i="3" s="1"/>
  <c r="C223" i="3"/>
  <c r="F223" i="3" s="1"/>
  <c r="C224" i="3"/>
  <c r="F224" i="3" s="1"/>
  <c r="C225" i="3"/>
  <c r="F225" i="3" s="1"/>
  <c r="C226" i="3"/>
  <c r="F226" i="3" s="1"/>
  <c r="C227" i="3"/>
  <c r="F227" i="3" s="1"/>
  <c r="C228" i="3"/>
  <c r="F228" i="3" s="1"/>
  <c r="C229" i="3"/>
  <c r="F229" i="3" s="1"/>
  <c r="C230" i="3"/>
  <c r="F230" i="3" s="1"/>
  <c r="C231" i="3"/>
  <c r="F231" i="3" s="1"/>
  <c r="C232" i="3"/>
  <c r="F232" i="3" s="1"/>
  <c r="C233" i="3"/>
  <c r="F233" i="3" s="1"/>
  <c r="C234" i="3"/>
  <c r="F234" i="3" s="1"/>
  <c r="C235" i="3"/>
  <c r="F235" i="3" s="1"/>
  <c r="C236" i="3"/>
  <c r="F236" i="3" s="1"/>
  <c r="C237" i="3"/>
  <c r="F237" i="3" s="1"/>
  <c r="C238" i="3"/>
  <c r="F238" i="3" s="1"/>
  <c r="C239" i="3"/>
  <c r="F239" i="3" s="1"/>
  <c r="C240" i="3"/>
  <c r="F240" i="3" s="1"/>
  <c r="C241" i="3"/>
  <c r="F241" i="3" s="1"/>
  <c r="C242" i="3"/>
  <c r="F242" i="3" s="1"/>
  <c r="C243" i="3"/>
  <c r="F243" i="3" s="1"/>
  <c r="C244" i="3"/>
  <c r="F244" i="3" s="1"/>
  <c r="C245" i="3"/>
  <c r="F245" i="3" s="1"/>
  <c r="C246" i="3"/>
  <c r="F246" i="3" s="1"/>
  <c r="C247" i="3"/>
  <c r="F247" i="3" s="1"/>
  <c r="C248" i="3"/>
  <c r="F248" i="3" s="1"/>
  <c r="C249" i="3"/>
  <c r="F249" i="3" s="1"/>
  <c r="C250" i="3"/>
  <c r="F250" i="3" s="1"/>
  <c r="C251" i="3"/>
  <c r="F251" i="3" s="1"/>
  <c r="C2" i="3"/>
  <c r="F2" i="3" s="1"/>
  <c r="F84" i="3" l="1"/>
  <c r="J149" i="4"/>
  <c r="K149" i="4" s="1"/>
  <c r="L149" i="4" s="1"/>
  <c r="D149" i="4" s="1"/>
  <c r="J141" i="4"/>
  <c r="K141" i="4" s="1"/>
  <c r="L141" i="4" s="1"/>
  <c r="D141" i="4" s="1"/>
  <c r="J137" i="4"/>
  <c r="K137" i="4" s="1"/>
  <c r="L137" i="4" s="1"/>
  <c r="D137" i="4" s="1"/>
  <c r="J117" i="4"/>
  <c r="K117" i="4" s="1"/>
  <c r="L117" i="4" s="1"/>
  <c r="D117" i="4" s="1"/>
  <c r="J246" i="4"/>
  <c r="K246" i="4" s="1"/>
  <c r="L246" i="4" s="1"/>
  <c r="D246" i="4" s="1"/>
  <c r="J230" i="4"/>
  <c r="K230" i="4" s="1"/>
  <c r="L230" i="4" s="1"/>
  <c r="D230" i="4" s="1"/>
  <c r="J222" i="4"/>
  <c r="K222" i="4" s="1"/>
  <c r="L222" i="4" s="1"/>
  <c r="D222" i="4" s="1"/>
  <c r="J214" i="4"/>
  <c r="K214" i="4" s="1"/>
  <c r="L214" i="4" s="1"/>
  <c r="D214" i="4" s="1"/>
  <c r="J194" i="4"/>
  <c r="K194" i="4" s="1"/>
  <c r="L194" i="4" s="1"/>
  <c r="D194" i="4" s="1"/>
  <c r="J190" i="4"/>
  <c r="K190" i="4" s="1"/>
  <c r="L190" i="4" s="1"/>
  <c r="D190" i="4" s="1"/>
  <c r="J182" i="4"/>
  <c r="K182" i="4" s="1"/>
  <c r="L182" i="4" s="1"/>
  <c r="D182" i="4" s="1"/>
  <c r="J166" i="4"/>
  <c r="K166" i="4" s="1"/>
  <c r="L166" i="4" s="1"/>
  <c r="D166" i="4" s="1"/>
  <c r="J158" i="4"/>
  <c r="K158" i="4" s="1"/>
  <c r="L158" i="4" s="1"/>
  <c r="D158" i="4" s="1"/>
  <c r="J150" i="4"/>
  <c r="K150" i="4" s="1"/>
  <c r="L150" i="4" s="1"/>
  <c r="D150" i="4" s="1"/>
  <c r="J142" i="4"/>
  <c r="K142" i="4" s="1"/>
  <c r="L142" i="4" s="1"/>
  <c r="D142" i="4" s="1"/>
  <c r="J134" i="4"/>
  <c r="K134" i="4" s="1"/>
  <c r="L134" i="4" s="1"/>
  <c r="D134" i="4" s="1"/>
  <c r="J130" i="4"/>
  <c r="K130" i="4" s="1"/>
  <c r="L130" i="4" s="1"/>
  <c r="D130" i="4" s="1"/>
  <c r="J126" i="4"/>
  <c r="K126" i="4" s="1"/>
  <c r="L126" i="4" s="1"/>
  <c r="D126" i="4" s="1"/>
  <c r="J118" i="4"/>
  <c r="K118" i="4" s="1"/>
  <c r="L118" i="4" s="1"/>
  <c r="D118" i="4" s="1"/>
  <c r="J110" i="4"/>
  <c r="K110" i="4" s="1"/>
  <c r="L110" i="4" s="1"/>
  <c r="D110" i="4" s="1"/>
  <c r="J145" i="4"/>
  <c r="K145" i="4" s="1"/>
  <c r="L145" i="4" s="1"/>
  <c r="D145" i="4" s="1"/>
  <c r="J133" i="4"/>
  <c r="K133" i="4" s="1"/>
  <c r="L133" i="4" s="1"/>
  <c r="D133" i="4" s="1"/>
  <c r="J105" i="4"/>
  <c r="K105" i="4" s="1"/>
  <c r="L105" i="4" s="1"/>
  <c r="D105" i="4" s="1"/>
  <c r="J101" i="4"/>
  <c r="K101" i="4" s="1"/>
  <c r="L101" i="4" s="1"/>
  <c r="D101" i="4" s="1"/>
  <c r="J97" i="4"/>
  <c r="K97" i="4" s="1"/>
  <c r="L97" i="4" s="1"/>
  <c r="D97" i="4" s="1"/>
  <c r="J93" i="4"/>
  <c r="K93" i="4" s="1"/>
  <c r="L93" i="4" s="1"/>
  <c r="D93" i="4" s="1"/>
  <c r="J153" i="4"/>
  <c r="K153" i="4" s="1"/>
  <c r="L153" i="4" s="1"/>
  <c r="D153" i="4" s="1"/>
  <c r="J129" i="4"/>
  <c r="K129" i="4" s="1"/>
  <c r="L129" i="4" s="1"/>
  <c r="D129" i="4" s="1"/>
  <c r="J125" i="4"/>
  <c r="K125" i="4" s="1"/>
  <c r="L125" i="4" s="1"/>
  <c r="D125" i="4" s="1"/>
  <c r="J121" i="4"/>
  <c r="K121" i="4" s="1"/>
  <c r="L121" i="4" s="1"/>
  <c r="D121" i="4" s="1"/>
  <c r="J113" i="4"/>
  <c r="K113" i="4" s="1"/>
  <c r="L113" i="4" s="1"/>
  <c r="D113" i="4" s="1"/>
  <c r="J109" i="4"/>
  <c r="K109" i="4" s="1"/>
  <c r="L109" i="4" s="1"/>
  <c r="D109" i="4" s="1"/>
  <c r="J50" i="4"/>
  <c r="K50" i="4" s="1"/>
  <c r="L50" i="4" s="1"/>
  <c r="D50" i="4" s="1"/>
  <c r="J46" i="4"/>
  <c r="K46" i="4" s="1"/>
  <c r="L46" i="4" s="1"/>
  <c r="D46" i="4" s="1"/>
  <c r="J42" i="4"/>
  <c r="K42" i="4" s="1"/>
  <c r="L42" i="4" s="1"/>
  <c r="D42" i="4" s="1"/>
  <c r="J38" i="4"/>
  <c r="K38" i="4" s="1"/>
  <c r="L38" i="4" s="1"/>
  <c r="D38" i="4" s="1"/>
  <c r="J34" i="4"/>
  <c r="K34" i="4" s="1"/>
  <c r="L34" i="4" s="1"/>
  <c r="D34" i="4" s="1"/>
  <c r="J30" i="4"/>
  <c r="K30" i="4" s="1"/>
  <c r="L30" i="4" s="1"/>
  <c r="D30" i="4" s="1"/>
  <c r="J54" i="4"/>
  <c r="K54" i="4" s="1"/>
  <c r="L54" i="4" s="1"/>
  <c r="D54" i="4" s="1"/>
  <c r="J14" i="4"/>
  <c r="K14" i="4" s="1"/>
  <c r="L14" i="4" s="1"/>
  <c r="D14" i="4" s="1"/>
  <c r="J66" i="4"/>
  <c r="K66" i="4" s="1"/>
  <c r="L66" i="4" s="1"/>
  <c r="D66" i="4" s="1"/>
  <c r="J62" i="4"/>
  <c r="K62" i="4" s="1"/>
  <c r="L62" i="4" s="1"/>
  <c r="D62" i="4" s="1"/>
  <c r="J58" i="4"/>
  <c r="K58" i="4" s="1"/>
  <c r="L58" i="4" s="1"/>
  <c r="D58" i="4" s="1"/>
  <c r="J18" i="4"/>
  <c r="K18" i="4" s="1"/>
  <c r="L18" i="4" s="1"/>
  <c r="D18" i="4" s="1"/>
  <c r="J6" i="4"/>
  <c r="K6" i="4" s="1"/>
  <c r="L6" i="4" s="1"/>
  <c r="D6" i="4" s="1"/>
  <c r="J8" i="4"/>
  <c r="K8" i="4" s="1"/>
  <c r="L8" i="4" s="1"/>
  <c r="D8" i="4" s="1"/>
  <c r="H249" i="4"/>
  <c r="I249" i="4" s="1"/>
  <c r="J249" i="4" s="1"/>
  <c r="K249" i="4" s="1"/>
  <c r="L249" i="4" s="1"/>
  <c r="D249" i="4" s="1"/>
  <c r="H237" i="4"/>
  <c r="I237" i="4" s="1"/>
  <c r="J237" i="4" s="1"/>
  <c r="K237" i="4" s="1"/>
  <c r="L237" i="4" s="1"/>
  <c r="D237" i="4" s="1"/>
  <c r="H225" i="4"/>
  <c r="I225" i="4" s="1"/>
  <c r="J225" i="4" s="1"/>
  <c r="K225" i="4" s="1"/>
  <c r="L225" i="4" s="1"/>
  <c r="D225" i="4" s="1"/>
  <c r="H217" i="4"/>
  <c r="I217" i="4" s="1"/>
  <c r="J217" i="4" s="1"/>
  <c r="K217" i="4" s="1"/>
  <c r="L217" i="4" s="1"/>
  <c r="D217" i="4" s="1"/>
  <c r="H205" i="4"/>
  <c r="I205" i="4" s="1"/>
  <c r="J205" i="4" s="1"/>
  <c r="K205" i="4" s="1"/>
  <c r="L205" i="4" s="1"/>
  <c r="D205" i="4" s="1"/>
  <c r="H193" i="4"/>
  <c r="I193" i="4" s="1"/>
  <c r="J193" i="4" s="1"/>
  <c r="K193" i="4" s="1"/>
  <c r="L193" i="4" s="1"/>
  <c r="D193" i="4" s="1"/>
  <c r="H177" i="4"/>
  <c r="I177" i="4" s="1"/>
  <c r="J177" i="4" s="1"/>
  <c r="K177" i="4" s="1"/>
  <c r="L177" i="4" s="1"/>
  <c r="D177" i="4" s="1"/>
  <c r="H161" i="4"/>
  <c r="I161" i="4" s="1"/>
  <c r="J161" i="4" s="1"/>
  <c r="K161" i="4" s="1"/>
  <c r="L161" i="4" s="1"/>
  <c r="D161" i="4" s="1"/>
  <c r="H2" i="4"/>
  <c r="I2" i="4" s="1"/>
  <c r="J2" i="4" s="1"/>
  <c r="K2" i="4" s="1"/>
  <c r="L2" i="4" s="1"/>
  <c r="D2" i="4" s="1"/>
  <c r="H244" i="4"/>
  <c r="I244" i="4" s="1"/>
  <c r="J244" i="4" s="1"/>
  <c r="K244" i="4" s="1"/>
  <c r="L244" i="4" s="1"/>
  <c r="D244" i="4" s="1"/>
  <c r="H236" i="4"/>
  <c r="I236" i="4" s="1"/>
  <c r="J236" i="4" s="1"/>
  <c r="K236" i="4" s="1"/>
  <c r="L236" i="4" s="1"/>
  <c r="D236" i="4" s="1"/>
  <c r="H228" i="4"/>
  <c r="I228" i="4" s="1"/>
  <c r="J228" i="4" s="1"/>
  <c r="K228" i="4" s="1"/>
  <c r="L228" i="4" s="1"/>
  <c r="D228" i="4" s="1"/>
  <c r="H220" i="4"/>
  <c r="I220" i="4" s="1"/>
  <c r="J220" i="4" s="1"/>
  <c r="K220" i="4" s="1"/>
  <c r="L220" i="4" s="1"/>
  <c r="D220" i="4" s="1"/>
  <c r="H212" i="4"/>
  <c r="I212" i="4" s="1"/>
  <c r="J212" i="4" s="1"/>
  <c r="K212" i="4" s="1"/>
  <c r="L212" i="4" s="1"/>
  <c r="D212" i="4" s="1"/>
  <c r="H204" i="4"/>
  <c r="I204" i="4" s="1"/>
  <c r="J204" i="4" s="1"/>
  <c r="K204" i="4" s="1"/>
  <c r="L204" i="4" s="1"/>
  <c r="D204" i="4" s="1"/>
  <c r="H196" i="4"/>
  <c r="I196" i="4" s="1"/>
  <c r="J196" i="4" s="1"/>
  <c r="K196" i="4" s="1"/>
  <c r="L196" i="4" s="1"/>
  <c r="D196" i="4" s="1"/>
  <c r="H188" i="4"/>
  <c r="I188" i="4" s="1"/>
  <c r="J188" i="4" s="1"/>
  <c r="K188" i="4" s="1"/>
  <c r="L188" i="4" s="1"/>
  <c r="D188" i="4" s="1"/>
  <c r="H180" i="4"/>
  <c r="I180" i="4" s="1"/>
  <c r="J180" i="4" s="1"/>
  <c r="K180" i="4" s="1"/>
  <c r="L180" i="4" s="1"/>
  <c r="D180" i="4" s="1"/>
  <c r="H172" i="4"/>
  <c r="I172" i="4" s="1"/>
  <c r="J172" i="4" s="1"/>
  <c r="K172" i="4" s="1"/>
  <c r="L172" i="4" s="1"/>
  <c r="D172" i="4" s="1"/>
  <c r="H164" i="4"/>
  <c r="I164" i="4" s="1"/>
  <c r="J164" i="4" s="1"/>
  <c r="K164" i="4" s="1"/>
  <c r="L164" i="4" s="1"/>
  <c r="D164" i="4" s="1"/>
  <c r="H156" i="4"/>
  <c r="I156" i="4" s="1"/>
  <c r="J156" i="4" s="1"/>
  <c r="K156" i="4" s="1"/>
  <c r="L156" i="4" s="1"/>
  <c r="D156" i="4" s="1"/>
  <c r="H148" i="4"/>
  <c r="I148" i="4" s="1"/>
  <c r="J148" i="4" s="1"/>
  <c r="K148" i="4" s="1"/>
  <c r="L148" i="4" s="1"/>
  <c r="D148" i="4" s="1"/>
  <c r="H140" i="4"/>
  <c r="I140" i="4" s="1"/>
  <c r="J140" i="4" s="1"/>
  <c r="K140" i="4" s="1"/>
  <c r="L140" i="4" s="1"/>
  <c r="D140" i="4" s="1"/>
  <c r="H132" i="4"/>
  <c r="I132" i="4" s="1"/>
  <c r="J132" i="4" s="1"/>
  <c r="K132" i="4" s="1"/>
  <c r="L132" i="4" s="1"/>
  <c r="D132" i="4" s="1"/>
  <c r="H128" i="4"/>
  <c r="I128" i="4" s="1"/>
  <c r="J128" i="4" s="1"/>
  <c r="K128" i="4" s="1"/>
  <c r="L128" i="4" s="1"/>
  <c r="D128" i="4" s="1"/>
  <c r="H120" i="4"/>
  <c r="I120" i="4" s="1"/>
  <c r="J120" i="4" s="1"/>
  <c r="K120" i="4" s="1"/>
  <c r="L120" i="4" s="1"/>
  <c r="D120" i="4" s="1"/>
  <c r="H116" i="4"/>
  <c r="I116" i="4" s="1"/>
  <c r="J116" i="4" s="1"/>
  <c r="K116" i="4" s="1"/>
  <c r="L116" i="4" s="1"/>
  <c r="D116" i="4" s="1"/>
  <c r="H112" i="4"/>
  <c r="I112" i="4" s="1"/>
  <c r="J112" i="4" s="1"/>
  <c r="K112" i="4" s="1"/>
  <c r="L112" i="4" s="1"/>
  <c r="D112" i="4" s="1"/>
  <c r="H108" i="4"/>
  <c r="I108" i="4" s="1"/>
  <c r="J108" i="4" s="1"/>
  <c r="K108" i="4" s="1"/>
  <c r="L108" i="4" s="1"/>
  <c r="D108" i="4" s="1"/>
  <c r="H104" i="4"/>
  <c r="I104" i="4" s="1"/>
  <c r="J104" i="4" s="1"/>
  <c r="K104" i="4" s="1"/>
  <c r="L104" i="4" s="1"/>
  <c r="D104" i="4" s="1"/>
  <c r="H100" i="4"/>
  <c r="I100" i="4" s="1"/>
  <c r="J100" i="4" s="1"/>
  <c r="K100" i="4" s="1"/>
  <c r="L100" i="4" s="1"/>
  <c r="D100" i="4" s="1"/>
  <c r="H96" i="4"/>
  <c r="I96" i="4" s="1"/>
  <c r="J96" i="4" s="1"/>
  <c r="K96" i="4" s="1"/>
  <c r="L96" i="4" s="1"/>
  <c r="D96" i="4" s="1"/>
  <c r="H92" i="4"/>
  <c r="I92" i="4" s="1"/>
  <c r="J92" i="4" s="1"/>
  <c r="K92" i="4" s="1"/>
  <c r="L92" i="4" s="1"/>
  <c r="D92" i="4" s="1"/>
  <c r="H84" i="4"/>
  <c r="I84" i="4" s="1"/>
  <c r="J84" i="4" s="1"/>
  <c r="K84" i="4" s="1"/>
  <c r="L84" i="4" s="1"/>
  <c r="D84" i="4" s="1"/>
  <c r="H80" i="4"/>
  <c r="I80" i="4" s="1"/>
  <c r="J80" i="4" s="1"/>
  <c r="K80" i="4" s="1"/>
  <c r="L80" i="4" s="1"/>
  <c r="D80" i="4" s="1"/>
  <c r="H76" i="4"/>
  <c r="I76" i="4" s="1"/>
  <c r="J76" i="4" s="1"/>
  <c r="K76" i="4" s="1"/>
  <c r="L76" i="4" s="1"/>
  <c r="D76" i="4" s="1"/>
  <c r="H68" i="4"/>
  <c r="I68" i="4" s="1"/>
  <c r="J68" i="4" s="1"/>
  <c r="K68" i="4" s="1"/>
  <c r="L68" i="4" s="1"/>
  <c r="D68" i="4" s="1"/>
  <c r="H64" i="4"/>
  <c r="I64" i="4" s="1"/>
  <c r="J64" i="4" s="1"/>
  <c r="K64" i="4" s="1"/>
  <c r="L64" i="4" s="1"/>
  <c r="D64" i="4" s="1"/>
  <c r="H60" i="4"/>
  <c r="I60" i="4" s="1"/>
  <c r="J60" i="4" s="1"/>
  <c r="K60" i="4" s="1"/>
  <c r="L60" i="4" s="1"/>
  <c r="D60" i="4" s="1"/>
  <c r="H52" i="4"/>
  <c r="I52" i="4" s="1"/>
  <c r="J52" i="4" s="1"/>
  <c r="K52" i="4" s="1"/>
  <c r="L52" i="4" s="1"/>
  <c r="D52" i="4" s="1"/>
  <c r="H48" i="4"/>
  <c r="I48" i="4" s="1"/>
  <c r="J48" i="4" s="1"/>
  <c r="K48" i="4" s="1"/>
  <c r="L48" i="4" s="1"/>
  <c r="D48" i="4" s="1"/>
  <c r="H44" i="4"/>
  <c r="I44" i="4" s="1"/>
  <c r="J44" i="4" s="1"/>
  <c r="K44" i="4" s="1"/>
  <c r="L44" i="4" s="1"/>
  <c r="D44" i="4" s="1"/>
  <c r="H36" i="4"/>
  <c r="I36" i="4" s="1"/>
  <c r="J36" i="4" s="1"/>
  <c r="K36" i="4" s="1"/>
  <c r="L36" i="4" s="1"/>
  <c r="D36" i="4" s="1"/>
  <c r="H32" i="4"/>
  <c r="I32" i="4" s="1"/>
  <c r="J32" i="4" s="1"/>
  <c r="K32" i="4" s="1"/>
  <c r="L32" i="4" s="1"/>
  <c r="D32" i="4" s="1"/>
  <c r="H28" i="4"/>
  <c r="I28" i="4" s="1"/>
  <c r="J28" i="4" s="1"/>
  <c r="K28" i="4" s="1"/>
  <c r="L28" i="4" s="1"/>
  <c r="D28" i="4" s="1"/>
  <c r="H20" i="4"/>
  <c r="I20" i="4" s="1"/>
  <c r="J20" i="4" s="1"/>
  <c r="K20" i="4" s="1"/>
  <c r="L20" i="4" s="1"/>
  <c r="D20" i="4" s="1"/>
  <c r="H16" i="4"/>
  <c r="I16" i="4" s="1"/>
  <c r="J16" i="4" s="1"/>
  <c r="K16" i="4" s="1"/>
  <c r="L16" i="4" s="1"/>
  <c r="D16" i="4" s="1"/>
  <c r="H12" i="4"/>
  <c r="I12" i="4" s="1"/>
  <c r="J12" i="4" s="1"/>
  <c r="K12" i="4" s="1"/>
  <c r="L12" i="4" s="1"/>
  <c r="D12" i="4" s="1"/>
  <c r="H4" i="4"/>
  <c r="I4" i="4" s="1"/>
  <c r="J4" i="4" s="1"/>
  <c r="K4" i="4" s="1"/>
  <c r="L4" i="4" s="1"/>
  <c r="D4" i="4" s="1"/>
  <c r="H242" i="4"/>
  <c r="I242" i="4" s="1"/>
  <c r="J242" i="4" s="1"/>
  <c r="K242" i="4" s="1"/>
  <c r="L242" i="4" s="1"/>
  <c r="D242" i="4" s="1"/>
  <c r="H226" i="4"/>
  <c r="I226" i="4" s="1"/>
  <c r="J226" i="4" s="1"/>
  <c r="K226" i="4" s="1"/>
  <c r="L226" i="4" s="1"/>
  <c r="D226" i="4" s="1"/>
  <c r="H210" i="4"/>
  <c r="I210" i="4" s="1"/>
  <c r="J210" i="4" s="1"/>
  <c r="K210" i="4" s="1"/>
  <c r="L210" i="4" s="1"/>
  <c r="D210" i="4" s="1"/>
  <c r="H178" i="4"/>
  <c r="I178" i="4" s="1"/>
  <c r="J178" i="4" s="1"/>
  <c r="K178" i="4" s="1"/>
  <c r="L178" i="4" s="1"/>
  <c r="D178" i="4" s="1"/>
  <c r="H162" i="4"/>
  <c r="I162" i="4" s="1"/>
  <c r="J162" i="4" s="1"/>
  <c r="K162" i="4" s="1"/>
  <c r="L162" i="4" s="1"/>
  <c r="D162" i="4" s="1"/>
  <c r="H146" i="4"/>
  <c r="I146" i="4" s="1"/>
  <c r="J146" i="4" s="1"/>
  <c r="K146" i="4" s="1"/>
  <c r="L146" i="4" s="1"/>
  <c r="D146" i="4" s="1"/>
  <c r="H114" i="4"/>
  <c r="I114" i="4" s="1"/>
  <c r="J114" i="4" s="1"/>
  <c r="K114" i="4" s="1"/>
  <c r="L114" i="4" s="1"/>
  <c r="D114" i="4" s="1"/>
  <c r="H98" i="4"/>
  <c r="I98" i="4" s="1"/>
  <c r="J98" i="4" s="1"/>
  <c r="K98" i="4" s="1"/>
  <c r="L98" i="4" s="1"/>
  <c r="D98" i="4" s="1"/>
  <c r="H56" i="4"/>
  <c r="I56" i="4" s="1"/>
  <c r="J56" i="4" s="1"/>
  <c r="K56" i="4" s="1"/>
  <c r="L56" i="4" s="1"/>
  <c r="D56" i="4" s="1"/>
  <c r="H241" i="4"/>
  <c r="I241" i="4" s="1"/>
  <c r="J241" i="4" s="1"/>
  <c r="K241" i="4" s="1"/>
  <c r="L241" i="4" s="1"/>
  <c r="D241" i="4" s="1"/>
  <c r="H229" i="4"/>
  <c r="I229" i="4" s="1"/>
  <c r="J229" i="4" s="1"/>
  <c r="K229" i="4" s="1"/>
  <c r="L229" i="4" s="1"/>
  <c r="D229" i="4" s="1"/>
  <c r="H209" i="4"/>
  <c r="I209" i="4" s="1"/>
  <c r="J209" i="4" s="1"/>
  <c r="K209" i="4" s="1"/>
  <c r="L209" i="4" s="1"/>
  <c r="D209" i="4" s="1"/>
  <c r="H197" i="4"/>
  <c r="I197" i="4" s="1"/>
  <c r="J197" i="4" s="1"/>
  <c r="K197" i="4" s="1"/>
  <c r="L197" i="4" s="1"/>
  <c r="D197" i="4" s="1"/>
  <c r="H185" i="4"/>
  <c r="I185" i="4" s="1"/>
  <c r="J185" i="4" s="1"/>
  <c r="K185" i="4" s="1"/>
  <c r="L185" i="4" s="1"/>
  <c r="D185" i="4" s="1"/>
  <c r="H181" i="4"/>
  <c r="I181" i="4" s="1"/>
  <c r="J181" i="4" s="1"/>
  <c r="K181" i="4" s="1"/>
  <c r="L181" i="4" s="1"/>
  <c r="D181" i="4" s="1"/>
  <c r="H169" i="4"/>
  <c r="I169" i="4" s="1"/>
  <c r="J169" i="4" s="1"/>
  <c r="K169" i="4" s="1"/>
  <c r="L169" i="4" s="1"/>
  <c r="D169" i="4" s="1"/>
  <c r="H248" i="4"/>
  <c r="I248" i="4" s="1"/>
  <c r="J248" i="4" s="1"/>
  <c r="K248" i="4" s="1"/>
  <c r="L248" i="4" s="1"/>
  <c r="D248" i="4" s="1"/>
  <c r="H240" i="4"/>
  <c r="I240" i="4" s="1"/>
  <c r="J240" i="4" s="1"/>
  <c r="K240" i="4" s="1"/>
  <c r="L240" i="4" s="1"/>
  <c r="D240" i="4" s="1"/>
  <c r="H232" i="4"/>
  <c r="I232" i="4" s="1"/>
  <c r="J232" i="4" s="1"/>
  <c r="K232" i="4" s="1"/>
  <c r="L232" i="4" s="1"/>
  <c r="D232" i="4" s="1"/>
  <c r="H224" i="4"/>
  <c r="I224" i="4" s="1"/>
  <c r="J224" i="4" s="1"/>
  <c r="K224" i="4" s="1"/>
  <c r="L224" i="4" s="1"/>
  <c r="D224" i="4" s="1"/>
  <c r="H216" i="4"/>
  <c r="I216" i="4" s="1"/>
  <c r="J216" i="4" s="1"/>
  <c r="K216" i="4" s="1"/>
  <c r="L216" i="4" s="1"/>
  <c r="D216" i="4" s="1"/>
  <c r="H208" i="4"/>
  <c r="I208" i="4" s="1"/>
  <c r="J208" i="4" s="1"/>
  <c r="K208" i="4" s="1"/>
  <c r="L208" i="4" s="1"/>
  <c r="D208" i="4" s="1"/>
  <c r="H200" i="4"/>
  <c r="I200" i="4" s="1"/>
  <c r="J200" i="4" s="1"/>
  <c r="K200" i="4" s="1"/>
  <c r="L200" i="4" s="1"/>
  <c r="D200" i="4" s="1"/>
  <c r="H192" i="4"/>
  <c r="I192" i="4" s="1"/>
  <c r="J192" i="4" s="1"/>
  <c r="K192" i="4" s="1"/>
  <c r="L192" i="4" s="1"/>
  <c r="D192" i="4" s="1"/>
  <c r="H184" i="4"/>
  <c r="I184" i="4" s="1"/>
  <c r="J184" i="4" s="1"/>
  <c r="K184" i="4" s="1"/>
  <c r="L184" i="4" s="1"/>
  <c r="D184" i="4" s="1"/>
  <c r="H176" i="4"/>
  <c r="I176" i="4" s="1"/>
  <c r="J176" i="4" s="1"/>
  <c r="K176" i="4" s="1"/>
  <c r="L176" i="4" s="1"/>
  <c r="D176" i="4" s="1"/>
  <c r="H168" i="4"/>
  <c r="I168" i="4" s="1"/>
  <c r="J168" i="4" s="1"/>
  <c r="K168" i="4" s="1"/>
  <c r="L168" i="4" s="1"/>
  <c r="D168" i="4" s="1"/>
  <c r="H160" i="4"/>
  <c r="I160" i="4" s="1"/>
  <c r="J160" i="4" s="1"/>
  <c r="K160" i="4" s="1"/>
  <c r="L160" i="4" s="1"/>
  <c r="D160" i="4" s="1"/>
  <c r="H152" i="4"/>
  <c r="I152" i="4" s="1"/>
  <c r="J152" i="4" s="1"/>
  <c r="K152" i="4" s="1"/>
  <c r="L152" i="4" s="1"/>
  <c r="D152" i="4" s="1"/>
  <c r="H144" i="4"/>
  <c r="I144" i="4" s="1"/>
  <c r="J144" i="4" s="1"/>
  <c r="K144" i="4" s="1"/>
  <c r="L144" i="4" s="1"/>
  <c r="D144" i="4" s="1"/>
  <c r="H136" i="4"/>
  <c r="I136" i="4" s="1"/>
  <c r="J136" i="4" s="1"/>
  <c r="K136" i="4" s="1"/>
  <c r="L136" i="4" s="1"/>
  <c r="D136" i="4" s="1"/>
  <c r="H124" i="4"/>
  <c r="I124" i="4" s="1"/>
  <c r="J124" i="4" s="1"/>
  <c r="K124" i="4" s="1"/>
  <c r="L124" i="4" s="1"/>
  <c r="D124" i="4" s="1"/>
  <c r="H251" i="4"/>
  <c r="I251" i="4" s="1"/>
  <c r="J251" i="4" s="1"/>
  <c r="K251" i="4" s="1"/>
  <c r="L251" i="4" s="1"/>
  <c r="D251" i="4" s="1"/>
  <c r="H247" i="4"/>
  <c r="I247" i="4" s="1"/>
  <c r="J247" i="4" s="1"/>
  <c r="K247" i="4" s="1"/>
  <c r="L247" i="4" s="1"/>
  <c r="D247" i="4" s="1"/>
  <c r="H243" i="4"/>
  <c r="I243" i="4" s="1"/>
  <c r="J243" i="4" s="1"/>
  <c r="K243" i="4" s="1"/>
  <c r="L243" i="4" s="1"/>
  <c r="D243" i="4" s="1"/>
  <c r="H239" i="4"/>
  <c r="I239" i="4" s="1"/>
  <c r="J239" i="4" s="1"/>
  <c r="K239" i="4" s="1"/>
  <c r="L239" i="4" s="1"/>
  <c r="D239" i="4" s="1"/>
  <c r="H235" i="4"/>
  <c r="I235" i="4" s="1"/>
  <c r="J235" i="4" s="1"/>
  <c r="K235" i="4" s="1"/>
  <c r="L235" i="4" s="1"/>
  <c r="D235" i="4" s="1"/>
  <c r="H231" i="4"/>
  <c r="I231" i="4" s="1"/>
  <c r="J231" i="4" s="1"/>
  <c r="K231" i="4" s="1"/>
  <c r="L231" i="4" s="1"/>
  <c r="D231" i="4" s="1"/>
  <c r="H227" i="4"/>
  <c r="I227" i="4" s="1"/>
  <c r="J227" i="4" s="1"/>
  <c r="K227" i="4" s="1"/>
  <c r="L227" i="4" s="1"/>
  <c r="D227" i="4" s="1"/>
  <c r="H223" i="4"/>
  <c r="I223" i="4" s="1"/>
  <c r="J223" i="4" s="1"/>
  <c r="K223" i="4" s="1"/>
  <c r="L223" i="4" s="1"/>
  <c r="D223" i="4" s="1"/>
  <c r="H219" i="4"/>
  <c r="I219" i="4" s="1"/>
  <c r="J219" i="4" s="1"/>
  <c r="K219" i="4" s="1"/>
  <c r="L219" i="4" s="1"/>
  <c r="D219" i="4" s="1"/>
  <c r="H215" i="4"/>
  <c r="I215" i="4" s="1"/>
  <c r="J215" i="4" s="1"/>
  <c r="K215" i="4" s="1"/>
  <c r="L215" i="4" s="1"/>
  <c r="D215" i="4" s="1"/>
  <c r="H211" i="4"/>
  <c r="I211" i="4" s="1"/>
  <c r="J211" i="4" s="1"/>
  <c r="K211" i="4" s="1"/>
  <c r="L211" i="4" s="1"/>
  <c r="D211" i="4" s="1"/>
  <c r="H207" i="4"/>
  <c r="I207" i="4" s="1"/>
  <c r="J207" i="4" s="1"/>
  <c r="K207" i="4" s="1"/>
  <c r="L207" i="4" s="1"/>
  <c r="D207" i="4" s="1"/>
  <c r="H203" i="4"/>
  <c r="I203" i="4" s="1"/>
  <c r="J203" i="4" s="1"/>
  <c r="K203" i="4" s="1"/>
  <c r="L203" i="4" s="1"/>
  <c r="D203" i="4" s="1"/>
  <c r="H199" i="4"/>
  <c r="I199" i="4" s="1"/>
  <c r="J199" i="4" s="1"/>
  <c r="K199" i="4" s="1"/>
  <c r="L199" i="4" s="1"/>
  <c r="D199" i="4" s="1"/>
  <c r="H195" i="4"/>
  <c r="I195" i="4" s="1"/>
  <c r="J195" i="4" s="1"/>
  <c r="K195" i="4" s="1"/>
  <c r="L195" i="4" s="1"/>
  <c r="D195" i="4" s="1"/>
  <c r="H191" i="4"/>
  <c r="I191" i="4" s="1"/>
  <c r="J191" i="4" s="1"/>
  <c r="K191" i="4" s="1"/>
  <c r="L191" i="4" s="1"/>
  <c r="D191" i="4" s="1"/>
  <c r="H187" i="4"/>
  <c r="I187" i="4" s="1"/>
  <c r="J187" i="4" s="1"/>
  <c r="K187" i="4" s="1"/>
  <c r="L187" i="4" s="1"/>
  <c r="D187" i="4" s="1"/>
  <c r="H183" i="4"/>
  <c r="I183" i="4" s="1"/>
  <c r="J183" i="4" s="1"/>
  <c r="K183" i="4" s="1"/>
  <c r="L183" i="4" s="1"/>
  <c r="D183" i="4" s="1"/>
  <c r="H179" i="4"/>
  <c r="I179" i="4" s="1"/>
  <c r="J179" i="4" s="1"/>
  <c r="K179" i="4" s="1"/>
  <c r="L179" i="4" s="1"/>
  <c r="D179" i="4" s="1"/>
  <c r="H175" i="4"/>
  <c r="I175" i="4" s="1"/>
  <c r="J175" i="4" s="1"/>
  <c r="K175" i="4" s="1"/>
  <c r="L175" i="4" s="1"/>
  <c r="D175" i="4" s="1"/>
  <c r="H171" i="4"/>
  <c r="I171" i="4" s="1"/>
  <c r="J171" i="4" s="1"/>
  <c r="K171" i="4" s="1"/>
  <c r="L171" i="4" s="1"/>
  <c r="D171" i="4" s="1"/>
  <c r="H167" i="4"/>
  <c r="I167" i="4" s="1"/>
  <c r="J167" i="4" s="1"/>
  <c r="K167" i="4" s="1"/>
  <c r="L167" i="4" s="1"/>
  <c r="D167" i="4" s="1"/>
  <c r="H163" i="4"/>
  <c r="I163" i="4" s="1"/>
  <c r="J163" i="4" s="1"/>
  <c r="K163" i="4" s="1"/>
  <c r="L163" i="4" s="1"/>
  <c r="D163" i="4" s="1"/>
  <c r="H159" i="4"/>
  <c r="I159" i="4" s="1"/>
  <c r="J159" i="4" s="1"/>
  <c r="K159" i="4" s="1"/>
  <c r="L159" i="4" s="1"/>
  <c r="D159" i="4" s="1"/>
  <c r="H155" i="4"/>
  <c r="I155" i="4" s="1"/>
  <c r="J155" i="4" s="1"/>
  <c r="K155" i="4" s="1"/>
  <c r="L155" i="4" s="1"/>
  <c r="D155" i="4" s="1"/>
  <c r="H40" i="4"/>
  <c r="I40" i="4" s="1"/>
  <c r="J40" i="4" s="1"/>
  <c r="K40" i="4" s="1"/>
  <c r="L40" i="4" s="1"/>
  <c r="D40" i="4" s="1"/>
  <c r="H245" i="4"/>
  <c r="I245" i="4" s="1"/>
  <c r="J245" i="4" s="1"/>
  <c r="K245" i="4" s="1"/>
  <c r="L245" i="4" s="1"/>
  <c r="D245" i="4" s="1"/>
  <c r="H233" i="4"/>
  <c r="I233" i="4" s="1"/>
  <c r="J233" i="4" s="1"/>
  <c r="K233" i="4" s="1"/>
  <c r="L233" i="4" s="1"/>
  <c r="D233" i="4" s="1"/>
  <c r="H221" i="4"/>
  <c r="I221" i="4" s="1"/>
  <c r="J221" i="4" s="1"/>
  <c r="K221" i="4" s="1"/>
  <c r="L221" i="4" s="1"/>
  <c r="D221" i="4" s="1"/>
  <c r="H213" i="4"/>
  <c r="I213" i="4" s="1"/>
  <c r="J213" i="4" s="1"/>
  <c r="K213" i="4" s="1"/>
  <c r="L213" i="4" s="1"/>
  <c r="D213" i="4" s="1"/>
  <c r="H201" i="4"/>
  <c r="I201" i="4" s="1"/>
  <c r="J201" i="4" s="1"/>
  <c r="K201" i="4" s="1"/>
  <c r="L201" i="4" s="1"/>
  <c r="D201" i="4" s="1"/>
  <c r="H189" i="4"/>
  <c r="I189" i="4" s="1"/>
  <c r="J189" i="4" s="1"/>
  <c r="K189" i="4" s="1"/>
  <c r="L189" i="4" s="1"/>
  <c r="D189" i="4" s="1"/>
  <c r="H173" i="4"/>
  <c r="I173" i="4" s="1"/>
  <c r="J173" i="4" s="1"/>
  <c r="K173" i="4" s="1"/>
  <c r="L173" i="4" s="1"/>
  <c r="D173" i="4" s="1"/>
  <c r="H165" i="4"/>
  <c r="I165" i="4" s="1"/>
  <c r="J165" i="4" s="1"/>
  <c r="K165" i="4" s="1"/>
  <c r="L165" i="4" s="1"/>
  <c r="D165" i="4" s="1"/>
  <c r="H157" i="4"/>
  <c r="I157" i="4" s="1"/>
  <c r="J157" i="4" s="1"/>
  <c r="K157" i="4" s="1"/>
  <c r="L157" i="4" s="1"/>
  <c r="D157" i="4" s="1"/>
  <c r="H90" i="4"/>
  <c r="I90" i="4" s="1"/>
  <c r="J90" i="4" s="1"/>
  <c r="K90" i="4" s="1"/>
  <c r="L90" i="4" s="1"/>
  <c r="D90" i="4" s="1"/>
  <c r="H86" i="4"/>
  <c r="I86" i="4" s="1"/>
  <c r="J86" i="4" s="1"/>
  <c r="K86" i="4" s="1"/>
  <c r="L86" i="4" s="1"/>
  <c r="D86" i="4" s="1"/>
  <c r="H78" i="4"/>
  <c r="I78" i="4" s="1"/>
  <c r="J78" i="4" s="1"/>
  <c r="K78" i="4" s="1"/>
  <c r="L78" i="4" s="1"/>
  <c r="D78" i="4" s="1"/>
  <c r="H74" i="4"/>
  <c r="I74" i="4" s="1"/>
  <c r="J74" i="4" s="1"/>
  <c r="K74" i="4" s="1"/>
  <c r="L74" i="4" s="1"/>
  <c r="D74" i="4" s="1"/>
  <c r="H70" i="4"/>
  <c r="I70" i="4" s="1"/>
  <c r="J70" i="4" s="1"/>
  <c r="K70" i="4" s="1"/>
  <c r="L70" i="4" s="1"/>
  <c r="D70" i="4" s="1"/>
  <c r="H250" i="4"/>
  <c r="I250" i="4" s="1"/>
  <c r="J250" i="4" s="1"/>
  <c r="K250" i="4" s="1"/>
  <c r="L250" i="4" s="1"/>
  <c r="D250" i="4" s="1"/>
  <c r="H234" i="4"/>
  <c r="I234" i="4" s="1"/>
  <c r="J234" i="4" s="1"/>
  <c r="K234" i="4" s="1"/>
  <c r="L234" i="4" s="1"/>
  <c r="D234" i="4" s="1"/>
  <c r="H218" i="4"/>
  <c r="I218" i="4" s="1"/>
  <c r="J218" i="4" s="1"/>
  <c r="K218" i="4" s="1"/>
  <c r="L218" i="4" s="1"/>
  <c r="D218" i="4" s="1"/>
  <c r="H202" i="4"/>
  <c r="I202" i="4" s="1"/>
  <c r="J202" i="4" s="1"/>
  <c r="K202" i="4" s="1"/>
  <c r="L202" i="4" s="1"/>
  <c r="D202" i="4" s="1"/>
  <c r="H186" i="4"/>
  <c r="I186" i="4" s="1"/>
  <c r="J186" i="4" s="1"/>
  <c r="K186" i="4" s="1"/>
  <c r="L186" i="4" s="1"/>
  <c r="D186" i="4" s="1"/>
  <c r="H170" i="4"/>
  <c r="I170" i="4" s="1"/>
  <c r="J170" i="4" s="1"/>
  <c r="K170" i="4" s="1"/>
  <c r="L170" i="4" s="1"/>
  <c r="D170" i="4" s="1"/>
  <c r="H154" i="4"/>
  <c r="I154" i="4" s="1"/>
  <c r="J154" i="4" s="1"/>
  <c r="K154" i="4" s="1"/>
  <c r="L154" i="4" s="1"/>
  <c r="D154" i="4" s="1"/>
  <c r="H138" i="4"/>
  <c r="I138" i="4" s="1"/>
  <c r="J138" i="4" s="1"/>
  <c r="K138" i="4" s="1"/>
  <c r="L138" i="4" s="1"/>
  <c r="D138" i="4" s="1"/>
  <c r="H122" i="4"/>
  <c r="I122" i="4" s="1"/>
  <c r="J122" i="4" s="1"/>
  <c r="K122" i="4" s="1"/>
  <c r="L122" i="4" s="1"/>
  <c r="D122" i="4" s="1"/>
  <c r="H106" i="4"/>
  <c r="I106" i="4" s="1"/>
  <c r="J106" i="4" s="1"/>
  <c r="K106" i="4" s="1"/>
  <c r="L106" i="4" s="1"/>
  <c r="D106" i="4" s="1"/>
  <c r="H88" i="4"/>
  <c r="I88" i="4" s="1"/>
  <c r="J88" i="4" s="1"/>
  <c r="K88" i="4" s="1"/>
  <c r="L88" i="4" s="1"/>
  <c r="D88" i="4" s="1"/>
  <c r="H24" i="4"/>
  <c r="I24" i="4" s="1"/>
  <c r="J24" i="4" s="1"/>
  <c r="K24" i="4" s="1"/>
  <c r="L24" i="4" s="1"/>
  <c r="D24" i="4" s="1"/>
  <c r="H91" i="4"/>
  <c r="I91" i="4" s="1"/>
  <c r="J91" i="4" s="1"/>
  <c r="K91" i="4" s="1"/>
  <c r="L91" i="4" s="1"/>
  <c r="D91" i="4" s="1"/>
  <c r="H87" i="4"/>
  <c r="I87" i="4" s="1"/>
  <c r="J87" i="4" s="1"/>
  <c r="K87" i="4" s="1"/>
  <c r="L87" i="4" s="1"/>
  <c r="D87" i="4" s="1"/>
  <c r="H83" i="4"/>
  <c r="I83" i="4" s="1"/>
  <c r="J83" i="4" s="1"/>
  <c r="K83" i="4" s="1"/>
  <c r="L83" i="4" s="1"/>
  <c r="D83" i="4" s="1"/>
  <c r="H79" i="4"/>
  <c r="I79" i="4" s="1"/>
  <c r="J79" i="4" s="1"/>
  <c r="K79" i="4" s="1"/>
  <c r="L79" i="4" s="1"/>
  <c r="D79" i="4" s="1"/>
  <c r="H75" i="4"/>
  <c r="I75" i="4" s="1"/>
  <c r="J75" i="4" s="1"/>
  <c r="K75" i="4" s="1"/>
  <c r="L75" i="4" s="1"/>
  <c r="D75" i="4" s="1"/>
  <c r="H71" i="4"/>
  <c r="I71" i="4" s="1"/>
  <c r="J71" i="4" s="1"/>
  <c r="K71" i="4" s="1"/>
  <c r="L71" i="4" s="1"/>
  <c r="D71" i="4" s="1"/>
  <c r="H67" i="4"/>
  <c r="I67" i="4" s="1"/>
  <c r="J67" i="4" s="1"/>
  <c r="K67" i="4" s="1"/>
  <c r="L67" i="4" s="1"/>
  <c r="D67" i="4" s="1"/>
  <c r="H63" i="4"/>
  <c r="I63" i="4" s="1"/>
  <c r="J63" i="4" s="1"/>
  <c r="K63" i="4" s="1"/>
  <c r="L63" i="4" s="1"/>
  <c r="D63" i="4" s="1"/>
  <c r="H59" i="4"/>
  <c r="I59" i="4" s="1"/>
  <c r="J59" i="4" s="1"/>
  <c r="K59" i="4" s="1"/>
  <c r="L59" i="4" s="1"/>
  <c r="D59" i="4" s="1"/>
  <c r="H55" i="4"/>
  <c r="I55" i="4" s="1"/>
  <c r="J55" i="4" s="1"/>
  <c r="K55" i="4" s="1"/>
  <c r="L55" i="4" s="1"/>
  <c r="D55" i="4" s="1"/>
  <c r="H51" i="4"/>
  <c r="I51" i="4" s="1"/>
  <c r="J51" i="4" s="1"/>
  <c r="K51" i="4" s="1"/>
  <c r="L51" i="4" s="1"/>
  <c r="D51" i="4" s="1"/>
  <c r="H47" i="4"/>
  <c r="I47" i="4" s="1"/>
  <c r="J47" i="4" s="1"/>
  <c r="K47" i="4" s="1"/>
  <c r="L47" i="4" s="1"/>
  <c r="D47" i="4" s="1"/>
  <c r="H43" i="4"/>
  <c r="I43" i="4" s="1"/>
  <c r="J43" i="4" s="1"/>
  <c r="K43" i="4" s="1"/>
  <c r="L43" i="4" s="1"/>
  <c r="D43" i="4" s="1"/>
  <c r="H39" i="4"/>
  <c r="I39" i="4" s="1"/>
  <c r="J39" i="4" s="1"/>
  <c r="K39" i="4" s="1"/>
  <c r="L39" i="4" s="1"/>
  <c r="D39" i="4" s="1"/>
  <c r="H35" i="4"/>
  <c r="I35" i="4" s="1"/>
  <c r="J35" i="4" s="1"/>
  <c r="K35" i="4" s="1"/>
  <c r="L35" i="4" s="1"/>
  <c r="D35" i="4" s="1"/>
  <c r="H31" i="4"/>
  <c r="I31" i="4" s="1"/>
  <c r="J31" i="4" s="1"/>
  <c r="K31" i="4" s="1"/>
  <c r="L31" i="4" s="1"/>
  <c r="D31" i="4" s="1"/>
  <c r="H27" i="4"/>
  <c r="I27" i="4" s="1"/>
  <c r="J27" i="4" s="1"/>
  <c r="K27" i="4" s="1"/>
  <c r="L27" i="4" s="1"/>
  <c r="D27" i="4" s="1"/>
  <c r="H23" i="4"/>
  <c r="I23" i="4" s="1"/>
  <c r="J23" i="4" s="1"/>
  <c r="K23" i="4" s="1"/>
  <c r="L23" i="4" s="1"/>
  <c r="D23" i="4" s="1"/>
  <c r="H19" i="4"/>
  <c r="I19" i="4" s="1"/>
  <c r="J19" i="4" s="1"/>
  <c r="K19" i="4" s="1"/>
  <c r="L19" i="4" s="1"/>
  <c r="D19" i="4" s="1"/>
  <c r="H15" i="4"/>
  <c r="I15" i="4" s="1"/>
  <c r="J15" i="4" s="1"/>
  <c r="K15" i="4" s="1"/>
  <c r="L15" i="4" s="1"/>
  <c r="D15" i="4" s="1"/>
  <c r="H11" i="4"/>
  <c r="I11" i="4" s="1"/>
  <c r="J11" i="4" s="1"/>
  <c r="K11" i="4" s="1"/>
  <c r="L11" i="4" s="1"/>
  <c r="D11" i="4" s="1"/>
  <c r="H7" i="4"/>
  <c r="I7" i="4" s="1"/>
  <c r="J7" i="4" s="1"/>
  <c r="K7" i="4" s="1"/>
  <c r="L7" i="4" s="1"/>
  <c r="D7" i="4" s="1"/>
  <c r="H3" i="4"/>
  <c r="I3" i="4" s="1"/>
  <c r="J3" i="4" s="1"/>
  <c r="K3" i="4" s="1"/>
  <c r="L3" i="4" s="1"/>
  <c r="D3" i="4" s="1"/>
  <c r="H89" i="4"/>
  <c r="I89" i="4" s="1"/>
  <c r="J89" i="4" s="1"/>
  <c r="K89" i="4" s="1"/>
  <c r="L89" i="4" s="1"/>
  <c r="D89" i="4" s="1"/>
  <c r="H85" i="4"/>
  <c r="I85" i="4" s="1"/>
  <c r="J85" i="4" s="1"/>
  <c r="K85" i="4" s="1"/>
  <c r="L85" i="4" s="1"/>
  <c r="D85" i="4" s="1"/>
  <c r="H81" i="4"/>
  <c r="I81" i="4" s="1"/>
  <c r="J81" i="4" s="1"/>
  <c r="K81" i="4" s="1"/>
  <c r="L81" i="4" s="1"/>
  <c r="D81" i="4" s="1"/>
  <c r="H77" i="4"/>
  <c r="I77" i="4" s="1"/>
  <c r="J77" i="4" s="1"/>
  <c r="K77" i="4" s="1"/>
  <c r="L77" i="4" s="1"/>
  <c r="D77" i="4" s="1"/>
  <c r="H73" i="4"/>
  <c r="I73" i="4" s="1"/>
  <c r="J73" i="4" s="1"/>
  <c r="K73" i="4" s="1"/>
  <c r="L73" i="4" s="1"/>
  <c r="D73" i="4" s="1"/>
  <c r="H69" i="4"/>
  <c r="I69" i="4" s="1"/>
  <c r="J69" i="4" s="1"/>
  <c r="K69" i="4" s="1"/>
  <c r="L69" i="4" s="1"/>
  <c r="D69" i="4" s="1"/>
  <c r="H65" i="4"/>
  <c r="I65" i="4" s="1"/>
  <c r="J65" i="4" s="1"/>
  <c r="K65" i="4" s="1"/>
  <c r="L65" i="4" s="1"/>
  <c r="D65" i="4" s="1"/>
  <c r="H61" i="4"/>
  <c r="I61" i="4" s="1"/>
  <c r="J61" i="4" s="1"/>
  <c r="K61" i="4" s="1"/>
  <c r="L61" i="4" s="1"/>
  <c r="D61" i="4" s="1"/>
  <c r="H57" i="4"/>
  <c r="I57" i="4" s="1"/>
  <c r="J57" i="4" s="1"/>
  <c r="K57" i="4" s="1"/>
  <c r="L57" i="4" s="1"/>
  <c r="D57" i="4" s="1"/>
  <c r="H53" i="4"/>
  <c r="I53" i="4" s="1"/>
  <c r="J53" i="4" s="1"/>
  <c r="K53" i="4" s="1"/>
  <c r="L53" i="4" s="1"/>
  <c r="D53" i="4" s="1"/>
  <c r="H49" i="4"/>
  <c r="I49" i="4" s="1"/>
  <c r="J49" i="4" s="1"/>
  <c r="K49" i="4" s="1"/>
  <c r="L49" i="4" s="1"/>
  <c r="D49" i="4" s="1"/>
  <c r="H45" i="4"/>
  <c r="I45" i="4" s="1"/>
  <c r="J45" i="4" s="1"/>
  <c r="K45" i="4" s="1"/>
  <c r="L45" i="4" s="1"/>
  <c r="D45" i="4" s="1"/>
  <c r="H41" i="4"/>
  <c r="I41" i="4" s="1"/>
  <c r="J41" i="4" s="1"/>
  <c r="K41" i="4" s="1"/>
  <c r="L41" i="4" s="1"/>
  <c r="D41" i="4" s="1"/>
  <c r="H37" i="4"/>
  <c r="I37" i="4" s="1"/>
  <c r="J37" i="4" s="1"/>
  <c r="K37" i="4" s="1"/>
  <c r="L37" i="4" s="1"/>
  <c r="D37" i="4" s="1"/>
  <c r="H33" i="4"/>
  <c r="I33" i="4" s="1"/>
  <c r="J33" i="4" s="1"/>
  <c r="K33" i="4" s="1"/>
  <c r="L33" i="4" s="1"/>
  <c r="D33" i="4" s="1"/>
  <c r="H29" i="4"/>
  <c r="I29" i="4" s="1"/>
  <c r="J29" i="4" s="1"/>
  <c r="K29" i="4" s="1"/>
  <c r="L29" i="4" s="1"/>
  <c r="D29" i="4" s="1"/>
  <c r="H25" i="4"/>
  <c r="I25" i="4" s="1"/>
  <c r="J25" i="4" s="1"/>
  <c r="K25" i="4" s="1"/>
  <c r="L25" i="4" s="1"/>
  <c r="D25" i="4" s="1"/>
  <c r="H21" i="4"/>
  <c r="I21" i="4" s="1"/>
  <c r="J21" i="4" s="1"/>
  <c r="K21" i="4" s="1"/>
  <c r="L21" i="4" s="1"/>
  <c r="D21" i="4" s="1"/>
  <c r="H17" i="4"/>
  <c r="I17" i="4" s="1"/>
  <c r="J17" i="4" s="1"/>
  <c r="K17" i="4" s="1"/>
  <c r="L17" i="4" s="1"/>
  <c r="D17" i="4" s="1"/>
  <c r="H13" i="4"/>
  <c r="I13" i="4" s="1"/>
  <c r="J13" i="4" s="1"/>
  <c r="K13" i="4" s="1"/>
  <c r="L13" i="4" s="1"/>
  <c r="D13" i="4" s="1"/>
  <c r="H9" i="4"/>
  <c r="I9" i="4" s="1"/>
  <c r="J9" i="4" s="1"/>
  <c r="K9" i="4" s="1"/>
  <c r="L9" i="4" s="1"/>
  <c r="D9" i="4" s="1"/>
  <c r="H5" i="4"/>
  <c r="I5" i="4" s="1"/>
  <c r="J5" i="4" s="1"/>
  <c r="K5" i="4" s="1"/>
  <c r="L5" i="4" s="1"/>
  <c r="D5" i="4" s="1"/>
  <c r="H151" i="4"/>
  <c r="I151" i="4" s="1"/>
  <c r="J151" i="4" s="1"/>
  <c r="K151" i="4" s="1"/>
  <c r="L151" i="4" s="1"/>
  <c r="D151" i="4" s="1"/>
  <c r="H147" i="4"/>
  <c r="I147" i="4" s="1"/>
  <c r="J147" i="4" s="1"/>
  <c r="K147" i="4" s="1"/>
  <c r="L147" i="4" s="1"/>
  <c r="D147" i="4" s="1"/>
  <c r="H143" i="4"/>
  <c r="I143" i="4" s="1"/>
  <c r="J143" i="4" s="1"/>
  <c r="K143" i="4" s="1"/>
  <c r="L143" i="4" s="1"/>
  <c r="D143" i="4" s="1"/>
  <c r="H139" i="4"/>
  <c r="I139" i="4" s="1"/>
  <c r="J139" i="4" s="1"/>
  <c r="K139" i="4" s="1"/>
  <c r="L139" i="4" s="1"/>
  <c r="D139" i="4" s="1"/>
  <c r="H135" i="4"/>
  <c r="I135" i="4" s="1"/>
  <c r="J135" i="4" s="1"/>
  <c r="K135" i="4" s="1"/>
  <c r="L135" i="4" s="1"/>
  <c r="D135" i="4" s="1"/>
  <c r="H131" i="4"/>
  <c r="I131" i="4" s="1"/>
  <c r="J131" i="4" s="1"/>
  <c r="K131" i="4" s="1"/>
  <c r="L131" i="4" s="1"/>
  <c r="D131" i="4" s="1"/>
  <c r="H127" i="4"/>
  <c r="I127" i="4" s="1"/>
  <c r="J127" i="4" s="1"/>
  <c r="K127" i="4" s="1"/>
  <c r="L127" i="4" s="1"/>
  <c r="D127" i="4" s="1"/>
  <c r="H123" i="4"/>
  <c r="I123" i="4" s="1"/>
  <c r="J123" i="4" s="1"/>
  <c r="K123" i="4" s="1"/>
  <c r="L123" i="4" s="1"/>
  <c r="D123" i="4" s="1"/>
  <c r="H119" i="4"/>
  <c r="I119" i="4" s="1"/>
  <c r="J119" i="4" s="1"/>
  <c r="K119" i="4" s="1"/>
  <c r="L119" i="4" s="1"/>
  <c r="D119" i="4" s="1"/>
  <c r="H115" i="4"/>
  <c r="I115" i="4" s="1"/>
  <c r="J115" i="4" s="1"/>
  <c r="K115" i="4" s="1"/>
  <c r="L115" i="4" s="1"/>
  <c r="D115" i="4" s="1"/>
  <c r="H111" i="4"/>
  <c r="I111" i="4" s="1"/>
  <c r="J111" i="4" s="1"/>
  <c r="K111" i="4" s="1"/>
  <c r="L111" i="4" s="1"/>
  <c r="D111" i="4" s="1"/>
  <c r="H107" i="4"/>
  <c r="I107" i="4" s="1"/>
  <c r="J107" i="4" s="1"/>
  <c r="K107" i="4" s="1"/>
  <c r="L107" i="4" s="1"/>
  <c r="D107" i="4" s="1"/>
  <c r="H103" i="4"/>
  <c r="I103" i="4" s="1"/>
  <c r="J103" i="4" s="1"/>
  <c r="K103" i="4" s="1"/>
  <c r="L103" i="4" s="1"/>
  <c r="D103" i="4" s="1"/>
  <c r="H99" i="4"/>
  <c r="I99" i="4" s="1"/>
  <c r="J99" i="4" s="1"/>
  <c r="K99" i="4" s="1"/>
  <c r="L99" i="4" s="1"/>
  <c r="D99" i="4" s="1"/>
  <c r="H95" i="4"/>
  <c r="I95" i="4" s="1"/>
  <c r="J95" i="4" s="1"/>
  <c r="K95" i="4" s="1"/>
  <c r="L95" i="4" s="1"/>
  <c r="D95" i="4" s="1"/>
  <c r="F131" i="3"/>
  <c r="F215" i="3"/>
  <c r="F195" i="3"/>
  <c r="F171" i="3"/>
  <c r="J251" i="3"/>
  <c r="J247" i="3"/>
  <c r="J243" i="3"/>
  <c r="J239" i="3"/>
  <c r="J235" i="3"/>
  <c r="J231" i="3"/>
  <c r="J227" i="3"/>
  <c r="J223" i="3"/>
  <c r="J219" i="3"/>
  <c r="J211" i="3"/>
  <c r="J207" i="3"/>
  <c r="J203" i="3"/>
  <c r="J199" i="3"/>
  <c r="J191" i="3"/>
  <c r="J187" i="3"/>
  <c r="J183" i="3"/>
  <c r="J179" i="3"/>
  <c r="J175" i="3"/>
  <c r="J167" i="3"/>
  <c r="J163" i="3"/>
  <c r="J159" i="3"/>
  <c r="J155" i="3"/>
  <c r="J151" i="3"/>
  <c r="J147" i="3"/>
  <c r="J143" i="3"/>
  <c r="J139" i="3"/>
  <c r="J135" i="3"/>
  <c r="J127" i="3"/>
  <c r="J123" i="3"/>
  <c r="J119" i="3"/>
  <c r="J115" i="3"/>
  <c r="J111" i="3"/>
  <c r="J107" i="3"/>
  <c r="J103" i="3"/>
  <c r="J99" i="3"/>
  <c r="J95" i="3"/>
  <c r="J87" i="3"/>
  <c r="J79" i="3"/>
  <c r="J71" i="3"/>
  <c r="J63" i="3"/>
  <c r="J55" i="3"/>
  <c r="J43" i="3"/>
  <c r="J27" i="3"/>
  <c r="J11" i="3"/>
  <c r="F94" i="3"/>
  <c r="J94" i="3"/>
  <c r="F90" i="3"/>
  <c r="J90" i="3"/>
  <c r="F86" i="3"/>
  <c r="J86" i="3"/>
  <c r="F82" i="3"/>
  <c r="J82" i="3"/>
  <c r="F78" i="3"/>
  <c r="J78" i="3"/>
  <c r="F74" i="3"/>
  <c r="J74" i="3"/>
  <c r="F70" i="3"/>
  <c r="D70" i="3" s="1"/>
  <c r="J70" i="3"/>
  <c r="F66" i="3"/>
  <c r="D66" i="3" s="1"/>
  <c r="J66" i="3"/>
  <c r="F62" i="3"/>
  <c r="J62" i="3"/>
  <c r="F58" i="3"/>
  <c r="J58" i="3"/>
  <c r="F54" i="3"/>
  <c r="D54" i="3" s="1"/>
  <c r="K54" i="3" s="1"/>
  <c r="J54" i="3"/>
  <c r="F50" i="3"/>
  <c r="D50" i="3" s="1"/>
  <c r="K50" i="3" s="1"/>
  <c r="J50" i="3"/>
  <c r="F46" i="3"/>
  <c r="J46" i="3"/>
  <c r="F42" i="3"/>
  <c r="J42" i="3"/>
  <c r="F38" i="3"/>
  <c r="D38" i="3" s="1"/>
  <c r="J38" i="3"/>
  <c r="F34" i="3"/>
  <c r="D34" i="3" s="1"/>
  <c r="K34" i="3" s="1"/>
  <c r="J34" i="3"/>
  <c r="F30" i="3"/>
  <c r="J30" i="3"/>
  <c r="F26" i="3"/>
  <c r="J26" i="3"/>
  <c r="F22" i="3"/>
  <c r="E22" i="3" s="1"/>
  <c r="L22" i="3" s="1"/>
  <c r="J22" i="3"/>
  <c r="F18" i="3"/>
  <c r="D18" i="3" s="1"/>
  <c r="K18" i="3" s="1"/>
  <c r="J18" i="3"/>
  <c r="F14" i="3"/>
  <c r="J14" i="3"/>
  <c r="F10" i="3"/>
  <c r="J10" i="3"/>
  <c r="F6" i="3"/>
  <c r="D6" i="3" s="1"/>
  <c r="K6" i="3" s="1"/>
  <c r="J6" i="3"/>
  <c r="F36" i="3"/>
  <c r="J250" i="3"/>
  <c r="J246" i="3"/>
  <c r="J242" i="3"/>
  <c r="J238" i="3"/>
  <c r="J234" i="3"/>
  <c r="J230" i="3"/>
  <c r="J226" i="3"/>
  <c r="J222" i="3"/>
  <c r="J218" i="3"/>
  <c r="J214" i="3"/>
  <c r="J210" i="3"/>
  <c r="J206" i="3"/>
  <c r="J202" i="3"/>
  <c r="J198" i="3"/>
  <c r="J194" i="3"/>
  <c r="J190" i="3"/>
  <c r="J186" i="3"/>
  <c r="J182" i="3"/>
  <c r="J178" i="3"/>
  <c r="J174" i="3"/>
  <c r="J170" i="3"/>
  <c r="J166" i="3"/>
  <c r="J162" i="3"/>
  <c r="J158" i="3"/>
  <c r="J154" i="3"/>
  <c r="J150" i="3"/>
  <c r="J146" i="3"/>
  <c r="J142" i="3"/>
  <c r="J138" i="3"/>
  <c r="J134" i="3"/>
  <c r="J130" i="3"/>
  <c r="J126" i="3"/>
  <c r="J122" i="3"/>
  <c r="J118" i="3"/>
  <c r="J114" i="3"/>
  <c r="J110" i="3"/>
  <c r="J106" i="3"/>
  <c r="J102" i="3"/>
  <c r="J98" i="3"/>
  <c r="J93" i="3"/>
  <c r="J85" i="3"/>
  <c r="J77" i="3"/>
  <c r="J69" i="3"/>
  <c r="J61" i="3"/>
  <c r="J53" i="3"/>
  <c r="J39" i="3"/>
  <c r="J23" i="3"/>
  <c r="J7" i="3"/>
  <c r="F49" i="3"/>
  <c r="J49" i="3"/>
  <c r="F45" i="3"/>
  <c r="J45" i="3"/>
  <c r="F41" i="3"/>
  <c r="J41" i="3"/>
  <c r="F37" i="3"/>
  <c r="J37" i="3"/>
  <c r="F33" i="3"/>
  <c r="D33" i="3" s="1"/>
  <c r="J33" i="3"/>
  <c r="F29" i="3"/>
  <c r="J29" i="3"/>
  <c r="F25" i="3"/>
  <c r="J25" i="3"/>
  <c r="F21" i="3"/>
  <c r="J21" i="3"/>
  <c r="F17" i="3"/>
  <c r="D17" i="3" s="1"/>
  <c r="K17" i="3" s="1"/>
  <c r="J17" i="3"/>
  <c r="F13" i="3"/>
  <c r="J13" i="3"/>
  <c r="F9" i="3"/>
  <c r="J9" i="3"/>
  <c r="F5" i="3"/>
  <c r="J5" i="3"/>
  <c r="F20" i="3"/>
  <c r="J249" i="3"/>
  <c r="J245" i="3"/>
  <c r="J241" i="3"/>
  <c r="J237" i="3"/>
  <c r="J233" i="3"/>
  <c r="J229" i="3"/>
  <c r="J225" i="3"/>
  <c r="J221" i="3"/>
  <c r="J217" i="3"/>
  <c r="J213" i="3"/>
  <c r="J209" i="3"/>
  <c r="J205" i="3"/>
  <c r="J201" i="3"/>
  <c r="J197" i="3"/>
  <c r="J193" i="3"/>
  <c r="J189" i="3"/>
  <c r="J185" i="3"/>
  <c r="J181" i="3"/>
  <c r="J177" i="3"/>
  <c r="J173" i="3"/>
  <c r="J169" i="3"/>
  <c r="J165" i="3"/>
  <c r="J161" i="3"/>
  <c r="J157" i="3"/>
  <c r="J153" i="3"/>
  <c r="J149" i="3"/>
  <c r="J145" i="3"/>
  <c r="J141" i="3"/>
  <c r="J137" i="3"/>
  <c r="J133" i="3"/>
  <c r="J129" i="3"/>
  <c r="J125" i="3"/>
  <c r="J121" i="3"/>
  <c r="J117" i="3"/>
  <c r="J113" i="3"/>
  <c r="J109" i="3"/>
  <c r="J105" i="3"/>
  <c r="J101" i="3"/>
  <c r="J97" i="3"/>
  <c r="J91" i="3"/>
  <c r="J83" i="3"/>
  <c r="J75" i="3"/>
  <c r="J67" i="3"/>
  <c r="J59" i="3"/>
  <c r="J51" i="3"/>
  <c r="J35" i="3"/>
  <c r="J19" i="3"/>
  <c r="J3" i="3"/>
  <c r="F92" i="3"/>
  <c r="J92" i="3"/>
  <c r="F88" i="3"/>
  <c r="J88" i="3"/>
  <c r="F80" i="3"/>
  <c r="D80" i="3" s="1"/>
  <c r="J80" i="3"/>
  <c r="F76" i="3"/>
  <c r="J76" i="3"/>
  <c r="F72" i="3"/>
  <c r="J72" i="3"/>
  <c r="F68" i="3"/>
  <c r="J68" i="3"/>
  <c r="F64" i="3"/>
  <c r="D64" i="3" s="1"/>
  <c r="J64" i="3"/>
  <c r="F60" i="3"/>
  <c r="J60" i="3"/>
  <c r="F56" i="3"/>
  <c r="J56" i="3"/>
  <c r="F52" i="3"/>
  <c r="J52" i="3"/>
  <c r="F48" i="3"/>
  <c r="D48" i="3" s="1"/>
  <c r="J48" i="3"/>
  <c r="F44" i="3"/>
  <c r="J44" i="3"/>
  <c r="F40" i="3"/>
  <c r="J40" i="3"/>
  <c r="F32" i="3"/>
  <c r="J32" i="3"/>
  <c r="F28" i="3"/>
  <c r="D28" i="3" s="1"/>
  <c r="J28" i="3"/>
  <c r="F24" i="3"/>
  <c r="J24" i="3"/>
  <c r="F16" i="3"/>
  <c r="J16" i="3"/>
  <c r="F12" i="3"/>
  <c r="J12" i="3"/>
  <c r="F8" i="3"/>
  <c r="D8" i="3" s="1"/>
  <c r="J8" i="3"/>
  <c r="F4" i="3"/>
  <c r="J4" i="3"/>
  <c r="J2" i="3"/>
  <c r="J248" i="3"/>
  <c r="J244" i="3"/>
  <c r="J240" i="3"/>
  <c r="J236" i="3"/>
  <c r="J232" i="3"/>
  <c r="J228" i="3"/>
  <c r="J224" i="3"/>
  <c r="J220" i="3"/>
  <c r="J216" i="3"/>
  <c r="J212" i="3"/>
  <c r="J208" i="3"/>
  <c r="J204" i="3"/>
  <c r="J200" i="3"/>
  <c r="J196" i="3"/>
  <c r="J192" i="3"/>
  <c r="J188" i="3"/>
  <c r="J184" i="3"/>
  <c r="J180" i="3"/>
  <c r="J176" i="3"/>
  <c r="J172" i="3"/>
  <c r="J168" i="3"/>
  <c r="J164" i="3"/>
  <c r="J160" i="3"/>
  <c r="J156" i="3"/>
  <c r="J152" i="3"/>
  <c r="J148" i="3"/>
  <c r="J144" i="3"/>
  <c r="J140" i="3"/>
  <c r="J136" i="3"/>
  <c r="J132" i="3"/>
  <c r="J128" i="3"/>
  <c r="J124" i="3"/>
  <c r="J120" i="3"/>
  <c r="J116" i="3"/>
  <c r="J112" i="3"/>
  <c r="J108" i="3"/>
  <c r="J104" i="3"/>
  <c r="J100" i="3"/>
  <c r="J96" i="3"/>
  <c r="J89" i="3"/>
  <c r="J81" i="3"/>
  <c r="J73" i="3"/>
  <c r="J65" i="3"/>
  <c r="J57" i="3"/>
  <c r="J47" i="3"/>
  <c r="J31" i="3"/>
  <c r="J15" i="3"/>
  <c r="D242" i="3"/>
  <c r="D226" i="3"/>
  <c r="D218" i="3"/>
  <c r="D214" i="3"/>
  <c r="D210" i="3"/>
  <c r="D206" i="3"/>
  <c r="K206" i="3" s="1"/>
  <c r="D202" i="3"/>
  <c r="D198" i="3"/>
  <c r="D194" i="3"/>
  <c r="K194" i="3" s="1"/>
  <c r="D190" i="3"/>
  <c r="D186" i="3"/>
  <c r="D182" i="3"/>
  <c r="D178" i="3"/>
  <c r="D174" i="3"/>
  <c r="D170" i="3"/>
  <c r="D166" i="3"/>
  <c r="D162" i="3"/>
  <c r="K162" i="3" s="1"/>
  <c r="D158" i="3"/>
  <c r="D154" i="3"/>
  <c r="E150" i="3"/>
  <c r="L150" i="3" s="1"/>
  <c r="D150" i="3"/>
  <c r="K150" i="3" s="1"/>
  <c r="D146" i="3"/>
  <c r="D142" i="3"/>
  <c r="D138" i="3"/>
  <c r="D134" i="3"/>
  <c r="D130" i="3"/>
  <c r="D126" i="3"/>
  <c r="D122" i="3"/>
  <c r="D118" i="3"/>
  <c r="D114" i="3"/>
  <c r="K114" i="3" s="1"/>
  <c r="D110" i="3"/>
  <c r="D106" i="3"/>
  <c r="D102" i="3"/>
  <c r="K102" i="3" s="1"/>
  <c r="D98" i="3"/>
  <c r="K98" i="3" s="1"/>
  <c r="E94" i="3"/>
  <c r="L94" i="3" s="1"/>
  <c r="D94" i="3"/>
  <c r="K94" i="3" s="1"/>
  <c r="D90" i="3"/>
  <c r="D246" i="3"/>
  <c r="D230" i="3"/>
  <c r="D245" i="3"/>
  <c r="D233" i="3"/>
  <c r="D221" i="3"/>
  <c r="D209" i="3"/>
  <c r="D201" i="3"/>
  <c r="K201" i="3" s="1"/>
  <c r="D197" i="3"/>
  <c r="D193" i="3"/>
  <c r="D189" i="3"/>
  <c r="D185" i="3"/>
  <c r="D181" i="3"/>
  <c r="D177" i="3"/>
  <c r="D173" i="3"/>
  <c r="D169" i="3"/>
  <c r="K169" i="3" s="1"/>
  <c r="D165" i="3"/>
  <c r="D161" i="3"/>
  <c r="D157" i="3"/>
  <c r="D153" i="3"/>
  <c r="D149" i="3"/>
  <c r="D145" i="3"/>
  <c r="D141" i="3"/>
  <c r="D137" i="3"/>
  <c r="K137" i="3" s="1"/>
  <c r="D133" i="3"/>
  <c r="D129" i="3"/>
  <c r="D125" i="3"/>
  <c r="D121" i="3"/>
  <c r="D117" i="3"/>
  <c r="D113" i="3"/>
  <c r="D109" i="3"/>
  <c r="D105" i="3"/>
  <c r="D101" i="3"/>
  <c r="D97" i="3"/>
  <c r="D93" i="3"/>
  <c r="D89" i="3"/>
  <c r="K89" i="3" s="1"/>
  <c r="D250" i="3"/>
  <c r="D234" i="3"/>
  <c r="D249" i="3"/>
  <c r="D237" i="3"/>
  <c r="D225" i="3"/>
  <c r="D213" i="3"/>
  <c r="D2" i="3"/>
  <c r="D244" i="3"/>
  <c r="D236" i="3"/>
  <c r="D228" i="3"/>
  <c r="D220" i="3"/>
  <c r="D212" i="3"/>
  <c r="D204" i="3"/>
  <c r="D196" i="3"/>
  <c r="D188" i="3"/>
  <c r="D180" i="3"/>
  <c r="D172" i="3"/>
  <c r="D164" i="3"/>
  <c r="D160" i="3"/>
  <c r="D152" i="3"/>
  <c r="D144" i="3"/>
  <c r="D132" i="3"/>
  <c r="D124" i="3"/>
  <c r="D120" i="3"/>
  <c r="D108" i="3"/>
  <c r="D104" i="3"/>
  <c r="D92" i="3"/>
  <c r="D72" i="3"/>
  <c r="D60" i="3"/>
  <c r="D40" i="3"/>
  <c r="D16" i="3"/>
  <c r="D12" i="3"/>
  <c r="D238" i="3"/>
  <c r="D222" i="3"/>
  <c r="D241" i="3"/>
  <c r="D229" i="3"/>
  <c r="D217" i="3"/>
  <c r="D205" i="3"/>
  <c r="D248" i="3"/>
  <c r="D240" i="3"/>
  <c r="D232" i="3"/>
  <c r="D224" i="3"/>
  <c r="D216" i="3"/>
  <c r="D208" i="3"/>
  <c r="D200" i="3"/>
  <c r="D192" i="3"/>
  <c r="D184" i="3"/>
  <c r="D176" i="3"/>
  <c r="D168" i="3"/>
  <c r="D156" i="3"/>
  <c r="D148" i="3"/>
  <c r="D140" i="3"/>
  <c r="D136" i="3"/>
  <c r="D128" i="3"/>
  <c r="D116" i="3"/>
  <c r="D112" i="3"/>
  <c r="D100" i="3"/>
  <c r="D96" i="3"/>
  <c r="D88" i="3"/>
  <c r="D76" i="3"/>
  <c r="D56" i="3"/>
  <c r="D44" i="3"/>
  <c r="D32" i="3"/>
  <c r="D24" i="3"/>
  <c r="D85" i="3"/>
  <c r="D73" i="3"/>
  <c r="K73" i="3" s="1"/>
  <c r="D53" i="3"/>
  <c r="D41" i="3"/>
  <c r="K41" i="3" s="1"/>
  <c r="E41" i="3"/>
  <c r="L41" i="3" s="1"/>
  <c r="D5" i="3"/>
  <c r="D243" i="3"/>
  <c r="D231" i="3"/>
  <c r="D219" i="3"/>
  <c r="D207" i="3"/>
  <c r="D195" i="3"/>
  <c r="D183" i="3"/>
  <c r="D171" i="3"/>
  <c r="D159" i="3"/>
  <c r="D147" i="3"/>
  <c r="D135" i="3"/>
  <c r="D123" i="3"/>
  <c r="D119" i="3"/>
  <c r="D115" i="3"/>
  <c r="D111" i="3"/>
  <c r="D107" i="3"/>
  <c r="D103" i="3"/>
  <c r="D99" i="3"/>
  <c r="D95" i="3"/>
  <c r="D91" i="3"/>
  <c r="D84" i="3"/>
  <c r="D68" i="3"/>
  <c r="D52" i="3"/>
  <c r="D36" i="3"/>
  <c r="D20" i="3"/>
  <c r="D4" i="3"/>
  <c r="E50" i="3"/>
  <c r="L50" i="3" s="1"/>
  <c r="D81" i="3"/>
  <c r="D65" i="3"/>
  <c r="D61" i="3"/>
  <c r="D45" i="3"/>
  <c r="D29" i="3"/>
  <c r="D21" i="3"/>
  <c r="D9" i="3"/>
  <c r="D247" i="3"/>
  <c r="D235" i="3"/>
  <c r="D223" i="3"/>
  <c r="D211" i="3"/>
  <c r="D199" i="3"/>
  <c r="D191" i="3"/>
  <c r="D179" i="3"/>
  <c r="D163" i="3"/>
  <c r="D155" i="3"/>
  <c r="D139" i="3"/>
  <c r="D131" i="3"/>
  <c r="D87" i="3"/>
  <c r="D83" i="3"/>
  <c r="D79" i="3"/>
  <c r="D75" i="3"/>
  <c r="D71" i="3"/>
  <c r="D67" i="3"/>
  <c r="D63" i="3"/>
  <c r="D59" i="3"/>
  <c r="D55" i="3"/>
  <c r="D51" i="3"/>
  <c r="D47" i="3"/>
  <c r="D43" i="3"/>
  <c r="D39" i="3"/>
  <c r="D35" i="3"/>
  <c r="D31" i="3"/>
  <c r="D27" i="3"/>
  <c r="D23" i="3"/>
  <c r="D19" i="3"/>
  <c r="D15" i="3"/>
  <c r="D11" i="3"/>
  <c r="D7" i="3"/>
  <c r="D3" i="3"/>
  <c r="D82" i="3"/>
  <c r="E34" i="3"/>
  <c r="L34" i="3" s="1"/>
  <c r="D77" i="3"/>
  <c r="D69" i="3"/>
  <c r="D57" i="3"/>
  <c r="D49" i="3"/>
  <c r="D37" i="3"/>
  <c r="D25" i="3"/>
  <c r="D13" i="3"/>
  <c r="D251" i="3"/>
  <c r="D239" i="3"/>
  <c r="K239" i="3" s="1"/>
  <c r="D227" i="3"/>
  <c r="D215" i="3"/>
  <c r="K215" i="3" s="1"/>
  <c r="D203" i="3"/>
  <c r="D187" i="3"/>
  <c r="K187" i="3" s="1"/>
  <c r="D175" i="3"/>
  <c r="D167" i="3"/>
  <c r="K167" i="3" s="1"/>
  <c r="D151" i="3"/>
  <c r="D143" i="3"/>
  <c r="K143" i="3" s="1"/>
  <c r="D127" i="3"/>
  <c r="D78" i="3"/>
  <c r="D62" i="3"/>
  <c r="K62" i="3" s="1"/>
  <c r="D58" i="3"/>
  <c r="K58" i="3" s="1"/>
  <c r="E58" i="3"/>
  <c r="L58" i="3" s="1"/>
  <c r="D46" i="3"/>
  <c r="K46" i="3" s="1"/>
  <c r="D42" i="3"/>
  <c r="K42" i="3" s="1"/>
  <c r="D30" i="3"/>
  <c r="K30" i="3" s="1"/>
  <c r="D26" i="3"/>
  <c r="K26" i="3" s="1"/>
  <c r="D22" i="3"/>
  <c r="K22" i="3" s="1"/>
  <c r="D14" i="3"/>
  <c r="K14" i="3" s="1"/>
  <c r="E14" i="3"/>
  <c r="L14" i="3" s="1"/>
  <c r="D10" i="3"/>
  <c r="K10" i="3" s="1"/>
  <c r="D74" i="3"/>
  <c r="K74" i="3" s="1"/>
  <c r="E18" i="3"/>
  <c r="L18" i="3" s="1"/>
  <c r="K38" i="3" l="1"/>
  <c r="E38" i="3"/>
  <c r="L38" i="3" s="1"/>
  <c r="E215" i="3"/>
  <c r="L215" i="3" s="1"/>
  <c r="E42" i="3"/>
  <c r="L42" i="3" s="1"/>
  <c r="E62" i="3"/>
  <c r="L62" i="3" s="1"/>
  <c r="E169" i="3"/>
  <c r="L169" i="3" s="1"/>
  <c r="E6" i="3"/>
  <c r="L6" i="3" s="1"/>
  <c r="E26" i="3"/>
  <c r="L26" i="3" s="1"/>
  <c r="E46" i="3"/>
  <c r="L46" i="3" s="1"/>
  <c r="E167" i="3"/>
  <c r="L167" i="3" s="1"/>
  <c r="E10" i="3"/>
  <c r="L10" i="3" s="1"/>
  <c r="E30" i="3"/>
  <c r="L30" i="3" s="1"/>
  <c r="E54" i="3"/>
  <c r="L54" i="3" s="1"/>
  <c r="D86" i="3"/>
  <c r="K86" i="3" s="1"/>
  <c r="E102" i="3"/>
  <c r="L102" i="3" s="1"/>
  <c r="E194" i="3"/>
  <c r="L194" i="3" s="1"/>
  <c r="E74" i="3"/>
  <c r="L74" i="3" s="1"/>
  <c r="E127" i="3"/>
  <c r="L127" i="3" s="1"/>
  <c r="K127" i="3"/>
  <c r="E187" i="3"/>
  <c r="L187" i="3" s="1"/>
  <c r="E227" i="3"/>
  <c r="L227" i="3" s="1"/>
  <c r="K227" i="3"/>
  <c r="E13" i="3"/>
  <c r="L13" i="3" s="1"/>
  <c r="K13" i="3"/>
  <c r="E57" i="3"/>
  <c r="L57" i="3" s="1"/>
  <c r="K57" i="3"/>
  <c r="E82" i="3"/>
  <c r="L82" i="3" s="1"/>
  <c r="K82" i="3"/>
  <c r="E15" i="3"/>
  <c r="L15" i="3" s="1"/>
  <c r="K15" i="3"/>
  <c r="E31" i="3"/>
  <c r="L31" i="3" s="1"/>
  <c r="K31" i="3"/>
  <c r="E47" i="3"/>
  <c r="L47" i="3" s="1"/>
  <c r="K47" i="3"/>
  <c r="E63" i="3"/>
  <c r="L63" i="3" s="1"/>
  <c r="K63" i="3"/>
  <c r="E79" i="3"/>
  <c r="L79" i="3" s="1"/>
  <c r="K79" i="3"/>
  <c r="E139" i="3"/>
  <c r="L139" i="3" s="1"/>
  <c r="K139" i="3"/>
  <c r="E191" i="3"/>
  <c r="L191" i="3" s="1"/>
  <c r="K191" i="3"/>
  <c r="E235" i="3"/>
  <c r="L235" i="3" s="1"/>
  <c r="K235" i="3"/>
  <c r="E29" i="3"/>
  <c r="L29" i="3" s="1"/>
  <c r="K29" i="3"/>
  <c r="E81" i="3"/>
  <c r="L81" i="3" s="1"/>
  <c r="K81" i="3"/>
  <c r="E36" i="3"/>
  <c r="L36" i="3" s="1"/>
  <c r="K36" i="3"/>
  <c r="E91" i="3"/>
  <c r="L91" i="3" s="1"/>
  <c r="K91" i="3"/>
  <c r="E107" i="3"/>
  <c r="L107" i="3" s="1"/>
  <c r="K107" i="3"/>
  <c r="E123" i="3"/>
  <c r="L123" i="3" s="1"/>
  <c r="K123" i="3"/>
  <c r="E171" i="3"/>
  <c r="L171" i="3" s="1"/>
  <c r="K171" i="3"/>
  <c r="E219" i="3"/>
  <c r="L219" i="3" s="1"/>
  <c r="K219" i="3"/>
  <c r="E17" i="3"/>
  <c r="L17" i="3" s="1"/>
  <c r="E85" i="3"/>
  <c r="L85" i="3" s="1"/>
  <c r="K85" i="3"/>
  <c r="E56" i="3"/>
  <c r="L56" i="3" s="1"/>
  <c r="K56" i="3"/>
  <c r="E96" i="3"/>
  <c r="L96" i="3" s="1"/>
  <c r="K96" i="3"/>
  <c r="E128" i="3"/>
  <c r="L128" i="3" s="1"/>
  <c r="K128" i="3"/>
  <c r="E156" i="3"/>
  <c r="L156" i="3" s="1"/>
  <c r="K156" i="3"/>
  <c r="E192" i="3"/>
  <c r="L192" i="3" s="1"/>
  <c r="K192" i="3"/>
  <c r="E224" i="3"/>
  <c r="L224" i="3" s="1"/>
  <c r="K224" i="3"/>
  <c r="E205" i="3"/>
  <c r="L205" i="3" s="1"/>
  <c r="K205" i="3"/>
  <c r="E222" i="3"/>
  <c r="L222" i="3" s="1"/>
  <c r="K222" i="3"/>
  <c r="E16" i="3"/>
  <c r="L16" i="3" s="1"/>
  <c r="K16" i="3"/>
  <c r="E60" i="3"/>
  <c r="L60" i="3" s="1"/>
  <c r="K60" i="3"/>
  <c r="E104" i="3"/>
  <c r="L104" i="3" s="1"/>
  <c r="K104" i="3"/>
  <c r="E132" i="3"/>
  <c r="L132" i="3" s="1"/>
  <c r="K132" i="3"/>
  <c r="E164" i="3"/>
  <c r="L164" i="3" s="1"/>
  <c r="K164" i="3"/>
  <c r="E196" i="3"/>
  <c r="L196" i="3" s="1"/>
  <c r="K196" i="3"/>
  <c r="E228" i="3"/>
  <c r="L228" i="3" s="1"/>
  <c r="K228" i="3"/>
  <c r="E213" i="3"/>
  <c r="L213" i="3" s="1"/>
  <c r="K213" i="3"/>
  <c r="E234" i="3"/>
  <c r="L234" i="3" s="1"/>
  <c r="K234" i="3"/>
  <c r="E93" i="3"/>
  <c r="L93" i="3" s="1"/>
  <c r="K93" i="3"/>
  <c r="E109" i="3"/>
  <c r="L109" i="3" s="1"/>
  <c r="K109" i="3"/>
  <c r="E125" i="3"/>
  <c r="L125" i="3" s="1"/>
  <c r="K125" i="3"/>
  <c r="E137" i="3"/>
  <c r="L137" i="3" s="1"/>
  <c r="E153" i="3"/>
  <c r="L153" i="3" s="1"/>
  <c r="K153" i="3"/>
  <c r="E181" i="3"/>
  <c r="L181" i="3" s="1"/>
  <c r="K181" i="3"/>
  <c r="E197" i="3"/>
  <c r="L197" i="3" s="1"/>
  <c r="K197" i="3"/>
  <c r="E221" i="3"/>
  <c r="L221" i="3" s="1"/>
  <c r="K221" i="3"/>
  <c r="E246" i="3"/>
  <c r="L246" i="3" s="1"/>
  <c r="K246" i="3"/>
  <c r="E98" i="3"/>
  <c r="L98" i="3" s="1"/>
  <c r="E106" i="3"/>
  <c r="L106" i="3" s="1"/>
  <c r="K106" i="3"/>
  <c r="E118" i="3"/>
  <c r="L118" i="3" s="1"/>
  <c r="K118" i="3"/>
  <c r="E134" i="3"/>
  <c r="L134" i="3" s="1"/>
  <c r="K134" i="3"/>
  <c r="E162" i="3"/>
  <c r="L162" i="3" s="1"/>
  <c r="E174" i="3"/>
  <c r="L174" i="3" s="1"/>
  <c r="K174" i="3"/>
  <c r="E190" i="3"/>
  <c r="L190" i="3" s="1"/>
  <c r="K190" i="3"/>
  <c r="E202" i="3"/>
  <c r="L202" i="3" s="1"/>
  <c r="K202" i="3"/>
  <c r="E214" i="3"/>
  <c r="L214" i="3" s="1"/>
  <c r="K214" i="3"/>
  <c r="E203" i="3"/>
  <c r="L203" i="3" s="1"/>
  <c r="K203" i="3"/>
  <c r="E25" i="3"/>
  <c r="L25" i="3" s="1"/>
  <c r="K25" i="3"/>
  <c r="E3" i="3"/>
  <c r="L3" i="3" s="1"/>
  <c r="K3" i="3"/>
  <c r="E51" i="3"/>
  <c r="L51" i="3" s="1"/>
  <c r="K51" i="3"/>
  <c r="E83" i="3"/>
  <c r="L83" i="3" s="1"/>
  <c r="K83" i="3"/>
  <c r="E155" i="3"/>
  <c r="L155" i="3" s="1"/>
  <c r="K155" i="3"/>
  <c r="E247" i="3"/>
  <c r="L247" i="3" s="1"/>
  <c r="K247" i="3"/>
  <c r="E45" i="3"/>
  <c r="L45" i="3" s="1"/>
  <c r="K45" i="3"/>
  <c r="E52" i="3"/>
  <c r="L52" i="3" s="1"/>
  <c r="K52" i="3"/>
  <c r="E95" i="3"/>
  <c r="L95" i="3" s="1"/>
  <c r="K95" i="3"/>
  <c r="E111" i="3"/>
  <c r="L111" i="3" s="1"/>
  <c r="K111" i="3"/>
  <c r="E135" i="3"/>
  <c r="L135" i="3" s="1"/>
  <c r="K135" i="3"/>
  <c r="E183" i="3"/>
  <c r="L183" i="3" s="1"/>
  <c r="K183" i="3"/>
  <c r="E231" i="3"/>
  <c r="L231" i="3" s="1"/>
  <c r="K231" i="3"/>
  <c r="E53" i="3"/>
  <c r="L53" i="3" s="1"/>
  <c r="K53" i="3"/>
  <c r="E24" i="3"/>
  <c r="L24" i="3" s="1"/>
  <c r="K24" i="3"/>
  <c r="E64" i="3"/>
  <c r="L64" i="3" s="1"/>
  <c r="K64" i="3"/>
  <c r="E100" i="3"/>
  <c r="L100" i="3" s="1"/>
  <c r="K100" i="3"/>
  <c r="E136" i="3"/>
  <c r="L136" i="3" s="1"/>
  <c r="K136" i="3"/>
  <c r="E168" i="3"/>
  <c r="L168" i="3" s="1"/>
  <c r="K168" i="3"/>
  <c r="E200" i="3"/>
  <c r="L200" i="3" s="1"/>
  <c r="K200" i="3"/>
  <c r="E232" i="3"/>
  <c r="L232" i="3" s="1"/>
  <c r="K232" i="3"/>
  <c r="E217" i="3"/>
  <c r="L217" i="3" s="1"/>
  <c r="K217" i="3"/>
  <c r="E238" i="3"/>
  <c r="L238" i="3" s="1"/>
  <c r="K238" i="3"/>
  <c r="E28" i="3"/>
  <c r="L28" i="3" s="1"/>
  <c r="K28" i="3"/>
  <c r="E72" i="3"/>
  <c r="L72" i="3" s="1"/>
  <c r="K72" i="3"/>
  <c r="E108" i="3"/>
  <c r="L108" i="3" s="1"/>
  <c r="K108" i="3"/>
  <c r="E144" i="3"/>
  <c r="L144" i="3" s="1"/>
  <c r="K144" i="3"/>
  <c r="E172" i="3"/>
  <c r="L172" i="3" s="1"/>
  <c r="K172" i="3"/>
  <c r="E204" i="3"/>
  <c r="L204" i="3" s="1"/>
  <c r="K204" i="3"/>
  <c r="E236" i="3"/>
  <c r="L236" i="3" s="1"/>
  <c r="K236" i="3"/>
  <c r="E225" i="3"/>
  <c r="L225" i="3" s="1"/>
  <c r="K225" i="3"/>
  <c r="E250" i="3"/>
  <c r="L250" i="3" s="1"/>
  <c r="K250" i="3"/>
  <c r="E97" i="3"/>
  <c r="L97" i="3" s="1"/>
  <c r="K97" i="3"/>
  <c r="E113" i="3"/>
  <c r="L113" i="3" s="1"/>
  <c r="K113" i="3"/>
  <c r="E129" i="3"/>
  <c r="L129" i="3" s="1"/>
  <c r="K129" i="3"/>
  <c r="E141" i="3"/>
  <c r="L141" i="3" s="1"/>
  <c r="K141" i="3"/>
  <c r="E157" i="3"/>
  <c r="L157" i="3" s="1"/>
  <c r="K157" i="3"/>
  <c r="E185" i="3"/>
  <c r="L185" i="3" s="1"/>
  <c r="K185" i="3"/>
  <c r="E233" i="3"/>
  <c r="L233" i="3" s="1"/>
  <c r="K233" i="3"/>
  <c r="E90" i="3"/>
  <c r="L90" i="3" s="1"/>
  <c r="K90" i="3"/>
  <c r="E110" i="3"/>
  <c r="L110" i="3" s="1"/>
  <c r="K110" i="3"/>
  <c r="E122" i="3"/>
  <c r="L122" i="3" s="1"/>
  <c r="K122" i="3"/>
  <c r="E138" i="3"/>
  <c r="L138" i="3" s="1"/>
  <c r="K138" i="3"/>
  <c r="E178" i="3"/>
  <c r="L178" i="3" s="1"/>
  <c r="K178" i="3"/>
  <c r="E218" i="3"/>
  <c r="L218" i="3" s="1"/>
  <c r="K218" i="3"/>
  <c r="E66" i="3"/>
  <c r="L66" i="3" s="1"/>
  <c r="K66" i="3"/>
  <c r="E78" i="3"/>
  <c r="L78" i="3" s="1"/>
  <c r="K78" i="3"/>
  <c r="E69" i="3"/>
  <c r="L69" i="3" s="1"/>
  <c r="K69" i="3"/>
  <c r="E19" i="3"/>
  <c r="L19" i="3" s="1"/>
  <c r="K19" i="3"/>
  <c r="E35" i="3"/>
  <c r="L35" i="3" s="1"/>
  <c r="K35" i="3"/>
  <c r="E67" i="3"/>
  <c r="L67" i="3" s="1"/>
  <c r="K67" i="3"/>
  <c r="E199" i="3"/>
  <c r="L199" i="3" s="1"/>
  <c r="K199" i="3"/>
  <c r="E143" i="3"/>
  <c r="L143" i="3" s="1"/>
  <c r="E175" i="3"/>
  <c r="L175" i="3" s="1"/>
  <c r="K175" i="3"/>
  <c r="E239" i="3"/>
  <c r="L239" i="3" s="1"/>
  <c r="E37" i="3"/>
  <c r="L37" i="3" s="1"/>
  <c r="K37" i="3"/>
  <c r="E77" i="3"/>
  <c r="L77" i="3" s="1"/>
  <c r="K77" i="3"/>
  <c r="E7" i="3"/>
  <c r="L7" i="3" s="1"/>
  <c r="K7" i="3"/>
  <c r="E23" i="3"/>
  <c r="L23" i="3" s="1"/>
  <c r="K23" i="3"/>
  <c r="E39" i="3"/>
  <c r="L39" i="3" s="1"/>
  <c r="K39" i="3"/>
  <c r="E55" i="3"/>
  <c r="L55" i="3" s="1"/>
  <c r="K55" i="3"/>
  <c r="E71" i="3"/>
  <c r="L71" i="3" s="1"/>
  <c r="K71" i="3"/>
  <c r="E87" i="3"/>
  <c r="L87" i="3" s="1"/>
  <c r="K87" i="3"/>
  <c r="E163" i="3"/>
  <c r="L163" i="3" s="1"/>
  <c r="K163" i="3"/>
  <c r="E211" i="3"/>
  <c r="L211" i="3" s="1"/>
  <c r="K211" i="3"/>
  <c r="E9" i="3"/>
  <c r="L9" i="3" s="1"/>
  <c r="K9" i="3"/>
  <c r="E61" i="3"/>
  <c r="L61" i="3" s="1"/>
  <c r="K61" i="3"/>
  <c r="E4" i="3"/>
  <c r="L4" i="3" s="1"/>
  <c r="K4" i="3"/>
  <c r="E68" i="3"/>
  <c r="L68" i="3" s="1"/>
  <c r="K68" i="3"/>
  <c r="E99" i="3"/>
  <c r="L99" i="3" s="1"/>
  <c r="K99" i="3"/>
  <c r="E115" i="3"/>
  <c r="L115" i="3" s="1"/>
  <c r="K115" i="3"/>
  <c r="E147" i="3"/>
  <c r="L147" i="3" s="1"/>
  <c r="K147" i="3"/>
  <c r="E195" i="3"/>
  <c r="L195" i="3" s="1"/>
  <c r="K195" i="3"/>
  <c r="E243" i="3"/>
  <c r="L243" i="3" s="1"/>
  <c r="K243" i="3"/>
  <c r="E33" i="3"/>
  <c r="L33" i="3" s="1"/>
  <c r="K33" i="3"/>
  <c r="E73" i="3"/>
  <c r="L73" i="3" s="1"/>
  <c r="E32" i="3"/>
  <c r="L32" i="3" s="1"/>
  <c r="K32" i="3"/>
  <c r="E76" i="3"/>
  <c r="L76" i="3" s="1"/>
  <c r="K76" i="3"/>
  <c r="E112" i="3"/>
  <c r="L112" i="3" s="1"/>
  <c r="K112" i="3"/>
  <c r="E140" i="3"/>
  <c r="L140" i="3" s="1"/>
  <c r="K140" i="3"/>
  <c r="E176" i="3"/>
  <c r="L176" i="3" s="1"/>
  <c r="K176" i="3"/>
  <c r="E208" i="3"/>
  <c r="L208" i="3" s="1"/>
  <c r="K208" i="3"/>
  <c r="E240" i="3"/>
  <c r="L240" i="3" s="1"/>
  <c r="K240" i="3"/>
  <c r="E229" i="3"/>
  <c r="L229" i="3" s="1"/>
  <c r="K229" i="3"/>
  <c r="E8" i="3"/>
  <c r="L8" i="3" s="1"/>
  <c r="K8" i="3"/>
  <c r="E40" i="3"/>
  <c r="L40" i="3" s="1"/>
  <c r="K40" i="3"/>
  <c r="E80" i="3"/>
  <c r="L80" i="3" s="1"/>
  <c r="K80" i="3"/>
  <c r="E120" i="3"/>
  <c r="L120" i="3" s="1"/>
  <c r="K120" i="3"/>
  <c r="E152" i="3"/>
  <c r="L152" i="3" s="1"/>
  <c r="K152" i="3"/>
  <c r="E180" i="3"/>
  <c r="L180" i="3" s="1"/>
  <c r="K180" i="3"/>
  <c r="E212" i="3"/>
  <c r="L212" i="3" s="1"/>
  <c r="K212" i="3"/>
  <c r="E244" i="3"/>
  <c r="L244" i="3" s="1"/>
  <c r="K244" i="3"/>
  <c r="E237" i="3"/>
  <c r="L237" i="3" s="1"/>
  <c r="K237" i="3"/>
  <c r="E89" i="3"/>
  <c r="L89" i="3" s="1"/>
  <c r="E101" i="3"/>
  <c r="L101" i="3" s="1"/>
  <c r="K101" i="3"/>
  <c r="E117" i="3"/>
  <c r="L117" i="3" s="1"/>
  <c r="K117" i="3"/>
  <c r="E133" i="3"/>
  <c r="L133" i="3" s="1"/>
  <c r="K133" i="3"/>
  <c r="E145" i="3"/>
  <c r="L145" i="3" s="1"/>
  <c r="K145" i="3"/>
  <c r="E161" i="3"/>
  <c r="L161" i="3" s="1"/>
  <c r="K161" i="3"/>
  <c r="E173" i="3"/>
  <c r="L173" i="3" s="1"/>
  <c r="K173" i="3"/>
  <c r="E189" i="3"/>
  <c r="L189" i="3" s="1"/>
  <c r="K189" i="3"/>
  <c r="E201" i="3"/>
  <c r="L201" i="3" s="1"/>
  <c r="E245" i="3"/>
  <c r="L245" i="3" s="1"/>
  <c r="K245" i="3"/>
  <c r="E114" i="3"/>
  <c r="L114" i="3" s="1"/>
  <c r="E126" i="3"/>
  <c r="L126" i="3" s="1"/>
  <c r="K126" i="3"/>
  <c r="E142" i="3"/>
  <c r="L142" i="3" s="1"/>
  <c r="K142" i="3"/>
  <c r="E154" i="3"/>
  <c r="L154" i="3" s="1"/>
  <c r="K154" i="3"/>
  <c r="E166" i="3"/>
  <c r="L166" i="3" s="1"/>
  <c r="K166" i="3"/>
  <c r="E182" i="3"/>
  <c r="L182" i="3" s="1"/>
  <c r="K182" i="3"/>
  <c r="E206" i="3"/>
  <c r="L206" i="3" s="1"/>
  <c r="E226" i="3"/>
  <c r="L226" i="3" s="1"/>
  <c r="K226" i="3"/>
  <c r="E70" i="3"/>
  <c r="L70" i="3" s="1"/>
  <c r="K70" i="3"/>
  <c r="E151" i="3"/>
  <c r="L151" i="3" s="1"/>
  <c r="K151" i="3"/>
  <c r="E251" i="3"/>
  <c r="L251" i="3" s="1"/>
  <c r="K251" i="3"/>
  <c r="E49" i="3"/>
  <c r="L49" i="3" s="1"/>
  <c r="K49" i="3"/>
  <c r="E11" i="3"/>
  <c r="L11" i="3" s="1"/>
  <c r="K11" i="3"/>
  <c r="E27" i="3"/>
  <c r="L27" i="3" s="1"/>
  <c r="K27" i="3"/>
  <c r="E43" i="3"/>
  <c r="L43" i="3" s="1"/>
  <c r="K43" i="3"/>
  <c r="E59" i="3"/>
  <c r="L59" i="3" s="1"/>
  <c r="K59" i="3"/>
  <c r="E75" i="3"/>
  <c r="L75" i="3" s="1"/>
  <c r="K75" i="3"/>
  <c r="E131" i="3"/>
  <c r="L131" i="3" s="1"/>
  <c r="K131" i="3"/>
  <c r="E179" i="3"/>
  <c r="L179" i="3" s="1"/>
  <c r="K179" i="3"/>
  <c r="E223" i="3"/>
  <c r="L223" i="3" s="1"/>
  <c r="K223" i="3"/>
  <c r="E21" i="3"/>
  <c r="L21" i="3" s="1"/>
  <c r="K21" i="3"/>
  <c r="E65" i="3"/>
  <c r="L65" i="3" s="1"/>
  <c r="K65" i="3"/>
  <c r="E20" i="3"/>
  <c r="L20" i="3" s="1"/>
  <c r="K20" i="3"/>
  <c r="E84" i="3"/>
  <c r="L84" i="3" s="1"/>
  <c r="K84" i="3"/>
  <c r="E103" i="3"/>
  <c r="L103" i="3" s="1"/>
  <c r="K103" i="3"/>
  <c r="E119" i="3"/>
  <c r="L119" i="3" s="1"/>
  <c r="K119" i="3"/>
  <c r="E159" i="3"/>
  <c r="L159" i="3" s="1"/>
  <c r="K159" i="3"/>
  <c r="E207" i="3"/>
  <c r="L207" i="3" s="1"/>
  <c r="K207" i="3"/>
  <c r="E5" i="3"/>
  <c r="L5" i="3" s="1"/>
  <c r="K5" i="3"/>
  <c r="E44" i="3"/>
  <c r="L44" i="3" s="1"/>
  <c r="K44" i="3"/>
  <c r="E88" i="3"/>
  <c r="L88" i="3" s="1"/>
  <c r="K88" i="3"/>
  <c r="E116" i="3"/>
  <c r="L116" i="3" s="1"/>
  <c r="K116" i="3"/>
  <c r="E148" i="3"/>
  <c r="L148" i="3" s="1"/>
  <c r="K148" i="3"/>
  <c r="E184" i="3"/>
  <c r="L184" i="3" s="1"/>
  <c r="K184" i="3"/>
  <c r="E216" i="3"/>
  <c r="L216" i="3" s="1"/>
  <c r="K216" i="3"/>
  <c r="E248" i="3"/>
  <c r="L248" i="3" s="1"/>
  <c r="K248" i="3"/>
  <c r="E241" i="3"/>
  <c r="L241" i="3" s="1"/>
  <c r="K241" i="3"/>
  <c r="E12" i="3"/>
  <c r="L12" i="3" s="1"/>
  <c r="K12" i="3"/>
  <c r="E48" i="3"/>
  <c r="L48" i="3" s="1"/>
  <c r="K48" i="3"/>
  <c r="E92" i="3"/>
  <c r="L92" i="3" s="1"/>
  <c r="K92" i="3"/>
  <c r="E124" i="3"/>
  <c r="L124" i="3" s="1"/>
  <c r="K124" i="3"/>
  <c r="E160" i="3"/>
  <c r="L160" i="3" s="1"/>
  <c r="K160" i="3"/>
  <c r="E188" i="3"/>
  <c r="L188" i="3" s="1"/>
  <c r="K188" i="3"/>
  <c r="E220" i="3"/>
  <c r="L220" i="3" s="1"/>
  <c r="K220" i="3"/>
  <c r="E2" i="3"/>
  <c r="L2" i="3" s="1"/>
  <c r="K2" i="3"/>
  <c r="E249" i="3"/>
  <c r="L249" i="3" s="1"/>
  <c r="K249" i="3"/>
  <c r="E105" i="3"/>
  <c r="L105" i="3" s="1"/>
  <c r="K105" i="3"/>
  <c r="E121" i="3"/>
  <c r="L121" i="3" s="1"/>
  <c r="K121" i="3"/>
  <c r="E149" i="3"/>
  <c r="L149" i="3" s="1"/>
  <c r="K149" i="3"/>
  <c r="E165" i="3"/>
  <c r="L165" i="3" s="1"/>
  <c r="K165" i="3"/>
  <c r="E177" i="3"/>
  <c r="L177" i="3" s="1"/>
  <c r="K177" i="3"/>
  <c r="E193" i="3"/>
  <c r="L193" i="3" s="1"/>
  <c r="K193" i="3"/>
  <c r="E209" i="3"/>
  <c r="L209" i="3" s="1"/>
  <c r="K209" i="3"/>
  <c r="E230" i="3"/>
  <c r="L230" i="3" s="1"/>
  <c r="K230" i="3"/>
  <c r="E130" i="3"/>
  <c r="L130" i="3" s="1"/>
  <c r="K130" i="3"/>
  <c r="E146" i="3"/>
  <c r="L146" i="3" s="1"/>
  <c r="K146" i="3"/>
  <c r="E158" i="3"/>
  <c r="L158" i="3" s="1"/>
  <c r="K158" i="3"/>
  <c r="E170" i="3"/>
  <c r="L170" i="3" s="1"/>
  <c r="K170" i="3"/>
  <c r="E186" i="3"/>
  <c r="L186" i="3" s="1"/>
  <c r="K186" i="3"/>
  <c r="E198" i="3"/>
  <c r="L198" i="3" s="1"/>
  <c r="K198" i="3"/>
  <c r="E210" i="3"/>
  <c r="L210" i="3" s="1"/>
  <c r="K210" i="3"/>
  <c r="E242" i="3"/>
  <c r="L242" i="3" s="1"/>
  <c r="K242" i="3"/>
  <c r="F3" i="2"/>
  <c r="P3" i="2" s="1"/>
  <c r="F4" i="2"/>
  <c r="P4" i="2" s="1"/>
  <c r="F5" i="2"/>
  <c r="P5" i="2" s="1"/>
  <c r="F6" i="2"/>
  <c r="P6" i="2" s="1"/>
  <c r="F7" i="2"/>
  <c r="P7" i="2" s="1"/>
  <c r="F8" i="2"/>
  <c r="P8" i="2" s="1"/>
  <c r="F9" i="2"/>
  <c r="P9" i="2" s="1"/>
  <c r="F10" i="2"/>
  <c r="P10" i="2" s="1"/>
  <c r="F11" i="2"/>
  <c r="P11" i="2" s="1"/>
  <c r="F12" i="2"/>
  <c r="P12" i="2" s="1"/>
  <c r="F13" i="2"/>
  <c r="P13" i="2" s="1"/>
  <c r="F14" i="2"/>
  <c r="P14" i="2" s="1"/>
  <c r="F15" i="2"/>
  <c r="P15" i="2" s="1"/>
  <c r="F16" i="2"/>
  <c r="P16" i="2" s="1"/>
  <c r="F17" i="2"/>
  <c r="P17" i="2" s="1"/>
  <c r="F18" i="2"/>
  <c r="P18" i="2" s="1"/>
  <c r="F19" i="2"/>
  <c r="P19" i="2" s="1"/>
  <c r="F20" i="2"/>
  <c r="P20" i="2" s="1"/>
  <c r="F21" i="2"/>
  <c r="P21" i="2" s="1"/>
  <c r="F22" i="2"/>
  <c r="P22" i="2" s="1"/>
  <c r="F23" i="2"/>
  <c r="P23" i="2" s="1"/>
  <c r="F24" i="2"/>
  <c r="P24" i="2" s="1"/>
  <c r="F25" i="2"/>
  <c r="P25" i="2" s="1"/>
  <c r="F26" i="2"/>
  <c r="P26" i="2" s="1"/>
  <c r="F27" i="2"/>
  <c r="P27" i="2" s="1"/>
  <c r="F28" i="2"/>
  <c r="P28" i="2" s="1"/>
  <c r="F29" i="2"/>
  <c r="P29" i="2" s="1"/>
  <c r="F30" i="2"/>
  <c r="P30" i="2" s="1"/>
  <c r="F31" i="2"/>
  <c r="P31" i="2" s="1"/>
  <c r="F32" i="2"/>
  <c r="P32" i="2" s="1"/>
  <c r="F33" i="2"/>
  <c r="P33" i="2" s="1"/>
  <c r="F34" i="2"/>
  <c r="P34" i="2" s="1"/>
  <c r="F35" i="2"/>
  <c r="P35" i="2" s="1"/>
  <c r="F36" i="2"/>
  <c r="P36" i="2" s="1"/>
  <c r="F37" i="2"/>
  <c r="P37" i="2" s="1"/>
  <c r="F38" i="2"/>
  <c r="P38" i="2" s="1"/>
  <c r="F39" i="2"/>
  <c r="P39" i="2" s="1"/>
  <c r="F40" i="2"/>
  <c r="P40" i="2" s="1"/>
  <c r="F41" i="2"/>
  <c r="P41" i="2" s="1"/>
  <c r="F42" i="2"/>
  <c r="P42" i="2" s="1"/>
  <c r="F43" i="2"/>
  <c r="P43" i="2" s="1"/>
  <c r="F44" i="2"/>
  <c r="P44" i="2" s="1"/>
  <c r="F45" i="2"/>
  <c r="P45" i="2" s="1"/>
  <c r="F46" i="2"/>
  <c r="P46" i="2" s="1"/>
  <c r="F47" i="2"/>
  <c r="P47" i="2" s="1"/>
  <c r="F48" i="2"/>
  <c r="P48" i="2" s="1"/>
  <c r="F49" i="2"/>
  <c r="P49" i="2" s="1"/>
  <c r="F50" i="2"/>
  <c r="P50" i="2" s="1"/>
  <c r="F51" i="2"/>
  <c r="P51" i="2" s="1"/>
  <c r="F52" i="2"/>
  <c r="P52" i="2" s="1"/>
  <c r="F53" i="2"/>
  <c r="P53" i="2" s="1"/>
  <c r="F54" i="2"/>
  <c r="P54" i="2" s="1"/>
  <c r="F55" i="2"/>
  <c r="P55" i="2" s="1"/>
  <c r="F56" i="2"/>
  <c r="P56" i="2" s="1"/>
  <c r="F57" i="2"/>
  <c r="P57" i="2" s="1"/>
  <c r="F58" i="2"/>
  <c r="P58" i="2" s="1"/>
  <c r="F59" i="2"/>
  <c r="P59" i="2" s="1"/>
  <c r="F60" i="2"/>
  <c r="P60" i="2" s="1"/>
  <c r="F61" i="2"/>
  <c r="P61" i="2" s="1"/>
  <c r="F62" i="2"/>
  <c r="P62" i="2" s="1"/>
  <c r="F63" i="2"/>
  <c r="P63" i="2" s="1"/>
  <c r="F64" i="2"/>
  <c r="P64" i="2" s="1"/>
  <c r="F65" i="2"/>
  <c r="P65" i="2" s="1"/>
  <c r="F66" i="2"/>
  <c r="P66" i="2" s="1"/>
  <c r="F67" i="2"/>
  <c r="P67" i="2" s="1"/>
  <c r="F68" i="2"/>
  <c r="P68" i="2" s="1"/>
  <c r="F69" i="2"/>
  <c r="P69" i="2" s="1"/>
  <c r="F70" i="2"/>
  <c r="P70" i="2" s="1"/>
  <c r="F71" i="2"/>
  <c r="P71" i="2" s="1"/>
  <c r="F72" i="2"/>
  <c r="P72" i="2" s="1"/>
  <c r="F73" i="2"/>
  <c r="P73" i="2" s="1"/>
  <c r="F74" i="2"/>
  <c r="P74" i="2" s="1"/>
  <c r="F75" i="2"/>
  <c r="P75" i="2" s="1"/>
  <c r="F76" i="2"/>
  <c r="P76" i="2" s="1"/>
  <c r="F77" i="2"/>
  <c r="P77" i="2" s="1"/>
  <c r="F78" i="2"/>
  <c r="P78" i="2" s="1"/>
  <c r="F79" i="2"/>
  <c r="P79" i="2" s="1"/>
  <c r="F80" i="2"/>
  <c r="P80" i="2" s="1"/>
  <c r="F81" i="2"/>
  <c r="P81" i="2" s="1"/>
  <c r="F82" i="2"/>
  <c r="P82" i="2" s="1"/>
  <c r="F83" i="2"/>
  <c r="P83" i="2" s="1"/>
  <c r="F84" i="2"/>
  <c r="P84" i="2" s="1"/>
  <c r="F85" i="2"/>
  <c r="P85" i="2" s="1"/>
  <c r="F86" i="2"/>
  <c r="P86" i="2" s="1"/>
  <c r="F87" i="2"/>
  <c r="P87" i="2" s="1"/>
  <c r="F88" i="2"/>
  <c r="P88" i="2" s="1"/>
  <c r="F89" i="2"/>
  <c r="P89" i="2" s="1"/>
  <c r="F90" i="2"/>
  <c r="P90" i="2" s="1"/>
  <c r="F91" i="2"/>
  <c r="P91" i="2" s="1"/>
  <c r="F92" i="2"/>
  <c r="P92" i="2" s="1"/>
  <c r="F93" i="2"/>
  <c r="P93" i="2" s="1"/>
  <c r="F94" i="2"/>
  <c r="P94" i="2" s="1"/>
  <c r="F95" i="2"/>
  <c r="P95" i="2" s="1"/>
  <c r="F96" i="2"/>
  <c r="P96" i="2" s="1"/>
  <c r="F97" i="2"/>
  <c r="P97" i="2" s="1"/>
  <c r="F98" i="2"/>
  <c r="P98" i="2" s="1"/>
  <c r="F99" i="2"/>
  <c r="P99" i="2" s="1"/>
  <c r="F100" i="2"/>
  <c r="P100" i="2" s="1"/>
  <c r="F101" i="2"/>
  <c r="P101" i="2" s="1"/>
  <c r="F102" i="2"/>
  <c r="P102" i="2" s="1"/>
  <c r="F103" i="2"/>
  <c r="P103" i="2" s="1"/>
  <c r="F104" i="2"/>
  <c r="P104" i="2" s="1"/>
  <c r="F105" i="2"/>
  <c r="P105" i="2" s="1"/>
  <c r="F106" i="2"/>
  <c r="P106" i="2" s="1"/>
  <c r="F107" i="2"/>
  <c r="P107" i="2" s="1"/>
  <c r="F108" i="2"/>
  <c r="P108" i="2" s="1"/>
  <c r="F109" i="2"/>
  <c r="P109" i="2" s="1"/>
  <c r="F110" i="2"/>
  <c r="P110" i="2" s="1"/>
  <c r="F111" i="2"/>
  <c r="P111" i="2" s="1"/>
  <c r="F112" i="2"/>
  <c r="P112" i="2" s="1"/>
  <c r="F113" i="2"/>
  <c r="P113" i="2" s="1"/>
  <c r="F114" i="2"/>
  <c r="P114" i="2" s="1"/>
  <c r="F115" i="2"/>
  <c r="P115" i="2" s="1"/>
  <c r="F116" i="2"/>
  <c r="P116" i="2" s="1"/>
  <c r="F117" i="2"/>
  <c r="P117" i="2" s="1"/>
  <c r="F118" i="2"/>
  <c r="P118" i="2" s="1"/>
  <c r="F119" i="2"/>
  <c r="P119" i="2" s="1"/>
  <c r="F120" i="2"/>
  <c r="P120" i="2" s="1"/>
  <c r="F121" i="2"/>
  <c r="P121" i="2" s="1"/>
  <c r="F122" i="2"/>
  <c r="P122" i="2" s="1"/>
  <c r="F123" i="2"/>
  <c r="P123" i="2" s="1"/>
  <c r="F124" i="2"/>
  <c r="P124" i="2" s="1"/>
  <c r="F125" i="2"/>
  <c r="P125" i="2" s="1"/>
  <c r="F126" i="2"/>
  <c r="P126" i="2" s="1"/>
  <c r="F127" i="2"/>
  <c r="P127" i="2" s="1"/>
  <c r="F128" i="2"/>
  <c r="P128" i="2" s="1"/>
  <c r="F129" i="2"/>
  <c r="P129" i="2" s="1"/>
  <c r="F130" i="2"/>
  <c r="P130" i="2" s="1"/>
  <c r="F131" i="2"/>
  <c r="P131" i="2" s="1"/>
  <c r="F132" i="2"/>
  <c r="P132" i="2" s="1"/>
  <c r="F133" i="2"/>
  <c r="P133" i="2" s="1"/>
  <c r="F134" i="2"/>
  <c r="P134" i="2" s="1"/>
  <c r="F135" i="2"/>
  <c r="P135" i="2" s="1"/>
  <c r="F136" i="2"/>
  <c r="P136" i="2" s="1"/>
  <c r="F137" i="2"/>
  <c r="P137" i="2" s="1"/>
  <c r="F138" i="2"/>
  <c r="P138" i="2" s="1"/>
  <c r="F139" i="2"/>
  <c r="P139" i="2" s="1"/>
  <c r="F140" i="2"/>
  <c r="P140" i="2" s="1"/>
  <c r="F141" i="2"/>
  <c r="P141" i="2" s="1"/>
  <c r="F142" i="2"/>
  <c r="P142" i="2" s="1"/>
  <c r="F143" i="2"/>
  <c r="P143" i="2" s="1"/>
  <c r="F144" i="2"/>
  <c r="P144" i="2" s="1"/>
  <c r="F145" i="2"/>
  <c r="P145" i="2" s="1"/>
  <c r="F146" i="2"/>
  <c r="P146" i="2" s="1"/>
  <c r="F147" i="2"/>
  <c r="P147" i="2" s="1"/>
  <c r="F148" i="2"/>
  <c r="P148" i="2" s="1"/>
  <c r="F149" i="2"/>
  <c r="P149" i="2" s="1"/>
  <c r="F150" i="2"/>
  <c r="P150" i="2" s="1"/>
  <c r="F151" i="2"/>
  <c r="P151" i="2" s="1"/>
  <c r="F152" i="2"/>
  <c r="P152" i="2" s="1"/>
  <c r="F153" i="2"/>
  <c r="P153" i="2" s="1"/>
  <c r="F154" i="2"/>
  <c r="P154" i="2" s="1"/>
  <c r="F155" i="2"/>
  <c r="P155" i="2" s="1"/>
  <c r="F156" i="2"/>
  <c r="P156" i="2" s="1"/>
  <c r="F157" i="2"/>
  <c r="P157" i="2" s="1"/>
  <c r="F158" i="2"/>
  <c r="P158" i="2" s="1"/>
  <c r="F159" i="2"/>
  <c r="P159" i="2" s="1"/>
  <c r="F160" i="2"/>
  <c r="P160" i="2" s="1"/>
  <c r="F161" i="2"/>
  <c r="P161" i="2" s="1"/>
  <c r="F162" i="2"/>
  <c r="P162" i="2" s="1"/>
  <c r="F163" i="2"/>
  <c r="P163" i="2" s="1"/>
  <c r="F164" i="2"/>
  <c r="P164" i="2" s="1"/>
  <c r="F165" i="2"/>
  <c r="P165" i="2" s="1"/>
  <c r="F166" i="2"/>
  <c r="P166" i="2" s="1"/>
  <c r="F167" i="2"/>
  <c r="P167" i="2" s="1"/>
  <c r="F168" i="2"/>
  <c r="P168" i="2" s="1"/>
  <c r="F169" i="2"/>
  <c r="P169" i="2" s="1"/>
  <c r="F170" i="2"/>
  <c r="P170" i="2" s="1"/>
  <c r="F171" i="2"/>
  <c r="P171" i="2" s="1"/>
  <c r="F172" i="2"/>
  <c r="P172" i="2" s="1"/>
  <c r="F173" i="2"/>
  <c r="P173" i="2" s="1"/>
  <c r="F174" i="2"/>
  <c r="P174" i="2" s="1"/>
  <c r="F175" i="2"/>
  <c r="P175" i="2" s="1"/>
  <c r="F176" i="2"/>
  <c r="P176" i="2" s="1"/>
  <c r="F177" i="2"/>
  <c r="P177" i="2" s="1"/>
  <c r="F178" i="2"/>
  <c r="P178" i="2" s="1"/>
  <c r="F179" i="2"/>
  <c r="P179" i="2" s="1"/>
  <c r="F180" i="2"/>
  <c r="P180" i="2" s="1"/>
  <c r="F181" i="2"/>
  <c r="P181" i="2" s="1"/>
  <c r="F182" i="2"/>
  <c r="P182" i="2" s="1"/>
  <c r="F183" i="2"/>
  <c r="P183" i="2" s="1"/>
  <c r="F184" i="2"/>
  <c r="P184" i="2" s="1"/>
  <c r="F185" i="2"/>
  <c r="P185" i="2" s="1"/>
  <c r="F186" i="2"/>
  <c r="P186" i="2" s="1"/>
  <c r="F187" i="2"/>
  <c r="P187" i="2" s="1"/>
  <c r="F188" i="2"/>
  <c r="P188" i="2" s="1"/>
  <c r="F189" i="2"/>
  <c r="P189" i="2" s="1"/>
  <c r="F190" i="2"/>
  <c r="P190" i="2" s="1"/>
  <c r="F191" i="2"/>
  <c r="P191" i="2" s="1"/>
  <c r="F192" i="2"/>
  <c r="P192" i="2" s="1"/>
  <c r="F193" i="2"/>
  <c r="P193" i="2" s="1"/>
  <c r="F194" i="2"/>
  <c r="P194" i="2" s="1"/>
  <c r="F195" i="2"/>
  <c r="P195" i="2" s="1"/>
  <c r="F196" i="2"/>
  <c r="P196" i="2" s="1"/>
  <c r="F197" i="2"/>
  <c r="P197" i="2" s="1"/>
  <c r="F198" i="2"/>
  <c r="P198" i="2" s="1"/>
  <c r="F199" i="2"/>
  <c r="P199" i="2" s="1"/>
  <c r="F200" i="2"/>
  <c r="P200" i="2" s="1"/>
  <c r="F201" i="2"/>
  <c r="P201" i="2" s="1"/>
  <c r="F202" i="2"/>
  <c r="P202" i="2" s="1"/>
  <c r="F203" i="2"/>
  <c r="P203" i="2" s="1"/>
  <c r="F204" i="2"/>
  <c r="P204" i="2" s="1"/>
  <c r="F205" i="2"/>
  <c r="P205" i="2" s="1"/>
  <c r="F206" i="2"/>
  <c r="P206" i="2" s="1"/>
  <c r="F207" i="2"/>
  <c r="P207" i="2" s="1"/>
  <c r="F208" i="2"/>
  <c r="P208" i="2" s="1"/>
  <c r="F209" i="2"/>
  <c r="P209" i="2" s="1"/>
  <c r="F210" i="2"/>
  <c r="P210" i="2" s="1"/>
  <c r="F211" i="2"/>
  <c r="P211" i="2" s="1"/>
  <c r="F212" i="2"/>
  <c r="P212" i="2" s="1"/>
  <c r="F213" i="2"/>
  <c r="P213" i="2" s="1"/>
  <c r="F214" i="2"/>
  <c r="P214" i="2" s="1"/>
  <c r="F215" i="2"/>
  <c r="P215" i="2" s="1"/>
  <c r="F216" i="2"/>
  <c r="P216" i="2" s="1"/>
  <c r="F217" i="2"/>
  <c r="P217" i="2" s="1"/>
  <c r="F218" i="2"/>
  <c r="P218" i="2" s="1"/>
  <c r="F219" i="2"/>
  <c r="P219" i="2" s="1"/>
  <c r="F220" i="2"/>
  <c r="P220" i="2" s="1"/>
  <c r="F221" i="2"/>
  <c r="P221" i="2" s="1"/>
  <c r="F222" i="2"/>
  <c r="P222" i="2" s="1"/>
  <c r="F223" i="2"/>
  <c r="P223" i="2" s="1"/>
  <c r="F224" i="2"/>
  <c r="P224" i="2" s="1"/>
  <c r="F225" i="2"/>
  <c r="P225" i="2" s="1"/>
  <c r="F226" i="2"/>
  <c r="P226" i="2" s="1"/>
  <c r="F227" i="2"/>
  <c r="P227" i="2" s="1"/>
  <c r="F228" i="2"/>
  <c r="P228" i="2" s="1"/>
  <c r="F229" i="2"/>
  <c r="P229" i="2" s="1"/>
  <c r="F230" i="2"/>
  <c r="P230" i="2" s="1"/>
  <c r="F231" i="2"/>
  <c r="P231" i="2" s="1"/>
  <c r="F232" i="2"/>
  <c r="P232" i="2" s="1"/>
  <c r="F233" i="2"/>
  <c r="P233" i="2" s="1"/>
  <c r="F234" i="2"/>
  <c r="P234" i="2" s="1"/>
  <c r="F235" i="2"/>
  <c r="P235" i="2" s="1"/>
  <c r="F236" i="2"/>
  <c r="P236" i="2" s="1"/>
  <c r="F237" i="2"/>
  <c r="P237" i="2" s="1"/>
  <c r="F238" i="2"/>
  <c r="P238" i="2" s="1"/>
  <c r="F239" i="2"/>
  <c r="P239" i="2" s="1"/>
  <c r="F240" i="2"/>
  <c r="P240" i="2" s="1"/>
  <c r="F241" i="2"/>
  <c r="P241" i="2" s="1"/>
  <c r="F242" i="2"/>
  <c r="P242" i="2" s="1"/>
  <c r="F243" i="2"/>
  <c r="P243" i="2" s="1"/>
  <c r="F244" i="2"/>
  <c r="P244" i="2" s="1"/>
  <c r="F245" i="2"/>
  <c r="P245" i="2" s="1"/>
  <c r="F246" i="2"/>
  <c r="P246" i="2" s="1"/>
  <c r="F247" i="2"/>
  <c r="P247" i="2" s="1"/>
  <c r="F248" i="2"/>
  <c r="P248" i="2" s="1"/>
  <c r="F249" i="2"/>
  <c r="P249" i="2" s="1"/>
  <c r="F250" i="2"/>
  <c r="P250" i="2" s="1"/>
  <c r="F251" i="2"/>
  <c r="P251" i="2" s="1"/>
  <c r="F2" i="2"/>
  <c r="P2" i="2" s="1"/>
  <c r="B3" i="2"/>
  <c r="B4" i="2"/>
  <c r="B5" i="2"/>
  <c r="B6" i="2"/>
  <c r="B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82" i="2"/>
  <c r="B83" i="2"/>
  <c r="B84" i="2"/>
  <c r="B85" i="2"/>
  <c r="B86" i="2"/>
  <c r="B87" i="2"/>
  <c r="B88" i="2"/>
  <c r="B89" i="2"/>
  <c r="B90" i="2"/>
  <c r="B91" i="2"/>
  <c r="B92" i="2"/>
  <c r="B93" i="2"/>
  <c r="B94" i="2"/>
  <c r="B95" i="2"/>
  <c r="B96" i="2"/>
  <c r="B97" i="2"/>
  <c r="B98" i="2"/>
  <c r="B99" i="2"/>
  <c r="B100" i="2"/>
  <c r="B101" i="2"/>
  <c r="B102" i="2"/>
  <c r="B103" i="2"/>
  <c r="B104" i="2"/>
  <c r="B105" i="2"/>
  <c r="B106" i="2"/>
  <c r="B107" i="2"/>
  <c r="B108" i="2"/>
  <c r="B109" i="2"/>
  <c r="B110" i="2"/>
  <c r="B111" i="2"/>
  <c r="B112" i="2"/>
  <c r="B113" i="2"/>
  <c r="B114" i="2"/>
  <c r="B115" i="2"/>
  <c r="B116" i="2"/>
  <c r="B117" i="2"/>
  <c r="B118" i="2"/>
  <c r="B119" i="2"/>
  <c r="B120" i="2"/>
  <c r="B121" i="2"/>
  <c r="B122" i="2"/>
  <c r="B123" i="2"/>
  <c r="B124" i="2"/>
  <c r="B125" i="2"/>
  <c r="B126" i="2"/>
  <c r="B127" i="2"/>
  <c r="B128" i="2"/>
  <c r="B129" i="2"/>
  <c r="B130" i="2"/>
  <c r="B131" i="2"/>
  <c r="B132" i="2"/>
  <c r="B133" i="2"/>
  <c r="B134" i="2"/>
  <c r="B135" i="2"/>
  <c r="B136" i="2"/>
  <c r="B137" i="2"/>
  <c r="B138" i="2"/>
  <c r="B139" i="2"/>
  <c r="B140" i="2"/>
  <c r="B141" i="2"/>
  <c r="B142" i="2"/>
  <c r="B143" i="2"/>
  <c r="B144" i="2"/>
  <c r="B145" i="2"/>
  <c r="B146" i="2"/>
  <c r="B147" i="2"/>
  <c r="B148" i="2"/>
  <c r="B149" i="2"/>
  <c r="B150" i="2"/>
  <c r="B151" i="2"/>
  <c r="B152" i="2"/>
  <c r="B153" i="2"/>
  <c r="B154" i="2"/>
  <c r="B155" i="2"/>
  <c r="B156" i="2"/>
  <c r="B157" i="2"/>
  <c r="B158" i="2"/>
  <c r="B159" i="2"/>
  <c r="B160" i="2"/>
  <c r="B161" i="2"/>
  <c r="B162" i="2"/>
  <c r="B163" i="2"/>
  <c r="B164" i="2"/>
  <c r="B165" i="2"/>
  <c r="B166" i="2"/>
  <c r="B167" i="2"/>
  <c r="B168" i="2"/>
  <c r="B169" i="2"/>
  <c r="B170" i="2"/>
  <c r="B171" i="2"/>
  <c r="B172" i="2"/>
  <c r="B173" i="2"/>
  <c r="B174" i="2"/>
  <c r="B175" i="2"/>
  <c r="B176" i="2"/>
  <c r="B177" i="2"/>
  <c r="B178" i="2"/>
  <c r="B179" i="2"/>
  <c r="B180" i="2"/>
  <c r="B181" i="2"/>
  <c r="B182" i="2"/>
  <c r="B183" i="2"/>
  <c r="B184" i="2"/>
  <c r="B185" i="2"/>
  <c r="B186" i="2"/>
  <c r="B187" i="2"/>
  <c r="B188" i="2"/>
  <c r="B189" i="2"/>
  <c r="B190" i="2"/>
  <c r="B191" i="2"/>
  <c r="B192" i="2"/>
  <c r="B193" i="2"/>
  <c r="B194" i="2"/>
  <c r="B195" i="2"/>
  <c r="B196" i="2"/>
  <c r="B197" i="2"/>
  <c r="B198" i="2"/>
  <c r="B199" i="2"/>
  <c r="B200" i="2"/>
  <c r="B201" i="2"/>
  <c r="B202" i="2"/>
  <c r="B203" i="2"/>
  <c r="B204" i="2"/>
  <c r="B205" i="2"/>
  <c r="B206" i="2"/>
  <c r="B207" i="2"/>
  <c r="B208" i="2"/>
  <c r="B209" i="2"/>
  <c r="B210" i="2"/>
  <c r="B211" i="2"/>
  <c r="B212" i="2"/>
  <c r="B213" i="2"/>
  <c r="B214" i="2"/>
  <c r="B215" i="2"/>
  <c r="B216" i="2"/>
  <c r="B217" i="2"/>
  <c r="B218" i="2"/>
  <c r="B219" i="2"/>
  <c r="B220" i="2"/>
  <c r="B221" i="2"/>
  <c r="B222" i="2"/>
  <c r="B223" i="2"/>
  <c r="B224" i="2"/>
  <c r="B225" i="2"/>
  <c r="B226" i="2"/>
  <c r="B227" i="2"/>
  <c r="B228" i="2"/>
  <c r="B229" i="2"/>
  <c r="B230" i="2"/>
  <c r="B231" i="2"/>
  <c r="B232" i="2"/>
  <c r="B233" i="2"/>
  <c r="B234" i="2"/>
  <c r="B235" i="2"/>
  <c r="B236" i="2"/>
  <c r="B237" i="2"/>
  <c r="B238" i="2"/>
  <c r="B239" i="2"/>
  <c r="B240" i="2"/>
  <c r="B241" i="2"/>
  <c r="B242" i="2"/>
  <c r="B243" i="2"/>
  <c r="B244" i="2"/>
  <c r="B245" i="2"/>
  <c r="B246" i="2"/>
  <c r="B247" i="2"/>
  <c r="B248" i="2"/>
  <c r="B249" i="2"/>
  <c r="B250" i="2"/>
  <c r="B251" i="2"/>
  <c r="B2" i="2"/>
  <c r="E86" i="3" l="1"/>
  <c r="L86" i="3" s="1"/>
  <c r="W21" i="1"/>
  <c r="W3" i="1"/>
  <c r="W4" i="1"/>
  <c r="W5" i="1"/>
  <c r="W6" i="1"/>
  <c r="W7" i="1"/>
  <c r="W8" i="1"/>
  <c r="W9" i="1"/>
  <c r="W10" i="1"/>
  <c r="W11" i="1"/>
  <c r="W12" i="1"/>
  <c r="W13" i="1"/>
  <c r="W14" i="1"/>
  <c r="W15" i="1"/>
  <c r="W16" i="1"/>
  <c r="W17" i="1"/>
  <c r="W18" i="1"/>
  <c r="W19" i="1"/>
  <c r="W20" i="1"/>
  <c r="W22" i="1"/>
  <c r="W23" i="1"/>
  <c r="W24" i="1"/>
  <c r="W25" i="1"/>
  <c r="W26" i="1"/>
  <c r="W27" i="1"/>
  <c r="W28" i="1"/>
  <c r="W29" i="1"/>
  <c r="W30" i="1"/>
  <c r="W31" i="1"/>
  <c r="W32" i="1"/>
  <c r="W33" i="1"/>
  <c r="W34" i="1"/>
  <c r="W35" i="1"/>
  <c r="W36" i="1"/>
  <c r="W37" i="1"/>
  <c r="W38" i="1"/>
  <c r="W39" i="1"/>
  <c r="W40" i="1"/>
  <c r="W41" i="1"/>
  <c r="W42" i="1"/>
  <c r="W43" i="1"/>
  <c r="W44" i="1"/>
  <c r="W45" i="1"/>
  <c r="W46" i="1"/>
  <c r="W47" i="1"/>
  <c r="W48" i="1"/>
  <c r="W49" i="1"/>
  <c r="W50" i="1"/>
  <c r="W51" i="1"/>
  <c r="W52" i="1"/>
  <c r="W53" i="1"/>
  <c r="W54" i="1"/>
  <c r="W55" i="1"/>
  <c r="W56" i="1"/>
  <c r="W57" i="1"/>
  <c r="W58" i="1"/>
  <c r="W59" i="1"/>
  <c r="W60" i="1"/>
  <c r="W61" i="1"/>
  <c r="W62" i="1"/>
  <c r="W63" i="1"/>
  <c r="W64" i="1"/>
  <c r="W65" i="1"/>
  <c r="W66" i="1"/>
  <c r="W67" i="1"/>
  <c r="W68" i="1"/>
  <c r="W69" i="1"/>
  <c r="W70" i="1"/>
  <c r="W71" i="1"/>
  <c r="W72" i="1"/>
  <c r="W73" i="1"/>
  <c r="W74" i="1"/>
  <c r="W75" i="1"/>
  <c r="W76" i="1"/>
  <c r="W77" i="1"/>
  <c r="W78" i="1"/>
  <c r="W79" i="1"/>
  <c r="W80" i="1"/>
  <c r="W81" i="1"/>
  <c r="W82" i="1"/>
  <c r="W83" i="1"/>
  <c r="W84" i="1"/>
  <c r="W85" i="1"/>
  <c r="W86" i="1"/>
  <c r="W87" i="1"/>
  <c r="W88" i="1"/>
  <c r="W89" i="1"/>
  <c r="W90" i="1"/>
  <c r="W91" i="1"/>
  <c r="W92" i="1"/>
  <c r="W93" i="1"/>
  <c r="W94" i="1"/>
  <c r="W95" i="1"/>
  <c r="W96" i="1"/>
  <c r="W97" i="1"/>
  <c r="W98" i="1"/>
  <c r="W99" i="1"/>
  <c r="W100" i="1"/>
  <c r="W101" i="1"/>
  <c r="W102" i="1"/>
  <c r="W103" i="1"/>
  <c r="W104" i="1"/>
  <c r="W105" i="1"/>
  <c r="W106" i="1"/>
  <c r="W107" i="1"/>
  <c r="W108" i="1"/>
  <c r="W109" i="1"/>
  <c r="W110" i="1"/>
  <c r="W111" i="1"/>
  <c r="W112" i="1"/>
  <c r="W113" i="1"/>
  <c r="W114" i="1"/>
  <c r="W115" i="1"/>
  <c r="W116" i="1"/>
  <c r="W117" i="1"/>
  <c r="W118" i="1"/>
  <c r="W119" i="1"/>
  <c r="W120" i="1"/>
  <c r="W121" i="1"/>
  <c r="W122" i="1"/>
  <c r="W123" i="1"/>
  <c r="W124" i="1"/>
  <c r="W125" i="1"/>
  <c r="W126" i="1"/>
  <c r="W127" i="1"/>
  <c r="W128" i="1"/>
  <c r="W129" i="1"/>
  <c r="W130" i="1"/>
  <c r="W131" i="1"/>
  <c r="W132" i="1"/>
  <c r="W133" i="1"/>
  <c r="W134" i="1"/>
  <c r="W135" i="1"/>
  <c r="W136" i="1"/>
  <c r="W137" i="1"/>
  <c r="W138" i="1"/>
  <c r="W139" i="1"/>
  <c r="W140" i="1"/>
  <c r="W141" i="1"/>
  <c r="W142" i="1"/>
  <c r="W143" i="1"/>
  <c r="W144" i="1"/>
  <c r="W145" i="1"/>
  <c r="W146" i="1"/>
  <c r="W147" i="1"/>
  <c r="W148" i="1"/>
  <c r="W149" i="1"/>
  <c r="W150" i="1"/>
  <c r="W151" i="1"/>
  <c r="W152" i="1"/>
  <c r="W153" i="1"/>
  <c r="W154" i="1"/>
  <c r="W155" i="1"/>
  <c r="W156" i="1"/>
  <c r="W157" i="1"/>
  <c r="W158" i="1"/>
  <c r="W159" i="1"/>
  <c r="W160" i="1"/>
  <c r="W161" i="1"/>
  <c r="W162" i="1"/>
  <c r="W163" i="1"/>
  <c r="W164" i="1"/>
  <c r="W165" i="1"/>
  <c r="W166" i="1"/>
  <c r="W167" i="1"/>
  <c r="W168" i="1"/>
  <c r="W169" i="1"/>
  <c r="W170" i="1"/>
  <c r="W171" i="1"/>
  <c r="W172" i="1"/>
  <c r="W173" i="1"/>
  <c r="W174" i="1"/>
  <c r="W175" i="1"/>
  <c r="W176" i="1"/>
  <c r="W177" i="1"/>
  <c r="W178" i="1"/>
  <c r="W179" i="1"/>
  <c r="W180" i="1"/>
  <c r="W181" i="1"/>
  <c r="W182" i="1"/>
  <c r="W183" i="1"/>
  <c r="W184" i="1"/>
  <c r="W185" i="1"/>
  <c r="W186" i="1"/>
  <c r="W187" i="1"/>
  <c r="W188" i="1"/>
  <c r="W189" i="1"/>
  <c r="W190" i="1"/>
  <c r="W191" i="1"/>
  <c r="W192" i="1"/>
  <c r="W193" i="1"/>
  <c r="W194" i="1"/>
  <c r="W195" i="1"/>
  <c r="W196" i="1"/>
  <c r="W197" i="1"/>
  <c r="W198" i="1"/>
  <c r="W199" i="1"/>
  <c r="W200" i="1"/>
  <c r="W201" i="1"/>
  <c r="W202" i="1"/>
  <c r="W203" i="1"/>
  <c r="W204" i="1"/>
  <c r="W205" i="1"/>
  <c r="W206" i="1"/>
  <c r="W207" i="1"/>
  <c r="W208" i="1"/>
  <c r="W209" i="1"/>
  <c r="W210" i="1"/>
  <c r="W211" i="1"/>
  <c r="W212" i="1"/>
  <c r="W213" i="1"/>
  <c r="W214" i="1"/>
  <c r="W215" i="1"/>
  <c r="W216" i="1"/>
  <c r="W217" i="1"/>
  <c r="W218" i="1"/>
  <c r="W219" i="1"/>
  <c r="W220" i="1"/>
  <c r="W221" i="1"/>
  <c r="W222" i="1"/>
  <c r="W223" i="1"/>
  <c r="W224" i="1"/>
  <c r="W225" i="1"/>
  <c r="W226" i="1"/>
  <c r="W227" i="1"/>
  <c r="W228" i="1"/>
  <c r="W229" i="1"/>
  <c r="W230" i="1"/>
  <c r="W231" i="1"/>
  <c r="W232" i="1"/>
  <c r="W233" i="1"/>
  <c r="W234" i="1"/>
  <c r="W235" i="1"/>
  <c r="W236" i="1"/>
  <c r="W237" i="1"/>
  <c r="W238" i="1"/>
  <c r="W239" i="1"/>
  <c r="W240" i="1"/>
  <c r="W241" i="1"/>
  <c r="W242" i="1"/>
  <c r="W243" i="1"/>
  <c r="W244" i="1"/>
  <c r="W245" i="1"/>
  <c r="W246" i="1"/>
  <c r="W247" i="1"/>
  <c r="W248" i="1"/>
  <c r="W249" i="1"/>
  <c r="W250" i="1"/>
  <c r="W251" i="1"/>
  <c r="W252" i="1"/>
  <c r="W2" i="1"/>
  <c r="G3" i="1"/>
  <c r="H3" i="1" s="1"/>
  <c r="G4" i="1"/>
  <c r="H4" i="1" s="1"/>
  <c r="G5" i="1"/>
  <c r="H5" i="1" s="1"/>
  <c r="G6" i="1"/>
  <c r="H6" i="1" s="1"/>
  <c r="G7" i="1"/>
  <c r="H7" i="1" s="1"/>
  <c r="G8" i="1"/>
  <c r="H8" i="1" s="1"/>
  <c r="G9" i="1"/>
  <c r="H9" i="1" s="1"/>
  <c r="G10" i="1"/>
  <c r="H10" i="1" s="1"/>
  <c r="G11" i="1"/>
  <c r="H11" i="1" s="1"/>
  <c r="G12" i="1"/>
  <c r="H12" i="1" s="1"/>
  <c r="G13" i="1"/>
  <c r="H13" i="1" s="1"/>
  <c r="G14" i="1"/>
  <c r="H14" i="1" s="1"/>
  <c r="G15" i="1"/>
  <c r="H15" i="1" s="1"/>
  <c r="G16" i="1"/>
  <c r="H16" i="1" s="1"/>
  <c r="G17" i="1"/>
  <c r="H17" i="1" s="1"/>
  <c r="G18" i="1"/>
  <c r="H18" i="1" s="1"/>
  <c r="G19" i="1"/>
  <c r="H19" i="1" s="1"/>
  <c r="G20" i="1"/>
  <c r="H20" i="1" s="1"/>
  <c r="G21" i="1"/>
  <c r="H21" i="1" s="1"/>
  <c r="G22" i="1"/>
  <c r="H22" i="1" s="1"/>
  <c r="G23" i="1"/>
  <c r="H23" i="1" s="1"/>
  <c r="G24" i="1"/>
  <c r="H24" i="1" s="1"/>
  <c r="G25" i="1"/>
  <c r="H25" i="1" s="1"/>
  <c r="G26" i="1"/>
  <c r="H26" i="1" s="1"/>
  <c r="G27" i="1"/>
  <c r="H27" i="1" s="1"/>
  <c r="G28" i="1"/>
  <c r="H28" i="1" s="1"/>
  <c r="G29" i="1"/>
  <c r="H29" i="1" s="1"/>
  <c r="G30" i="1"/>
  <c r="H30" i="1" s="1"/>
  <c r="G31" i="1"/>
  <c r="H31" i="1" s="1"/>
  <c r="G32" i="1"/>
  <c r="H32" i="1" s="1"/>
  <c r="G33" i="1"/>
  <c r="H33" i="1" s="1"/>
  <c r="G34" i="1"/>
  <c r="H34" i="1" s="1"/>
  <c r="G35" i="1"/>
  <c r="H35" i="1" s="1"/>
  <c r="G36" i="1"/>
  <c r="H36" i="1" s="1"/>
  <c r="G37" i="1"/>
  <c r="H37" i="1" s="1"/>
  <c r="G38" i="1"/>
  <c r="H38" i="1" s="1"/>
  <c r="G39" i="1"/>
  <c r="H39" i="1" s="1"/>
  <c r="G40" i="1"/>
  <c r="H40" i="1" s="1"/>
  <c r="G41" i="1"/>
  <c r="H41" i="1" s="1"/>
  <c r="G42" i="1"/>
  <c r="H42" i="1" s="1"/>
  <c r="G43" i="1"/>
  <c r="H43" i="1" s="1"/>
  <c r="G44" i="1"/>
  <c r="H44" i="1" s="1"/>
  <c r="G45" i="1"/>
  <c r="H45" i="1" s="1"/>
  <c r="G46" i="1"/>
  <c r="H46" i="1" s="1"/>
  <c r="G47" i="1"/>
  <c r="H47" i="1" s="1"/>
  <c r="G48" i="1"/>
  <c r="H48" i="1" s="1"/>
  <c r="G49" i="1"/>
  <c r="H49" i="1" s="1"/>
  <c r="G50" i="1"/>
  <c r="H50" i="1" s="1"/>
  <c r="G51" i="1"/>
  <c r="H51" i="1" s="1"/>
  <c r="G52" i="1"/>
  <c r="H52" i="1" s="1"/>
  <c r="G53" i="1"/>
  <c r="H53" i="1" s="1"/>
  <c r="G54" i="1"/>
  <c r="H54" i="1" s="1"/>
  <c r="G55" i="1"/>
  <c r="H55" i="1" s="1"/>
  <c r="G56" i="1"/>
  <c r="H56" i="1" s="1"/>
  <c r="G57" i="1"/>
  <c r="H57" i="1" s="1"/>
  <c r="G58" i="1"/>
  <c r="H58" i="1" s="1"/>
  <c r="G59" i="1"/>
  <c r="H59" i="1" s="1"/>
  <c r="G60" i="1"/>
  <c r="H60" i="1" s="1"/>
  <c r="G61" i="1"/>
  <c r="H61" i="1" s="1"/>
  <c r="G62" i="1"/>
  <c r="H62" i="1" s="1"/>
  <c r="G63" i="1"/>
  <c r="H63" i="1" s="1"/>
  <c r="G64" i="1"/>
  <c r="H64" i="1" s="1"/>
  <c r="G65" i="1"/>
  <c r="H65" i="1" s="1"/>
  <c r="G66" i="1"/>
  <c r="H66" i="1" s="1"/>
  <c r="G67" i="1"/>
  <c r="H67" i="1" s="1"/>
  <c r="G68" i="1"/>
  <c r="H68" i="1" s="1"/>
  <c r="G69" i="1"/>
  <c r="H69" i="1" s="1"/>
  <c r="G70" i="1"/>
  <c r="H70" i="1" s="1"/>
  <c r="G71" i="1"/>
  <c r="H71" i="1" s="1"/>
  <c r="G72" i="1"/>
  <c r="H72" i="1" s="1"/>
  <c r="G73" i="1"/>
  <c r="H73" i="1" s="1"/>
  <c r="G74" i="1"/>
  <c r="H74" i="1" s="1"/>
  <c r="G75" i="1"/>
  <c r="H75" i="1" s="1"/>
  <c r="G76" i="1"/>
  <c r="H76" i="1" s="1"/>
  <c r="G77" i="1"/>
  <c r="H77" i="1" s="1"/>
  <c r="G78" i="1"/>
  <c r="H78" i="1" s="1"/>
  <c r="G79" i="1"/>
  <c r="H79" i="1" s="1"/>
  <c r="G80" i="1"/>
  <c r="H80" i="1" s="1"/>
  <c r="G81" i="1"/>
  <c r="H81" i="1" s="1"/>
  <c r="G82" i="1"/>
  <c r="H82" i="1" s="1"/>
  <c r="G83" i="1"/>
  <c r="H83" i="1" s="1"/>
  <c r="G84" i="1"/>
  <c r="H84" i="1" s="1"/>
  <c r="G85" i="1"/>
  <c r="H85" i="1" s="1"/>
  <c r="G86" i="1"/>
  <c r="H86" i="1" s="1"/>
  <c r="G87" i="1"/>
  <c r="H87" i="1" s="1"/>
  <c r="G88" i="1"/>
  <c r="H88" i="1" s="1"/>
  <c r="G89" i="1"/>
  <c r="H89" i="1" s="1"/>
  <c r="G90" i="1"/>
  <c r="H90" i="1" s="1"/>
  <c r="G91" i="1"/>
  <c r="H91" i="1" s="1"/>
  <c r="G92" i="1"/>
  <c r="H92" i="1" s="1"/>
  <c r="G93" i="1"/>
  <c r="H93" i="1" s="1"/>
  <c r="G94" i="1"/>
  <c r="H94" i="1" s="1"/>
  <c r="G95" i="1"/>
  <c r="H95" i="1" s="1"/>
  <c r="G96" i="1"/>
  <c r="H96" i="1" s="1"/>
  <c r="G97" i="1"/>
  <c r="H97" i="1" s="1"/>
  <c r="G98" i="1"/>
  <c r="H98" i="1" s="1"/>
  <c r="G99" i="1"/>
  <c r="H99" i="1" s="1"/>
  <c r="G100" i="1"/>
  <c r="H100" i="1" s="1"/>
  <c r="G101" i="1"/>
  <c r="H101" i="1" s="1"/>
  <c r="G102" i="1"/>
  <c r="H102" i="1" s="1"/>
  <c r="G103" i="1"/>
  <c r="H103" i="1" s="1"/>
  <c r="G104" i="1"/>
  <c r="H104" i="1" s="1"/>
  <c r="G105" i="1"/>
  <c r="H105" i="1" s="1"/>
  <c r="G106" i="1"/>
  <c r="H106" i="1" s="1"/>
  <c r="G107" i="1"/>
  <c r="H107" i="1" s="1"/>
  <c r="G108" i="1"/>
  <c r="H108" i="1" s="1"/>
  <c r="G109" i="1"/>
  <c r="H109" i="1" s="1"/>
  <c r="G110" i="1"/>
  <c r="H110" i="1" s="1"/>
  <c r="G111" i="1"/>
  <c r="H111" i="1" s="1"/>
  <c r="G112" i="1"/>
  <c r="H112" i="1" s="1"/>
  <c r="G113" i="1"/>
  <c r="H113" i="1" s="1"/>
  <c r="G114" i="1"/>
  <c r="H114" i="1" s="1"/>
  <c r="G115" i="1"/>
  <c r="H115" i="1" s="1"/>
  <c r="G116" i="1"/>
  <c r="H116" i="1" s="1"/>
  <c r="G117" i="1"/>
  <c r="H117" i="1" s="1"/>
  <c r="G118" i="1"/>
  <c r="H118" i="1" s="1"/>
  <c r="G119" i="1"/>
  <c r="H119" i="1" s="1"/>
  <c r="G120" i="1"/>
  <c r="H120" i="1" s="1"/>
  <c r="G121" i="1"/>
  <c r="H121" i="1" s="1"/>
  <c r="G122" i="1"/>
  <c r="H122" i="1" s="1"/>
  <c r="G123" i="1"/>
  <c r="H123" i="1" s="1"/>
  <c r="G124" i="1"/>
  <c r="H124" i="1" s="1"/>
  <c r="G125" i="1"/>
  <c r="H125" i="1" s="1"/>
  <c r="G126" i="1"/>
  <c r="H126" i="1" s="1"/>
  <c r="G127" i="1"/>
  <c r="H127" i="1" s="1"/>
  <c r="G128" i="1"/>
  <c r="H128" i="1" s="1"/>
  <c r="G129" i="1"/>
  <c r="H129" i="1" s="1"/>
  <c r="G130" i="1"/>
  <c r="H130" i="1" s="1"/>
  <c r="G131" i="1"/>
  <c r="H131" i="1" s="1"/>
  <c r="G132" i="1"/>
  <c r="H132" i="1" s="1"/>
  <c r="G133" i="1"/>
  <c r="H133" i="1" s="1"/>
  <c r="G134" i="1"/>
  <c r="H134" i="1" s="1"/>
  <c r="G135" i="1"/>
  <c r="H135" i="1" s="1"/>
  <c r="G136" i="1"/>
  <c r="H136" i="1" s="1"/>
  <c r="G137" i="1"/>
  <c r="H137" i="1" s="1"/>
  <c r="G138" i="1"/>
  <c r="H138" i="1" s="1"/>
  <c r="G139" i="1"/>
  <c r="H139" i="1" s="1"/>
  <c r="G140" i="1"/>
  <c r="H140" i="1" s="1"/>
  <c r="G141" i="1"/>
  <c r="H141" i="1" s="1"/>
  <c r="G142" i="1"/>
  <c r="H142" i="1" s="1"/>
  <c r="G143" i="1"/>
  <c r="H143" i="1" s="1"/>
  <c r="G144" i="1"/>
  <c r="H144" i="1" s="1"/>
  <c r="G145" i="1"/>
  <c r="H145" i="1" s="1"/>
  <c r="G146" i="1"/>
  <c r="H146" i="1" s="1"/>
  <c r="G147" i="1"/>
  <c r="H147" i="1" s="1"/>
  <c r="G148" i="1"/>
  <c r="H148" i="1" s="1"/>
  <c r="G149" i="1"/>
  <c r="H149" i="1" s="1"/>
  <c r="G150" i="1"/>
  <c r="H150" i="1" s="1"/>
  <c r="G151" i="1"/>
  <c r="H151" i="1" s="1"/>
  <c r="G152" i="1"/>
  <c r="H152" i="1" s="1"/>
  <c r="G153" i="1"/>
  <c r="H153" i="1" s="1"/>
  <c r="G154" i="1"/>
  <c r="H154" i="1" s="1"/>
  <c r="G155" i="1"/>
  <c r="H155" i="1" s="1"/>
  <c r="G156" i="1"/>
  <c r="H156" i="1" s="1"/>
  <c r="G157" i="1"/>
  <c r="H157" i="1" s="1"/>
  <c r="G158" i="1"/>
  <c r="H158" i="1" s="1"/>
  <c r="G159" i="1"/>
  <c r="H159" i="1" s="1"/>
  <c r="G160" i="1"/>
  <c r="H160" i="1" s="1"/>
  <c r="G161" i="1"/>
  <c r="H161" i="1" s="1"/>
  <c r="G162" i="1"/>
  <c r="H162" i="1" s="1"/>
  <c r="G163" i="1"/>
  <c r="H163" i="1" s="1"/>
  <c r="G164" i="1"/>
  <c r="H164" i="1" s="1"/>
  <c r="G165" i="1"/>
  <c r="H165" i="1" s="1"/>
  <c r="G166" i="1"/>
  <c r="H166" i="1" s="1"/>
  <c r="G167" i="1"/>
  <c r="H167" i="1" s="1"/>
  <c r="G168" i="1"/>
  <c r="H168" i="1" s="1"/>
  <c r="G169" i="1"/>
  <c r="H169" i="1" s="1"/>
  <c r="G170" i="1"/>
  <c r="H170" i="1" s="1"/>
  <c r="G171" i="1"/>
  <c r="H171" i="1" s="1"/>
  <c r="G172" i="1"/>
  <c r="H172" i="1" s="1"/>
  <c r="G173" i="1"/>
  <c r="H173" i="1" s="1"/>
  <c r="G174" i="1"/>
  <c r="H174" i="1" s="1"/>
  <c r="G175" i="1"/>
  <c r="H175" i="1" s="1"/>
  <c r="G176" i="1"/>
  <c r="H176" i="1" s="1"/>
  <c r="G177" i="1"/>
  <c r="H177" i="1" s="1"/>
  <c r="G178" i="1"/>
  <c r="H178" i="1" s="1"/>
  <c r="G179" i="1"/>
  <c r="H179" i="1" s="1"/>
  <c r="G180" i="1"/>
  <c r="H180" i="1" s="1"/>
  <c r="G181" i="1"/>
  <c r="H181" i="1" s="1"/>
  <c r="G182" i="1"/>
  <c r="H182" i="1" s="1"/>
  <c r="G183" i="1"/>
  <c r="H183" i="1" s="1"/>
  <c r="G184" i="1"/>
  <c r="H184" i="1" s="1"/>
  <c r="G185" i="1"/>
  <c r="H185" i="1" s="1"/>
  <c r="G186" i="1"/>
  <c r="H186" i="1" s="1"/>
  <c r="G187" i="1"/>
  <c r="H187" i="1" s="1"/>
  <c r="G188" i="1"/>
  <c r="H188" i="1" s="1"/>
  <c r="G189" i="1"/>
  <c r="H189" i="1" s="1"/>
  <c r="G190" i="1"/>
  <c r="H190" i="1" s="1"/>
  <c r="G191" i="1"/>
  <c r="H191" i="1" s="1"/>
  <c r="G192" i="1"/>
  <c r="H192" i="1" s="1"/>
  <c r="G193" i="1"/>
  <c r="H193" i="1" s="1"/>
  <c r="G194" i="1"/>
  <c r="H194" i="1" s="1"/>
  <c r="G195" i="1"/>
  <c r="H195" i="1" s="1"/>
  <c r="G196" i="1"/>
  <c r="H196" i="1" s="1"/>
  <c r="G197" i="1"/>
  <c r="H197" i="1" s="1"/>
  <c r="G198" i="1"/>
  <c r="H198" i="1" s="1"/>
  <c r="G199" i="1"/>
  <c r="H199" i="1" s="1"/>
  <c r="G200" i="1"/>
  <c r="H200" i="1" s="1"/>
  <c r="G201" i="1"/>
  <c r="H201" i="1" s="1"/>
  <c r="G202" i="1"/>
  <c r="H202" i="1" s="1"/>
  <c r="G203" i="1"/>
  <c r="H203" i="1" s="1"/>
  <c r="G204" i="1"/>
  <c r="H204" i="1" s="1"/>
  <c r="G205" i="1"/>
  <c r="H205" i="1" s="1"/>
  <c r="G206" i="1"/>
  <c r="H206" i="1" s="1"/>
  <c r="G207" i="1"/>
  <c r="H207" i="1" s="1"/>
  <c r="G208" i="1"/>
  <c r="H208" i="1" s="1"/>
  <c r="G209" i="1"/>
  <c r="H209" i="1" s="1"/>
  <c r="G210" i="1"/>
  <c r="H210" i="1" s="1"/>
  <c r="G211" i="1"/>
  <c r="H211" i="1" s="1"/>
  <c r="G212" i="1"/>
  <c r="H212" i="1" s="1"/>
  <c r="G213" i="1"/>
  <c r="H213" i="1" s="1"/>
  <c r="G214" i="1"/>
  <c r="H214" i="1" s="1"/>
  <c r="G215" i="1"/>
  <c r="H215" i="1" s="1"/>
  <c r="G216" i="1"/>
  <c r="H216" i="1" s="1"/>
  <c r="G217" i="1"/>
  <c r="H217" i="1" s="1"/>
  <c r="G218" i="1"/>
  <c r="H218" i="1" s="1"/>
  <c r="G219" i="1"/>
  <c r="H219" i="1" s="1"/>
  <c r="G220" i="1"/>
  <c r="H220" i="1" s="1"/>
  <c r="G221" i="1"/>
  <c r="H221" i="1" s="1"/>
  <c r="G222" i="1"/>
  <c r="H222" i="1" s="1"/>
  <c r="G223" i="1"/>
  <c r="H223" i="1" s="1"/>
  <c r="G224" i="1"/>
  <c r="H224" i="1" s="1"/>
  <c r="G225" i="1"/>
  <c r="H225" i="1" s="1"/>
  <c r="G226" i="1"/>
  <c r="H226" i="1" s="1"/>
  <c r="G227" i="1"/>
  <c r="H227" i="1" s="1"/>
  <c r="G228" i="1"/>
  <c r="H228" i="1" s="1"/>
  <c r="G229" i="1"/>
  <c r="H229" i="1" s="1"/>
  <c r="G230" i="1"/>
  <c r="H230" i="1" s="1"/>
  <c r="G231" i="1"/>
  <c r="H231" i="1" s="1"/>
  <c r="G232" i="1"/>
  <c r="H232" i="1" s="1"/>
  <c r="G233" i="1"/>
  <c r="H233" i="1" s="1"/>
  <c r="G234" i="1"/>
  <c r="H234" i="1" s="1"/>
  <c r="G235" i="1"/>
  <c r="H235" i="1" s="1"/>
  <c r="G236" i="1"/>
  <c r="H236" i="1" s="1"/>
  <c r="G237" i="1"/>
  <c r="H237" i="1" s="1"/>
  <c r="G238" i="1"/>
  <c r="H238" i="1" s="1"/>
  <c r="G239" i="1"/>
  <c r="H239" i="1" s="1"/>
  <c r="G240" i="1"/>
  <c r="H240" i="1" s="1"/>
  <c r="G241" i="1"/>
  <c r="H241" i="1" s="1"/>
  <c r="G242" i="1"/>
  <c r="H242" i="1" s="1"/>
  <c r="G243" i="1"/>
  <c r="H243" i="1" s="1"/>
  <c r="G244" i="1"/>
  <c r="H244" i="1" s="1"/>
  <c r="G245" i="1"/>
  <c r="H245" i="1" s="1"/>
  <c r="G246" i="1"/>
  <c r="H246" i="1" s="1"/>
  <c r="G247" i="1"/>
  <c r="H247" i="1" s="1"/>
  <c r="G248" i="1"/>
  <c r="H248" i="1" s="1"/>
  <c r="G249" i="1"/>
  <c r="H249" i="1" s="1"/>
  <c r="G250" i="1"/>
  <c r="H250" i="1" s="1"/>
  <c r="G251" i="1"/>
  <c r="H251" i="1" s="1"/>
  <c r="G2" i="1"/>
  <c r="H2" i="1" s="1"/>
  <c r="U3" i="1"/>
  <c r="U4" i="1"/>
  <c r="U5" i="1"/>
  <c r="U6" i="1"/>
  <c r="U7" i="1"/>
  <c r="U8" i="1"/>
  <c r="U9" i="1"/>
  <c r="U10" i="1"/>
  <c r="U11" i="1"/>
  <c r="U12" i="1"/>
  <c r="U13" i="1"/>
  <c r="U14" i="1"/>
  <c r="U15" i="1"/>
  <c r="U16" i="1"/>
  <c r="U17" i="1"/>
  <c r="U18" i="1"/>
  <c r="U19" i="1"/>
  <c r="U20" i="1"/>
  <c r="U21" i="1"/>
  <c r="U22" i="1"/>
  <c r="U23" i="1"/>
  <c r="U24" i="1"/>
  <c r="U25" i="1"/>
  <c r="U26" i="1"/>
  <c r="U27" i="1"/>
  <c r="U28" i="1"/>
  <c r="U29" i="1"/>
  <c r="U30" i="1"/>
  <c r="U31" i="1"/>
  <c r="U32" i="1"/>
  <c r="U33" i="1"/>
  <c r="U34" i="1"/>
  <c r="U35" i="1"/>
  <c r="U36" i="1"/>
  <c r="U37" i="1"/>
  <c r="U38" i="1"/>
  <c r="U39" i="1"/>
  <c r="U40" i="1"/>
  <c r="U41" i="1"/>
  <c r="U42" i="1"/>
  <c r="U43" i="1"/>
  <c r="U44" i="1"/>
  <c r="U45" i="1"/>
  <c r="U46" i="1"/>
  <c r="U47" i="1"/>
  <c r="U48" i="1"/>
  <c r="U49" i="1"/>
  <c r="U50" i="1"/>
  <c r="U51" i="1"/>
  <c r="U52" i="1"/>
  <c r="U53" i="1"/>
  <c r="U54" i="1"/>
  <c r="U55" i="1"/>
  <c r="U56" i="1"/>
  <c r="U57" i="1"/>
  <c r="U58" i="1"/>
  <c r="U59" i="1"/>
  <c r="U60" i="1"/>
  <c r="U61" i="1"/>
  <c r="U62" i="1"/>
  <c r="U63" i="1"/>
  <c r="U64" i="1"/>
  <c r="U65" i="1"/>
  <c r="U66" i="1"/>
  <c r="U67" i="1"/>
  <c r="U68" i="1"/>
  <c r="U69" i="1"/>
  <c r="U70" i="1"/>
  <c r="U71" i="1"/>
  <c r="U72" i="1"/>
  <c r="U73" i="1"/>
  <c r="U74" i="1"/>
  <c r="U75" i="1"/>
  <c r="U76" i="1"/>
  <c r="U77" i="1"/>
  <c r="U78" i="1"/>
  <c r="U79" i="1"/>
  <c r="U80" i="1"/>
  <c r="U81" i="1"/>
  <c r="U82" i="1"/>
  <c r="U83" i="1"/>
  <c r="U84" i="1"/>
  <c r="U85" i="1"/>
  <c r="U86" i="1"/>
  <c r="U87" i="1"/>
  <c r="U88" i="1"/>
  <c r="U89" i="1"/>
  <c r="U90" i="1"/>
  <c r="U91" i="1"/>
  <c r="U92" i="1"/>
  <c r="U93" i="1"/>
  <c r="U94" i="1"/>
  <c r="U95" i="1"/>
  <c r="U96" i="1"/>
  <c r="U97" i="1"/>
  <c r="U98" i="1"/>
  <c r="U99" i="1"/>
  <c r="U100" i="1"/>
  <c r="U101" i="1"/>
  <c r="U102" i="1"/>
  <c r="U103" i="1"/>
  <c r="U104" i="1"/>
  <c r="U105" i="1"/>
  <c r="U106" i="1"/>
  <c r="U107" i="1"/>
  <c r="U108" i="1"/>
  <c r="U109" i="1"/>
  <c r="U110" i="1"/>
  <c r="U111" i="1"/>
  <c r="U112" i="1"/>
  <c r="U113" i="1"/>
  <c r="U114" i="1"/>
  <c r="U115" i="1"/>
  <c r="U116" i="1"/>
  <c r="U117" i="1"/>
  <c r="U118" i="1"/>
  <c r="U119" i="1"/>
  <c r="U120" i="1"/>
  <c r="U121" i="1"/>
  <c r="U122" i="1"/>
  <c r="U123" i="1"/>
  <c r="U124" i="1"/>
  <c r="U125" i="1"/>
  <c r="U126" i="1"/>
  <c r="U127" i="1"/>
  <c r="U128" i="1"/>
  <c r="U129" i="1"/>
  <c r="U130" i="1"/>
  <c r="U131" i="1"/>
  <c r="U132" i="1"/>
  <c r="U133" i="1"/>
  <c r="U134" i="1"/>
  <c r="U135" i="1"/>
  <c r="U136" i="1"/>
  <c r="U137" i="1"/>
  <c r="U138" i="1"/>
  <c r="U139" i="1"/>
  <c r="U140" i="1"/>
  <c r="U141" i="1"/>
  <c r="U142" i="1"/>
  <c r="U143" i="1"/>
  <c r="U144" i="1"/>
  <c r="U145" i="1"/>
  <c r="U146" i="1"/>
  <c r="U147" i="1"/>
  <c r="U148" i="1"/>
  <c r="U149" i="1"/>
  <c r="U150" i="1"/>
  <c r="U151" i="1"/>
  <c r="U152" i="1"/>
  <c r="U153" i="1"/>
  <c r="U154" i="1"/>
  <c r="U155" i="1"/>
  <c r="U156" i="1"/>
  <c r="U157" i="1"/>
  <c r="U158" i="1"/>
  <c r="U159" i="1"/>
  <c r="U160" i="1"/>
  <c r="U161" i="1"/>
  <c r="U162" i="1"/>
  <c r="U163" i="1"/>
  <c r="U164" i="1"/>
  <c r="U165" i="1"/>
  <c r="U166" i="1"/>
  <c r="U167" i="1"/>
  <c r="U168" i="1"/>
  <c r="U169" i="1"/>
  <c r="U170" i="1"/>
  <c r="U171" i="1"/>
  <c r="U172" i="1"/>
  <c r="U173" i="1"/>
  <c r="U174" i="1"/>
  <c r="U175" i="1"/>
  <c r="U176" i="1"/>
  <c r="U177" i="1"/>
  <c r="U178" i="1"/>
  <c r="U179" i="1"/>
  <c r="U180" i="1"/>
  <c r="U181" i="1"/>
  <c r="U182" i="1"/>
  <c r="U183" i="1"/>
  <c r="U184" i="1"/>
  <c r="U185" i="1"/>
  <c r="U186" i="1"/>
  <c r="U187" i="1"/>
  <c r="U188" i="1"/>
  <c r="U189" i="1"/>
  <c r="U190" i="1"/>
  <c r="U191" i="1"/>
  <c r="U192" i="1"/>
  <c r="U193" i="1"/>
  <c r="U194" i="1"/>
  <c r="U195" i="1"/>
  <c r="U196" i="1"/>
  <c r="U197" i="1"/>
  <c r="U198" i="1"/>
  <c r="U199" i="1"/>
  <c r="U200" i="1"/>
  <c r="U201" i="1"/>
  <c r="U202" i="1"/>
  <c r="U203" i="1"/>
  <c r="U204" i="1"/>
  <c r="U205" i="1"/>
  <c r="U206" i="1"/>
  <c r="U207" i="1"/>
  <c r="U208" i="1"/>
  <c r="U209" i="1"/>
  <c r="U210" i="1"/>
  <c r="U211" i="1"/>
  <c r="U212" i="1"/>
  <c r="U213" i="1"/>
  <c r="U214" i="1"/>
  <c r="U215" i="1"/>
  <c r="U216" i="1"/>
  <c r="U217" i="1"/>
  <c r="U218" i="1"/>
  <c r="U219" i="1"/>
  <c r="U220" i="1"/>
  <c r="U221" i="1"/>
  <c r="U222" i="1"/>
  <c r="U223" i="1"/>
  <c r="U224" i="1"/>
  <c r="U225" i="1"/>
  <c r="U226" i="1"/>
  <c r="U227" i="1"/>
  <c r="U228" i="1"/>
  <c r="U229" i="1"/>
  <c r="U230" i="1"/>
  <c r="U231" i="1"/>
  <c r="U232" i="1"/>
  <c r="U233" i="1"/>
  <c r="U234" i="1"/>
  <c r="U235" i="1"/>
  <c r="U236" i="1"/>
  <c r="U237" i="1"/>
  <c r="U238" i="1"/>
  <c r="U239" i="1"/>
  <c r="U240" i="1"/>
  <c r="U241" i="1"/>
  <c r="U242" i="1"/>
  <c r="U243" i="1"/>
  <c r="U244" i="1"/>
  <c r="U245" i="1"/>
  <c r="U246" i="1"/>
  <c r="U247" i="1"/>
  <c r="U248" i="1"/>
  <c r="U249" i="1"/>
  <c r="U250" i="1"/>
  <c r="U251" i="1"/>
  <c r="U2" i="1"/>
  <c r="AD3" i="1"/>
  <c r="AD4" i="1"/>
  <c r="AD5" i="1"/>
  <c r="AD6" i="1"/>
  <c r="AD7" i="1"/>
  <c r="AD8" i="1"/>
  <c r="AD9" i="1"/>
  <c r="AD10" i="1"/>
  <c r="AD11" i="1"/>
  <c r="AD12" i="1"/>
  <c r="AD13" i="1"/>
  <c r="AD14" i="1"/>
  <c r="AD15" i="1"/>
  <c r="AD16" i="1"/>
  <c r="AD17" i="1"/>
  <c r="AD18" i="1"/>
  <c r="AD19" i="1"/>
  <c r="AD20" i="1"/>
  <c r="AD21" i="1"/>
  <c r="AD22" i="1"/>
  <c r="AD23" i="1"/>
  <c r="AD24" i="1"/>
  <c r="AD25" i="1"/>
  <c r="AD26" i="1"/>
  <c r="AD27" i="1"/>
  <c r="AD28" i="1"/>
  <c r="AD29" i="1"/>
  <c r="AD30" i="1"/>
  <c r="AD31" i="1"/>
  <c r="AD32" i="1"/>
  <c r="AD33" i="1"/>
  <c r="AD34" i="1"/>
  <c r="AD35" i="1"/>
  <c r="AD36" i="1"/>
  <c r="AD37" i="1"/>
  <c r="AD38" i="1"/>
  <c r="AD39" i="1"/>
  <c r="AD40" i="1"/>
  <c r="AD41" i="1"/>
  <c r="AD42" i="1"/>
  <c r="AD43" i="1"/>
  <c r="AD44" i="1"/>
  <c r="AD45" i="1"/>
  <c r="AD46" i="1"/>
  <c r="AD47" i="1"/>
  <c r="AD48" i="1"/>
  <c r="AD49" i="1"/>
  <c r="AD50" i="1"/>
  <c r="AD51" i="1"/>
  <c r="AD52" i="1"/>
  <c r="AD53" i="1"/>
  <c r="AD54" i="1"/>
  <c r="AD55" i="1"/>
  <c r="AD56" i="1"/>
  <c r="AD57" i="1"/>
  <c r="AD58" i="1"/>
  <c r="AD59" i="1"/>
  <c r="AD60" i="1"/>
  <c r="AD61" i="1"/>
  <c r="AD62" i="1"/>
  <c r="AD63" i="1"/>
  <c r="AD64" i="1"/>
  <c r="AD65" i="1"/>
  <c r="AD66" i="1"/>
  <c r="AD67" i="1"/>
  <c r="AD68" i="1"/>
  <c r="AD69" i="1"/>
  <c r="AD70" i="1"/>
  <c r="AD71" i="1"/>
  <c r="AD72" i="1"/>
  <c r="AD73" i="1"/>
  <c r="AD74" i="1"/>
  <c r="AD75" i="1"/>
  <c r="AD76" i="1"/>
  <c r="AD77" i="1"/>
  <c r="AD78" i="1"/>
  <c r="AD79" i="1"/>
  <c r="AD80" i="1"/>
  <c r="AD81" i="1"/>
  <c r="AD82" i="1"/>
  <c r="AD83" i="1"/>
  <c r="AD84" i="1"/>
  <c r="AD85" i="1"/>
  <c r="AD86" i="1"/>
  <c r="AD87" i="1"/>
  <c r="AD88" i="1"/>
  <c r="AD89" i="1"/>
  <c r="AD90" i="1"/>
  <c r="AD91" i="1"/>
  <c r="AD92" i="1"/>
  <c r="AD93" i="1"/>
  <c r="AD94" i="1"/>
  <c r="AD95" i="1"/>
  <c r="AD96" i="1"/>
  <c r="AD97" i="1"/>
  <c r="AD98" i="1"/>
  <c r="AD99" i="1"/>
  <c r="AD100" i="1"/>
  <c r="AD101" i="1"/>
  <c r="AD102" i="1"/>
  <c r="AD103" i="1"/>
  <c r="AD104" i="1"/>
  <c r="AD105" i="1"/>
  <c r="AD106" i="1"/>
  <c r="AD107" i="1"/>
  <c r="AD108" i="1"/>
  <c r="AD109" i="1"/>
  <c r="AD110" i="1"/>
  <c r="AD111" i="1"/>
  <c r="AD112" i="1"/>
  <c r="AD113" i="1"/>
  <c r="AD114" i="1"/>
  <c r="AD115" i="1"/>
  <c r="AD116" i="1"/>
  <c r="AD117" i="1"/>
  <c r="AD118" i="1"/>
  <c r="AD119" i="1"/>
  <c r="AD120" i="1"/>
  <c r="AD121" i="1"/>
  <c r="AD122" i="1"/>
  <c r="AD123" i="1"/>
  <c r="AD124" i="1"/>
  <c r="AD125" i="1"/>
  <c r="AD126" i="1"/>
  <c r="AD127" i="1"/>
  <c r="AD128" i="1"/>
  <c r="AD129" i="1"/>
  <c r="AD130" i="1"/>
  <c r="AD131" i="1"/>
  <c r="AD132" i="1"/>
  <c r="AD133" i="1"/>
  <c r="AD134" i="1"/>
  <c r="AD135" i="1"/>
  <c r="AD136" i="1"/>
  <c r="AD137" i="1"/>
  <c r="AD138" i="1"/>
  <c r="AD139" i="1"/>
  <c r="AD140" i="1"/>
  <c r="AD141" i="1"/>
  <c r="AD142" i="1"/>
  <c r="AD143" i="1"/>
  <c r="AD144" i="1"/>
  <c r="AD145" i="1"/>
  <c r="AD146" i="1"/>
  <c r="AD147" i="1"/>
  <c r="AD148" i="1"/>
  <c r="AD149" i="1"/>
  <c r="AD150" i="1"/>
  <c r="AD151" i="1"/>
  <c r="AD152" i="1"/>
  <c r="AD153" i="1"/>
  <c r="AD154" i="1"/>
  <c r="AD155" i="1"/>
  <c r="AD156" i="1"/>
  <c r="AD157" i="1"/>
  <c r="AD158" i="1"/>
  <c r="AD159" i="1"/>
  <c r="AD160" i="1"/>
  <c r="AD161" i="1"/>
  <c r="AD162" i="1"/>
  <c r="AD163" i="1"/>
  <c r="AD164" i="1"/>
  <c r="AD165" i="1"/>
  <c r="AD166" i="1"/>
  <c r="AD167" i="1"/>
  <c r="AD168" i="1"/>
  <c r="AD169" i="1"/>
  <c r="AD170" i="1"/>
  <c r="AD171" i="1"/>
  <c r="AD172" i="1"/>
  <c r="AD173" i="1"/>
  <c r="AD174" i="1"/>
  <c r="AD175" i="1"/>
  <c r="AD176" i="1"/>
  <c r="AD177" i="1"/>
  <c r="AD178" i="1"/>
  <c r="AD179" i="1"/>
  <c r="AD180" i="1"/>
  <c r="AD181" i="1"/>
  <c r="AD182" i="1"/>
  <c r="AD183" i="1"/>
  <c r="AD184" i="1"/>
  <c r="AD185" i="1"/>
  <c r="AD186" i="1"/>
  <c r="AD187" i="1"/>
  <c r="AD188" i="1"/>
  <c r="AD189" i="1"/>
  <c r="AD190" i="1"/>
  <c r="AD191" i="1"/>
  <c r="AD192" i="1"/>
  <c r="AD193" i="1"/>
  <c r="AD194" i="1"/>
  <c r="AD195" i="1"/>
  <c r="AD196" i="1"/>
  <c r="AD197" i="1"/>
  <c r="AD198" i="1"/>
  <c r="AD199" i="1"/>
  <c r="AD200" i="1"/>
  <c r="AD201" i="1"/>
  <c r="AD202" i="1"/>
  <c r="AD203" i="1"/>
  <c r="AD204" i="1"/>
  <c r="AD205" i="1"/>
  <c r="AD206" i="1"/>
  <c r="AD207" i="1"/>
  <c r="AD208" i="1"/>
  <c r="AD209" i="1"/>
  <c r="AD210" i="1"/>
  <c r="AD211" i="1"/>
  <c r="AD212" i="1"/>
  <c r="AD213" i="1"/>
  <c r="AD214" i="1"/>
  <c r="AD215" i="1"/>
  <c r="AD216" i="1"/>
  <c r="AD217" i="1"/>
  <c r="AD218" i="1"/>
  <c r="AD219" i="1"/>
  <c r="AD220" i="1"/>
  <c r="AD221" i="1"/>
  <c r="AD222" i="1"/>
  <c r="AD223" i="1"/>
  <c r="AD224" i="1"/>
  <c r="AD225" i="1"/>
  <c r="AD226" i="1"/>
  <c r="AD227" i="1"/>
  <c r="AD228" i="1"/>
  <c r="AD229" i="1"/>
  <c r="AD230" i="1"/>
  <c r="AD231" i="1"/>
  <c r="AD232" i="1"/>
  <c r="AD233" i="1"/>
  <c r="AD234" i="1"/>
  <c r="AD235" i="1"/>
  <c r="AD236" i="1"/>
  <c r="AD237" i="1"/>
  <c r="AD238" i="1"/>
  <c r="AD239" i="1"/>
  <c r="AD240" i="1"/>
  <c r="AD241" i="1"/>
  <c r="AD242" i="1"/>
  <c r="AD243" i="1"/>
  <c r="AD244" i="1"/>
  <c r="AD245" i="1"/>
  <c r="AD246" i="1"/>
  <c r="AD247" i="1"/>
  <c r="AD248" i="1"/>
  <c r="AD249" i="1"/>
  <c r="AD250" i="1"/>
  <c r="AD251" i="1"/>
  <c r="AD2" i="1"/>
  <c r="AF3" i="1"/>
  <c r="AF4" i="1"/>
  <c r="AF5" i="1"/>
  <c r="AF6" i="1"/>
  <c r="AF7" i="1"/>
  <c r="AF8" i="1"/>
  <c r="AF9" i="1"/>
  <c r="AF10" i="1"/>
  <c r="AF11" i="1"/>
  <c r="AF12" i="1"/>
  <c r="AF13" i="1"/>
  <c r="AF14" i="1"/>
  <c r="AF15" i="1"/>
  <c r="AF16" i="1"/>
  <c r="AF17" i="1"/>
  <c r="AF18" i="1"/>
  <c r="AF19" i="1"/>
  <c r="AF20" i="1"/>
  <c r="AF21" i="1"/>
  <c r="AF22" i="1"/>
  <c r="AF23" i="1"/>
  <c r="AF24" i="1"/>
  <c r="AF25" i="1"/>
  <c r="AF26" i="1"/>
  <c r="AF27" i="1"/>
  <c r="AF28" i="1"/>
  <c r="AF29" i="1"/>
  <c r="AF30" i="1"/>
  <c r="AF31" i="1"/>
  <c r="AF32" i="1"/>
  <c r="AF33" i="1"/>
  <c r="AF34" i="1"/>
  <c r="AF35" i="1"/>
  <c r="AF36" i="1"/>
  <c r="AF37" i="1"/>
  <c r="AF38" i="1"/>
  <c r="AF39" i="1"/>
  <c r="AF40" i="1"/>
  <c r="AF41" i="1"/>
  <c r="AF42" i="1"/>
  <c r="AF43" i="1"/>
  <c r="AF44" i="1"/>
  <c r="AF45" i="1"/>
  <c r="AF46" i="1"/>
  <c r="AF47" i="1"/>
  <c r="AF48" i="1"/>
  <c r="AF49" i="1"/>
  <c r="AF50" i="1"/>
  <c r="AF51" i="1"/>
  <c r="AF52" i="1"/>
  <c r="AF53" i="1"/>
  <c r="AF54" i="1"/>
  <c r="AF55" i="1"/>
  <c r="AF56" i="1"/>
  <c r="AF57" i="1"/>
  <c r="AF58" i="1"/>
  <c r="AF59" i="1"/>
  <c r="AF60" i="1"/>
  <c r="AF61" i="1"/>
  <c r="AF62" i="1"/>
  <c r="AF63" i="1"/>
  <c r="AF64" i="1"/>
  <c r="AF65" i="1"/>
  <c r="AF66" i="1"/>
  <c r="AF67" i="1"/>
  <c r="AF68" i="1"/>
  <c r="AF69" i="1"/>
  <c r="AF70" i="1"/>
  <c r="AF71" i="1"/>
  <c r="AF72" i="1"/>
  <c r="AF73" i="1"/>
  <c r="AF74" i="1"/>
  <c r="AF75" i="1"/>
  <c r="AF76" i="1"/>
  <c r="AF77" i="1"/>
  <c r="AF78" i="1"/>
  <c r="AF79" i="1"/>
  <c r="AF80" i="1"/>
  <c r="AF81" i="1"/>
  <c r="AF82" i="1"/>
  <c r="AF83" i="1"/>
  <c r="AF84" i="1"/>
  <c r="AF85" i="1"/>
  <c r="AF86" i="1"/>
  <c r="AF87" i="1"/>
  <c r="AF88" i="1"/>
  <c r="AF89" i="1"/>
  <c r="AF90" i="1"/>
  <c r="AF91" i="1"/>
  <c r="AF92" i="1"/>
  <c r="AF93" i="1"/>
  <c r="AF94" i="1"/>
  <c r="AF95" i="1"/>
  <c r="AF96" i="1"/>
  <c r="AF97" i="1"/>
  <c r="AF98" i="1"/>
  <c r="AF99" i="1"/>
  <c r="AF100" i="1"/>
  <c r="AF101" i="1"/>
  <c r="AF102" i="1"/>
  <c r="AF103" i="1"/>
  <c r="AF104" i="1"/>
  <c r="AF105" i="1"/>
  <c r="AF106" i="1"/>
  <c r="AF107" i="1"/>
  <c r="AF108" i="1"/>
  <c r="AF109" i="1"/>
  <c r="AF110" i="1"/>
  <c r="AF111" i="1"/>
  <c r="AF112" i="1"/>
  <c r="AF113" i="1"/>
  <c r="AF114" i="1"/>
  <c r="AF115" i="1"/>
  <c r="AF116" i="1"/>
  <c r="AF117" i="1"/>
  <c r="AF118" i="1"/>
  <c r="AF119" i="1"/>
  <c r="AF120" i="1"/>
  <c r="AF121" i="1"/>
  <c r="AF122" i="1"/>
  <c r="AF123" i="1"/>
  <c r="AF124" i="1"/>
  <c r="AF125" i="1"/>
  <c r="AF126" i="1"/>
  <c r="AF127" i="1"/>
  <c r="AF128" i="1"/>
  <c r="AF129" i="1"/>
  <c r="AF130" i="1"/>
  <c r="AF131" i="1"/>
  <c r="AF132" i="1"/>
  <c r="AF133" i="1"/>
  <c r="AF134" i="1"/>
  <c r="AF135" i="1"/>
  <c r="AF136" i="1"/>
  <c r="AF137" i="1"/>
  <c r="AF138" i="1"/>
  <c r="AF139" i="1"/>
  <c r="AF140" i="1"/>
  <c r="AF141" i="1"/>
  <c r="AF142" i="1"/>
  <c r="AF143" i="1"/>
  <c r="AF144" i="1"/>
  <c r="AF145" i="1"/>
  <c r="AF146" i="1"/>
  <c r="AF147" i="1"/>
  <c r="AF148" i="1"/>
  <c r="AF149" i="1"/>
  <c r="AF150" i="1"/>
  <c r="AF151" i="1"/>
  <c r="AF152" i="1"/>
  <c r="AF153" i="1"/>
  <c r="AF154" i="1"/>
  <c r="AF155" i="1"/>
  <c r="AF156" i="1"/>
  <c r="AF157" i="1"/>
  <c r="AF158" i="1"/>
  <c r="AF159" i="1"/>
  <c r="AF160" i="1"/>
  <c r="AF161" i="1"/>
  <c r="AF162" i="1"/>
  <c r="AF163" i="1"/>
  <c r="AF164" i="1"/>
  <c r="AF165" i="1"/>
  <c r="AF166" i="1"/>
  <c r="AF167" i="1"/>
  <c r="AF168" i="1"/>
  <c r="AF169" i="1"/>
  <c r="AF170" i="1"/>
  <c r="AF171" i="1"/>
  <c r="AF172" i="1"/>
  <c r="AF173" i="1"/>
  <c r="AF174" i="1"/>
  <c r="AF175" i="1"/>
  <c r="AF176" i="1"/>
  <c r="AF177" i="1"/>
  <c r="AF178" i="1"/>
  <c r="AF179" i="1"/>
  <c r="AF180" i="1"/>
  <c r="AF181" i="1"/>
  <c r="AF182" i="1"/>
  <c r="AF183" i="1"/>
  <c r="AF184" i="1"/>
  <c r="AF185" i="1"/>
  <c r="AF186" i="1"/>
  <c r="AF187" i="1"/>
  <c r="AF188" i="1"/>
  <c r="AF189" i="1"/>
  <c r="AF190" i="1"/>
  <c r="AF191" i="1"/>
  <c r="AF192" i="1"/>
  <c r="AF193" i="1"/>
  <c r="AF194" i="1"/>
  <c r="AF195" i="1"/>
  <c r="AF196" i="1"/>
  <c r="AF197" i="1"/>
  <c r="AF198" i="1"/>
  <c r="AF199" i="1"/>
  <c r="AF200" i="1"/>
  <c r="AF201" i="1"/>
  <c r="AF202" i="1"/>
  <c r="AF203" i="1"/>
  <c r="AF204" i="1"/>
  <c r="AF205" i="1"/>
  <c r="AF206" i="1"/>
  <c r="AF207" i="1"/>
  <c r="AF208" i="1"/>
  <c r="AF209" i="1"/>
  <c r="AF210" i="1"/>
  <c r="AF211" i="1"/>
  <c r="AF212" i="1"/>
  <c r="AF213" i="1"/>
  <c r="AF214" i="1"/>
  <c r="AF215" i="1"/>
  <c r="AF216" i="1"/>
  <c r="AF217" i="1"/>
  <c r="AF218" i="1"/>
  <c r="AF219" i="1"/>
  <c r="AF220" i="1"/>
  <c r="AF221" i="1"/>
  <c r="AF222" i="1"/>
  <c r="AF223" i="1"/>
  <c r="AF224" i="1"/>
  <c r="AF225" i="1"/>
  <c r="AF226" i="1"/>
  <c r="AF227" i="1"/>
  <c r="AF228" i="1"/>
  <c r="AF229" i="1"/>
  <c r="AF230" i="1"/>
  <c r="AF231" i="1"/>
  <c r="AF232" i="1"/>
  <c r="AF233" i="1"/>
  <c r="AF234" i="1"/>
  <c r="AF235" i="1"/>
  <c r="AF236" i="1"/>
  <c r="AF237" i="1"/>
  <c r="AF238" i="1"/>
  <c r="AF239" i="1"/>
  <c r="AF240" i="1"/>
  <c r="AF241" i="1"/>
  <c r="AF242" i="1"/>
  <c r="AF243" i="1"/>
  <c r="AF244" i="1"/>
  <c r="AF245" i="1"/>
  <c r="AF246" i="1"/>
  <c r="AF247" i="1"/>
  <c r="AF248" i="1"/>
  <c r="AF249" i="1"/>
  <c r="AF250" i="1"/>
  <c r="AF251" i="1"/>
  <c r="AF2" i="1"/>
  <c r="B3"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 i="1"/>
  <c r="I2" i="1" l="1"/>
  <c r="J2" i="1" s="1"/>
  <c r="K2" i="1" s="1"/>
  <c r="I250" i="1"/>
  <c r="J250" i="1" s="1"/>
  <c r="K250" i="1" s="1"/>
  <c r="I242" i="1"/>
  <c r="J242" i="1" s="1"/>
  <c r="K242" i="1" s="1"/>
  <c r="I238" i="1"/>
  <c r="J238" i="1" s="1"/>
  <c r="K238" i="1" s="1"/>
  <c r="I234" i="1"/>
  <c r="J234" i="1" s="1"/>
  <c r="K234" i="1" s="1"/>
  <c r="I230" i="1"/>
  <c r="J230" i="1" s="1"/>
  <c r="K230" i="1" s="1"/>
  <c r="I226" i="1"/>
  <c r="J226" i="1" s="1"/>
  <c r="K226" i="1" s="1"/>
  <c r="I222" i="1"/>
  <c r="J222" i="1" s="1"/>
  <c r="K222" i="1" s="1"/>
  <c r="I218" i="1"/>
  <c r="J218" i="1" s="1"/>
  <c r="K218" i="1" s="1"/>
  <c r="I214" i="1"/>
  <c r="J214" i="1" s="1"/>
  <c r="K214" i="1" s="1"/>
  <c r="I210" i="1"/>
  <c r="J210" i="1" s="1"/>
  <c r="K210" i="1" s="1"/>
  <c r="I206" i="1"/>
  <c r="J206" i="1" s="1"/>
  <c r="K206" i="1" s="1"/>
  <c r="I202" i="1"/>
  <c r="J202" i="1" s="1"/>
  <c r="K202" i="1" s="1"/>
  <c r="I198" i="1"/>
  <c r="J198" i="1" s="1"/>
  <c r="K198" i="1" s="1"/>
  <c r="I194" i="1"/>
  <c r="J194" i="1" s="1"/>
  <c r="K194" i="1" s="1"/>
  <c r="I190" i="1"/>
  <c r="J190" i="1" s="1"/>
  <c r="K190" i="1" s="1"/>
  <c r="I186" i="1"/>
  <c r="J186" i="1" s="1"/>
  <c r="K186" i="1" s="1"/>
  <c r="I182" i="1"/>
  <c r="J182" i="1" s="1"/>
  <c r="K182" i="1" s="1"/>
  <c r="I178" i="1"/>
  <c r="J178" i="1" s="1"/>
  <c r="K178" i="1" s="1"/>
  <c r="I174" i="1"/>
  <c r="J174" i="1" s="1"/>
  <c r="K174" i="1" s="1"/>
  <c r="I170" i="1"/>
  <c r="J170" i="1" s="1"/>
  <c r="K170" i="1" s="1"/>
  <c r="I166" i="1"/>
  <c r="J166" i="1" s="1"/>
  <c r="K166" i="1" s="1"/>
  <c r="I162" i="1"/>
  <c r="J162" i="1" s="1"/>
  <c r="K162" i="1" s="1"/>
  <c r="I158" i="1"/>
  <c r="J158" i="1" s="1"/>
  <c r="K158" i="1" s="1"/>
  <c r="I154" i="1"/>
  <c r="J154" i="1" s="1"/>
  <c r="K154" i="1" s="1"/>
  <c r="I150" i="1"/>
  <c r="J150" i="1" s="1"/>
  <c r="K150" i="1" s="1"/>
  <c r="I146" i="1"/>
  <c r="J146" i="1" s="1"/>
  <c r="K146" i="1" s="1"/>
  <c r="I142" i="1"/>
  <c r="J142" i="1" s="1"/>
  <c r="K142" i="1" s="1"/>
  <c r="I138" i="1"/>
  <c r="J138" i="1" s="1"/>
  <c r="K138" i="1" s="1"/>
  <c r="I134" i="1"/>
  <c r="J134" i="1" s="1"/>
  <c r="K134" i="1" s="1"/>
  <c r="I130" i="1"/>
  <c r="J130" i="1" s="1"/>
  <c r="K130" i="1" s="1"/>
  <c r="I126" i="1"/>
  <c r="J126" i="1" s="1"/>
  <c r="K126" i="1" s="1"/>
  <c r="I122" i="1"/>
  <c r="J122" i="1" s="1"/>
  <c r="K122" i="1" s="1"/>
  <c r="I118" i="1"/>
  <c r="J118" i="1" s="1"/>
  <c r="K118" i="1" s="1"/>
  <c r="I114" i="1"/>
  <c r="J114" i="1" s="1"/>
  <c r="K114" i="1" s="1"/>
  <c r="I110" i="1"/>
  <c r="J110" i="1" s="1"/>
  <c r="K110" i="1" s="1"/>
  <c r="I106" i="1"/>
  <c r="J106" i="1" s="1"/>
  <c r="K106" i="1" s="1"/>
  <c r="I102" i="1"/>
  <c r="J102" i="1" s="1"/>
  <c r="K102" i="1" s="1"/>
  <c r="I98" i="1"/>
  <c r="J98" i="1" s="1"/>
  <c r="K98" i="1" s="1"/>
  <c r="I94" i="1"/>
  <c r="J94" i="1" s="1"/>
  <c r="K94" i="1" s="1"/>
  <c r="I90" i="1"/>
  <c r="J90" i="1" s="1"/>
  <c r="K90" i="1" s="1"/>
  <c r="I86" i="1"/>
  <c r="J86" i="1" s="1"/>
  <c r="K86" i="1" s="1"/>
  <c r="I82" i="1"/>
  <c r="J82" i="1" s="1"/>
  <c r="K82" i="1" s="1"/>
  <c r="I78" i="1"/>
  <c r="J78" i="1" s="1"/>
  <c r="K78" i="1" s="1"/>
  <c r="I74" i="1"/>
  <c r="J74" i="1" s="1"/>
  <c r="K74" i="1" s="1"/>
  <c r="I70" i="1"/>
  <c r="J70" i="1" s="1"/>
  <c r="K70" i="1" s="1"/>
  <c r="I66" i="1"/>
  <c r="J66" i="1" s="1"/>
  <c r="K66" i="1" s="1"/>
  <c r="I62" i="1"/>
  <c r="J62" i="1" s="1"/>
  <c r="K62" i="1" s="1"/>
  <c r="I58" i="1"/>
  <c r="J58" i="1" s="1"/>
  <c r="K58" i="1" s="1"/>
  <c r="I54" i="1"/>
  <c r="J54" i="1" s="1"/>
  <c r="K54" i="1" s="1"/>
  <c r="I50" i="1"/>
  <c r="J50" i="1" s="1"/>
  <c r="K50" i="1" s="1"/>
  <c r="I46" i="1"/>
  <c r="J46" i="1" s="1"/>
  <c r="K46" i="1" s="1"/>
  <c r="I42" i="1"/>
  <c r="J42" i="1" s="1"/>
  <c r="K42" i="1" s="1"/>
  <c r="I38" i="1"/>
  <c r="J38" i="1" s="1"/>
  <c r="K38" i="1" s="1"/>
  <c r="I34" i="1"/>
  <c r="J34" i="1" s="1"/>
  <c r="K34" i="1" s="1"/>
  <c r="I30" i="1"/>
  <c r="J30" i="1" s="1"/>
  <c r="K30" i="1" s="1"/>
  <c r="I26" i="1"/>
  <c r="J26" i="1" s="1"/>
  <c r="K26" i="1" s="1"/>
  <c r="I22" i="1"/>
  <c r="J22" i="1" s="1"/>
  <c r="K22" i="1" s="1"/>
  <c r="I18" i="1"/>
  <c r="J18" i="1" s="1"/>
  <c r="K18" i="1" s="1"/>
  <c r="I14" i="1"/>
  <c r="J14" i="1" s="1"/>
  <c r="K14" i="1" s="1"/>
  <c r="I10" i="1"/>
  <c r="J10" i="1" s="1"/>
  <c r="K10" i="1" s="1"/>
  <c r="I6" i="1"/>
  <c r="J6" i="1" s="1"/>
  <c r="K6" i="1" s="1"/>
  <c r="I249" i="1"/>
  <c r="J249" i="1" s="1"/>
  <c r="K249" i="1" s="1"/>
  <c r="I245" i="1"/>
  <c r="J245" i="1" s="1"/>
  <c r="K245" i="1" s="1"/>
  <c r="I241" i="1"/>
  <c r="J241" i="1" s="1"/>
  <c r="K241" i="1" s="1"/>
  <c r="I237" i="1"/>
  <c r="J237" i="1" s="1"/>
  <c r="K237" i="1" s="1"/>
  <c r="I233" i="1"/>
  <c r="J233" i="1" s="1"/>
  <c r="K233" i="1" s="1"/>
  <c r="I229" i="1"/>
  <c r="J229" i="1" s="1"/>
  <c r="K229" i="1" s="1"/>
  <c r="I225" i="1"/>
  <c r="J225" i="1" s="1"/>
  <c r="K225" i="1" s="1"/>
  <c r="I221" i="1"/>
  <c r="J221" i="1" s="1"/>
  <c r="K221" i="1" s="1"/>
  <c r="I217" i="1"/>
  <c r="J217" i="1" s="1"/>
  <c r="K217" i="1" s="1"/>
  <c r="I213" i="1"/>
  <c r="J213" i="1" s="1"/>
  <c r="K213" i="1" s="1"/>
  <c r="I209" i="1"/>
  <c r="J209" i="1" s="1"/>
  <c r="K209" i="1" s="1"/>
  <c r="I205" i="1"/>
  <c r="J205" i="1" s="1"/>
  <c r="K205" i="1" s="1"/>
  <c r="I201" i="1"/>
  <c r="J201" i="1" s="1"/>
  <c r="K201" i="1" s="1"/>
  <c r="I197" i="1"/>
  <c r="J197" i="1" s="1"/>
  <c r="K197" i="1" s="1"/>
  <c r="I193" i="1"/>
  <c r="J193" i="1" s="1"/>
  <c r="K193" i="1" s="1"/>
  <c r="I189" i="1"/>
  <c r="J189" i="1" s="1"/>
  <c r="K189" i="1" s="1"/>
  <c r="I185" i="1"/>
  <c r="J185" i="1" s="1"/>
  <c r="K185" i="1" s="1"/>
  <c r="I181" i="1"/>
  <c r="J181" i="1" s="1"/>
  <c r="K181" i="1" s="1"/>
  <c r="I177" i="1"/>
  <c r="J177" i="1" s="1"/>
  <c r="K177" i="1" s="1"/>
  <c r="I173" i="1"/>
  <c r="J173" i="1" s="1"/>
  <c r="K173" i="1" s="1"/>
  <c r="I169" i="1"/>
  <c r="J169" i="1" s="1"/>
  <c r="K169" i="1" s="1"/>
  <c r="I165" i="1"/>
  <c r="J165" i="1" s="1"/>
  <c r="K165" i="1" s="1"/>
  <c r="I161" i="1"/>
  <c r="J161" i="1" s="1"/>
  <c r="K161" i="1" s="1"/>
  <c r="I157" i="1"/>
  <c r="J157" i="1" s="1"/>
  <c r="K157" i="1" s="1"/>
  <c r="I153" i="1"/>
  <c r="J153" i="1" s="1"/>
  <c r="K153" i="1" s="1"/>
  <c r="I149" i="1"/>
  <c r="J149" i="1" s="1"/>
  <c r="K149" i="1" s="1"/>
  <c r="I145" i="1"/>
  <c r="J145" i="1" s="1"/>
  <c r="K145" i="1" s="1"/>
  <c r="I141" i="1"/>
  <c r="J141" i="1" s="1"/>
  <c r="K141" i="1" s="1"/>
  <c r="I137" i="1"/>
  <c r="J137" i="1" s="1"/>
  <c r="K137" i="1" s="1"/>
  <c r="I133" i="1"/>
  <c r="J133" i="1" s="1"/>
  <c r="K133" i="1" s="1"/>
  <c r="I129" i="1"/>
  <c r="J129" i="1" s="1"/>
  <c r="K129" i="1" s="1"/>
  <c r="I125" i="1"/>
  <c r="J125" i="1" s="1"/>
  <c r="K125" i="1" s="1"/>
  <c r="I121" i="1"/>
  <c r="J121" i="1" s="1"/>
  <c r="K121" i="1" s="1"/>
  <c r="I117" i="1"/>
  <c r="J117" i="1" s="1"/>
  <c r="K117" i="1" s="1"/>
  <c r="I113" i="1"/>
  <c r="J113" i="1" s="1"/>
  <c r="K113" i="1" s="1"/>
  <c r="I109" i="1"/>
  <c r="J109" i="1" s="1"/>
  <c r="K109" i="1" s="1"/>
  <c r="I105" i="1"/>
  <c r="J105" i="1" s="1"/>
  <c r="K105" i="1" s="1"/>
  <c r="I101" i="1"/>
  <c r="J101" i="1" s="1"/>
  <c r="K101" i="1" s="1"/>
  <c r="I97" i="1"/>
  <c r="J97" i="1" s="1"/>
  <c r="K97" i="1" s="1"/>
  <c r="I93" i="1"/>
  <c r="J93" i="1" s="1"/>
  <c r="K93" i="1" s="1"/>
  <c r="I89" i="1"/>
  <c r="J89" i="1" s="1"/>
  <c r="K89" i="1" s="1"/>
  <c r="I85" i="1"/>
  <c r="J85" i="1" s="1"/>
  <c r="K85" i="1" s="1"/>
  <c r="I81" i="1"/>
  <c r="J81" i="1" s="1"/>
  <c r="K81" i="1" s="1"/>
  <c r="I77" i="1"/>
  <c r="J77" i="1" s="1"/>
  <c r="K77" i="1" s="1"/>
  <c r="I73" i="1"/>
  <c r="J73" i="1" s="1"/>
  <c r="K73" i="1" s="1"/>
  <c r="I69" i="1"/>
  <c r="J69" i="1" s="1"/>
  <c r="K69" i="1" s="1"/>
  <c r="I65" i="1"/>
  <c r="J65" i="1" s="1"/>
  <c r="K65" i="1" s="1"/>
  <c r="I61" i="1"/>
  <c r="J61" i="1" s="1"/>
  <c r="K61" i="1" s="1"/>
  <c r="I57" i="1"/>
  <c r="J57" i="1" s="1"/>
  <c r="K57" i="1" s="1"/>
  <c r="I53" i="1"/>
  <c r="J53" i="1" s="1"/>
  <c r="K53" i="1" s="1"/>
  <c r="I49" i="1"/>
  <c r="J49" i="1" s="1"/>
  <c r="K49" i="1" s="1"/>
  <c r="I45" i="1"/>
  <c r="J45" i="1" s="1"/>
  <c r="K45" i="1" s="1"/>
  <c r="I41" i="1"/>
  <c r="J41" i="1" s="1"/>
  <c r="K41" i="1" s="1"/>
  <c r="I37" i="1"/>
  <c r="J37" i="1" s="1"/>
  <c r="K37" i="1" s="1"/>
  <c r="I33" i="1"/>
  <c r="J33" i="1" s="1"/>
  <c r="K33" i="1" s="1"/>
  <c r="I29" i="1"/>
  <c r="J29" i="1" s="1"/>
  <c r="K29" i="1" s="1"/>
  <c r="I25" i="1"/>
  <c r="J25" i="1" s="1"/>
  <c r="K25" i="1" s="1"/>
  <c r="I21" i="1"/>
  <c r="J21" i="1" s="1"/>
  <c r="K21" i="1" s="1"/>
  <c r="I17" i="1"/>
  <c r="J17" i="1" s="1"/>
  <c r="K17" i="1" s="1"/>
  <c r="I13" i="1"/>
  <c r="J13" i="1" s="1"/>
  <c r="K13" i="1" s="1"/>
  <c r="I9" i="1"/>
  <c r="J9" i="1" s="1"/>
  <c r="K9" i="1" s="1"/>
  <c r="I5" i="1"/>
  <c r="J5" i="1" s="1"/>
  <c r="K5" i="1" s="1"/>
  <c r="I248" i="1"/>
  <c r="J248" i="1" s="1"/>
  <c r="K248" i="1" s="1"/>
  <c r="I244" i="1"/>
  <c r="J244" i="1" s="1"/>
  <c r="K244" i="1" s="1"/>
  <c r="I240" i="1"/>
  <c r="J240" i="1" s="1"/>
  <c r="K240" i="1" s="1"/>
  <c r="I236" i="1"/>
  <c r="J236" i="1" s="1"/>
  <c r="K236" i="1" s="1"/>
  <c r="I232" i="1"/>
  <c r="J232" i="1" s="1"/>
  <c r="K232" i="1" s="1"/>
  <c r="I228" i="1"/>
  <c r="J228" i="1" s="1"/>
  <c r="K228" i="1" s="1"/>
  <c r="I224" i="1"/>
  <c r="J224" i="1" s="1"/>
  <c r="K224" i="1" s="1"/>
  <c r="I220" i="1"/>
  <c r="J220" i="1" s="1"/>
  <c r="K220" i="1" s="1"/>
  <c r="I216" i="1"/>
  <c r="J216" i="1" s="1"/>
  <c r="K216" i="1" s="1"/>
  <c r="I212" i="1"/>
  <c r="J212" i="1" s="1"/>
  <c r="K212" i="1" s="1"/>
  <c r="I208" i="1"/>
  <c r="J208" i="1" s="1"/>
  <c r="K208" i="1" s="1"/>
  <c r="I204" i="1"/>
  <c r="J204" i="1" s="1"/>
  <c r="K204" i="1" s="1"/>
  <c r="I200" i="1"/>
  <c r="J200" i="1" s="1"/>
  <c r="K200" i="1" s="1"/>
  <c r="I196" i="1"/>
  <c r="J196" i="1" s="1"/>
  <c r="K196" i="1" s="1"/>
  <c r="I192" i="1"/>
  <c r="J192" i="1" s="1"/>
  <c r="K192" i="1" s="1"/>
  <c r="I188" i="1"/>
  <c r="J188" i="1" s="1"/>
  <c r="K188" i="1" s="1"/>
  <c r="I184" i="1"/>
  <c r="J184" i="1" s="1"/>
  <c r="K184" i="1" s="1"/>
  <c r="I180" i="1"/>
  <c r="J180" i="1" s="1"/>
  <c r="K180" i="1" s="1"/>
  <c r="I176" i="1"/>
  <c r="J176" i="1" s="1"/>
  <c r="K176" i="1" s="1"/>
  <c r="I172" i="1"/>
  <c r="J172" i="1" s="1"/>
  <c r="K172" i="1" s="1"/>
  <c r="I168" i="1"/>
  <c r="J168" i="1" s="1"/>
  <c r="K168" i="1" s="1"/>
  <c r="I164" i="1"/>
  <c r="J164" i="1" s="1"/>
  <c r="K164" i="1" s="1"/>
  <c r="I160" i="1"/>
  <c r="J160" i="1" s="1"/>
  <c r="K160" i="1" s="1"/>
  <c r="I156" i="1"/>
  <c r="J156" i="1" s="1"/>
  <c r="K156" i="1" s="1"/>
  <c r="I152" i="1"/>
  <c r="J152" i="1" s="1"/>
  <c r="K152" i="1" s="1"/>
  <c r="I148" i="1"/>
  <c r="J148" i="1" s="1"/>
  <c r="K148" i="1" s="1"/>
  <c r="I144" i="1"/>
  <c r="J144" i="1" s="1"/>
  <c r="K144" i="1" s="1"/>
  <c r="I140" i="1"/>
  <c r="J140" i="1" s="1"/>
  <c r="K140" i="1" s="1"/>
  <c r="I136" i="1"/>
  <c r="J136" i="1" s="1"/>
  <c r="K136" i="1" s="1"/>
  <c r="I132" i="1"/>
  <c r="J132" i="1" s="1"/>
  <c r="K132" i="1" s="1"/>
  <c r="I128" i="1"/>
  <c r="J128" i="1" s="1"/>
  <c r="K128" i="1" s="1"/>
  <c r="I124" i="1"/>
  <c r="J124" i="1" s="1"/>
  <c r="K124" i="1" s="1"/>
  <c r="I120" i="1"/>
  <c r="J120" i="1" s="1"/>
  <c r="K120" i="1" s="1"/>
  <c r="I116" i="1"/>
  <c r="J116" i="1" s="1"/>
  <c r="K116" i="1" s="1"/>
  <c r="I112" i="1"/>
  <c r="J112" i="1" s="1"/>
  <c r="K112" i="1" s="1"/>
  <c r="I108" i="1"/>
  <c r="J108" i="1" s="1"/>
  <c r="K108" i="1" s="1"/>
  <c r="I104" i="1"/>
  <c r="J104" i="1" s="1"/>
  <c r="K104" i="1" s="1"/>
  <c r="I100" i="1"/>
  <c r="J100" i="1" s="1"/>
  <c r="K100" i="1" s="1"/>
  <c r="I96" i="1"/>
  <c r="J96" i="1" s="1"/>
  <c r="K96" i="1" s="1"/>
  <c r="I92" i="1"/>
  <c r="J92" i="1" s="1"/>
  <c r="K92" i="1" s="1"/>
  <c r="I88" i="1"/>
  <c r="J88" i="1" s="1"/>
  <c r="K88" i="1" s="1"/>
  <c r="I84" i="1"/>
  <c r="J84" i="1" s="1"/>
  <c r="K84" i="1" s="1"/>
  <c r="I80" i="1"/>
  <c r="J80" i="1" s="1"/>
  <c r="K80" i="1" s="1"/>
  <c r="I76" i="1"/>
  <c r="J76" i="1" s="1"/>
  <c r="K76" i="1" s="1"/>
  <c r="I72" i="1"/>
  <c r="J72" i="1" s="1"/>
  <c r="K72" i="1" s="1"/>
  <c r="I68" i="1"/>
  <c r="J68" i="1" s="1"/>
  <c r="K68" i="1" s="1"/>
  <c r="I64" i="1"/>
  <c r="J64" i="1" s="1"/>
  <c r="K64" i="1" s="1"/>
  <c r="I60" i="1"/>
  <c r="J60" i="1" s="1"/>
  <c r="K60" i="1" s="1"/>
  <c r="I56" i="1"/>
  <c r="J56" i="1" s="1"/>
  <c r="K56" i="1" s="1"/>
  <c r="I52" i="1"/>
  <c r="J52" i="1" s="1"/>
  <c r="K52" i="1" s="1"/>
  <c r="I48" i="1"/>
  <c r="J48" i="1" s="1"/>
  <c r="K48" i="1" s="1"/>
  <c r="I44" i="1"/>
  <c r="J44" i="1" s="1"/>
  <c r="K44" i="1" s="1"/>
  <c r="I40" i="1"/>
  <c r="J40" i="1" s="1"/>
  <c r="K40" i="1" s="1"/>
  <c r="I36" i="1"/>
  <c r="J36" i="1" s="1"/>
  <c r="K36" i="1" s="1"/>
  <c r="I32" i="1"/>
  <c r="J32" i="1" s="1"/>
  <c r="K32" i="1" s="1"/>
  <c r="I28" i="1"/>
  <c r="J28" i="1" s="1"/>
  <c r="K28" i="1" s="1"/>
  <c r="I24" i="1"/>
  <c r="J24" i="1" s="1"/>
  <c r="K24" i="1" s="1"/>
  <c r="I20" i="1"/>
  <c r="J20" i="1" s="1"/>
  <c r="K20" i="1" s="1"/>
  <c r="I16" i="1"/>
  <c r="J16" i="1" s="1"/>
  <c r="K16" i="1" s="1"/>
  <c r="I12" i="1"/>
  <c r="J12" i="1" s="1"/>
  <c r="K12" i="1" s="1"/>
  <c r="I8" i="1"/>
  <c r="J8" i="1" s="1"/>
  <c r="K8" i="1" s="1"/>
  <c r="I4" i="1"/>
  <c r="J4" i="1" s="1"/>
  <c r="K4" i="1" s="1"/>
  <c r="I251" i="1"/>
  <c r="J251" i="1" s="1"/>
  <c r="K251" i="1" s="1"/>
  <c r="I247" i="1"/>
  <c r="J247" i="1" s="1"/>
  <c r="K247" i="1" s="1"/>
  <c r="I243" i="1"/>
  <c r="J243" i="1" s="1"/>
  <c r="K243" i="1" s="1"/>
  <c r="I239" i="1"/>
  <c r="J239" i="1" s="1"/>
  <c r="K239" i="1" s="1"/>
  <c r="I235" i="1"/>
  <c r="J235" i="1" s="1"/>
  <c r="K235" i="1" s="1"/>
  <c r="I231" i="1"/>
  <c r="J231" i="1" s="1"/>
  <c r="K231" i="1" s="1"/>
  <c r="I227" i="1"/>
  <c r="J227" i="1" s="1"/>
  <c r="K227" i="1" s="1"/>
  <c r="I223" i="1"/>
  <c r="J223" i="1" s="1"/>
  <c r="K223" i="1" s="1"/>
  <c r="I219" i="1"/>
  <c r="J219" i="1" s="1"/>
  <c r="K219" i="1" s="1"/>
  <c r="I215" i="1"/>
  <c r="J215" i="1" s="1"/>
  <c r="K215" i="1" s="1"/>
  <c r="I211" i="1"/>
  <c r="J211" i="1" s="1"/>
  <c r="K211" i="1" s="1"/>
  <c r="I207" i="1"/>
  <c r="J207" i="1" s="1"/>
  <c r="K207" i="1" s="1"/>
  <c r="I203" i="1"/>
  <c r="J203" i="1" s="1"/>
  <c r="K203" i="1" s="1"/>
  <c r="I199" i="1"/>
  <c r="J199" i="1" s="1"/>
  <c r="K199" i="1" s="1"/>
  <c r="I195" i="1"/>
  <c r="J195" i="1" s="1"/>
  <c r="K195" i="1" s="1"/>
  <c r="I191" i="1"/>
  <c r="J191" i="1" s="1"/>
  <c r="K191" i="1" s="1"/>
  <c r="I187" i="1"/>
  <c r="J187" i="1" s="1"/>
  <c r="K187" i="1" s="1"/>
  <c r="I183" i="1"/>
  <c r="J183" i="1" s="1"/>
  <c r="K183" i="1" s="1"/>
  <c r="I179" i="1"/>
  <c r="J179" i="1" s="1"/>
  <c r="K179" i="1" s="1"/>
  <c r="I175" i="1"/>
  <c r="J175" i="1" s="1"/>
  <c r="K175" i="1" s="1"/>
  <c r="I171" i="1"/>
  <c r="J171" i="1" s="1"/>
  <c r="K171" i="1" s="1"/>
  <c r="I167" i="1"/>
  <c r="J167" i="1" s="1"/>
  <c r="K167" i="1" s="1"/>
  <c r="I163" i="1"/>
  <c r="J163" i="1" s="1"/>
  <c r="K163" i="1" s="1"/>
  <c r="I159" i="1"/>
  <c r="J159" i="1" s="1"/>
  <c r="K159" i="1" s="1"/>
  <c r="I155" i="1"/>
  <c r="J155" i="1" s="1"/>
  <c r="K155" i="1" s="1"/>
  <c r="I151" i="1"/>
  <c r="J151" i="1" s="1"/>
  <c r="K151" i="1" s="1"/>
  <c r="I147" i="1"/>
  <c r="J147" i="1" s="1"/>
  <c r="K147" i="1" s="1"/>
  <c r="I143" i="1"/>
  <c r="J143" i="1" s="1"/>
  <c r="K143" i="1" s="1"/>
  <c r="I139" i="1"/>
  <c r="J139" i="1" s="1"/>
  <c r="K139" i="1" s="1"/>
  <c r="I135" i="1"/>
  <c r="J135" i="1" s="1"/>
  <c r="K135" i="1" s="1"/>
  <c r="I131" i="1"/>
  <c r="J131" i="1" s="1"/>
  <c r="K131" i="1" s="1"/>
  <c r="I127" i="1"/>
  <c r="J127" i="1" s="1"/>
  <c r="K127" i="1" s="1"/>
  <c r="I123" i="1"/>
  <c r="J123" i="1" s="1"/>
  <c r="K123" i="1" s="1"/>
  <c r="I119" i="1"/>
  <c r="J119" i="1" s="1"/>
  <c r="K119" i="1" s="1"/>
  <c r="I115" i="1"/>
  <c r="J115" i="1" s="1"/>
  <c r="K115" i="1" s="1"/>
  <c r="I111" i="1"/>
  <c r="J111" i="1" s="1"/>
  <c r="K111" i="1" s="1"/>
  <c r="I107" i="1"/>
  <c r="J107" i="1" s="1"/>
  <c r="K107" i="1" s="1"/>
  <c r="I103" i="1"/>
  <c r="J103" i="1" s="1"/>
  <c r="K103" i="1" s="1"/>
  <c r="I99" i="1"/>
  <c r="J99" i="1" s="1"/>
  <c r="K99" i="1" s="1"/>
  <c r="I95" i="1"/>
  <c r="J95" i="1" s="1"/>
  <c r="K95" i="1" s="1"/>
  <c r="I91" i="1"/>
  <c r="J91" i="1" s="1"/>
  <c r="K91" i="1" s="1"/>
  <c r="I87" i="1"/>
  <c r="J87" i="1" s="1"/>
  <c r="K87" i="1" s="1"/>
  <c r="I83" i="1"/>
  <c r="J83" i="1" s="1"/>
  <c r="K83" i="1" s="1"/>
  <c r="I79" i="1"/>
  <c r="J79" i="1" s="1"/>
  <c r="K79" i="1" s="1"/>
  <c r="I75" i="1"/>
  <c r="J75" i="1" s="1"/>
  <c r="K75" i="1" s="1"/>
  <c r="I71" i="1"/>
  <c r="J71" i="1" s="1"/>
  <c r="K71" i="1" s="1"/>
  <c r="I67" i="1"/>
  <c r="J67" i="1" s="1"/>
  <c r="K67" i="1" s="1"/>
  <c r="I63" i="1"/>
  <c r="J63" i="1" s="1"/>
  <c r="K63" i="1" s="1"/>
  <c r="I59" i="1"/>
  <c r="J59" i="1" s="1"/>
  <c r="K59" i="1" s="1"/>
  <c r="I55" i="1"/>
  <c r="J55" i="1" s="1"/>
  <c r="K55" i="1" s="1"/>
  <c r="I51" i="1"/>
  <c r="J51" i="1" s="1"/>
  <c r="K51" i="1" s="1"/>
  <c r="I47" i="1"/>
  <c r="J47" i="1" s="1"/>
  <c r="K47" i="1" s="1"/>
  <c r="I43" i="1"/>
  <c r="J43" i="1" s="1"/>
  <c r="K43" i="1" s="1"/>
  <c r="I39" i="1"/>
  <c r="J39" i="1" s="1"/>
  <c r="K39" i="1" s="1"/>
  <c r="I35" i="1"/>
  <c r="J35" i="1" s="1"/>
  <c r="K35" i="1" s="1"/>
  <c r="I31" i="1"/>
  <c r="J31" i="1" s="1"/>
  <c r="K31" i="1" s="1"/>
  <c r="I27" i="1"/>
  <c r="J27" i="1" s="1"/>
  <c r="K27" i="1" s="1"/>
  <c r="I23" i="1"/>
  <c r="J23" i="1" s="1"/>
  <c r="K23" i="1" s="1"/>
  <c r="I19" i="1"/>
  <c r="J19" i="1" s="1"/>
  <c r="K19" i="1" s="1"/>
  <c r="I15" i="1"/>
  <c r="J15" i="1" s="1"/>
  <c r="K15" i="1" s="1"/>
  <c r="I11" i="1"/>
  <c r="J11" i="1" s="1"/>
  <c r="K11" i="1" s="1"/>
  <c r="I7" i="1"/>
  <c r="J7" i="1" s="1"/>
  <c r="K7" i="1" s="1"/>
  <c r="I3" i="1"/>
  <c r="J3" i="1" s="1"/>
  <c r="K3" i="1" s="1"/>
  <c r="I246" i="1"/>
  <c r="J246" i="1" s="1"/>
  <c r="K246" i="1" s="1"/>
  <c r="L3" i="1" l="1"/>
  <c r="M3" i="1" s="1"/>
  <c r="N3" i="1" s="1"/>
  <c r="L7" i="1"/>
  <c r="M7" i="1" s="1"/>
  <c r="N7" i="1" s="1"/>
  <c r="L23" i="1"/>
  <c r="M23" i="1" s="1"/>
  <c r="N23" i="1" s="1"/>
  <c r="L39" i="1"/>
  <c r="M39" i="1" s="1"/>
  <c r="N39" i="1" s="1"/>
  <c r="L55" i="1"/>
  <c r="M55" i="1" s="1"/>
  <c r="N55" i="1" s="1"/>
  <c r="L71" i="1"/>
  <c r="M71" i="1" s="1"/>
  <c r="N71" i="1" s="1"/>
  <c r="L87" i="1"/>
  <c r="M87" i="1" s="1"/>
  <c r="N87" i="1" s="1"/>
  <c r="L103" i="1"/>
  <c r="M103" i="1" s="1"/>
  <c r="N103" i="1" s="1"/>
  <c r="L119" i="1"/>
  <c r="M119" i="1" s="1"/>
  <c r="N119" i="1" s="1"/>
  <c r="L135" i="1"/>
  <c r="M135" i="1" s="1"/>
  <c r="N135" i="1" s="1"/>
  <c r="L151" i="1"/>
  <c r="M151" i="1" s="1"/>
  <c r="N151" i="1" s="1"/>
  <c r="L167" i="1"/>
  <c r="M167" i="1" s="1"/>
  <c r="N167" i="1" s="1"/>
  <c r="L183" i="1"/>
  <c r="M183" i="1" s="1"/>
  <c r="N183" i="1" s="1"/>
  <c r="L199" i="1"/>
  <c r="M199" i="1" s="1"/>
  <c r="N199" i="1" s="1"/>
  <c r="L215" i="1"/>
  <c r="M215" i="1" s="1"/>
  <c r="N215" i="1" s="1"/>
  <c r="L231" i="1"/>
  <c r="M231" i="1" s="1"/>
  <c r="N231" i="1" s="1"/>
  <c r="L247" i="1"/>
  <c r="M247" i="1" s="1"/>
  <c r="N247" i="1" s="1"/>
  <c r="L12" i="1"/>
  <c r="M12" i="1" s="1"/>
  <c r="N12" i="1" s="1"/>
  <c r="L28" i="1"/>
  <c r="M28" i="1" s="1"/>
  <c r="N28" i="1" s="1"/>
  <c r="L44" i="1"/>
  <c r="M44" i="1" s="1"/>
  <c r="N44" i="1" s="1"/>
  <c r="L60" i="1"/>
  <c r="M60" i="1" s="1"/>
  <c r="N60" i="1" s="1"/>
  <c r="L76" i="1"/>
  <c r="M76" i="1" s="1"/>
  <c r="N76" i="1" s="1"/>
  <c r="L92" i="1"/>
  <c r="M92" i="1" s="1"/>
  <c r="N92" i="1" s="1"/>
  <c r="L108" i="1"/>
  <c r="M108" i="1" s="1"/>
  <c r="N108" i="1" s="1"/>
  <c r="L124" i="1"/>
  <c r="M124" i="1" s="1"/>
  <c r="N124" i="1" s="1"/>
  <c r="L140" i="1"/>
  <c r="M140" i="1" s="1"/>
  <c r="N140" i="1" s="1"/>
  <c r="L156" i="1"/>
  <c r="M156" i="1" s="1"/>
  <c r="N156" i="1" s="1"/>
  <c r="L172" i="1"/>
  <c r="M172" i="1" s="1"/>
  <c r="N172" i="1" s="1"/>
  <c r="L188" i="1"/>
  <c r="M188" i="1" s="1"/>
  <c r="N188" i="1" s="1"/>
  <c r="L204" i="1"/>
  <c r="M204" i="1" s="1"/>
  <c r="N204" i="1" s="1"/>
  <c r="L220" i="1"/>
  <c r="M220" i="1" s="1"/>
  <c r="N220" i="1" s="1"/>
  <c r="L236" i="1"/>
  <c r="M236" i="1" s="1"/>
  <c r="N236" i="1" s="1"/>
  <c r="L5" i="1"/>
  <c r="M5" i="1" s="1"/>
  <c r="N5" i="1" s="1"/>
  <c r="L69" i="1"/>
  <c r="M69" i="1" s="1"/>
  <c r="N69" i="1" s="1"/>
  <c r="L129" i="1"/>
  <c r="M129" i="1" s="1"/>
  <c r="N129" i="1" s="1"/>
  <c r="L145" i="1"/>
  <c r="M145" i="1" s="1"/>
  <c r="N145" i="1" s="1"/>
  <c r="L161" i="1"/>
  <c r="M161" i="1" s="1"/>
  <c r="N161" i="1" s="1"/>
  <c r="L177" i="1"/>
  <c r="M177" i="1" s="1"/>
  <c r="N177" i="1" s="1"/>
  <c r="L193" i="1"/>
  <c r="M193" i="1" s="1"/>
  <c r="N193" i="1" s="1"/>
  <c r="L209" i="1"/>
  <c r="M209" i="1" s="1"/>
  <c r="N209" i="1" s="1"/>
  <c r="L225" i="1"/>
  <c r="M225" i="1" s="1"/>
  <c r="N225" i="1" s="1"/>
  <c r="L241" i="1"/>
  <c r="M241" i="1" s="1"/>
  <c r="N241" i="1" s="1"/>
  <c r="L10" i="1"/>
  <c r="M10" i="1" s="1"/>
  <c r="N10" i="1" s="1"/>
  <c r="L26" i="1"/>
  <c r="M26" i="1" s="1"/>
  <c r="N26" i="1" s="1"/>
  <c r="L42" i="1"/>
  <c r="M42" i="1" s="1"/>
  <c r="N42" i="1" s="1"/>
  <c r="L58" i="1"/>
  <c r="M58" i="1" s="1"/>
  <c r="N58" i="1" s="1"/>
  <c r="L74" i="1"/>
  <c r="M74" i="1" s="1"/>
  <c r="N74" i="1" s="1"/>
  <c r="L90" i="1"/>
  <c r="M90" i="1" s="1"/>
  <c r="N90" i="1" s="1"/>
  <c r="L106" i="1"/>
  <c r="M106" i="1" s="1"/>
  <c r="N106" i="1" s="1"/>
  <c r="L122" i="1"/>
  <c r="M122" i="1" s="1"/>
  <c r="N122" i="1" s="1"/>
  <c r="L138" i="1"/>
  <c r="M138" i="1" s="1"/>
  <c r="N138" i="1" s="1"/>
  <c r="L154" i="1"/>
  <c r="M154" i="1" s="1"/>
  <c r="N154" i="1" s="1"/>
  <c r="L170" i="1"/>
  <c r="M170" i="1" s="1"/>
  <c r="N170" i="1" s="1"/>
  <c r="L186" i="1"/>
  <c r="M186" i="1" s="1"/>
  <c r="N186" i="1" s="1"/>
  <c r="L202" i="1"/>
  <c r="M202" i="1" s="1"/>
  <c r="N202" i="1" s="1"/>
  <c r="L218" i="1"/>
  <c r="M218" i="1" s="1"/>
  <c r="N218" i="1" s="1"/>
  <c r="L234" i="1"/>
  <c r="M234" i="1" s="1"/>
  <c r="N234" i="1" s="1"/>
  <c r="L19" i="1"/>
  <c r="M19" i="1" s="1"/>
  <c r="N19" i="1" s="1"/>
  <c r="L11" i="1"/>
  <c r="M11" i="1" s="1"/>
  <c r="N11" i="1" s="1"/>
  <c r="L27" i="1"/>
  <c r="M27" i="1" s="1"/>
  <c r="N27" i="1" s="1"/>
  <c r="L43" i="1"/>
  <c r="M43" i="1" s="1"/>
  <c r="N43" i="1" s="1"/>
  <c r="L59" i="1"/>
  <c r="M59" i="1" s="1"/>
  <c r="N59" i="1" s="1"/>
  <c r="L75" i="1"/>
  <c r="M75" i="1" s="1"/>
  <c r="N75" i="1" s="1"/>
  <c r="L91" i="1"/>
  <c r="M91" i="1" s="1"/>
  <c r="N91" i="1" s="1"/>
  <c r="L107" i="1"/>
  <c r="M107" i="1" s="1"/>
  <c r="N107" i="1" s="1"/>
  <c r="L123" i="1"/>
  <c r="M123" i="1" s="1"/>
  <c r="N123" i="1" s="1"/>
  <c r="L139" i="1"/>
  <c r="M139" i="1" s="1"/>
  <c r="N139" i="1" s="1"/>
  <c r="L155" i="1"/>
  <c r="M155" i="1" s="1"/>
  <c r="N155" i="1" s="1"/>
  <c r="L171" i="1"/>
  <c r="M171" i="1" s="1"/>
  <c r="N171" i="1" s="1"/>
  <c r="L187" i="1"/>
  <c r="M187" i="1" s="1"/>
  <c r="N187" i="1" s="1"/>
  <c r="L203" i="1"/>
  <c r="M203" i="1" s="1"/>
  <c r="N203" i="1" s="1"/>
  <c r="L219" i="1"/>
  <c r="M219" i="1" s="1"/>
  <c r="N219" i="1" s="1"/>
  <c r="L235" i="1"/>
  <c r="M235" i="1" s="1"/>
  <c r="N235" i="1" s="1"/>
  <c r="L251" i="1"/>
  <c r="M251" i="1" s="1"/>
  <c r="N251" i="1" s="1"/>
  <c r="L16" i="1"/>
  <c r="M16" i="1" s="1"/>
  <c r="N16" i="1" s="1"/>
  <c r="L32" i="1"/>
  <c r="M32" i="1" s="1"/>
  <c r="N32" i="1" s="1"/>
  <c r="L48" i="1"/>
  <c r="M48" i="1" s="1"/>
  <c r="N48" i="1" s="1"/>
  <c r="L64" i="1"/>
  <c r="M64" i="1" s="1"/>
  <c r="N64" i="1" s="1"/>
  <c r="L80" i="1"/>
  <c r="M80" i="1" s="1"/>
  <c r="N80" i="1" s="1"/>
  <c r="L96" i="1"/>
  <c r="M96" i="1" s="1"/>
  <c r="N96" i="1" s="1"/>
  <c r="L112" i="1"/>
  <c r="M112" i="1" s="1"/>
  <c r="N112" i="1" s="1"/>
  <c r="L128" i="1"/>
  <c r="M128" i="1" s="1"/>
  <c r="N128" i="1" s="1"/>
  <c r="L144" i="1"/>
  <c r="M144" i="1" s="1"/>
  <c r="N144" i="1" s="1"/>
  <c r="L160" i="1"/>
  <c r="M160" i="1" s="1"/>
  <c r="N160" i="1" s="1"/>
  <c r="L176" i="1"/>
  <c r="M176" i="1" s="1"/>
  <c r="N176" i="1" s="1"/>
  <c r="L192" i="1"/>
  <c r="M192" i="1" s="1"/>
  <c r="N192" i="1" s="1"/>
  <c r="L208" i="1"/>
  <c r="M208" i="1" s="1"/>
  <c r="N208" i="1" s="1"/>
  <c r="L224" i="1"/>
  <c r="M224" i="1" s="1"/>
  <c r="N224" i="1" s="1"/>
  <c r="L240" i="1"/>
  <c r="M240" i="1" s="1"/>
  <c r="N240" i="1" s="1"/>
  <c r="L53" i="1"/>
  <c r="M53" i="1" s="1"/>
  <c r="N53" i="1" s="1"/>
  <c r="L117" i="1"/>
  <c r="M117" i="1" s="1"/>
  <c r="N117" i="1" s="1"/>
  <c r="L133" i="1"/>
  <c r="M133" i="1" s="1"/>
  <c r="N133" i="1"/>
  <c r="L149" i="1"/>
  <c r="M149" i="1" s="1"/>
  <c r="N149" i="1" s="1"/>
  <c r="L165" i="1"/>
  <c r="M165" i="1" s="1"/>
  <c r="N165" i="1" s="1"/>
  <c r="L181" i="1"/>
  <c r="M181" i="1" s="1"/>
  <c r="N181" i="1" s="1"/>
  <c r="L197" i="1"/>
  <c r="M197" i="1" s="1"/>
  <c r="N197" i="1" s="1"/>
  <c r="L213" i="1"/>
  <c r="M213" i="1" s="1"/>
  <c r="N213" i="1" s="1"/>
  <c r="L229" i="1"/>
  <c r="M229" i="1" s="1"/>
  <c r="N229" i="1" s="1"/>
  <c r="L245" i="1"/>
  <c r="M245" i="1" s="1"/>
  <c r="N245" i="1" s="1"/>
  <c r="L14" i="1"/>
  <c r="M14" i="1" s="1"/>
  <c r="N14" i="1" s="1"/>
  <c r="L30" i="1"/>
  <c r="M30" i="1" s="1"/>
  <c r="N30" i="1" s="1"/>
  <c r="L46" i="1"/>
  <c r="M46" i="1" s="1"/>
  <c r="N46" i="1" s="1"/>
  <c r="L62" i="1"/>
  <c r="M62" i="1" s="1"/>
  <c r="N62" i="1" s="1"/>
  <c r="L78" i="1"/>
  <c r="M78" i="1" s="1"/>
  <c r="N78" i="1" s="1"/>
  <c r="L94" i="1"/>
  <c r="M94" i="1" s="1"/>
  <c r="N94" i="1" s="1"/>
  <c r="L110" i="1"/>
  <c r="M110" i="1" s="1"/>
  <c r="N110" i="1" s="1"/>
  <c r="L126" i="1"/>
  <c r="M126" i="1" s="1"/>
  <c r="N126" i="1" s="1"/>
  <c r="L142" i="1"/>
  <c r="M142" i="1" s="1"/>
  <c r="N142" i="1" s="1"/>
  <c r="L158" i="1"/>
  <c r="M158" i="1" s="1"/>
  <c r="N158" i="1" s="1"/>
  <c r="L174" i="1"/>
  <c r="M174" i="1" s="1"/>
  <c r="N174" i="1" s="1"/>
  <c r="L190" i="1"/>
  <c r="M190" i="1" s="1"/>
  <c r="N190" i="1" s="1"/>
  <c r="L206" i="1"/>
  <c r="M206" i="1" s="1"/>
  <c r="N206" i="1" s="1"/>
  <c r="L222" i="1"/>
  <c r="M222" i="1" s="1"/>
  <c r="N222" i="1" s="1"/>
  <c r="L238" i="1"/>
  <c r="M238" i="1" s="1"/>
  <c r="N238" i="1" s="1"/>
  <c r="L15" i="1"/>
  <c r="M15" i="1" s="1"/>
  <c r="N15" i="1" s="1"/>
  <c r="L31" i="1"/>
  <c r="M31" i="1" s="1"/>
  <c r="N31" i="1" s="1"/>
  <c r="L47" i="1"/>
  <c r="M47" i="1" s="1"/>
  <c r="N47" i="1" s="1"/>
  <c r="L63" i="1"/>
  <c r="M63" i="1" s="1"/>
  <c r="N63" i="1" s="1"/>
  <c r="L79" i="1"/>
  <c r="M79" i="1" s="1"/>
  <c r="N79" i="1" s="1"/>
  <c r="L95" i="1"/>
  <c r="M95" i="1" s="1"/>
  <c r="N95" i="1" s="1"/>
  <c r="L111" i="1"/>
  <c r="M111" i="1" s="1"/>
  <c r="N111" i="1" s="1"/>
  <c r="L127" i="1"/>
  <c r="M127" i="1" s="1"/>
  <c r="N127" i="1" s="1"/>
  <c r="L143" i="1"/>
  <c r="M143" i="1" s="1"/>
  <c r="N143" i="1" s="1"/>
  <c r="L159" i="1"/>
  <c r="M159" i="1" s="1"/>
  <c r="N159" i="1" s="1"/>
  <c r="L175" i="1"/>
  <c r="M175" i="1" s="1"/>
  <c r="N175" i="1" s="1"/>
  <c r="L191" i="1"/>
  <c r="M191" i="1" s="1"/>
  <c r="N191" i="1" s="1"/>
  <c r="L207" i="1"/>
  <c r="M207" i="1" s="1"/>
  <c r="N207" i="1" s="1"/>
  <c r="L223" i="1"/>
  <c r="M223" i="1" s="1"/>
  <c r="N223" i="1" s="1"/>
  <c r="L239" i="1"/>
  <c r="M239" i="1" s="1"/>
  <c r="N239" i="1" s="1"/>
  <c r="L4" i="1"/>
  <c r="M4" i="1" s="1"/>
  <c r="N4" i="1" s="1"/>
  <c r="L20" i="1"/>
  <c r="M20" i="1" s="1"/>
  <c r="N20" i="1" s="1"/>
  <c r="L36" i="1"/>
  <c r="M36" i="1" s="1"/>
  <c r="N36" i="1" s="1"/>
  <c r="L52" i="1"/>
  <c r="M52" i="1" s="1"/>
  <c r="N52" i="1" s="1"/>
  <c r="L68" i="1"/>
  <c r="M68" i="1" s="1"/>
  <c r="N68" i="1" s="1"/>
  <c r="L84" i="1"/>
  <c r="M84" i="1" s="1"/>
  <c r="N84" i="1" s="1"/>
  <c r="L100" i="1"/>
  <c r="M100" i="1" s="1"/>
  <c r="N100" i="1" s="1"/>
  <c r="L116" i="1"/>
  <c r="M116" i="1" s="1"/>
  <c r="N116" i="1" s="1"/>
  <c r="L132" i="1"/>
  <c r="M132" i="1" s="1"/>
  <c r="N132" i="1" s="1"/>
  <c r="L148" i="1"/>
  <c r="M148" i="1" s="1"/>
  <c r="N148" i="1" s="1"/>
  <c r="L164" i="1"/>
  <c r="M164" i="1" s="1"/>
  <c r="N164" i="1" s="1"/>
  <c r="L180" i="1"/>
  <c r="M180" i="1" s="1"/>
  <c r="N180" i="1" s="1"/>
  <c r="L196" i="1"/>
  <c r="M196" i="1" s="1"/>
  <c r="N196" i="1" s="1"/>
  <c r="L212" i="1"/>
  <c r="M212" i="1" s="1"/>
  <c r="N212" i="1" s="1"/>
  <c r="L228" i="1"/>
  <c r="M228" i="1" s="1"/>
  <c r="N228" i="1" s="1"/>
  <c r="L244" i="1"/>
  <c r="M244" i="1" s="1"/>
  <c r="N244" i="1" s="1"/>
  <c r="L37" i="1"/>
  <c r="M37" i="1" s="1"/>
  <c r="N37" i="1" s="1"/>
  <c r="L101" i="1"/>
  <c r="M101" i="1" s="1"/>
  <c r="N101" i="1"/>
  <c r="L121" i="1"/>
  <c r="M121" i="1" s="1"/>
  <c r="N121" i="1" s="1"/>
  <c r="L137" i="1"/>
  <c r="M137" i="1" s="1"/>
  <c r="N137" i="1" s="1"/>
  <c r="L153" i="1"/>
  <c r="M153" i="1" s="1"/>
  <c r="N153" i="1" s="1"/>
  <c r="L169" i="1"/>
  <c r="M169" i="1" s="1"/>
  <c r="N169" i="1" s="1"/>
  <c r="L185" i="1"/>
  <c r="M185" i="1" s="1"/>
  <c r="N185" i="1" s="1"/>
  <c r="L201" i="1"/>
  <c r="M201" i="1" s="1"/>
  <c r="N201" i="1" s="1"/>
  <c r="L217" i="1"/>
  <c r="M217" i="1" s="1"/>
  <c r="N217" i="1" s="1"/>
  <c r="L233" i="1"/>
  <c r="M233" i="1" s="1"/>
  <c r="N233" i="1" s="1"/>
  <c r="L249" i="1"/>
  <c r="M249" i="1" s="1"/>
  <c r="N249" i="1" s="1"/>
  <c r="L18" i="1"/>
  <c r="M18" i="1" s="1"/>
  <c r="N18" i="1" s="1"/>
  <c r="L34" i="1"/>
  <c r="M34" i="1" s="1"/>
  <c r="N34" i="1" s="1"/>
  <c r="L50" i="1"/>
  <c r="M50" i="1" s="1"/>
  <c r="N50" i="1" s="1"/>
  <c r="L66" i="1"/>
  <c r="M66" i="1" s="1"/>
  <c r="N66" i="1" s="1"/>
  <c r="L82" i="1"/>
  <c r="M82" i="1" s="1"/>
  <c r="N82" i="1" s="1"/>
  <c r="L98" i="1"/>
  <c r="M98" i="1" s="1"/>
  <c r="N98" i="1" s="1"/>
  <c r="L114" i="1"/>
  <c r="M114" i="1" s="1"/>
  <c r="N114" i="1" s="1"/>
  <c r="L130" i="1"/>
  <c r="M130" i="1" s="1"/>
  <c r="N130" i="1" s="1"/>
  <c r="L146" i="1"/>
  <c r="M146" i="1" s="1"/>
  <c r="N146" i="1" s="1"/>
  <c r="L162" i="1"/>
  <c r="M162" i="1" s="1"/>
  <c r="N162" i="1" s="1"/>
  <c r="L178" i="1"/>
  <c r="M178" i="1" s="1"/>
  <c r="N178" i="1" s="1"/>
  <c r="L194" i="1"/>
  <c r="M194" i="1" s="1"/>
  <c r="N194" i="1" s="1"/>
  <c r="L210" i="1"/>
  <c r="M210" i="1" s="1"/>
  <c r="N210" i="1" s="1"/>
  <c r="L226" i="1"/>
  <c r="M226" i="1" s="1"/>
  <c r="N226" i="1" s="1"/>
  <c r="L242" i="1"/>
  <c r="M242" i="1" s="1"/>
  <c r="N242" i="1" s="1"/>
  <c r="L35" i="1"/>
  <c r="M35" i="1" s="1"/>
  <c r="N35" i="1" s="1"/>
  <c r="L51" i="1"/>
  <c r="M51" i="1" s="1"/>
  <c r="N51" i="1" s="1"/>
  <c r="L67" i="1"/>
  <c r="M67" i="1" s="1"/>
  <c r="N67" i="1" s="1"/>
  <c r="L83" i="1"/>
  <c r="M83" i="1" s="1"/>
  <c r="N83" i="1" s="1"/>
  <c r="L99" i="1"/>
  <c r="M99" i="1" s="1"/>
  <c r="N99" i="1" s="1"/>
  <c r="L115" i="1"/>
  <c r="M115" i="1" s="1"/>
  <c r="N115" i="1" s="1"/>
  <c r="L131" i="1"/>
  <c r="M131" i="1" s="1"/>
  <c r="N131" i="1" s="1"/>
  <c r="L147" i="1"/>
  <c r="M147" i="1" s="1"/>
  <c r="N147" i="1" s="1"/>
  <c r="L163" i="1"/>
  <c r="M163" i="1" s="1"/>
  <c r="N163" i="1" s="1"/>
  <c r="L179" i="1"/>
  <c r="M179" i="1" s="1"/>
  <c r="N179" i="1" s="1"/>
  <c r="L195" i="1"/>
  <c r="M195" i="1" s="1"/>
  <c r="N195" i="1" s="1"/>
  <c r="L211" i="1"/>
  <c r="M211" i="1" s="1"/>
  <c r="N211" i="1" s="1"/>
  <c r="L227" i="1"/>
  <c r="M227" i="1" s="1"/>
  <c r="N227" i="1" s="1"/>
  <c r="L243" i="1"/>
  <c r="M243" i="1" s="1"/>
  <c r="N243" i="1" s="1"/>
  <c r="L8" i="1"/>
  <c r="M8" i="1" s="1"/>
  <c r="N8" i="1" s="1"/>
  <c r="L24" i="1"/>
  <c r="M24" i="1" s="1"/>
  <c r="N24" i="1" s="1"/>
  <c r="L40" i="1"/>
  <c r="M40" i="1" s="1"/>
  <c r="N40" i="1" s="1"/>
  <c r="L56" i="1"/>
  <c r="M56" i="1" s="1"/>
  <c r="N56" i="1" s="1"/>
  <c r="L72" i="1"/>
  <c r="M72" i="1" s="1"/>
  <c r="N72" i="1" s="1"/>
  <c r="L88" i="1"/>
  <c r="M88" i="1" s="1"/>
  <c r="N88" i="1" s="1"/>
  <c r="L104" i="1"/>
  <c r="M104" i="1" s="1"/>
  <c r="N104" i="1" s="1"/>
  <c r="L120" i="1"/>
  <c r="M120" i="1" s="1"/>
  <c r="N120" i="1" s="1"/>
  <c r="L136" i="1"/>
  <c r="M136" i="1" s="1"/>
  <c r="N136" i="1" s="1"/>
  <c r="L152" i="1"/>
  <c r="M152" i="1" s="1"/>
  <c r="N152" i="1" s="1"/>
  <c r="L168" i="1"/>
  <c r="M168" i="1" s="1"/>
  <c r="N168" i="1" s="1"/>
  <c r="L184" i="1"/>
  <c r="M184" i="1" s="1"/>
  <c r="N184" i="1" s="1"/>
  <c r="L200" i="1"/>
  <c r="M200" i="1" s="1"/>
  <c r="N200" i="1" s="1"/>
  <c r="L216" i="1"/>
  <c r="M216" i="1" s="1"/>
  <c r="N216" i="1" s="1"/>
  <c r="L232" i="1"/>
  <c r="M232" i="1" s="1"/>
  <c r="N232" i="1" s="1"/>
  <c r="L248" i="1"/>
  <c r="M248" i="1" s="1"/>
  <c r="N248" i="1" s="1"/>
  <c r="L21" i="1"/>
  <c r="M21" i="1" s="1"/>
  <c r="N21" i="1" s="1"/>
  <c r="L85" i="1"/>
  <c r="M85" i="1" s="1"/>
  <c r="N85" i="1" s="1"/>
  <c r="L125" i="1"/>
  <c r="M125" i="1" s="1"/>
  <c r="N125" i="1" s="1"/>
  <c r="L141" i="1"/>
  <c r="M141" i="1" s="1"/>
  <c r="N141" i="1" s="1"/>
  <c r="L157" i="1"/>
  <c r="M157" i="1" s="1"/>
  <c r="N157" i="1" s="1"/>
  <c r="L173" i="1"/>
  <c r="M173" i="1" s="1"/>
  <c r="N173" i="1" s="1"/>
  <c r="L189" i="1"/>
  <c r="M189" i="1" s="1"/>
  <c r="N189" i="1" s="1"/>
  <c r="L205" i="1"/>
  <c r="M205" i="1" s="1"/>
  <c r="N205" i="1" s="1"/>
  <c r="L221" i="1"/>
  <c r="M221" i="1" s="1"/>
  <c r="N221" i="1" s="1"/>
  <c r="L237" i="1"/>
  <c r="M237" i="1" s="1"/>
  <c r="N237" i="1" s="1"/>
  <c r="L6" i="1"/>
  <c r="M6" i="1" s="1"/>
  <c r="N6" i="1" s="1"/>
  <c r="L22" i="1"/>
  <c r="M22" i="1" s="1"/>
  <c r="N22" i="1" s="1"/>
  <c r="L38" i="1"/>
  <c r="M38" i="1" s="1"/>
  <c r="N38" i="1" s="1"/>
  <c r="L54" i="1"/>
  <c r="M54" i="1" s="1"/>
  <c r="N54" i="1" s="1"/>
  <c r="L70" i="1"/>
  <c r="M70" i="1" s="1"/>
  <c r="N70" i="1" s="1"/>
  <c r="L86" i="1"/>
  <c r="M86" i="1" s="1"/>
  <c r="N86" i="1" s="1"/>
  <c r="L102" i="1"/>
  <c r="M102" i="1" s="1"/>
  <c r="N102" i="1" s="1"/>
  <c r="L118" i="1"/>
  <c r="M118" i="1" s="1"/>
  <c r="N118" i="1" s="1"/>
  <c r="L134" i="1"/>
  <c r="M134" i="1" s="1"/>
  <c r="N134" i="1" s="1"/>
  <c r="L150" i="1"/>
  <c r="M150" i="1" s="1"/>
  <c r="N150" i="1" s="1"/>
  <c r="L166" i="1"/>
  <c r="M166" i="1" s="1"/>
  <c r="N166" i="1" s="1"/>
  <c r="L182" i="1"/>
  <c r="M182" i="1" s="1"/>
  <c r="N182" i="1" s="1"/>
  <c r="L198" i="1"/>
  <c r="M198" i="1" s="1"/>
  <c r="N198" i="1" s="1"/>
  <c r="L214" i="1"/>
  <c r="M214" i="1" s="1"/>
  <c r="N214" i="1" s="1"/>
  <c r="L230" i="1"/>
  <c r="M230" i="1" s="1"/>
  <c r="N230" i="1" s="1"/>
  <c r="L250" i="1"/>
  <c r="M250" i="1" s="1"/>
  <c r="N250" i="1" s="1"/>
  <c r="L9" i="1"/>
  <c r="M9" i="1" s="1"/>
  <c r="N9" i="1" s="1"/>
  <c r="L25" i="1"/>
  <c r="M25" i="1" s="1"/>
  <c r="N25" i="1" s="1"/>
  <c r="L41" i="1"/>
  <c r="M41" i="1" s="1"/>
  <c r="N41" i="1" s="1"/>
  <c r="L57" i="1"/>
  <c r="M57" i="1" s="1"/>
  <c r="N57" i="1" s="1"/>
  <c r="L73" i="1"/>
  <c r="M73" i="1" s="1"/>
  <c r="N73" i="1" s="1"/>
  <c r="L89" i="1"/>
  <c r="M89" i="1" s="1"/>
  <c r="N89" i="1" s="1"/>
  <c r="L105" i="1"/>
  <c r="M105" i="1" s="1"/>
  <c r="N105" i="1" s="1"/>
  <c r="L17" i="1"/>
  <c r="M17" i="1" s="1"/>
  <c r="N17" i="1" s="1"/>
  <c r="L33" i="1"/>
  <c r="M33" i="1" s="1"/>
  <c r="N33" i="1" s="1"/>
  <c r="L49" i="1"/>
  <c r="M49" i="1" s="1"/>
  <c r="N49" i="1" s="1"/>
  <c r="L65" i="1"/>
  <c r="M65" i="1" s="1"/>
  <c r="N65" i="1" s="1"/>
  <c r="L81" i="1"/>
  <c r="M81" i="1" s="1"/>
  <c r="N81" i="1" s="1"/>
  <c r="L97" i="1"/>
  <c r="M97" i="1" s="1"/>
  <c r="N97" i="1" s="1"/>
  <c r="L113" i="1"/>
  <c r="M113" i="1" s="1"/>
  <c r="N113" i="1" s="1"/>
  <c r="L246" i="1"/>
  <c r="M246" i="1" s="1"/>
  <c r="N246" i="1"/>
  <c r="L13" i="1"/>
  <c r="M13" i="1" s="1"/>
  <c r="N13" i="1" s="1"/>
  <c r="L29" i="1"/>
  <c r="M29" i="1" s="1"/>
  <c r="N29" i="1" s="1"/>
  <c r="L45" i="1"/>
  <c r="M45" i="1" s="1"/>
  <c r="N45" i="1" s="1"/>
  <c r="L61" i="1"/>
  <c r="M61" i="1" s="1"/>
  <c r="N61" i="1" s="1"/>
  <c r="L77" i="1"/>
  <c r="M77" i="1" s="1"/>
  <c r="N77" i="1" s="1"/>
  <c r="L93" i="1"/>
  <c r="M93" i="1" s="1"/>
  <c r="N93" i="1" s="1"/>
  <c r="L109" i="1"/>
  <c r="M109" i="1" s="1"/>
  <c r="N109" i="1" s="1"/>
  <c r="L2" i="1"/>
  <c r="M2" i="1" s="1"/>
  <c r="N2" i="1" s="1"/>
  <c r="O105" i="1" l="1"/>
  <c r="P105" i="1" s="1"/>
  <c r="Q105" i="1" s="1"/>
  <c r="R105" i="1" s="1"/>
  <c r="S105" i="1" s="1"/>
  <c r="O230" i="1"/>
  <c r="P230" i="1" s="1"/>
  <c r="Q230" i="1" s="1"/>
  <c r="R230" i="1" s="1"/>
  <c r="S230" i="1" s="1"/>
  <c r="O166" i="1"/>
  <c r="P166" i="1" s="1"/>
  <c r="Q166" i="1" s="1"/>
  <c r="R166" i="1" s="1"/>
  <c r="S166" i="1" s="1"/>
  <c r="O38" i="1"/>
  <c r="P38" i="1" s="1"/>
  <c r="Q38" i="1" s="1"/>
  <c r="R38" i="1" s="1"/>
  <c r="S38" i="1" s="1"/>
  <c r="O157" i="1"/>
  <c r="P157" i="1" s="1"/>
  <c r="Q157" i="1" s="1"/>
  <c r="R157" i="1" s="1"/>
  <c r="S157" i="1" s="1"/>
  <c r="O168" i="1"/>
  <c r="P168" i="1" s="1"/>
  <c r="Q168" i="1" s="1"/>
  <c r="R168" i="1" s="1"/>
  <c r="S168" i="1" s="1"/>
  <c r="O40" i="1"/>
  <c r="P40" i="1" s="1"/>
  <c r="Q40" i="1" s="1"/>
  <c r="R40" i="1" s="1"/>
  <c r="S40" i="1" s="1"/>
  <c r="O163" i="1"/>
  <c r="P163" i="1" s="1"/>
  <c r="Q163" i="1" s="1"/>
  <c r="R163" i="1" s="1"/>
  <c r="S163" i="1" s="1"/>
  <c r="O35" i="1"/>
  <c r="P35" i="1" s="1"/>
  <c r="Q35" i="1" s="1"/>
  <c r="R35" i="1" s="1"/>
  <c r="S35" i="1" s="1"/>
  <c r="O98" i="1"/>
  <c r="P98" i="1" s="1"/>
  <c r="Q98" i="1" s="1"/>
  <c r="R98" i="1" s="1"/>
  <c r="S98" i="1" s="1"/>
  <c r="O217" i="1"/>
  <c r="P217" i="1" s="1"/>
  <c r="Q217" i="1" s="1"/>
  <c r="R217" i="1" s="1"/>
  <c r="S217" i="1" s="1"/>
  <c r="O212" i="1"/>
  <c r="P212" i="1" s="1"/>
  <c r="Q212" i="1" s="1"/>
  <c r="R212" i="1" s="1"/>
  <c r="S212" i="1" s="1"/>
  <c r="O84" i="1"/>
  <c r="P84" i="1" s="1"/>
  <c r="Q84" i="1" s="1"/>
  <c r="R84" i="1" s="1"/>
  <c r="S84" i="1" s="1"/>
  <c r="O207" i="1"/>
  <c r="P207" i="1" s="1"/>
  <c r="Q207" i="1" s="1"/>
  <c r="R207" i="1" s="1"/>
  <c r="S207" i="1" s="1"/>
  <c r="O79" i="1"/>
  <c r="P79" i="1" s="1"/>
  <c r="Q79" i="1" s="1"/>
  <c r="R79" i="1" s="1"/>
  <c r="S79" i="1" s="1"/>
  <c r="O190" i="1"/>
  <c r="P190" i="1" s="1"/>
  <c r="Q190" i="1" s="1"/>
  <c r="R190" i="1" s="1"/>
  <c r="S190" i="1" s="1"/>
  <c r="O62" i="1"/>
  <c r="P62" i="1" s="1"/>
  <c r="Q62" i="1" s="1"/>
  <c r="R62" i="1" s="1"/>
  <c r="S62" i="1" s="1"/>
  <c r="O181" i="1"/>
  <c r="P181" i="1" s="1"/>
  <c r="Q181" i="1" s="1"/>
  <c r="R181" i="1" s="1"/>
  <c r="S181" i="1" s="1"/>
  <c r="O176" i="1"/>
  <c r="P176" i="1" s="1"/>
  <c r="Q176" i="1" s="1"/>
  <c r="R176" i="1" s="1"/>
  <c r="S176" i="1" s="1"/>
  <c r="O48" i="1"/>
  <c r="P48" i="1" s="1"/>
  <c r="Q48" i="1" s="1"/>
  <c r="R48" i="1" s="1"/>
  <c r="S48" i="1" s="1"/>
  <c r="O171" i="1"/>
  <c r="P171" i="1" s="1"/>
  <c r="Q171" i="1" s="1"/>
  <c r="R171" i="1" s="1"/>
  <c r="S171" i="1" s="1"/>
  <c r="O43" i="1"/>
  <c r="P43" i="1" s="1"/>
  <c r="Q43" i="1" s="1"/>
  <c r="R43" i="1" s="1"/>
  <c r="S43" i="1" s="1"/>
  <c r="O234" i="1"/>
  <c r="P234" i="1" s="1"/>
  <c r="Q234" i="1" s="1"/>
  <c r="R234" i="1" s="1"/>
  <c r="S234" i="1" s="1"/>
  <c r="O170" i="1"/>
  <c r="P170" i="1" s="1"/>
  <c r="Q170" i="1" s="1"/>
  <c r="R170" i="1" s="1"/>
  <c r="S170" i="1" s="1"/>
  <c r="O106" i="1"/>
  <c r="P106" i="1" s="1"/>
  <c r="Q106" i="1" s="1"/>
  <c r="R106" i="1" s="1"/>
  <c r="S106" i="1" s="1"/>
  <c r="O42" i="1"/>
  <c r="P42" i="1" s="1"/>
  <c r="Q42" i="1" s="1"/>
  <c r="R42" i="1" s="1"/>
  <c r="S42" i="1" s="1"/>
  <c r="O225" i="1"/>
  <c r="P225" i="1" s="1"/>
  <c r="Q225" i="1" s="1"/>
  <c r="R225" i="1" s="1"/>
  <c r="S225" i="1" s="1"/>
  <c r="O161" i="1"/>
  <c r="P161" i="1" s="1"/>
  <c r="Q161" i="1" s="1"/>
  <c r="R161" i="1" s="1"/>
  <c r="S161" i="1" s="1"/>
  <c r="O220" i="1"/>
  <c r="P220" i="1" s="1"/>
  <c r="Q220" i="1" s="1"/>
  <c r="R220" i="1" s="1"/>
  <c r="S220" i="1" s="1"/>
  <c r="O156" i="1"/>
  <c r="P156" i="1"/>
  <c r="Q156" i="1" s="1"/>
  <c r="R156" i="1" s="1"/>
  <c r="S156" i="1" s="1"/>
  <c r="O108" i="1"/>
  <c r="P108" i="1" s="1"/>
  <c r="Q108" i="1" s="1"/>
  <c r="R108" i="1" s="1"/>
  <c r="S108" i="1" s="1"/>
  <c r="O44" i="1"/>
  <c r="P44" i="1" s="1"/>
  <c r="Q44" i="1" s="1"/>
  <c r="R44" i="1" s="1"/>
  <c r="S44" i="1" s="1"/>
  <c r="O231" i="1"/>
  <c r="P231" i="1" s="1"/>
  <c r="Q231" i="1" s="1"/>
  <c r="R231" i="1" s="1"/>
  <c r="S231" i="1" s="1"/>
  <c r="O167" i="1"/>
  <c r="P167" i="1" s="1"/>
  <c r="Q167" i="1" s="1"/>
  <c r="R167" i="1" s="1"/>
  <c r="S167" i="1" s="1"/>
  <c r="O103" i="1"/>
  <c r="P103" i="1" s="1"/>
  <c r="Q103" i="1" s="1"/>
  <c r="R103" i="1" s="1"/>
  <c r="S103" i="1" s="1"/>
  <c r="O39" i="1"/>
  <c r="P39" i="1" s="1"/>
  <c r="Q39" i="1" s="1"/>
  <c r="R39" i="1" s="1"/>
  <c r="S39" i="1" s="1"/>
  <c r="O113" i="1"/>
  <c r="P113" i="1" s="1"/>
  <c r="Q113" i="1" s="1"/>
  <c r="R113" i="1" s="1"/>
  <c r="S113" i="1" s="1"/>
  <c r="O49" i="1"/>
  <c r="P49" i="1" s="1"/>
  <c r="Q49" i="1" s="1"/>
  <c r="R49" i="1" s="1"/>
  <c r="S49" i="1" s="1"/>
  <c r="O89" i="1"/>
  <c r="P89" i="1" s="1"/>
  <c r="Q89" i="1" s="1"/>
  <c r="R89" i="1" s="1"/>
  <c r="S89" i="1" s="1"/>
  <c r="O25" i="1"/>
  <c r="P25" i="1" s="1"/>
  <c r="Q25" i="1" s="1"/>
  <c r="R25" i="1" s="1"/>
  <c r="S25" i="1" s="1"/>
  <c r="O214" i="1"/>
  <c r="P214" i="1" s="1"/>
  <c r="Q214" i="1" s="1"/>
  <c r="R214" i="1" s="1"/>
  <c r="S214" i="1" s="1"/>
  <c r="O150" i="1"/>
  <c r="P150" i="1" s="1"/>
  <c r="Q150" i="1" s="1"/>
  <c r="R150" i="1" s="1"/>
  <c r="S150" i="1" s="1"/>
  <c r="O86" i="1"/>
  <c r="P86" i="1" s="1"/>
  <c r="Q86" i="1" s="1"/>
  <c r="R86" i="1" s="1"/>
  <c r="S86" i="1" s="1"/>
  <c r="O22" i="1"/>
  <c r="P22" i="1" s="1"/>
  <c r="Q22" i="1" s="1"/>
  <c r="R22" i="1" s="1"/>
  <c r="S22" i="1" s="1"/>
  <c r="O205" i="1"/>
  <c r="P205" i="1" s="1"/>
  <c r="Q205" i="1" s="1"/>
  <c r="R205" i="1" s="1"/>
  <c r="S205" i="1" s="1"/>
  <c r="O141" i="1"/>
  <c r="P141" i="1" s="1"/>
  <c r="Q141" i="1" s="1"/>
  <c r="R141" i="1" s="1"/>
  <c r="S141" i="1" s="1"/>
  <c r="O216" i="1"/>
  <c r="P216" i="1" s="1"/>
  <c r="Q216" i="1" s="1"/>
  <c r="R216" i="1" s="1"/>
  <c r="S216" i="1" s="1"/>
  <c r="O152" i="1"/>
  <c r="P152" i="1" s="1"/>
  <c r="Q152" i="1" s="1"/>
  <c r="R152" i="1" s="1"/>
  <c r="S152" i="1" s="1"/>
  <c r="O88" i="1"/>
  <c r="P88" i="1" s="1"/>
  <c r="Q88" i="1" s="1"/>
  <c r="R88" i="1" s="1"/>
  <c r="S88" i="1" s="1"/>
  <c r="O24" i="1"/>
  <c r="P24" i="1" s="1"/>
  <c r="Q24" i="1" s="1"/>
  <c r="R24" i="1" s="1"/>
  <c r="S24" i="1" s="1"/>
  <c r="O211" i="1"/>
  <c r="P211" i="1" s="1"/>
  <c r="Q211" i="1" s="1"/>
  <c r="R211" i="1" s="1"/>
  <c r="S211" i="1" s="1"/>
  <c r="O147" i="1"/>
  <c r="P147" i="1" s="1"/>
  <c r="Q147" i="1" s="1"/>
  <c r="R147" i="1" s="1"/>
  <c r="S147" i="1" s="1"/>
  <c r="O83" i="1"/>
  <c r="P83" i="1" s="1"/>
  <c r="Q83" i="1" s="1"/>
  <c r="R83" i="1" s="1"/>
  <c r="S83" i="1" s="1"/>
  <c r="O242" i="1"/>
  <c r="P242" i="1" s="1"/>
  <c r="Q242" i="1" s="1"/>
  <c r="R242" i="1" s="1"/>
  <c r="S242" i="1" s="1"/>
  <c r="O146" i="1"/>
  <c r="P146" i="1" s="1"/>
  <c r="Q146" i="1" s="1"/>
  <c r="R146" i="1" s="1"/>
  <c r="S146" i="1" s="1"/>
  <c r="O82" i="1"/>
  <c r="P82" i="1" s="1"/>
  <c r="Q82" i="1" s="1"/>
  <c r="R82" i="1" s="1"/>
  <c r="S82" i="1" s="1"/>
  <c r="O18" i="1"/>
  <c r="P18" i="1" s="1"/>
  <c r="Q18" i="1" s="1"/>
  <c r="R18" i="1" s="1"/>
  <c r="S18" i="1" s="1"/>
  <c r="O201" i="1"/>
  <c r="P201" i="1" s="1"/>
  <c r="Q201" i="1" s="1"/>
  <c r="R201" i="1" s="1"/>
  <c r="S201" i="1" s="1"/>
  <c r="O137" i="1"/>
  <c r="P137" i="1" s="1"/>
  <c r="Q137" i="1" s="1"/>
  <c r="R137" i="1" s="1"/>
  <c r="S137" i="1" s="1"/>
  <c r="O37" i="1"/>
  <c r="P37" i="1" s="1"/>
  <c r="Q37" i="1" s="1"/>
  <c r="R37" i="1" s="1"/>
  <c r="S37" i="1" s="1"/>
  <c r="O196" i="1"/>
  <c r="P196" i="1"/>
  <c r="Q196" i="1" s="1"/>
  <c r="R196" i="1" s="1"/>
  <c r="S196" i="1" s="1"/>
  <c r="O132" i="1"/>
  <c r="P132" i="1" s="1"/>
  <c r="Q132" i="1" s="1"/>
  <c r="R132" i="1" s="1"/>
  <c r="S132" i="1" s="1"/>
  <c r="O68" i="1"/>
  <c r="P68" i="1" s="1"/>
  <c r="Q68" i="1" s="1"/>
  <c r="R68" i="1" s="1"/>
  <c r="S68" i="1" s="1"/>
  <c r="O4" i="1"/>
  <c r="P4" i="1" s="1"/>
  <c r="Q4" i="1" s="1"/>
  <c r="R4" i="1" s="1"/>
  <c r="S4" i="1" s="1"/>
  <c r="O191" i="1"/>
  <c r="P191" i="1" s="1"/>
  <c r="Q191" i="1" s="1"/>
  <c r="R191" i="1" s="1"/>
  <c r="S191" i="1" s="1"/>
  <c r="O127" i="1"/>
  <c r="P127" i="1" s="1"/>
  <c r="Q127" i="1" s="1"/>
  <c r="R127" i="1" s="1"/>
  <c r="S127" i="1" s="1"/>
  <c r="O63" i="1"/>
  <c r="P63" i="1" s="1"/>
  <c r="Q63" i="1" s="1"/>
  <c r="R63" i="1" s="1"/>
  <c r="S63" i="1" s="1"/>
  <c r="O238" i="1"/>
  <c r="P238" i="1" s="1"/>
  <c r="Q238" i="1" s="1"/>
  <c r="R238" i="1" s="1"/>
  <c r="S238" i="1" s="1"/>
  <c r="O174" i="1"/>
  <c r="P174" i="1" s="1"/>
  <c r="Q174" i="1" s="1"/>
  <c r="R174" i="1" s="1"/>
  <c r="S174" i="1" s="1"/>
  <c r="O110" i="1"/>
  <c r="P110" i="1" s="1"/>
  <c r="Q110" i="1" s="1"/>
  <c r="R110" i="1" s="1"/>
  <c r="S110" i="1" s="1"/>
  <c r="O46" i="1"/>
  <c r="P46" i="1" s="1"/>
  <c r="Q46" i="1" s="1"/>
  <c r="R46" i="1" s="1"/>
  <c r="S46" i="1" s="1"/>
  <c r="O229" i="1"/>
  <c r="P229" i="1" s="1"/>
  <c r="Q229" i="1" s="1"/>
  <c r="R229" i="1" s="1"/>
  <c r="S229" i="1" s="1"/>
  <c r="O165" i="1"/>
  <c r="P165" i="1" s="1"/>
  <c r="Q165" i="1" s="1"/>
  <c r="R165" i="1" s="1"/>
  <c r="S165" i="1" s="1"/>
  <c r="O224" i="1"/>
  <c r="P224" i="1" s="1"/>
  <c r="Q224" i="1" s="1"/>
  <c r="R224" i="1" s="1"/>
  <c r="S224" i="1" s="1"/>
  <c r="O160" i="1"/>
  <c r="P160" i="1" s="1"/>
  <c r="Q160" i="1" s="1"/>
  <c r="R160" i="1" s="1"/>
  <c r="S160" i="1" s="1"/>
  <c r="O96" i="1"/>
  <c r="P96" i="1" s="1"/>
  <c r="Q96" i="1" s="1"/>
  <c r="R96" i="1" s="1"/>
  <c r="S96" i="1" s="1"/>
  <c r="O32" i="1"/>
  <c r="P32" i="1" s="1"/>
  <c r="Q32" i="1" s="1"/>
  <c r="R32" i="1" s="1"/>
  <c r="S32" i="1" s="1"/>
  <c r="O219" i="1"/>
  <c r="P219" i="1" s="1"/>
  <c r="Q219" i="1" s="1"/>
  <c r="R219" i="1" s="1"/>
  <c r="S219" i="1" s="1"/>
  <c r="O155" i="1"/>
  <c r="P155" i="1" s="1"/>
  <c r="Q155" i="1" s="1"/>
  <c r="R155" i="1" s="1"/>
  <c r="S155" i="1" s="1"/>
  <c r="O91" i="1"/>
  <c r="P91" i="1" s="1"/>
  <c r="Q91" i="1" s="1"/>
  <c r="R91" i="1" s="1"/>
  <c r="S91" i="1" s="1"/>
  <c r="O27" i="1"/>
  <c r="P27" i="1" s="1"/>
  <c r="Q27" i="1" s="1"/>
  <c r="R27" i="1" s="1"/>
  <c r="S27" i="1" s="1"/>
  <c r="O218" i="1"/>
  <c r="P218" i="1" s="1"/>
  <c r="Q218" i="1" s="1"/>
  <c r="R218" i="1" s="1"/>
  <c r="S218" i="1" s="1"/>
  <c r="O154" i="1"/>
  <c r="P154" i="1" s="1"/>
  <c r="Q154" i="1" s="1"/>
  <c r="R154" i="1" s="1"/>
  <c r="S154" i="1" s="1"/>
  <c r="O90" i="1"/>
  <c r="P90" i="1" s="1"/>
  <c r="Q90" i="1" s="1"/>
  <c r="R90" i="1" s="1"/>
  <c r="S90" i="1" s="1"/>
  <c r="O26" i="1"/>
  <c r="P26" i="1" s="1"/>
  <c r="Q26" i="1" s="1"/>
  <c r="R26" i="1" s="1"/>
  <c r="S26" i="1" s="1"/>
  <c r="O209" i="1"/>
  <c r="P209" i="1" s="1"/>
  <c r="Q209" i="1" s="1"/>
  <c r="R209" i="1" s="1"/>
  <c r="S209" i="1" s="1"/>
  <c r="O204" i="1"/>
  <c r="P204" i="1" s="1"/>
  <c r="Q204" i="1" s="1"/>
  <c r="R204" i="1" s="1"/>
  <c r="S204" i="1" s="1"/>
  <c r="O92" i="1"/>
  <c r="P92" i="1"/>
  <c r="Q92" i="1" s="1"/>
  <c r="R92" i="1" s="1"/>
  <c r="S92" i="1" s="1"/>
  <c r="O28" i="1"/>
  <c r="P28" i="1" s="1"/>
  <c r="Q28" i="1" s="1"/>
  <c r="R28" i="1" s="1"/>
  <c r="S28" i="1" s="1"/>
  <c r="O215" i="1"/>
  <c r="P215" i="1" s="1"/>
  <c r="Q215" i="1" s="1"/>
  <c r="R215" i="1" s="1"/>
  <c r="S215" i="1" s="1"/>
  <c r="O151" i="1"/>
  <c r="P151" i="1" s="1"/>
  <c r="Q151" i="1" s="1"/>
  <c r="R151" i="1" s="1"/>
  <c r="S151" i="1" s="1"/>
  <c r="O87" i="1"/>
  <c r="P87" i="1" s="1"/>
  <c r="Q87" i="1" s="1"/>
  <c r="R87" i="1" s="1"/>
  <c r="S87" i="1" s="1"/>
  <c r="O23" i="1"/>
  <c r="P23" i="1" s="1"/>
  <c r="Q23" i="1" s="1"/>
  <c r="R23" i="1" s="1"/>
  <c r="S23" i="1" s="1"/>
  <c r="O97" i="1"/>
  <c r="P97" i="1" s="1"/>
  <c r="Q97" i="1" s="1"/>
  <c r="R97" i="1" s="1"/>
  <c r="S97" i="1" s="1"/>
  <c r="O73" i="1"/>
  <c r="P73" i="1" s="1"/>
  <c r="Q73" i="1" s="1"/>
  <c r="R73" i="1" s="1"/>
  <c r="S73" i="1" s="1"/>
  <c r="O198" i="1"/>
  <c r="P198" i="1" s="1"/>
  <c r="Q198" i="1" s="1"/>
  <c r="R198" i="1" s="1"/>
  <c r="S198" i="1" s="1"/>
  <c r="O70" i="1"/>
  <c r="P70" i="1" s="1"/>
  <c r="Q70" i="1" s="1"/>
  <c r="R70" i="1" s="1"/>
  <c r="S70" i="1" s="1"/>
  <c r="O189" i="1"/>
  <c r="P189" i="1" s="1"/>
  <c r="Q189" i="1" s="1"/>
  <c r="R189" i="1" s="1"/>
  <c r="S189" i="1" s="1"/>
  <c r="O200" i="1"/>
  <c r="P200" i="1"/>
  <c r="Q200" i="1" s="1"/>
  <c r="R200" i="1" s="1"/>
  <c r="S200" i="1" s="1"/>
  <c r="O72" i="1"/>
  <c r="P72" i="1" s="1"/>
  <c r="Q72" i="1" s="1"/>
  <c r="R72" i="1" s="1"/>
  <c r="S72" i="1" s="1"/>
  <c r="O195" i="1"/>
  <c r="P195" i="1" s="1"/>
  <c r="Q195" i="1" s="1"/>
  <c r="R195" i="1" s="1"/>
  <c r="S195" i="1" s="1"/>
  <c r="O67" i="1"/>
  <c r="P67" i="1" s="1"/>
  <c r="Q67" i="1" s="1"/>
  <c r="R67" i="1" s="1"/>
  <c r="S67" i="1" s="1"/>
  <c r="O130" i="1"/>
  <c r="P130" i="1" s="1"/>
  <c r="Q130" i="1" s="1"/>
  <c r="R130" i="1" s="1"/>
  <c r="S130" i="1" s="1"/>
  <c r="O249" i="1"/>
  <c r="P249" i="1" s="1"/>
  <c r="Q249" i="1" s="1"/>
  <c r="R249" i="1" s="1"/>
  <c r="S249" i="1" s="1"/>
  <c r="O121" i="1"/>
  <c r="P121" i="1" s="1"/>
  <c r="Q121" i="1" s="1"/>
  <c r="R121" i="1" s="1"/>
  <c r="S121" i="1" s="1"/>
  <c r="O180" i="1"/>
  <c r="P180" i="1" s="1"/>
  <c r="Q180" i="1" s="1"/>
  <c r="R180" i="1" s="1"/>
  <c r="S180" i="1" s="1"/>
  <c r="O116" i="1"/>
  <c r="P116" i="1" s="1"/>
  <c r="Q116" i="1" s="1"/>
  <c r="R116" i="1" s="1"/>
  <c r="S116" i="1" s="1"/>
  <c r="O52" i="1"/>
  <c r="P52" i="1" s="1"/>
  <c r="Q52" i="1" s="1"/>
  <c r="R52" i="1" s="1"/>
  <c r="S52" i="1" s="1"/>
  <c r="O239" i="1"/>
  <c r="P239" i="1" s="1"/>
  <c r="Q239" i="1" s="1"/>
  <c r="R239" i="1" s="1"/>
  <c r="S239" i="1" s="1"/>
  <c r="O175" i="1"/>
  <c r="P175" i="1" s="1"/>
  <c r="Q175" i="1" s="1"/>
  <c r="R175" i="1" s="1"/>
  <c r="S175" i="1" s="1"/>
  <c r="O111" i="1"/>
  <c r="P111" i="1" s="1"/>
  <c r="Q111" i="1" s="1"/>
  <c r="R111" i="1" s="1"/>
  <c r="S111" i="1" s="1"/>
  <c r="O47" i="1"/>
  <c r="P47" i="1" s="1"/>
  <c r="Q47" i="1" s="1"/>
  <c r="R47" i="1" s="1"/>
  <c r="S47" i="1" s="1"/>
  <c r="O222" i="1"/>
  <c r="P222" i="1" s="1"/>
  <c r="Q222" i="1" s="1"/>
  <c r="R222" i="1" s="1"/>
  <c r="S222" i="1" s="1"/>
  <c r="O158" i="1"/>
  <c r="P158" i="1" s="1"/>
  <c r="Q158" i="1" s="1"/>
  <c r="R158" i="1" s="1"/>
  <c r="S158" i="1" s="1"/>
  <c r="O94" i="1"/>
  <c r="P94" i="1" s="1"/>
  <c r="Q94" i="1" s="1"/>
  <c r="R94" i="1" s="1"/>
  <c r="S94" i="1" s="1"/>
  <c r="O30" i="1"/>
  <c r="P30" i="1" s="1"/>
  <c r="Q30" i="1" s="1"/>
  <c r="R30" i="1" s="1"/>
  <c r="S30" i="1" s="1"/>
  <c r="O213" i="1"/>
  <c r="P213" i="1" s="1"/>
  <c r="Q213" i="1" s="1"/>
  <c r="R213" i="1" s="1"/>
  <c r="S213" i="1" s="1"/>
  <c r="O149" i="1"/>
  <c r="P149" i="1" s="1"/>
  <c r="Q149" i="1" s="1"/>
  <c r="R149" i="1" s="1"/>
  <c r="S149" i="1" s="1"/>
  <c r="O208" i="1"/>
  <c r="P208" i="1" s="1"/>
  <c r="Q208" i="1" s="1"/>
  <c r="R208" i="1" s="1"/>
  <c r="S208" i="1" s="1"/>
  <c r="O144" i="1"/>
  <c r="P144" i="1" s="1"/>
  <c r="Q144" i="1" s="1"/>
  <c r="R144" i="1" s="1"/>
  <c r="S144" i="1" s="1"/>
  <c r="O80" i="1"/>
  <c r="P80" i="1" s="1"/>
  <c r="Q80" i="1" s="1"/>
  <c r="R80" i="1" s="1"/>
  <c r="S80" i="1" s="1"/>
  <c r="O16" i="1"/>
  <c r="P16" i="1" s="1"/>
  <c r="Q16" i="1" s="1"/>
  <c r="R16" i="1" s="1"/>
  <c r="S16" i="1" s="1"/>
  <c r="O203" i="1"/>
  <c r="P203" i="1" s="1"/>
  <c r="Q203" i="1" s="1"/>
  <c r="R203" i="1" s="1"/>
  <c r="S203" i="1" s="1"/>
  <c r="O139" i="1"/>
  <c r="P139" i="1" s="1"/>
  <c r="Q139" i="1" s="1"/>
  <c r="R139" i="1" s="1"/>
  <c r="S139" i="1" s="1"/>
  <c r="O75" i="1"/>
  <c r="P75" i="1" s="1"/>
  <c r="Q75" i="1" s="1"/>
  <c r="R75" i="1" s="1"/>
  <c r="S75" i="1" s="1"/>
  <c r="O11" i="1"/>
  <c r="P11" i="1" s="1"/>
  <c r="Q11" i="1" s="1"/>
  <c r="R11" i="1" s="1"/>
  <c r="S11" i="1" s="1"/>
  <c r="O202" i="1"/>
  <c r="P202" i="1" s="1"/>
  <c r="Q202" i="1" s="1"/>
  <c r="R202" i="1" s="1"/>
  <c r="S202" i="1" s="1"/>
  <c r="O138" i="1"/>
  <c r="P138" i="1" s="1"/>
  <c r="Q138" i="1" s="1"/>
  <c r="R138" i="1" s="1"/>
  <c r="S138" i="1" s="1"/>
  <c r="O74" i="1"/>
  <c r="P74" i="1" s="1"/>
  <c r="Q74" i="1" s="1"/>
  <c r="R74" i="1" s="1"/>
  <c r="S74" i="1" s="1"/>
  <c r="O10" i="1"/>
  <c r="P10" i="1" s="1"/>
  <c r="Q10" i="1" s="1"/>
  <c r="R10" i="1" s="1"/>
  <c r="S10" i="1" s="1"/>
  <c r="O193" i="1"/>
  <c r="P193" i="1" s="1"/>
  <c r="Q193" i="1" s="1"/>
  <c r="R193" i="1" s="1"/>
  <c r="S193" i="1" s="1"/>
  <c r="O5" i="1"/>
  <c r="P5" i="1" s="1"/>
  <c r="Q5" i="1" s="1"/>
  <c r="R5" i="1" s="1"/>
  <c r="S5" i="1" s="1"/>
  <c r="O188" i="1"/>
  <c r="P188" i="1" s="1"/>
  <c r="Q188" i="1" s="1"/>
  <c r="R188" i="1" s="1"/>
  <c r="S188" i="1" s="1"/>
  <c r="O76" i="1"/>
  <c r="P76" i="1" s="1"/>
  <c r="Q76" i="1" s="1"/>
  <c r="R76" i="1" s="1"/>
  <c r="S76" i="1" s="1"/>
  <c r="O12" i="1"/>
  <c r="P12" i="1" s="1"/>
  <c r="Q12" i="1" s="1"/>
  <c r="R12" i="1" s="1"/>
  <c r="S12" i="1" s="1"/>
  <c r="O199" i="1"/>
  <c r="P199" i="1" s="1"/>
  <c r="Q199" i="1" s="1"/>
  <c r="R199" i="1" s="1"/>
  <c r="S199" i="1" s="1"/>
  <c r="O135" i="1"/>
  <c r="P135" i="1" s="1"/>
  <c r="Q135" i="1" s="1"/>
  <c r="R135" i="1" s="1"/>
  <c r="S135" i="1" s="1"/>
  <c r="O71" i="1"/>
  <c r="P71" i="1" s="1"/>
  <c r="Q71" i="1" s="1"/>
  <c r="R71" i="1" s="1"/>
  <c r="S71" i="1" s="1"/>
  <c r="O7" i="1"/>
  <c r="P7" i="1" s="1"/>
  <c r="Q7" i="1" s="1"/>
  <c r="R7" i="1" s="1"/>
  <c r="S7" i="1" s="1"/>
  <c r="O2" i="1"/>
  <c r="P2" i="1" s="1"/>
  <c r="Q2" i="1" s="1"/>
  <c r="R2" i="1" s="1"/>
  <c r="S2" i="1" s="1"/>
  <c r="O65" i="1"/>
  <c r="P65" i="1" s="1"/>
  <c r="Q65" i="1" s="1"/>
  <c r="R65" i="1" s="1"/>
  <c r="S65" i="1" s="1"/>
  <c r="O41" i="1"/>
  <c r="P41" i="1" s="1"/>
  <c r="Q41" i="1" s="1"/>
  <c r="R41" i="1" s="1"/>
  <c r="S41" i="1" s="1"/>
  <c r="O102" i="1"/>
  <c r="P102" i="1" s="1"/>
  <c r="Q102" i="1" s="1"/>
  <c r="R102" i="1" s="1"/>
  <c r="S102" i="1" s="1"/>
  <c r="O221" i="1"/>
  <c r="P221" i="1" s="1"/>
  <c r="Q221" i="1" s="1"/>
  <c r="R221" i="1" s="1"/>
  <c r="S221" i="1" s="1"/>
  <c r="O232" i="1"/>
  <c r="P232" i="1" s="1"/>
  <c r="Q232" i="1" s="1"/>
  <c r="R232" i="1" s="1"/>
  <c r="S232" i="1" s="1"/>
  <c r="O104" i="1"/>
  <c r="P104" i="1" s="1"/>
  <c r="Q104" i="1" s="1"/>
  <c r="R104" i="1" s="1"/>
  <c r="S104" i="1" s="1"/>
  <c r="O227" i="1"/>
  <c r="P227" i="1" s="1"/>
  <c r="Q227" i="1" s="1"/>
  <c r="R227" i="1" s="1"/>
  <c r="S227" i="1" s="1"/>
  <c r="O99" i="1"/>
  <c r="P99" i="1" s="1"/>
  <c r="Q99" i="1" s="1"/>
  <c r="R99" i="1" s="1"/>
  <c r="S99" i="1" s="1"/>
  <c r="O162" i="1"/>
  <c r="P162" i="1" s="1"/>
  <c r="Q162" i="1" s="1"/>
  <c r="R162" i="1" s="1"/>
  <c r="S162" i="1" s="1"/>
  <c r="O34" i="1"/>
  <c r="P34" i="1" s="1"/>
  <c r="Q34" i="1" s="1"/>
  <c r="R34" i="1" s="1"/>
  <c r="S34" i="1" s="1"/>
  <c r="O153" i="1"/>
  <c r="P153" i="1" s="1"/>
  <c r="Q153" i="1" s="1"/>
  <c r="R153" i="1" s="1"/>
  <c r="S153" i="1" s="1"/>
  <c r="O148" i="1"/>
  <c r="P148" i="1" s="1"/>
  <c r="Q148" i="1" s="1"/>
  <c r="R148" i="1" s="1"/>
  <c r="S148" i="1" s="1"/>
  <c r="O20" i="1"/>
  <c r="P20" i="1" s="1"/>
  <c r="Q20" i="1" s="1"/>
  <c r="R20" i="1" s="1"/>
  <c r="S20" i="1" s="1"/>
  <c r="O143" i="1"/>
  <c r="P143" i="1" s="1"/>
  <c r="Q143" i="1" s="1"/>
  <c r="R143" i="1" s="1"/>
  <c r="S143" i="1" s="1"/>
  <c r="O15" i="1"/>
  <c r="P15" i="1" s="1"/>
  <c r="Q15" i="1" s="1"/>
  <c r="R15" i="1" s="1"/>
  <c r="S15" i="1" s="1"/>
  <c r="O126" i="1"/>
  <c r="P126" i="1" s="1"/>
  <c r="Q126" i="1" s="1"/>
  <c r="R126" i="1" s="1"/>
  <c r="S126" i="1" s="1"/>
  <c r="O245" i="1"/>
  <c r="P245" i="1" s="1"/>
  <c r="Q245" i="1" s="1"/>
  <c r="R245" i="1" s="1"/>
  <c r="S245" i="1" s="1"/>
  <c r="O240" i="1"/>
  <c r="P240" i="1"/>
  <c r="Q240" i="1" s="1"/>
  <c r="R240" i="1" s="1"/>
  <c r="S240" i="1" s="1"/>
  <c r="O112" i="1"/>
  <c r="P112" i="1" s="1"/>
  <c r="Q112" i="1" s="1"/>
  <c r="R112" i="1" s="1"/>
  <c r="S112" i="1" s="1"/>
  <c r="O235" i="1"/>
  <c r="P235" i="1" s="1"/>
  <c r="Q235" i="1" s="1"/>
  <c r="R235" i="1" s="1"/>
  <c r="S235" i="1" s="1"/>
  <c r="O107" i="1"/>
  <c r="P107" i="1" s="1"/>
  <c r="Q107" i="1" s="1"/>
  <c r="R107" i="1" s="1"/>
  <c r="S107" i="1" s="1"/>
  <c r="O33" i="1"/>
  <c r="P33" i="1" s="1"/>
  <c r="Q33" i="1" s="1"/>
  <c r="R33" i="1" s="1"/>
  <c r="S33" i="1" s="1"/>
  <c r="O9" i="1"/>
  <c r="P9" i="1" s="1"/>
  <c r="Q9" i="1" s="1"/>
  <c r="R9" i="1" s="1"/>
  <c r="S9" i="1" s="1"/>
  <c r="O134" i="1"/>
  <c r="P134" i="1" s="1"/>
  <c r="Q134" i="1" s="1"/>
  <c r="R134" i="1" s="1"/>
  <c r="S134" i="1" s="1"/>
  <c r="O6" i="1"/>
  <c r="P6" i="1" s="1"/>
  <c r="Q6" i="1" s="1"/>
  <c r="R6" i="1" s="1"/>
  <c r="S6" i="1" s="1"/>
  <c r="O21" i="1"/>
  <c r="P21" i="1" s="1"/>
  <c r="Q21" i="1" s="1"/>
  <c r="R21" i="1" s="1"/>
  <c r="S21" i="1" s="1"/>
  <c r="O136" i="1"/>
  <c r="P136" i="1" s="1"/>
  <c r="Q136" i="1" s="1"/>
  <c r="R136" i="1" s="1"/>
  <c r="S136" i="1" s="1"/>
  <c r="O8" i="1"/>
  <c r="P8" i="1" s="1"/>
  <c r="Q8" i="1" s="1"/>
  <c r="R8" i="1" s="1"/>
  <c r="S8" i="1" s="1"/>
  <c r="O131" i="1"/>
  <c r="P131" i="1" s="1"/>
  <c r="Q131" i="1" s="1"/>
  <c r="R131" i="1" s="1"/>
  <c r="S131" i="1" s="1"/>
  <c r="O226" i="1"/>
  <c r="P226" i="1" s="1"/>
  <c r="Q226" i="1" s="1"/>
  <c r="R226" i="1" s="1"/>
  <c r="S226" i="1" s="1"/>
  <c r="O66" i="1"/>
  <c r="P66" i="1" s="1"/>
  <c r="Q66" i="1" s="1"/>
  <c r="R66" i="1" s="1"/>
  <c r="S66" i="1" s="1"/>
  <c r="O185" i="1"/>
  <c r="P185" i="1" s="1"/>
  <c r="Q185" i="1" s="1"/>
  <c r="R185" i="1" s="1"/>
  <c r="S185" i="1" s="1"/>
  <c r="O244" i="1"/>
  <c r="P244" i="1" s="1"/>
  <c r="Q244" i="1" s="1"/>
  <c r="R244" i="1" s="1"/>
  <c r="S244" i="1" s="1"/>
  <c r="O81" i="1"/>
  <c r="P81" i="1" s="1"/>
  <c r="Q81" i="1" s="1"/>
  <c r="R81" i="1" s="1"/>
  <c r="S81" i="1" s="1"/>
  <c r="O17" i="1"/>
  <c r="P17" i="1" s="1"/>
  <c r="Q17" i="1" s="1"/>
  <c r="R17" i="1" s="1"/>
  <c r="S17" i="1" s="1"/>
  <c r="O57" i="1"/>
  <c r="P57" i="1" s="1"/>
  <c r="Q57" i="1" s="1"/>
  <c r="R57" i="1" s="1"/>
  <c r="S57" i="1" s="1"/>
  <c r="O250" i="1"/>
  <c r="P250" i="1" s="1"/>
  <c r="Q250" i="1" s="1"/>
  <c r="R250" i="1" s="1"/>
  <c r="S250" i="1" s="1"/>
  <c r="O182" i="1"/>
  <c r="P182" i="1" s="1"/>
  <c r="Q182" i="1" s="1"/>
  <c r="R182" i="1" s="1"/>
  <c r="S182" i="1" s="1"/>
  <c r="O118" i="1"/>
  <c r="P118" i="1" s="1"/>
  <c r="Q118" i="1" s="1"/>
  <c r="R118" i="1" s="1"/>
  <c r="S118" i="1" s="1"/>
  <c r="O54" i="1"/>
  <c r="P54" i="1" s="1"/>
  <c r="Q54" i="1" s="1"/>
  <c r="R54" i="1" s="1"/>
  <c r="S54" i="1" s="1"/>
  <c r="O237" i="1"/>
  <c r="P237" i="1" s="1"/>
  <c r="Q237" i="1" s="1"/>
  <c r="R237" i="1" s="1"/>
  <c r="S237" i="1" s="1"/>
  <c r="O173" i="1"/>
  <c r="P173" i="1" s="1"/>
  <c r="Q173" i="1" s="1"/>
  <c r="R173" i="1" s="1"/>
  <c r="S173" i="1" s="1"/>
  <c r="O248" i="1"/>
  <c r="P248" i="1"/>
  <c r="Q248" i="1" s="1"/>
  <c r="R248" i="1" s="1"/>
  <c r="S248" i="1" s="1"/>
  <c r="O184" i="1"/>
  <c r="P184" i="1"/>
  <c r="Q184" i="1" s="1"/>
  <c r="R184" i="1" s="1"/>
  <c r="S184" i="1" s="1"/>
  <c r="O120" i="1"/>
  <c r="P120" i="1"/>
  <c r="Q120" i="1" s="1"/>
  <c r="R120" i="1" s="1"/>
  <c r="S120" i="1" s="1"/>
  <c r="O56" i="1"/>
  <c r="P56" i="1" s="1"/>
  <c r="Q56" i="1" s="1"/>
  <c r="R56" i="1" s="1"/>
  <c r="S56" i="1" s="1"/>
  <c r="O243" i="1"/>
  <c r="P243" i="1" s="1"/>
  <c r="Q243" i="1" s="1"/>
  <c r="R243" i="1" s="1"/>
  <c r="S243" i="1" s="1"/>
  <c r="O179" i="1"/>
  <c r="P179" i="1" s="1"/>
  <c r="Q179" i="1" s="1"/>
  <c r="R179" i="1" s="1"/>
  <c r="S179" i="1" s="1"/>
  <c r="O115" i="1"/>
  <c r="P115" i="1" s="1"/>
  <c r="Q115" i="1" s="1"/>
  <c r="R115" i="1" s="1"/>
  <c r="S115" i="1" s="1"/>
  <c r="O51" i="1"/>
  <c r="P51" i="1" s="1"/>
  <c r="Q51" i="1" s="1"/>
  <c r="R51" i="1" s="1"/>
  <c r="S51" i="1" s="1"/>
  <c r="O178" i="1"/>
  <c r="P178" i="1" s="1"/>
  <c r="Q178" i="1" s="1"/>
  <c r="R178" i="1" s="1"/>
  <c r="S178" i="1" s="1"/>
  <c r="O114" i="1"/>
  <c r="P114" i="1" s="1"/>
  <c r="Q114" i="1" s="1"/>
  <c r="R114" i="1" s="1"/>
  <c r="S114" i="1" s="1"/>
  <c r="O50" i="1"/>
  <c r="P50" i="1" s="1"/>
  <c r="Q50" i="1" s="1"/>
  <c r="R50" i="1" s="1"/>
  <c r="S50" i="1" s="1"/>
  <c r="O233" i="1"/>
  <c r="P233" i="1" s="1"/>
  <c r="Q233" i="1" s="1"/>
  <c r="R233" i="1" s="1"/>
  <c r="S233" i="1" s="1"/>
  <c r="O169" i="1"/>
  <c r="P169" i="1" s="1"/>
  <c r="Q169" i="1" s="1"/>
  <c r="R169" i="1" s="1"/>
  <c r="S169" i="1" s="1"/>
  <c r="O228" i="1"/>
  <c r="P228" i="1"/>
  <c r="Q228" i="1" s="1"/>
  <c r="R228" i="1" s="1"/>
  <c r="S228" i="1" s="1"/>
  <c r="O164" i="1"/>
  <c r="P164" i="1" s="1"/>
  <c r="Q164" i="1" s="1"/>
  <c r="R164" i="1" s="1"/>
  <c r="S164" i="1" s="1"/>
  <c r="O100" i="1"/>
  <c r="P100" i="1" s="1"/>
  <c r="Q100" i="1" s="1"/>
  <c r="R100" i="1" s="1"/>
  <c r="S100" i="1" s="1"/>
  <c r="O36" i="1"/>
  <c r="P36" i="1" s="1"/>
  <c r="Q36" i="1" s="1"/>
  <c r="R36" i="1" s="1"/>
  <c r="S36" i="1" s="1"/>
  <c r="O223" i="1"/>
  <c r="P223" i="1" s="1"/>
  <c r="Q223" i="1" s="1"/>
  <c r="R223" i="1" s="1"/>
  <c r="S223" i="1" s="1"/>
  <c r="O159" i="1"/>
  <c r="P159" i="1" s="1"/>
  <c r="Q159" i="1" s="1"/>
  <c r="R159" i="1" s="1"/>
  <c r="S159" i="1" s="1"/>
  <c r="O95" i="1"/>
  <c r="P95" i="1" s="1"/>
  <c r="Q95" i="1" s="1"/>
  <c r="R95" i="1" s="1"/>
  <c r="S95" i="1" s="1"/>
  <c r="O31" i="1"/>
  <c r="P31" i="1" s="1"/>
  <c r="Q31" i="1" s="1"/>
  <c r="R31" i="1" s="1"/>
  <c r="S31" i="1" s="1"/>
  <c r="O206" i="1"/>
  <c r="P206" i="1" s="1"/>
  <c r="Q206" i="1" s="1"/>
  <c r="R206" i="1" s="1"/>
  <c r="S206" i="1" s="1"/>
  <c r="O142" i="1"/>
  <c r="P142" i="1" s="1"/>
  <c r="Q142" i="1" s="1"/>
  <c r="R142" i="1" s="1"/>
  <c r="S142" i="1" s="1"/>
  <c r="O78" i="1"/>
  <c r="P78" i="1" s="1"/>
  <c r="Q78" i="1" s="1"/>
  <c r="R78" i="1" s="1"/>
  <c r="S78" i="1" s="1"/>
  <c r="O14" i="1"/>
  <c r="P14" i="1" s="1"/>
  <c r="Q14" i="1" s="1"/>
  <c r="R14" i="1" s="1"/>
  <c r="S14" i="1" s="1"/>
  <c r="O197" i="1"/>
  <c r="P197" i="1" s="1"/>
  <c r="Q197" i="1" s="1"/>
  <c r="R197" i="1" s="1"/>
  <c r="S197" i="1" s="1"/>
  <c r="O53" i="1"/>
  <c r="P53" i="1" s="1"/>
  <c r="Q53" i="1" s="1"/>
  <c r="R53" i="1" s="1"/>
  <c r="S53" i="1" s="1"/>
  <c r="O192" i="1"/>
  <c r="P192" i="1" s="1"/>
  <c r="Q192" i="1" s="1"/>
  <c r="R192" i="1" s="1"/>
  <c r="S192" i="1" s="1"/>
  <c r="O128" i="1"/>
  <c r="P128" i="1" s="1"/>
  <c r="Q128" i="1" s="1"/>
  <c r="R128" i="1" s="1"/>
  <c r="S128" i="1" s="1"/>
  <c r="O64" i="1"/>
  <c r="P64" i="1" s="1"/>
  <c r="Q64" i="1" s="1"/>
  <c r="R64" i="1" s="1"/>
  <c r="S64" i="1" s="1"/>
  <c r="O251" i="1"/>
  <c r="P251" i="1" s="1"/>
  <c r="Q251" i="1" s="1"/>
  <c r="R251" i="1" s="1"/>
  <c r="S251" i="1" s="1"/>
  <c r="O187" i="1"/>
  <c r="P187" i="1" s="1"/>
  <c r="Q187" i="1" s="1"/>
  <c r="R187" i="1" s="1"/>
  <c r="S187" i="1" s="1"/>
  <c r="O123" i="1"/>
  <c r="P123" i="1" s="1"/>
  <c r="Q123" i="1" s="1"/>
  <c r="R123" i="1" s="1"/>
  <c r="S123" i="1" s="1"/>
  <c r="O59" i="1"/>
  <c r="P59" i="1" s="1"/>
  <c r="Q59" i="1" s="1"/>
  <c r="R59" i="1" s="1"/>
  <c r="S59" i="1" s="1"/>
  <c r="O19" i="1"/>
  <c r="P19" i="1" s="1"/>
  <c r="Q19" i="1" s="1"/>
  <c r="R19" i="1" s="1"/>
  <c r="S19" i="1" s="1"/>
  <c r="O186" i="1"/>
  <c r="P186" i="1" s="1"/>
  <c r="Q186" i="1" s="1"/>
  <c r="R186" i="1" s="1"/>
  <c r="S186" i="1" s="1"/>
  <c r="O122" i="1"/>
  <c r="P122" i="1" s="1"/>
  <c r="Q122" i="1" s="1"/>
  <c r="R122" i="1" s="1"/>
  <c r="S122" i="1" s="1"/>
  <c r="O58" i="1"/>
  <c r="P58" i="1" s="1"/>
  <c r="Q58" i="1" s="1"/>
  <c r="R58" i="1" s="1"/>
  <c r="S58" i="1" s="1"/>
  <c r="O241" i="1"/>
  <c r="P241" i="1" s="1"/>
  <c r="Q241" i="1" s="1"/>
  <c r="R241" i="1" s="1"/>
  <c r="S241" i="1" s="1"/>
  <c r="O177" i="1"/>
  <c r="P177" i="1" s="1"/>
  <c r="Q177" i="1" s="1"/>
  <c r="R177" i="1" s="1"/>
  <c r="S177" i="1" s="1"/>
  <c r="O129" i="1"/>
  <c r="P129" i="1" s="1"/>
  <c r="Q129" i="1" s="1"/>
  <c r="R129" i="1" s="1"/>
  <c r="S129" i="1" s="1"/>
  <c r="O236" i="1"/>
  <c r="P236" i="1" s="1"/>
  <c r="Q236" i="1" s="1"/>
  <c r="R236" i="1" s="1"/>
  <c r="S236" i="1" s="1"/>
  <c r="O172" i="1"/>
  <c r="P172" i="1" s="1"/>
  <c r="Q172" i="1" s="1"/>
  <c r="R172" i="1" s="1"/>
  <c r="S172" i="1" s="1"/>
  <c r="O124" i="1"/>
  <c r="P124" i="1" s="1"/>
  <c r="Q124" i="1" s="1"/>
  <c r="R124" i="1" s="1"/>
  <c r="S124" i="1" s="1"/>
  <c r="O60" i="1"/>
  <c r="P60" i="1" s="1"/>
  <c r="Q60" i="1" s="1"/>
  <c r="R60" i="1" s="1"/>
  <c r="S60" i="1" s="1"/>
  <c r="O247" i="1"/>
  <c r="P247" i="1" s="1"/>
  <c r="Q247" i="1" s="1"/>
  <c r="R247" i="1" s="1"/>
  <c r="S247" i="1" s="1"/>
  <c r="O183" i="1"/>
  <c r="P183" i="1" s="1"/>
  <c r="Q183" i="1" s="1"/>
  <c r="R183" i="1" s="1"/>
  <c r="S183" i="1" s="1"/>
  <c r="O119" i="1"/>
  <c r="P119" i="1" s="1"/>
  <c r="Q119" i="1" s="1"/>
  <c r="R119" i="1" s="1"/>
  <c r="S119" i="1" s="1"/>
  <c r="O55" i="1"/>
  <c r="P55" i="1" s="1"/>
  <c r="Q55" i="1" s="1"/>
  <c r="R55" i="1" s="1"/>
  <c r="S55" i="1" s="1"/>
  <c r="O3" i="1"/>
  <c r="P3" i="1" s="1"/>
  <c r="Q3" i="1" s="1"/>
  <c r="R3" i="1" s="1"/>
  <c r="S3" i="1" s="1"/>
  <c r="O109" i="1"/>
  <c r="P109" i="1" s="1"/>
  <c r="Q109" i="1" s="1"/>
  <c r="R109" i="1" s="1"/>
  <c r="S109" i="1" s="1"/>
  <c r="O13" i="1"/>
  <c r="P13" i="1" s="1"/>
  <c r="Q13" i="1" s="1"/>
  <c r="R13" i="1" s="1"/>
  <c r="S13" i="1" s="1"/>
  <c r="O85" i="1"/>
  <c r="P85" i="1" s="1"/>
  <c r="Q85" i="1" s="1"/>
  <c r="R85" i="1" s="1"/>
  <c r="S85" i="1" s="1"/>
  <c r="O101" i="1"/>
  <c r="P101" i="1" s="1"/>
  <c r="Q101" i="1" s="1"/>
  <c r="R101" i="1" s="1"/>
  <c r="S101" i="1" s="1"/>
  <c r="O61" i="1"/>
  <c r="P61" i="1" s="1"/>
  <c r="Q61" i="1" s="1"/>
  <c r="R61" i="1" s="1"/>
  <c r="S61" i="1" s="1"/>
  <c r="O125" i="1"/>
  <c r="P125" i="1" s="1"/>
  <c r="Q125" i="1" s="1"/>
  <c r="R125" i="1" s="1"/>
  <c r="S125" i="1" s="1"/>
  <c r="O133" i="1"/>
  <c r="P133" i="1" s="1"/>
  <c r="Q133" i="1" s="1"/>
  <c r="R133" i="1" s="1"/>
  <c r="S133" i="1" s="1"/>
  <c r="O145" i="1"/>
  <c r="P145" i="1" s="1"/>
  <c r="Q145" i="1" s="1"/>
  <c r="R145" i="1" s="1"/>
  <c r="S145" i="1" s="1"/>
  <c r="O69" i="1"/>
  <c r="P69" i="1" s="1"/>
  <c r="Q69" i="1" s="1"/>
  <c r="R69" i="1" s="1"/>
  <c r="S69" i="1" s="1"/>
  <c r="O140" i="1"/>
  <c r="P140" i="1"/>
  <c r="Q140" i="1" s="1"/>
  <c r="R140" i="1" s="1"/>
  <c r="S140" i="1" s="1"/>
  <c r="O77" i="1"/>
  <c r="P77" i="1" s="1"/>
  <c r="Q77" i="1" s="1"/>
  <c r="R77" i="1" s="1"/>
  <c r="S77" i="1" s="1"/>
  <c r="O210" i="1"/>
  <c r="P210" i="1" s="1"/>
  <c r="Q210" i="1" s="1"/>
  <c r="R210" i="1" s="1"/>
  <c r="S210" i="1" s="1"/>
  <c r="O93" i="1"/>
  <c r="P93" i="1" s="1"/>
  <c r="Q93" i="1" s="1"/>
  <c r="R93" i="1" s="1"/>
  <c r="S93" i="1" s="1"/>
  <c r="O29" i="1"/>
  <c r="P29" i="1" s="1"/>
  <c r="Q29" i="1" s="1"/>
  <c r="R29" i="1" s="1"/>
  <c r="S29" i="1" s="1"/>
  <c r="O246" i="1"/>
  <c r="P246" i="1" s="1"/>
  <c r="Q246" i="1" s="1"/>
  <c r="R246" i="1" s="1"/>
  <c r="S246" i="1" s="1"/>
  <c r="O194" i="1"/>
  <c r="P194" i="1" s="1"/>
  <c r="Q194" i="1" s="1"/>
  <c r="R194" i="1" s="1"/>
  <c r="S194" i="1" s="1"/>
  <c r="O117" i="1"/>
  <c r="P117" i="1" s="1"/>
  <c r="Q117" i="1" s="1"/>
  <c r="R117" i="1" s="1"/>
  <c r="S117" i="1" s="1"/>
  <c r="O45" i="1"/>
  <c r="P45" i="1" s="1"/>
  <c r="Q45" i="1" s="1"/>
  <c r="R45" i="1" s="1"/>
  <c r="S45" i="1" s="1"/>
  <c r="J10" i="4"/>
  <c r="K10" i="4" s="1"/>
  <c r="L10" i="4" s="1"/>
  <c r="D10" i="4" s="1"/>
</calcChain>
</file>

<file path=xl/sharedStrings.xml><?xml version="1.0" encoding="utf-8"?>
<sst xmlns="http://schemas.openxmlformats.org/spreadsheetml/2006/main" count="8027" uniqueCount="5186">
  <si>
    <t>movieimg/_alt</t>
  </si>
  <si>
    <t>director</t>
  </si>
  <si>
    <t>rating/duration/genre/releasedate</t>
  </si>
  <si>
    <t>runtime</t>
  </si>
  <si>
    <t>writers</t>
  </si>
  <si>
    <t>stars</t>
  </si>
  <si>
    <t>title</t>
  </si>
  <si>
    <t>productioncompany</t>
  </si>
  <si>
    <t>movieimg</t>
  </si>
  <si>
    <t>genres</t>
  </si>
  <si>
    <t>desc</t>
  </si>
  <si>
    <t>pageUrl</t>
  </si>
  <si>
    <t>The Shawshank Redemption Poster</t>
  </si>
  <si>
    <t>Director: Frank Darabont</t>
  </si>
  <si>
    <t>R | 2h 22min | Crime, Drama | 14 October 1994 (USA)</t>
  </si>
  <si>
    <t>142 min</t>
  </si>
  <si>
    <t>Writers: Stephen King (short story "Rita Hayworth and Shawshank Redemption"), Frank Darabont (screenplay)</t>
  </si>
  <si>
    <t>Stars: Tim Robbins, Morgan Freeman, Bob Gunton | See full cast &amp; crew Â»</t>
  </si>
  <si>
    <t>The Shawshank Redemption (1994)</t>
  </si>
  <si>
    <t>Production Co: Castle Rock Entertainment See more Â»</t>
  </si>
  <si>
    <t>http://ia.media-imdb.com/images/M/MV5BODU4MjU4NjIwNl5BMl5BanBnXkFtZTgwMDU2MjEyMDE@._V1_UX182_CR0,0,182,268_AL_.jpg</t>
  </si>
  <si>
    <t>Genres: Crime | Drama</t>
  </si>
  <si>
    <t>Chronicles the experiences of a formerly successful banker as a prisoner in the gloomy jailhouse of Shawshank after being found guilty of a crime he claims he did not commit. The film portrays the man's unique way of dealing with his new, torturous life; along the way he befriends a number of fellow prisoners, most notably a wise long-term inmate named Red. Written by J-S-Golden</t>
  </si>
  <si>
    <t>http://www.imdb.com/title/tt0111161/?pf_rd_m=A2FGELUUNOQJNL&amp;pf_rd_p=2398042102&amp;pf_rd_r=1X7MCR93P67MJYT56GA5&amp;pf_rd_s=center-1&amp;pf_rd_t=15506&amp;pf_rd_i=top&amp;ref_=chttp_tt_1</t>
  </si>
  <si>
    <t>The Godfather Poster</t>
  </si>
  <si>
    <t>Director: Francis Ford Coppola</t>
  </si>
  <si>
    <t>R | 2h 55min | Crime, Drama | 24 March 1972 (USA)</t>
  </si>
  <si>
    <t>175 min</t>
  </si>
  <si>
    <t>Writers: Mario Puzo (screenplay), Francis Ford Coppola (screenplay) | 1 more credit Â»</t>
  </si>
  <si>
    <t>Stars: Marlon Brando, Al Pacino, James Caan | See full cast &amp; crew Â»</t>
  </si>
  <si>
    <t>The Godfather (1972)</t>
  </si>
  <si>
    <t>Gross: $134,821,952 (USA) (2 May 1997)</t>
  </si>
  <si>
    <t>http://ia.media-imdb.com/images/M/MV5BMjEyMjcyNDI4MF5BMl5BanBnXkFtZTcwMDA5Mzg3OA@@._V1_UX182_CR0,0,182,268_AL_.jpg</t>
  </si>
  <si>
    <t>When the aging head of a famous crime family decides to transfer his position to one of his subalterns, a series of unfortunate events start happening to the family, and a war begins between all the well-known families leading to insolence, deportation, murder and revenge, and ends with the favorable successor being finally chosen. Written by J. S. Golden</t>
  </si>
  <si>
    <t>http://www.imdb.com/title/tt0068646/?pf_rd_m=A2FGELUUNOQJNL&amp;pf_rd_p=2398042102&amp;pf_rd_r=1X7MCR93P67MJYT56GA5&amp;pf_rd_s=center-1&amp;pf_rd_t=15506&amp;pf_rd_i=top&amp;ref_=chttp_tt_2</t>
  </si>
  <si>
    <t>The Godfather: Part II Poster</t>
  </si>
  <si>
    <t>R | 3h 22min | Crime, Drama | 20 December 1974 (USA)</t>
  </si>
  <si>
    <t>202 min</t>
  </si>
  <si>
    <t>Writers: Francis Ford Coppola (screenplay), Mario Puzo (screenplay) | 1 more credit Â»</t>
  </si>
  <si>
    <t>Stars: Al Pacino, Robert De Niro, Robert Duvall | See full cast &amp; crew Â»</t>
  </si>
  <si>
    <t>The Godfather: Part II (1974)</t>
  </si>
  <si>
    <t>Production Co: Paramount Pictures, The Coppola Company See more Â»</t>
  </si>
  <si>
    <t>http://ia.media-imdb.com/images/M/MV5BNDc2NTM3MzU1Nl5BMl5BanBnXkFtZTcwMTA5Mzg3OA@@._V1_UX182_CR0,0,182,268_AL_.jpg</t>
  </si>
  <si>
    <t>The continuing saga of the Corleone crime family tells the story of a young Vito Corleone growing up in Sicily and in 1910s New York; and follows Michael Corleone in the 1950s as he attempts to expand the family business into Las Vegas, Hollywood and Cuba. Written by Keith Loh &lt;loh@sfu.ca&gt;</t>
  </si>
  <si>
    <t>http://www.imdb.com/title/tt0071562/?pf_rd_m=A2FGELUUNOQJNL&amp;pf_rd_p=2398042102&amp;pf_rd_r=1X7MCR93P67MJYT56GA5&amp;pf_rd_s=center-1&amp;pf_rd_t=15506&amp;pf_rd_i=top&amp;ref_=chttp_tt_3</t>
  </si>
  <si>
    <t>The Dark Knight Poster</t>
  </si>
  <si>
    <t>Director: Christopher Nolan</t>
  </si>
  <si>
    <t>PG-13 | 2h 32min | Action, Crime, Drama | 18 July 2008 (USA)</t>
  </si>
  <si>
    <t>152 min</t>
  </si>
  <si>
    <t>Writers: Jonathan Nolan (screenplay), Christopher Nolan (screenplay) | 3 more credits Â»</t>
  </si>
  <si>
    <t>Stars: Christian Bale, Heath Ledger, Aaron Eckhart | See full cast &amp; crew Â»</t>
  </si>
  <si>
    <t>The Dark Knight (2008)</t>
  </si>
  <si>
    <t>Gross: $533,316,061 (USA) (27 February 2009)</t>
  </si>
  <si>
    <t>http://ia.media-imdb.com/images/M/MV5BMTMxNTMwODM0NF5BMl5BanBnXkFtZTcwODAyMTk2Mw@@._V1_UX182_CR0,0,182,268_AL_.jpg</t>
  </si>
  <si>
    <t>Genres: Action | Crime | Drama</t>
  </si>
  <si>
    <t>Set within a year after the events of Batman Begins, Batman, Lieutenant James Gordon, and new district attorney Harvey Dent successfully begin to round up the criminals that plague Gotham City until a mysterious and sadistic criminal mastermind known only as the Joker appears in Gotham, creating a new wave of chaos. Batman's struggle against the Joker becomes amazing and kill rachel Written by Peteagassi</t>
  </si>
  <si>
    <t>http://www.imdb.com/title/tt0468569/?pf_rd_m=A2FGELUUNOQJNL&amp;pf_rd_p=2398042102&amp;pf_rd_r=1X7MCR93P67MJYT56GA5&amp;pf_rd_s=center-1&amp;pf_rd_t=15506&amp;pf_rd_i=top&amp;ref_=chttp_tt_4</t>
  </si>
  <si>
    <t>Schindler's List Poster</t>
  </si>
  <si>
    <t>Director: Steven Spielberg</t>
  </si>
  <si>
    <t>R | 3h 15min | Biography, Drama, History | 4 February 1994 (USA)</t>
  </si>
  <si>
    <t>195 min</t>
  </si>
  <si>
    <t>Writers: Thomas Keneally (book), Steven Zaillian (screenplay)</t>
  </si>
  <si>
    <t>Stars: Liam Neeson, Ralph Fiennes, Ben Kingsley | See full cast &amp; crew Â»</t>
  </si>
  <si>
    <t>Schindler's List (1993)</t>
  </si>
  <si>
    <t>Gross: Â£16,439,233 (UK) (17 June 1994)</t>
  </si>
  <si>
    <t>http://ia.media-imdb.com/images/M/MV5BMzMwMTM4MDU2N15BMl5BanBnXkFtZTgwMzQ0MjMxMDE@._V1_UX182_CR0,0,182,268_AL_.jpg</t>
  </si>
  <si>
    <t>Genres: Biography | Drama | History</t>
  </si>
  <si>
    <t>Oskar Schindler is a vainglorious and greedy German businessman who becomes an unlikely humanitarian amid the barbaric Nazi reign when he feels compelled to turn his factory into a refuge for Jews. Based on the true story of Oskar Schindler who managed to save about 1100 Jews from being gassed at the Auschwitz concentration camp, it is a testament to the good in all of us. Written by Harald Mayr &lt;marvin@bike.augusta.de&gt;</t>
  </si>
  <si>
    <t>http://www.imdb.com/title/tt0108052/?pf_rd_m=A2FGELUUNOQJNL&amp;pf_rd_p=2398042102&amp;pf_rd_r=1X7MCR93P67MJYT56GA5&amp;pf_rd_s=center-1&amp;pf_rd_t=15506&amp;pf_rd_i=top&amp;ref_=chttp_tt_5</t>
  </si>
  <si>
    <t>Pulp Fiction Poster</t>
  </si>
  <si>
    <t>Director: Quentin Tarantino</t>
  </si>
  <si>
    <t>R | 2h 34min | Crime, Drama | 14 October 1994 (USA)</t>
  </si>
  <si>
    <t>154 min</t>
  </si>
  <si>
    <t>Writers: Quentin Tarantino (story), Roger Avary (story) | 1 more credit Â»</t>
  </si>
  <si>
    <t>Stars: John Travolta, Uma Thurman, Samuel L. Jackson | See full cast &amp; crew Â»</t>
  </si>
  <si>
    <t>Pulp Fiction (1994)</t>
  </si>
  <si>
    <t>Gross: Â£10,734,320 (UK) (24 February 1995)</t>
  </si>
  <si>
    <t>http://ia.media-imdb.com/images/M/MV5BMTkxMTA5OTAzMl5BMl5BanBnXkFtZTgwNjA5MDc3NjE@._V1_UX182_CR0,0,182,268_AL_.jpg</t>
  </si>
  <si>
    <t>Jules Winnfield and Vincent Vega are two hitmen who are out to retrieve a suitcase stolen from their employer, mob boss Marsellus Wallace. Wallace has also asked Vincent to take his wife Mia out a few days later when Wallace himself will be out of town. Butch Coolidge is an aging boxer who is paid by Wallace to lose his next fight. The lives of these seemingly unrelated people are woven together comprising of a series of funny, bizarre and uncalled-for incidents. Written by Soumitra</t>
  </si>
  <si>
    <t>http://www.imdb.com/title/tt0110912/?pf_rd_m=A2FGELUUNOQJNL&amp;pf_rd_p=2398042102&amp;pf_rd_r=1X7MCR93P67MJYT56GA5&amp;pf_rd_s=center-1&amp;pf_rd_t=15506&amp;pf_rd_i=top&amp;ref_=chttp_tt_6</t>
  </si>
  <si>
    <t>12 Angry Men Poster</t>
  </si>
  <si>
    <t>Director: Sidney Lumet</t>
  </si>
  <si>
    <t>Not Rated | 1h 36min | Crime, Drama | April 1957 (USA)</t>
  </si>
  <si>
    <t>96 min</t>
  </si>
  <si>
    <t>Writers: Reginald Rose (story), Reginald Rose (screenplay)</t>
  </si>
  <si>
    <t>Stars: Henry Fonda, Lee J. Cobb, Martin Balsam | See full cast &amp; crew Â»</t>
  </si>
  <si>
    <t>12 Angry Men (1957)</t>
  </si>
  <si>
    <t>Show detailed company contact information on IMDbPro Â»</t>
  </si>
  <si>
    <t>http://ia.media-imdb.com/images/M/MV5BODQwOTc5MDM2N15BMl5BanBnXkFtZTcwODQxNTEzNA@@._V1_UX182_CR0,0,182,268_AL_.jpg</t>
  </si>
  <si>
    <t>The defense and the prosecution have rested and the jury is filing into the jury room to decide if a young man is guilty or innocent of murdering his father. What begins as an open-and-shut case of murder soon becomes a detective story that presents a succession of clues creating doubt, and a mini-drama of each of the jurors' prejudices and preconceptions about the trial, the accused, and each other. Based on the play, all of the action takes place on the stage of the jury room. Written by pjk &lt;PETESID@VNET.IBM.COM&gt;</t>
  </si>
  <si>
    <t>http://www.imdb.com/title/tt0050083/?pf_rd_m=A2FGELUUNOQJNL&amp;pf_rd_p=2398042102&amp;pf_rd_r=1X7MCR93P67MJYT56GA5&amp;pf_rd_s=center-1&amp;pf_rd_t=15506&amp;pf_rd_i=top&amp;ref_=chttp_tt_7</t>
  </si>
  <si>
    <t>The Lord of the Rings: The Return of the King Poster</t>
  </si>
  <si>
    <t>Director: Peter Jackson</t>
  </si>
  <si>
    <t>PG-13 | 3h 21min | Adventure, Drama, Fantasy | 17 December 2003 (USA)</t>
  </si>
  <si>
    <t>201 min</t>
  </si>
  <si>
    <t>Writers: J.R.R. Tolkien (novel), Fran Walsh (screenplay) | 2 more credits Â»</t>
  </si>
  <si>
    <t>Stars: Elijah Wood, Viggo Mortensen, Ian McKellen | See full cast &amp; crew Â»</t>
  </si>
  <si>
    <t>The Lord of the Rings: The Return of the King (2003)</t>
  </si>
  <si>
    <t>Gross: $377,019,252 (USA) (28 May 2004)</t>
  </si>
  <si>
    <t>http://ia.media-imdb.com/images/M/MV5BMjE4MjA1NTAyMV5BMl5BanBnXkFtZTcwNzM1NDQyMQ@@._V1_UX182_CR0,0,182,268_AL_.jpg</t>
  </si>
  <si>
    <t>Genres: Adventure | Drama | Fantasy</t>
  </si>
  <si>
    <t>While Frodo &amp; Sam continue to approach Mount Doom to destroy the One Ring, unaware of the path Gollum is leading them, the former Fellowship aid Rohan &amp; Gondor in a great battle in the Pelennor Fields, Minas Tirith and the Black Gates as Sauron wages his last war against Middle-earth. Written by Anonymous</t>
  </si>
  <si>
    <t>http://www.imdb.com/title/tt0167260/?pf_rd_m=A2FGELUUNOQJNL&amp;pf_rd_p=2398042102&amp;pf_rd_r=1X7MCR93P67MJYT56GA5&amp;pf_rd_s=center-1&amp;pf_rd_t=15506&amp;pf_rd_i=top&amp;ref_=chttp_tt_8</t>
  </si>
  <si>
    <t>The Good, the Bad and the Ugly Poster</t>
  </si>
  <si>
    <t>Director: Sergio Leone</t>
  </si>
  <si>
    <t>Not Rated | 2h 41min | Western | 23 December 1966 (Italy)</t>
  </si>
  <si>
    <t>161 min</t>
  </si>
  <si>
    <t>Writers: Luciano Vincenzoni (story), Sergio Leone (story) | 5 more credits Â»</t>
  </si>
  <si>
    <t>Stars: Clint Eastwood, Eli Wallach, Lee Van Cleef | See full cast &amp; crew Â»</t>
  </si>
  <si>
    <t>The Good, the Bad and the Ugly (1966)</t>
  </si>
  <si>
    <t>http://ia.media-imdb.com/images/M/MV5BOTQ5NDI3MTI4MF5BMl5BanBnXkFtZTgwNDQ4ODE5MDE@._V1_UX182_CR0,0,182,268_AL_.jpg</t>
  </si>
  <si>
    <t>Genres: Western</t>
  </si>
  <si>
    <t>Blondie (The Good) is a professional gunslinger who is out trying to earn a few dollars. Angel Eyes (The Bad) is a hit man who always commits to a task and sees it through, as long as he is paid to do so. And Tuco (The Ugly) is a wanted outlaw trying to take care of his own hide. Tuco and Blondie share a partnership together making money off Tuco's bounty, but when Blondie unties the partnership, Tuco tries to hunt down Blondie. When Blondie and Tuco come across a horse carriage loaded with dead bodies, they soon learn from the only survivor (Bill Carson) that he and a few other men have buried a stash of gold in a cemetery. Unfortunately Carson dies and Tuco only finds out the name of the cemetery, while Blondie finds out the name on the grave. Now the two must keep each other alive in order to find the gold. Angel Eyes (who had been looking for Bill Carson) discovers that Tuco and Blondie met with Carson and knows they know the location of the gold. All he needs is for the two to ... Written by Jeremy Thomson</t>
  </si>
  <si>
    <t>http://www.imdb.com/title/tt0060196/?pf_rd_m=A2FGELUUNOQJNL&amp;pf_rd_p=2398042102&amp;pf_rd_r=1X7MCR93P67MJYT56GA5&amp;pf_rd_s=center-1&amp;pf_rd_t=15506&amp;pf_rd_i=top&amp;ref_=chttp_tt_9</t>
  </si>
  <si>
    <t>Fight Club Poster</t>
  </si>
  <si>
    <t>Director: David Fincher</t>
  </si>
  <si>
    <t>R | 2h 19min | Drama | 15 October 1999 (USA)</t>
  </si>
  <si>
    <t>139 min</t>
  </si>
  <si>
    <t>Writers: Chuck Palahniuk (novel), Jim Uhls (screenplay)</t>
  </si>
  <si>
    <t>Stars: Brad Pitt, Edward Norton, Helena Bonham Carter | See full cast &amp; crew Â»</t>
  </si>
  <si>
    <t>Fight Club (1999)</t>
  </si>
  <si>
    <t>Gross: $37,023,395 (USA) (25 February 2000)</t>
  </si>
  <si>
    <t>http://ia.media-imdb.com/images/M/MV5BMjIwNTYzMzE1M15BMl5BanBnXkFtZTcwOTE5Mzg3OA@@._V1_UX182_CR0,0,182,268_AL_.jpg</t>
  </si>
  <si>
    <t>Genres: Drama</t>
  </si>
  <si>
    <t>A ticking-time-bomb insomniac and a slippery soap salesman channel primal male aggression into a shocking new form of therapy. Their concept catches on, with underground "fight clubs" forming in every town, until an eccentric gets in the way and ignites an out-of-control spiral toward oblivion. Written by Anonymous</t>
  </si>
  <si>
    <t>http://www.imdb.com/title/tt0137523/?pf_rd_m=A2FGELUUNOQJNL&amp;pf_rd_p=2398042102&amp;pf_rd_r=1X7MCR93P67MJYT56GA5&amp;pf_rd_s=center-1&amp;pf_rd_t=15506&amp;pf_rd_i=top&amp;ref_=chttp_tt_10</t>
  </si>
  <si>
    <t>The Lord of the Rings: The Fellowship of the Ring Poster</t>
  </si>
  <si>
    <t>PG-13 | 2h 58min | Adventure, Drama, Fantasy | 19 December 2001 (USA)</t>
  </si>
  <si>
    <t>178 min</t>
  </si>
  <si>
    <t>Stars: Elijah Wood, Ian McKellen, Orlando Bloom | See full cast &amp; crew Â»</t>
  </si>
  <si>
    <t>Gross: $36,116,967 (Europe) (19 December 2003)</t>
  </si>
  <si>
    <t>http://ia.media-imdb.com/images/M/MV5BNTEyMjAwMDU1OV5BMl5BanBnXkFtZTcwNDQyNTkxMw@@._V1_UY268_CR0,0,182,268_AL_.jpg</t>
  </si>
  <si>
    <t>An ancient Ring thought lost for centuries has been found, and through a strange twist in fate has been given to a small Hobbit named Frodo. When Gandalf discovers the Ring is in fact the One Ring of the Dark Lord Sauron, Frodo must make an epic quest to the Cracks of Doom in order to destroy it! However he does not go alone. He is joined by Gandalf, Legolas the elf, Gimli the Dwarf, Aragorn, Boromir and his three Hobbit friends Merry, Pippin and Samwise. Through mountains, snow, darkness, forests, rivers and plains, facing evil and danger at every corner the Fellowship of the Ring must go. Their quest to destroy the One Ring is the only hope for the end of the Dark Lords reign! Written by Paul Twomey &lt;toomsp@hotmail.com&gt;</t>
  </si>
  <si>
    <t>http://www.imdb.com/title/tt0120737/?pf_rd_m=A2FGELUUNOQJNL&amp;pf_rd_p=2398042102&amp;pf_rd_r=1X7MCR93P67MJYT56GA5&amp;pf_rd_s=center-1&amp;pf_rd_t=15506&amp;pf_rd_i=top&amp;ref_=chttp_tt_11</t>
  </si>
  <si>
    <t>Star Wars: Episode V - The Empire Strikes Back Poster</t>
  </si>
  <si>
    <t>Director: Irvin Kershner</t>
  </si>
  <si>
    <t>PG | 2h 4min | Action, Adventure, Fantasy | 20 June 1980 (USA)</t>
  </si>
  <si>
    <t>124 min</t>
  </si>
  <si>
    <t>Writers: Leigh Brackett (screenplay), Lawrence Kasdan (screenplay) | 1 more credit Â»</t>
  </si>
  <si>
    <t>Stars: Mark Hamill, Harrison Ford, Carrie Fisher | See full cast &amp; crew Â»</t>
  </si>
  <si>
    <t>Gross: $290,158,751 (USA) (9 May 1997)</t>
  </si>
  <si>
    <t>http://ia.media-imdb.com/images/M/MV5BMjE2MzQwMTgxN15BMl5BanBnXkFtZTcwMDQzNjk2OQ@@._V1_UX182_CR0,0,182,268_AL_.jpg</t>
  </si>
  <si>
    <t>Genres: Action | Adventure | Fantasy | Sci-Fi</t>
  </si>
  <si>
    <t>After the Rebel base on the icy planet Hoth is taken over by the Empire, Han, Leia, Chewbacca, and C-3PO flee across the galaxy from the Empire. Luke travels to the forgotten planet of Dagobah to receive training from the Jedi master Yoda, while Vader endlessly pursues him.</t>
  </si>
  <si>
    <t>http://www.imdb.com/title/tt0080684/?pf_rd_m=A2FGELUUNOQJNL&amp;pf_rd_p=2398042102&amp;pf_rd_r=1X7MCR93P67MJYT56GA5&amp;pf_rd_s=center-1&amp;pf_rd_t=15506&amp;pf_rd_i=top&amp;ref_=chttp_tt_12</t>
  </si>
  <si>
    <t>Forrest Gump Poster</t>
  </si>
  <si>
    <t>Director: Robert Zemeckis</t>
  </si>
  <si>
    <t>PG-13 | 2h 22min | Drama, Romance | 6 July 1994 (USA)</t>
  </si>
  <si>
    <t>Writers: Winston Groom (novel), Eric Roth (screenplay)</t>
  </si>
  <si>
    <t>Stars: Tom Hanks, Robin Wright, Gary Sinise | See full cast &amp; crew Â»</t>
  </si>
  <si>
    <t>Forrest Gump (1994)</t>
  </si>
  <si>
    <t>Gross: Â£15,803,823 (UK) (14 April 1995)</t>
  </si>
  <si>
    <t>http://ia.media-imdb.com/images/M/MV5BMTI1Nzk1MzQwMV5BMl5BanBnXkFtZTYwODkxOTA5._V1_UY268_CR2,0,182,268_AL_.jpg</t>
  </si>
  <si>
    <t>Genres: Drama | Romance</t>
  </si>
  <si>
    <t>Forrest Gump is a simple man with a low I.Q. but good intentions. He is running through childhood with his best and only friend Jenny. His 'mama' teaches him the ways of life and leaves him to choose his destiny. Forrest joins the army for service in Vietnam, finding new friends called Dan and Bubba, he wins medals, creates a famous shrimp fishing fleet, inspires people to jog, starts a ping-pong craze, creates the smiley, writes bumper stickers and songs, donates to people and meets the president several times. However, this is all irrelevant to Forrest who can only think of his childhood sweetheart Jenny Curran, who has messed up her life. Although in the end all he wants to prove is that anyone can love anyone. Written by aliw135</t>
  </si>
  <si>
    <t>http://www.imdb.com/title/tt0109830/?pf_rd_m=A2FGELUUNOQJNL&amp;pf_rd_p=2398042102&amp;pf_rd_r=1X7MCR93P67MJYT56GA5&amp;pf_rd_s=center-1&amp;pf_rd_t=15506&amp;pf_rd_i=top&amp;ref_=chttp_tt_13</t>
  </si>
  <si>
    <t>Inception Poster</t>
  </si>
  <si>
    <t>PG-13 | 2h 28min | Action, Mystery, Sci-Fi | 16 July 2010 (USA)</t>
  </si>
  <si>
    <t>148 min</t>
  </si>
  <si>
    <t>Writer: Christopher Nolan</t>
  </si>
  <si>
    <t>Stars: Leonardo DiCaprio, Joseph Gordon-Levitt, Ellen Page | See full cast &amp; crew Â»</t>
  </si>
  <si>
    <t>Inception (2010)</t>
  </si>
  <si>
    <t>Gross: $292,568,851 (USA) (31 December 2010)</t>
  </si>
  <si>
    <t>http://ia.media-imdb.com/images/M/MV5BMjAxMzY3NjcxNF5BMl5BanBnXkFtZTcwNTI5OTM0Mw@@._V1_UX182_CR0,0,182,268_AL_.jpg</t>
  </si>
  <si>
    <t>Genres: Action | Mystery | Sci-Fi | Thriller</t>
  </si>
  <si>
    <t>Dom Cobb is a skilled thief, the absolute best in the dangerous art of extraction, stealing valuable secrets from deep within the subconscious during the dream state, when the mind is at its most vulnerable. Cobb's rare ability has made him a coveted player in this treacherous new world of corporate espionage, but it has also made him an international fugitive and cost him everything he has ever loved. Now Cobb is being offered a chance at redemption. One last job could give him his life back but only if he can accomplish the impossible - inception. Instead of the perfect heist, Cobb and his team of specialists have to pull off the reverse: their task is not to steal an idea but to plant one. If they succeed, it could be the perfect crime. But no amount of careful planning or expertise can prepare the team for the dangerous enemy that seems to predict their every move. An enemy that only Cobb could have seen coming. Written by Warner Bros. Pictures</t>
  </si>
  <si>
    <t>http://www.imdb.com/title/tt1375666/?pf_rd_m=A2FGELUUNOQJNL&amp;pf_rd_p=2398042102&amp;pf_rd_r=1X7MCR93P67MJYT56GA5&amp;pf_rd_s=center-1&amp;pf_rd_t=15506&amp;pf_rd_i=top&amp;ref_=chttp_tt_14</t>
  </si>
  <si>
    <t>The Lord of the Rings: The Two Towers Poster</t>
  </si>
  <si>
    <t>PG-13 | 2h 59min | Adventure, Drama, Fantasy | 18 December 2002 (USA)</t>
  </si>
  <si>
    <t>179 min</t>
  </si>
  <si>
    <t>Writers: J.R.R. Tolkien (novel), Fran Walsh (screenplay) | 3 more credits Â»</t>
  </si>
  <si>
    <t>Stars: Elijah Wood, Ian McKellen, Viggo Mortensen | See full cast &amp; crew Â»</t>
  </si>
  <si>
    <t>The Lord of the Rings: The Two Towers (2002)</t>
  </si>
  <si>
    <t>Gross: $49,935,319 (Europe) (19 December 2003)</t>
  </si>
  <si>
    <t>http://ia.media-imdb.com/images/M/MV5BMTAyNDU0NjY4NTheQTJeQWpwZ15BbWU2MDk4MTY2Nw@@._V1_UY268_CR0,0,182,268_AL_.jpg</t>
  </si>
  <si>
    <t>While Frodo and Sam, now accompanied by a new guide, continue their hopeless journey towards the land of shadow to destroy the One Ring, each member of the broken fellowship plays their part in the battle against the evil wizard Saruman and his armies of Isengard.</t>
  </si>
  <si>
    <t>http://www.imdb.com/title/tt0167261/?pf_rd_m=A2FGELUUNOQJNL&amp;pf_rd_p=2398042102&amp;pf_rd_r=1X7MCR93P67MJYT56GA5&amp;pf_rd_s=center-1&amp;pf_rd_t=15506&amp;pf_rd_i=top&amp;ref_=chttp_tt_15</t>
  </si>
  <si>
    <t>One Flew Over the Cuckoo's Nest Poster</t>
  </si>
  <si>
    <t>Director: Milos Forman</t>
  </si>
  <si>
    <t>R | 2h 13min | Drama | 21 November 1975 (USA)</t>
  </si>
  <si>
    <t>133 min</t>
  </si>
  <si>
    <t>Writers: Lawrence Hauben (screenplay), Bo Goldman (screenplay) | 2 more credits Â»</t>
  </si>
  <si>
    <t>Stars: Jack Nicholson, Louise Fletcher, Michael Berryman | See full cast &amp; crew Â»</t>
  </si>
  <si>
    <t>One Flew Over the Cuckoo's Nest (1975)</t>
  </si>
  <si>
    <t>http://ia.media-imdb.com/images/M/MV5BMTk5OTA4NTc0NF5BMl5BanBnXkFtZTcwNzI5Mzg3OA@@._V1_UY268_CR9,0,182,268_AL_.jpg</t>
  </si>
  <si>
    <t>McMurphy has a criminal past and has once again gotten himself into trouble and is sentenced by the court. To escape labor duties in prison, McMurphy pleads insanity and is sent to a ward for the mentally unstable. Once here, McMurphy both endures and stands witness to the abuse and degradation of the oppressive Nurse Ratched, who gains superiority and power through the flaws of the other inmates. McMurphy and the other inmates band together to make a rebellious stance against the atrocious Nurse. Written by Jacob Oberfrank</t>
  </si>
  <si>
    <t>http://www.imdb.com/title/tt0073486/?pf_rd_m=A2FGELUUNOQJNL&amp;pf_rd_p=2398042102&amp;pf_rd_r=1X7MCR93P67MJYT56GA5&amp;pf_rd_s=center-1&amp;pf_rd_t=15506&amp;pf_rd_i=top&amp;ref_=chttp_tt_16</t>
  </si>
  <si>
    <t>Goodfellas Poster</t>
  </si>
  <si>
    <t>Director: Martin Scorsese</t>
  </si>
  <si>
    <t>R | 2h 26min | Biography, Crime, Drama | 21 September 1990 (USA)</t>
  </si>
  <si>
    <t>146 min</t>
  </si>
  <si>
    <t>Writers: Nicholas Pileggi (book), Nicholas Pileggi (screenplay) | 1 more credit Â»</t>
  </si>
  <si>
    <t>Stars: Robert De Niro, Ray Liotta, Joe Pesci | See full cast &amp; crew Â»</t>
  </si>
  <si>
    <t>Goodfellas (1990)</t>
  </si>
  <si>
    <t>Production Co: Warner Bros. See more Â»</t>
  </si>
  <si>
    <t>http://ia.media-imdb.com/images/M/MV5BMTY2OTE5MzQ3MV5BMl5BanBnXkFtZTgwMTY2NTYxMTE@._V1_UX182_CR0,0,182,268_AL_.jpg</t>
  </si>
  <si>
    <t>Genres: Biography | Crime | Drama</t>
  </si>
  <si>
    <t>Henry Hill is a small time gangster, who takes part in a robbery with Jimmy Conway and Tommy De Vito, two other gangsters who have set their sights a bit higher. His two partners kill off everyone else involved in the robbery, and slowly start to climb up through the hierarchy of the Mob. Henry, however, is badly affected by his partners' success, but will he stoop low enough to bring about the downfall of Jimmy and Tommy? Written by Colin Tinto &lt;cst@imdb.com&gt;</t>
  </si>
  <si>
    <t>http://www.imdb.com/title/tt0099685/?pf_rd_m=A2FGELUUNOQJNL&amp;pf_rd_p=2398042102&amp;pf_rd_r=1X7MCR93P67MJYT56GA5&amp;pf_rd_s=center-1&amp;pf_rd_t=15506&amp;pf_rd_i=top&amp;ref_=chttp_tt_17</t>
  </si>
  <si>
    <t>The Matrix Poster</t>
  </si>
  <si>
    <t>Directors: Lana Wachowski (as The Wachowski Brothers), Lilly Wachowski (as The Wachowski Brothers)</t>
  </si>
  <si>
    <t>R | 2h 16min | Action, Sci-Fi | 31 March 1999 (USA)</t>
  </si>
  <si>
    <t>136 min</t>
  </si>
  <si>
    <t>Writers: Lilly Wachowski (as The Wachowski Brothers), Lana Wachowski (as The Wachowski Brothers)</t>
  </si>
  <si>
    <t>Stars: Keanu Reeves, Laurence Fishburne, Carrie-Anne Moss | See full cast &amp; crew Â»</t>
  </si>
  <si>
    <t>The Matrix (1999)</t>
  </si>
  <si>
    <t>Gross: $653,151 (Europe) (23 May 2003)</t>
  </si>
  <si>
    <t>http://ia.media-imdb.com/images/M/MV5BMTkxNDYxOTA4M15BMl5BanBnXkFtZTgwNTk0NzQxMTE@._V1_UX182_CR0,0,182,268_AL_.jpg</t>
  </si>
  <si>
    <t>Genres: Action | Sci-Fi</t>
  </si>
  <si>
    <t>Thomas A. Anderson is a man living two lives. By day he is an average computer programmer and by night a hacker known as Neo. Neo has always questioned his reality, but the truth is far beyond his imagination. Neo finds himself targeted by the police when he is contacted by Morpheus, a legendary computer hacker branded a terrorist by the government. Morpheus awakens Neo to the real world, a ravaged wasteland where most of humanity have been captured by a race of machines that live off of the humans' body heat and electrochemical energy and who imprison their minds within an artificial reality known as the Matrix. As a rebel against the machines, Neo must return to the Matrix and confront the agents: super-powerful computer programs devoted to snuffing out Neo and the entire human rebellion. Written by redcommander27</t>
  </si>
  <si>
    <t>http://www.imdb.com/title/tt0133093/?pf_rd_m=A2FGELUUNOQJNL&amp;pf_rd_p=2398042102&amp;pf_rd_r=1X7MCR93P67MJYT56GA5&amp;pf_rd_s=center-1&amp;pf_rd_t=15506&amp;pf_rd_i=top&amp;ref_=chttp_tt_18</t>
  </si>
  <si>
    <t>Seven Samurai Poster</t>
  </si>
  <si>
    <t>Director: Akira Kurosawa</t>
  </si>
  <si>
    <t>Unrated | 3h 27min | Drama | 19 November 1956 (USA)</t>
  </si>
  <si>
    <t>207 min</t>
  </si>
  <si>
    <t>Writers: Akira Kurosawa (screenplay), Shinobu Hashimoto (screenplay) | 1 more credit Â»</t>
  </si>
  <si>
    <t>Stars: ToshirÃ´ Mifune, Takashi Shimura, Keiko Tsushima | See full cast &amp; crew Â»</t>
  </si>
  <si>
    <t>Seven Samurai (1954)</t>
  </si>
  <si>
    <t>Production Co: Toho Company See more Â»</t>
  </si>
  <si>
    <t>http://ia.media-imdb.com/images/M/MV5BMTc5MDY1MjU5MF5BMl5BanBnXkFtZTgwNDM2OTE4MzE@._V1_UY268_CR4,0,182,268_AL_.jpg</t>
  </si>
  <si>
    <t>A veteran samurai, who has fallen on hard times, answers a village's request for protection from bandits. He gathers 6 other samurai to help him, and they teach the townspeople how to defend themselves, and they supply the samurai with three small meals a day. The film culminates in a giant battle when 40 bandits attack the village. Written by Colin Tinto &lt;cst@imdb.com&gt;</t>
  </si>
  <si>
    <t>http://www.imdb.com/title/tt0047478/?pf_rd_m=A2FGELUUNOQJNL&amp;pf_rd_p=2398042102&amp;pf_rd_r=1X7MCR93P67MJYT56GA5&amp;pf_rd_s=center-1&amp;pf_rd_t=15506&amp;pf_rd_i=top&amp;ref_=chttp_tt_19</t>
  </si>
  <si>
    <t>Star Wars: Episode IV - A New Hope Poster</t>
  </si>
  <si>
    <t>Director: George Lucas</t>
  </si>
  <si>
    <t>PG | 2h 1min | Action, Adventure, Fantasy | 25 May 1977 (USA)</t>
  </si>
  <si>
    <t>121 min</t>
  </si>
  <si>
    <t>Writer: George Lucas</t>
  </si>
  <si>
    <t>Star Wars: Episode IV - A New Hope (1977)</t>
  </si>
  <si>
    <t>Gross: ESP 1,366,116,825 (Spain) (13 July 2001)</t>
  </si>
  <si>
    <t>http://ia.media-imdb.com/images/M/MV5BMTU4NTczODkwM15BMl5BanBnXkFtZTcwMzEyMTIyMw@@._V1_UX182_CR0,0,182,268_AL_.jpg</t>
  </si>
  <si>
    <t>A young boy from Tatooine sets out on an adventure with an old Jedi named Obi-Wan Kenobi as his mentor to save Princess Leia from the ruthless Darth Vader and Destroy the Death Star built by the Empire which has the power to destroy the entire galaxy. Written by Aravind R.</t>
  </si>
  <si>
    <t>http://www.imdb.com/title/tt0076759/?pf_rd_m=A2FGELUUNOQJNL&amp;pf_rd_p=2398042102&amp;pf_rd_r=1X7MCR93P67MJYT56GA5&amp;pf_rd_s=center-1&amp;pf_rd_t=15506&amp;pf_rd_i=top&amp;ref_=chttp_tt_20</t>
  </si>
  <si>
    <t>City of God Poster</t>
  </si>
  <si>
    <t>Directors: Fernando Meirelles, KÃ¡tia Lund</t>
  </si>
  <si>
    <t>R | 2h 10min | Crime, Drama | 13 February 2004 (USA)</t>
  </si>
  <si>
    <t>130 min</t>
  </si>
  <si>
    <t>Writers: Paulo Lins (novel), BrÃ¡ulio Mantovani (screenplay)</t>
  </si>
  <si>
    <t>Stars: Alexandre Rodrigues, Matheus Nachtergaele, Leandro Firmino | See full cast &amp; crew Â»</t>
  </si>
  <si>
    <t>City of God (2002)</t>
  </si>
  <si>
    <t>Gross: $7,563,397 (USA) (18 June 2004)</t>
  </si>
  <si>
    <t>http://ia.media-imdb.com/images/M/MV5BMjA4ODQ3ODkzNV5BMl5BanBnXkFtZTYwOTc4NDI3._V1_UX182_CR0,0,182,268_AL_.jpg</t>
  </si>
  <si>
    <t>Brazil, 1960s, City of God. The Tender Trio robs motels and gas trucks. Younger kids watch and learn well...too well. 1970s: Li'l ZÃ© has prospered very well and owns the city. He causes violence and fear as he wipes out rival gangs without mercy. His best friend BenÃ© is the only one to keep him on the good side of sanity. Rocket has watched these two gain power for years, and he wants no part of it. Yet he keeps getting swept up in the madness. All he wants to do is take pictures. 1980s: Things are out of control between the last two remaining gangs...will it ever end? Welcome to the City of God. Written by Jeff Mellinger &lt;jeffmellinger@astound.net&gt;</t>
  </si>
  <si>
    <t>http://www.imdb.com/title/tt0317248/?pf_rd_m=A2FGELUUNOQJNL&amp;pf_rd_p=2398042102&amp;pf_rd_r=1X7MCR93P67MJYT56GA5&amp;pf_rd_s=center-1&amp;pf_rd_t=15506&amp;pf_rd_i=top&amp;ref_=chttp_tt_21</t>
  </si>
  <si>
    <t>Se7en Poster</t>
  </si>
  <si>
    <t>R | 2h 7min | Crime, Drama, Mystery | 22 September 1995 (USA)</t>
  </si>
  <si>
    <t>127 min</t>
  </si>
  <si>
    <t>Writer: Andrew Kevin Walker</t>
  </si>
  <si>
    <t>Stars: Morgan Freeman, Brad Pitt, Kevin Spacey | See full cast &amp; crew Â»</t>
  </si>
  <si>
    <t>Se7en (1995)</t>
  </si>
  <si>
    <t>Gross: $100,125,340 (USA)</t>
  </si>
  <si>
    <t>http://ia.media-imdb.com/images/M/MV5BMTQwNTU3MTE4NF5BMl5BanBnXkFtZTcwOTgxNDM2Mg@@._V1_UX182_CR0,0,182,268_AL_.jpg</t>
  </si>
  <si>
    <t>Genres: Crime | Drama | Mystery | Thriller</t>
  </si>
  <si>
    <t>A film about two homicide detectives' desperate hunt for a serial killer who justifies his crimes as absolution for the world's ignorance of the Seven Deadly Sins. The movie takes us from the tortured remains of one victim to the next as the sociopathic "John Doe" sermonizes to Detectives Somerset and Mills -- one sin at a time. The sin of Gluttony comes first and the murderer's terrible capacity is graphically demonstrated in the dark and subdued tones characteristic of film noir. The seasoned and cultured but jaded Somerset researches the Seven Deadly Sins in an effort to understand the killer's modus operandi while the bright but green and impulsive Detective Mills scoffs at his efforts to get inside the mind of a killer... Written by Mark Fleetwood &lt;mfleetwo@mail.coin.missouri.edu&gt;</t>
  </si>
  <si>
    <t>http://www.imdb.com/title/tt0114369/?pf_rd_m=A2FGELUUNOQJNL&amp;pf_rd_p=2398042102&amp;pf_rd_r=1X7MCR93P67MJYT56GA5&amp;pf_rd_s=center-1&amp;pf_rd_t=15506&amp;pf_rd_i=top&amp;ref_=chttp_tt_22</t>
  </si>
  <si>
    <t>The Silence of the Lambs Poster</t>
  </si>
  <si>
    <t>Director: Jonathan Demme</t>
  </si>
  <si>
    <t>R | 1h 58min | Crime, Drama, Thriller | 14 February 1991 (USA)</t>
  </si>
  <si>
    <t>118 min</t>
  </si>
  <si>
    <t>Writers: Thomas Harris (novel), Ted Tally (screenplay)</t>
  </si>
  <si>
    <t>Stars: Jodie Foster, Anthony Hopkins, Lawrence A. Bonney | See full cast &amp; crew Â»</t>
  </si>
  <si>
    <t>The Silence of the Lambs (1991)</t>
  </si>
  <si>
    <t>Production Co: Strong Heart/Demme Production, Orion Pictures See more Â»</t>
  </si>
  <si>
    <t>http://ia.media-imdb.com/images/M/MV5BMTQ2NzkzMDI4OF5BMl5BanBnXkFtZTcwMDA0NzE1NA@@._V1_UX182_CR0,0,182,268_AL_.jpg</t>
  </si>
  <si>
    <t>Genres: Crime | Drama | Thriller</t>
  </si>
  <si>
    <t>Young FBI agent Clarice Starling is assigned to help find a missing woman to save her from a psychopathic serial killer who skins his victims. Clarice attempts to gain a better insight into the twisted mind of the killer by talking to another psychopath: Hannibal Lecter, who used to be a respected psychiatrist. FBI agent Jack Crawford believes that Lecter, who is also a very powerful and clever mind manipulator, has the answers to their questions and can help locate the killer. However, Clarice must first gain Lecter's confidence before the inmate will give away any information. Written by Sami Al-Taher &lt;staher2000@yahoo.com&gt;</t>
  </si>
  <si>
    <t>http://www.imdb.com/title/tt0102926/?pf_rd_m=A2FGELUUNOQJNL&amp;pf_rd_p=2398042102&amp;pf_rd_r=1X7MCR93P67MJYT56GA5&amp;pf_rd_s=center-1&amp;pf_rd_t=15506&amp;pf_rd_i=top&amp;ref_=chttp_tt_23</t>
  </si>
  <si>
    <t>It's a Wonderful Life Poster</t>
  </si>
  <si>
    <t>Director: Frank Capra</t>
  </si>
  <si>
    <t>PG | 2h 10min | Drama, Family, Fantasy | 7 January 1947 (USA)</t>
  </si>
  <si>
    <t>Writers: Frances Goodrich (screenplay), Albert Hackett (screenplay) | 3 more credits Â»</t>
  </si>
  <si>
    <t>Stars: James Stewart, Donna Reed, Lionel Barrymore | See full cast &amp; crew Â»</t>
  </si>
  <si>
    <t>It's a Wonderful Life (1946)</t>
  </si>
  <si>
    <t>Production Co: Liberty Films (II) See more Â»</t>
  </si>
  <si>
    <t>http://ia.media-imdb.com/images/M/MV5BMTMzMzY5NDc4M15BMl5BanBnXkFtZTcwMzc4NjIxNw@@._V1_UX182_CR0,0,182,268_AL_.jpg</t>
  </si>
  <si>
    <t>Genres: Drama | Family | Fantasy</t>
  </si>
  <si>
    <t>George Bailey has spent his entire life giving of himself to the people of Bedford Falls. He has always longed to travel but never had the opportunity in order to prevent rich skinflint Mr. Potter from taking over the entire town. All that prevents him from doing so is George's modest building and loan company, which was founded by his generous father. But on Christmas Eve, George's Uncle Billy loses the business's $8,000 while intending to deposit it in the bank. Potter finds the misplaced money and hides it from Billy. When the bank examiner discovers the shortage later that night, George realizes that he will be held responsible and sent to jail and the company will collapse, finally allowing Potter to take over the town. Thinking of his wife, their young children, and others he loves will be better off with him dead, he contemplates suicide. But the prayers of his loved ones result in a gentle angel named Clarence coming to earth to help George, with the promise of earning his ... Written by alfiehitchie</t>
  </si>
  <si>
    <t>http://www.imdb.com/title/tt0038650/?pf_rd_m=A2FGELUUNOQJNL&amp;pf_rd_p=2398042102&amp;pf_rd_r=1X7MCR93P67MJYT56GA5&amp;pf_rd_s=center-1&amp;pf_rd_t=15506&amp;pf_rd_i=top&amp;ref_=chttp_tt_24</t>
  </si>
  <si>
    <t>The Usual Suspects Poster</t>
  </si>
  <si>
    <t>Director: Bryan Singer</t>
  </si>
  <si>
    <t>R | 1h 46min | Crime, Drama, Mystery | 15 September 1995 (USA)</t>
  </si>
  <si>
    <t>106 min</t>
  </si>
  <si>
    <t>Writer: Christopher McQuarrie</t>
  </si>
  <si>
    <t>Stars: Kevin Spacey, Gabriel Byrne, Chazz Palminteri | See full cast &amp; crew Â»</t>
  </si>
  <si>
    <t>The Usual Suspects (1995)</t>
  </si>
  <si>
    <t>Production Co: PolyGram Filmed Entertainment, Spelling Films International, Blue Parrot See more Â»</t>
  </si>
  <si>
    <t>http://ia.media-imdb.com/images/M/MV5BMzI1MjI5MDQyOV5BMl5BanBnXkFtZTcwNzE4Mjg3NA@@._V1_UX182_CR0,0,182,268_AL_.jpg</t>
  </si>
  <si>
    <t>Following a truck hijack in New York, five conmen are arrested and brought together for questioning. As none of them are guilty, they plan a revenge operation against the police. The operation goes well, but then the influence of a legendary mastermind criminal called Keyser SÃ¶ze is felt. It becomes clear that each one of them has wronged SÃ¶ze at some point and must pay back now. The payback job leaves 27 men dead in a boat explosion, but the real question arises now: Who actually is Keyser SÃ¶ze? Written by Soumitra</t>
  </si>
  <si>
    <t>http://www.imdb.com/title/tt0114814/?pf_rd_m=A2FGELUUNOQJNL&amp;pf_rd_p=2398042102&amp;pf_rd_r=1X7MCR93P67MJYT56GA5&amp;pf_rd_s=center-1&amp;pf_rd_t=15506&amp;pf_rd_i=top&amp;ref_=chttp_tt_25</t>
  </si>
  <si>
    <t>Life Is Beautiful Poster</t>
  </si>
  <si>
    <t>Director: Roberto Benigni</t>
  </si>
  <si>
    <t>PG-13 | 1h 56min | Comedy, Drama, Romance | 12 February 1999 (USA)</t>
  </si>
  <si>
    <t>116 min</t>
  </si>
  <si>
    <t>Writers: Vincenzo Cerami (story), Roberto Benigni (story)</t>
  </si>
  <si>
    <t>Stars: Roberto Benigni, Nicoletta Braschi, Giorgio Cantarini | See full cast &amp; crew Â»</t>
  </si>
  <si>
    <t>Life Is Beautiful (1997)</t>
  </si>
  <si>
    <t>Gross: $57,598,247 (USA) (1 October 1999)</t>
  </si>
  <si>
    <t>http://ia.media-imdb.com/images/M/MV5BMTQwMTM2MjE4Ml5BMl5BanBnXkFtZTgwODQ2NTYxMTE@._V1_UX182_CR0,0,182,268_AL_.jpg</t>
  </si>
  <si>
    <t>Genres: Comedy | Drama | Romance | War</t>
  </si>
  <si>
    <t>In 1930s Italy, a carefree Jewish book keeper named Guido starts a fairy tale life by courting and marrying a lovely woman from a nearby city. Guido and his wife have a son and live happily together until the occupation of Italy by German forces. In an attempt to hold his family together and help his son survive the horrors of a Jewish Concentration Camp, Guido imagines that the Holocaust is a game and that the grand prize for winning is a tank. Written by Anthony Hughes &lt;husnock31@hotmail.com&gt;</t>
  </si>
  <si>
    <t>http://www.imdb.com/title/tt0118799/?pf_rd_m=A2FGELUUNOQJNL&amp;pf_rd_p=2398042102&amp;pf_rd_r=1X7MCR93P67MJYT56GA5&amp;pf_rd_s=center-1&amp;pf_rd_t=15506&amp;pf_rd_i=top&amp;ref_=chttp_tt_26</t>
  </si>
  <si>
    <t>LÃ©on: The Professional Poster</t>
  </si>
  <si>
    <t>Director: Luc Besson</t>
  </si>
  <si>
    <t>R | 1h 50min | Crime, Drama, Thriller | 18 November 1994 (USA)</t>
  </si>
  <si>
    <t>110 min</t>
  </si>
  <si>
    <t>Writer: Luc Besson</t>
  </si>
  <si>
    <t>Stars: Jean Reno, Gary Oldman, Natalie Portman | See full cast &amp; crew Â»</t>
  </si>
  <si>
    <t>LÃ©on: The Professional (1994)</t>
  </si>
  <si>
    <t>http://ia.media-imdb.com/images/M/MV5BMTgzMzg4MDkwNF5BMl5BanBnXkFtZTcwODAwNDg3OA@@._V1_UY268_CR3,0,182,268_AL_.jpg</t>
  </si>
  <si>
    <t>After her father, mother and little brother are killed by her father's employers, the 12-year-old daughter of an abject drug dealer is forced to take refuge in the apartment of a professional hitman who at her request teaches her the methods of his job so she can take her revenge on the corrupt DEA agent who ruined her life by killing her beloved brother. Written by J. S. Golden</t>
  </si>
  <si>
    <t>http://www.imdb.com/title/tt0110413/?pf_rd_m=A2FGELUUNOQJNL&amp;pf_rd_p=2398042102&amp;pf_rd_r=1X7MCR93P67MJYT56GA5&amp;pf_rd_s=center-1&amp;pf_rd_t=15506&amp;pf_rd_i=top&amp;ref_=chttp_tt_27</t>
  </si>
  <si>
    <t>Once Upon a Time in the West Poster</t>
  </si>
  <si>
    <t>PG-13 | 2h 55min | Western | 21 December 1968 (Italy)</t>
  </si>
  <si>
    <t>165 min</t>
  </si>
  <si>
    <t>Writers: Sergio Donati (screenplay), Sergio Leone (screenplay) | 3 more credits Â»</t>
  </si>
  <si>
    <t>Stars: Henry Fonda, Charles Bronson, Claudia Cardinale | See full cast &amp; crew Â»</t>
  </si>
  <si>
    <t>Once Upon a Time in the West (1968)</t>
  </si>
  <si>
    <t>Runtime: 165 min (international) | 137 min (1970) | 145 min (theatrical)</t>
  </si>
  <si>
    <t>http://ia.media-imdb.com/images/M/MV5BMTEyODQzNDkzNjVeQTJeQWpwZ15BbWU4MDgyODk1NDEx._V1_UY268_CR3,0,182,268_AL_.jpg</t>
  </si>
  <si>
    <t>Story of a young woman, Mrs. McBain, who moves from New Orleans to frontier Utah, on the very edge of the American West. She arrives to find her new husband and family slaughtered, but by whom? The prime suspect, coffee-lover Cheyenne, befriends her and offers to go after the real killer, assassin gang leader Frank, in her honor. He is accompanied by Harmonica, a man already on a quest to get even. Written by DrGoodBeat / edited by statmanjeff</t>
  </si>
  <si>
    <t>http://www.imdb.com/title/tt0064116/?pf_rd_m=A2FGELUUNOQJNL&amp;pf_rd_p=2398042102&amp;pf_rd_r=1X7MCR93P67MJYT56GA5&amp;pf_rd_s=center-1&amp;pf_rd_t=15506&amp;pf_rd_i=top&amp;ref_=chttp_tt_28</t>
  </si>
  <si>
    <t>Spirited Away Poster</t>
  </si>
  <si>
    <t>Director: Hayao Miyazaki</t>
  </si>
  <si>
    <t>PG | 2h 5min | Animation, Adventure, Family | 28 March 2003 (USA)</t>
  </si>
  <si>
    <t>125 min</t>
  </si>
  <si>
    <t>Writer: Hayao Miyazaki</t>
  </si>
  <si>
    <t>Stars: Daveigh Chase, Suzanne Pleshette, Miyu Irino | See full cast &amp; crew Â»</t>
  </si>
  <si>
    <t>Spirited Away (2001)</t>
  </si>
  <si>
    <t>Production Co: Tokuma Shoten, Studio Ghibli, Nippon Television Network (NTV) See more Â»</t>
  </si>
  <si>
    <t>http://ia.media-imdb.com/images/M/MV5BMjYxMDcyMzIzNl5BMl5BanBnXkFtZTYwNDg2MDU3._V1_UY268_CR4,0,182,268_AL_.jpg</t>
  </si>
  <si>
    <t>Genres: Animation | Adventure | Family | Fantasy</t>
  </si>
  <si>
    <t>Chihiro and her parents are moving to a small Japanese town in the countryside, much to Chihiro's dismay. On the way to their new home, Chihiro's father makes a wrong turn and drives down a lonely one-lane road which dead-ends in front of a tunnel. Her parents decide to stop the car and explore the area. They go through the tunnel and find an abandoned amusement park on the other side, with its own little town. When her parents see a restaurant with great-smelling food but no staff, they decide to eat and pay later. However, Chihiro refuses to eat and decides to explore the theme park a bit more. She meets a boy named Haku who tells her that Chihiro and her parents are in danger, and they must leave immediately. She runs to the restaurant and finds that her parents have turned into pigs. In addition, the theme park turns out to be a town inhabited by demons, spirits, and evil gods. At the center of the town is a bathhouse where these creatures go to relax. The owner of the bathhouse ... Written by Zachary Harper</t>
  </si>
  <si>
    <t>http://www.imdb.com/title/tt0245429/?pf_rd_m=A2FGELUUNOQJNL&amp;pf_rd_p=2398042102&amp;pf_rd_r=1X7MCR93P67MJYT56GA5&amp;pf_rd_s=center-1&amp;pf_rd_t=15506&amp;pf_rd_i=top&amp;ref_=chttp_tt_29</t>
  </si>
  <si>
    <t>Saving Private Ryan Poster</t>
  </si>
  <si>
    <t>R | 2h 49min | Action, Drama, War | 24 July 1998 (USA)</t>
  </si>
  <si>
    <t>169 min</t>
  </si>
  <si>
    <t>Writer: Robert Rodat</t>
  </si>
  <si>
    <t>Stars: Tom Hanks, Matt Damon, Tom Sizemore | See full cast &amp; crew Â»</t>
  </si>
  <si>
    <t>Saving Private Ryan (1998)</t>
  </si>
  <si>
    <t>Gross: $216,119,491 (USA) (21 May 1999)</t>
  </si>
  <si>
    <t>http://ia.media-imdb.com/images/M/MV5BNjczODkxNTAxN15BMl5BanBnXkFtZTcwMTcwNjUxMw@@._V1_UY268_CR7,0,182,268_AL_.jpg</t>
  </si>
  <si>
    <t>Genres: Action | Drama | War</t>
  </si>
  <si>
    <t>Opening with the Allied invasion of Normandy on 6 June 1944, members of the 2nd Ranger Battalion under Cpt. Miller fight ashore to secure a beachhead. Amidst the fighting, two brothers are killed in action. Earlier in New Guinea, a third brother is KIA. Their mother, Mrs. Ryan, is to receive all three of the grave telegrams on the same day. The United States Army Chief of Staff, George C. Marshall, is given an opportunity to alleviate some of her grief when he learns of a fourth brother, Private James Ryan, and decides to send out 8 men (Cpt. Miller and select members from 2nd Rangers) to find him and bring him back home to his mother... Written by J.Zelman</t>
  </si>
  <si>
    <t>http://www.imdb.com/title/tt0120815/?pf_rd_m=A2FGELUUNOQJNL&amp;pf_rd_p=2398042102&amp;pf_rd_r=1X7MCR93P67MJYT56GA5&amp;pf_rd_s=center-1&amp;pf_rd_t=15506&amp;pf_rd_i=top&amp;ref_=chttp_tt_30</t>
  </si>
  <si>
    <t>Interstellar Poster</t>
  </si>
  <si>
    <t>PG-13 | 2h 49min | Adventure, Drama, Sci-Fi | 7 November 2014 (USA)</t>
  </si>
  <si>
    <t>Writers: Jonathan Nolan, Christopher Nolan</t>
  </si>
  <si>
    <t>Stars: Matthew McConaughey, Anne Hathaway, Jessica Chastain | See full cast &amp; crew Â»</t>
  </si>
  <si>
    <t>Interstellar (2014)</t>
  </si>
  <si>
    <t>Gross: $187,991,439 (USA) (13 March 2015)</t>
  </si>
  <si>
    <t>http://ia.media-imdb.com/images/M/MV5BMjIxNTU4MzY4MF5BMl5BanBnXkFtZTgwMzM4ODI3MjE@._V1_UX182_CR0,0,182,268_AL_.jpg</t>
  </si>
  <si>
    <t>Genres: Adventure | Drama | Sci-Fi</t>
  </si>
  <si>
    <t>In the near future, Earth has been devastated by drought and famine, causing a scarcity in food and extreme changes in climate. When humanity is facing extinction, a mysterious rip in the space-time continuum is discovered, giving mankind the opportunity to widen its lifespan. A group of explorers must travel beyond our solar system in search of a planet that can sustain life. The crew of the Endurance are required to think bigger and go further than any human in history as they embark on an interstellar voyage into the unknown. Coop, the pilot of the Endurance, must decide between seeing his children again and the future of the human race. Written by Warren D'Souza</t>
  </si>
  <si>
    <t>http://www.imdb.com/title/tt0816692/?pf_rd_m=A2FGELUUNOQJNL&amp;pf_rd_p=2398042102&amp;pf_rd_r=1X7MCR93P67MJYT56GA5&amp;pf_rd_s=center-1&amp;pf_rd_t=15506&amp;pf_rd_i=top&amp;ref_=chttp_tt_31</t>
  </si>
  <si>
    <t>Casablanca Poster</t>
  </si>
  <si>
    <t>Director: Michael Curtiz</t>
  </si>
  <si>
    <t>PG | 1h 42min | Drama, Romance, War | 23 January 1943 (USA)</t>
  </si>
  <si>
    <t>102 min</t>
  </si>
  <si>
    <t>Writers: Julius J. Epstein (screenplay), Philip G. Epstein (screenplay) | 3 more credits Â»</t>
  </si>
  <si>
    <t>Stars: Humphrey Bogart, Ingrid Bergman, Paul Henreid | See full cast &amp; crew Â»</t>
  </si>
  <si>
    <t>Casablanca (1942)</t>
  </si>
  <si>
    <t>http://ia.media-imdb.com/images/M/MV5BMjQwNDYyNTk2N15BMl5BanBnXkFtZTgwMjQ0OTMyMjE@._V1_UX182_CR0,0,182,268_AL_.jpg</t>
  </si>
  <si>
    <t>Genres: Drama | Romance | War</t>
  </si>
  <si>
    <t>In World War II Casablanca, Rick Blaine, exiled American and former freedom fighter, runs the most popular nightspot in town. The cynical lone wolf Blaine comes into the possession of two valuable letters of transit. When Nazi Major Strasser arrives in Casablanca, the sycophantic police Captain Renault does what he can to please him, including detaining a Czechoslovak underground leader Victor Laszlo. Much to Rick's surprise, Lazslo arrives with Ilsa, Rick's one time love. Rick is very bitter towards Ilsa, who ran out on him in Paris, but when he learns she had good reason to, they plan to run off together again using the letters of transit. Well, that was their original plan.... Written by Gary Jackson &lt;garyjack5@cogeco.ca&gt;</t>
  </si>
  <si>
    <t>http://www.imdb.com/title/tt0034583/?pf_rd_m=A2FGELUUNOQJNL&amp;pf_rd_p=2398042102&amp;pf_rd_r=1X7MCR93P67MJYT56GA5&amp;pf_rd_s=center-1&amp;pf_rd_t=15506&amp;pf_rd_i=top&amp;ref_=chttp_tt_32</t>
  </si>
  <si>
    <t>American History X Poster</t>
  </si>
  <si>
    <t>Director: Tony Kaye</t>
  </si>
  <si>
    <t>R | 1h 59min | Crime, Drama | 20 November 1998 (USA)</t>
  </si>
  <si>
    <t>119 min</t>
  </si>
  <si>
    <t>Writer: David McKenna</t>
  </si>
  <si>
    <t>Stars: Edward Norton, Edward Furlong, Beverly D'Angelo | See full cast &amp; crew Â»</t>
  </si>
  <si>
    <t>American History X (1998)</t>
  </si>
  <si>
    <t>Gross: Â£291,438 (UK) (2 April 1999)</t>
  </si>
  <si>
    <t>http://ia.media-imdb.com/images/M/MV5BMjMzNDUwNTIyMF5BMl5BanBnXkFtZTcwNjMwNDg3OA@@._V1_UY268_CR14,0,182,268_AL_.jpg</t>
  </si>
  <si>
    <t>Derek Vineyard is paroled after serving 3 years in prison for killing two thugs who tried to break into/steal his truck. Through his brother, Danny Vineyard's narration, we learn that before going to prison, Derek was a skinhead and the leader of a violent white supremacist gang that committed acts of racial crime throughout L.A. and his actions greatly influenced Danny. Reformed and fresh out of prison, Derek severs contact with the gang and becomes determined to keep Danny from going down the same violent path as he did. Written by Nitesh D.(nmxpa7@msn.com)</t>
  </si>
  <si>
    <t>http://www.imdb.com/title/tt0120586/?pf_rd_m=A2FGELUUNOQJNL&amp;pf_rd_p=2398042102&amp;pf_rd_r=1X7MCR93P67MJYT56GA5&amp;pf_rd_s=center-1&amp;pf_rd_t=15506&amp;pf_rd_i=top&amp;ref_=chttp_tt_33</t>
  </si>
  <si>
    <t>City Lights Poster</t>
  </si>
  <si>
    <t>Director: Charles Chaplin</t>
  </si>
  <si>
    <t>Passed | 1h 27min | Comedy, Drama, Romance | 7 March 1931 (USA)</t>
  </si>
  <si>
    <t>87 min</t>
  </si>
  <si>
    <t>Writer: Charles Chaplin</t>
  </si>
  <si>
    <t>Stars: Charles Chaplin, Virginia Cherrill, Florence Lee | See full cast &amp; crew Â»</t>
  </si>
  <si>
    <t>City Lights (1931)</t>
  </si>
  <si>
    <t>Runtime: 87 min</t>
  </si>
  <si>
    <t>http://ia.media-imdb.com/images/M/MV5BMjA3NDQ5MDMzOV5BMl5BanBnXkFtZTgwODY2MjcyMjE@._V1_UX182_CR0,0,182,268_AL_.jpg</t>
  </si>
  <si>
    <t>A tramp falls in love with a beautiful blind girl. Her family is in financial trouble. The tramp's on-and-off friendship with a wealthy man allows him to be the girl's benefactor and suitor. Written by John J. Magee &lt;magee@helix.mgh.harvard.edu&gt;</t>
  </si>
  <si>
    <t>http://www.imdb.com/title/tt0021749/?pf_rd_m=A2FGELUUNOQJNL&amp;pf_rd_p=2398042102&amp;pf_rd_r=1X7MCR93P67MJYT56GA5&amp;pf_rd_s=center-1&amp;pf_rd_t=15506&amp;pf_rd_i=top&amp;ref_=chttp_tt_34</t>
  </si>
  <si>
    <t>Psycho Poster</t>
  </si>
  <si>
    <t>Director: Alfred Hitchcock</t>
  </si>
  <si>
    <t>R | 1h 49min | Horror, Mystery, Thriller | 8 September 1960 (USA)</t>
  </si>
  <si>
    <t>109 min</t>
  </si>
  <si>
    <t>Writers: Joseph Stefano (screenplay), Robert Bloch (novel)</t>
  </si>
  <si>
    <t>Stars: Anthony Perkins, Janet Leigh, Vera Miles | See full cast &amp; crew Â»</t>
  </si>
  <si>
    <t>Psycho (1960)</t>
  </si>
  <si>
    <t>http://ia.media-imdb.com/images/M/MV5BMTgzMzM3NDY0NF5BMl5BanBnXkFtZTgwNDgwNDgwNzE@._V1_UX182_CR0,0,182,268_AL_.jpg</t>
  </si>
  <si>
    <t>Genres: Horror | Mystery | Thriller</t>
  </si>
  <si>
    <t>Phoenix officeworker Marion Crane is fed up with the way life has treated her. She has to meet her lover Sam in lunch breaks and they cannot get married because Sam has to give most of his money away in alimony. One Friday Marion is trusted to bank $40,000 by her employer. Seeing the opportunity to take the money and start a new life, Marion leaves town and heads towards Sam's California store. Tired after the long drive and caught in a storm, she gets off the main highway and pulls into The Bates Motel. The motel is managed by a quiet young man called Norman who seems to be dominated by his mother. Written by Col Needham &lt;col@imdb.com&gt;</t>
  </si>
  <si>
    <t>http://www.imdb.com/title/tt0054215/?pf_rd_m=A2FGELUUNOQJNL&amp;pf_rd_p=2398042102&amp;pf_rd_r=1X7MCR93P67MJYT56GA5&amp;pf_rd_s=center-1&amp;pf_rd_t=15506&amp;pf_rd_i=top&amp;ref_=chttp_tt_35</t>
  </si>
  <si>
    <t>Raiders of the Lost Ark Poster</t>
  </si>
  <si>
    <t>PG | 1h 55min | Action, Adventure | 12 June 1981 (USA)</t>
  </si>
  <si>
    <t>115 min</t>
  </si>
  <si>
    <t>Writers: Lawrence Kasdan (screenplay), George Lucas (story) | 1 more credit Â»</t>
  </si>
  <si>
    <t>Stars: Harrison Ford, Karen Allen, Paul Freeman | See full cast &amp; crew Â»</t>
  </si>
  <si>
    <t>Raiders of the Lost Ark (1981)</t>
  </si>
  <si>
    <t>Gross: $242,374,454 (USA)</t>
  </si>
  <si>
    <t>http://ia.media-imdb.com/images/M/MV5BMjA0ODEzMTc1Nl5BMl5BanBnXkFtZTcwODM2MjAxNA@@._V1_UX182_CR0,0,182,268_AL_.jpg</t>
  </si>
  <si>
    <t>Genres: Action | Adventure</t>
  </si>
  <si>
    <t>The year is 1936. An archeology professor named Indiana Jones is venturing in the jungles of South America searching for a golden statue. Unfortunately, he sets off a deadly trap but miraculously escapes. Then, Jones hears from a museum curator named Marcus Brody about a biblical artifact called The Ark of the Covenant, which can hold the key to humanly existence. Jones has to venture to vast places such as Nepal and Egypt to find this artifact. However, he will have to fight his enemy Rene Belloq and a band of Nazis in order to reach it. Written by John Wiggins</t>
  </si>
  <si>
    <t>http://www.imdb.com/title/tt0082971/?pf_rd_m=A2FGELUUNOQJNL&amp;pf_rd_p=2398042102&amp;pf_rd_r=1X7MCR93P67MJYT56GA5&amp;pf_rd_s=center-1&amp;pf_rd_t=15506&amp;pf_rd_i=top&amp;ref_=chttp_tt_36</t>
  </si>
  <si>
    <t>Rear Window Poster</t>
  </si>
  <si>
    <t>Approved | 1h 52min | Mystery, Thriller | 1 August 1954 (UK)</t>
  </si>
  <si>
    <t>112 min</t>
  </si>
  <si>
    <t>Writers: John Michael Hayes (screenplay), Cornell Woolrich (based on the short story by)</t>
  </si>
  <si>
    <t>Stars: James Stewart, Grace Kelly, Wendell Corey | See full cast &amp; crew Â»</t>
  </si>
  <si>
    <t>Rear Window (1954)</t>
  </si>
  <si>
    <t>Production Co: Paramount Pictures, Patron Inc. See more Â»</t>
  </si>
  <si>
    <t>http://ia.media-imdb.com/images/M/MV5BMjAxNDM0NTcyOV5BMl5BanBnXkFtZTgwODE1NjM0MTE@._V1_UX182_CR0,0,182,268_AL_.jpg</t>
  </si>
  <si>
    <t>Genres: Mystery | Thriller</t>
  </si>
  <si>
    <t>Professional photographer L.B. "Jeff" Jeffries breaks his leg while getting an action shot at an auto race. Confined to his New York apartment, he spends his time looking out of the rear window observing the neighbors. He begins to suspect that a man across the courtyard may have murdered his wife. Jeff enlists the help of his high society fashion-consultant girlfriend Lisa Freemont and his visiting nurse Stella to investigate. Written by Col Needham &lt;col@imdb.com&gt;</t>
  </si>
  <si>
    <t>http://www.imdb.com/title/tt0047396/?pf_rd_m=A2FGELUUNOQJNL&amp;pf_rd_p=2398042102&amp;pf_rd_r=1X7MCR93P67MJYT56GA5&amp;pf_rd_s=center-1&amp;pf_rd_t=15506&amp;pf_rd_i=top&amp;ref_=chttp_tt_37</t>
  </si>
  <si>
    <t>The Intouchables Poster</t>
  </si>
  <si>
    <t>Directors: Olivier Nakache, Eric Toledano</t>
  </si>
  <si>
    <t>R | 1h 52min | Biography, Comedy, Drama | 2 November 2011 (France)</t>
  </si>
  <si>
    <t>Writers: Olivier Nakache, Eric Toledano</t>
  </si>
  <si>
    <t>Stars: FranÃ§ois Cluzet, Omar Sy, Anne Le Ny | See full cast &amp; crew Â»</t>
  </si>
  <si>
    <t>The Intouchables (2011)</t>
  </si>
  <si>
    <t>Gross: $13,179,837 (USA) (11 January 2013)</t>
  </si>
  <si>
    <t>http://ia.media-imdb.com/images/M/MV5BMTYxNDA3MDQwNl5BMl5BanBnXkFtZTcwNTU4Mzc1Nw@@._V1_UX182_CR0,0,182,268_AL_.jpg</t>
  </si>
  <si>
    <t>Genres: Biography | Comedy | Drama</t>
  </si>
  <si>
    <t>In Paris, the aristocratic and intellectual Philippe is a quadriplegic millionaire who is interviewing candidates for the position of his carer, with his red-haired secretary Magalie. Out of the blue, the rude African Driss cuts the line of candidates and brings a document from the Social Security and asks Phillipe to sign it to prove that he is seeking a job position so he can receive his unemployment benefit. Philippe challenges Driss, offering him a trial period of one month to gain experience helping him. Then Driss can decide whether he would like to stay with him or not. Driss accepts the challenge and moves to the mansion, changing the boring life of Phillipe and his employees. Written by Claudio Carvalho, Rio de Janeiro, Brazil</t>
  </si>
  <si>
    <t>http://www.imdb.com/title/tt1675434/?pf_rd_m=A2FGELUUNOQJNL&amp;pf_rd_p=2398042102&amp;pf_rd_r=1X7MCR93P67MJYT56GA5&amp;pf_rd_s=center-1&amp;pf_rd_t=15506&amp;pf_rd_i=top&amp;ref_=chttp_tt_38</t>
  </si>
  <si>
    <t>Modern Times Poster</t>
  </si>
  <si>
    <t>Director: Charles Chaplin (as Charlie Chaplin)</t>
  </si>
  <si>
    <t>G | 1h 27min | Comedy, Drama | 25 February 1936 (USA)</t>
  </si>
  <si>
    <t>Writer: Charles Chaplin (as Charlie Chaplin)</t>
  </si>
  <si>
    <t>Stars: Charles Chaplin, Paulette Goddard, Henry Bergman | See full cast &amp; crew Â»</t>
  </si>
  <si>
    <t>Modern Times (1936)</t>
  </si>
  <si>
    <t>Production Co: Charles Chaplin Productions See more Â»</t>
  </si>
  <si>
    <t>http://ia.media-imdb.com/images/M/MV5BMjAyMTkxNjI5OF5BMl5BanBnXkFtZTYwMjI2MjA5._V1_UY268_CR7,0,182,268_AL_.jpg</t>
  </si>
  <si>
    <t>Genres: Comedy | Drama</t>
  </si>
  <si>
    <t>Chaplins last 'silent' film, filled with sound effects, was made when everyone else was making talkies. Charlie turns against modern society, the machine age, (The use of sound in films ?) and progress. Firstly we see him frantically trying to keep up with a production line, tightening bolts. He is selected for an experiment with an automatic feeding machine, but various mishaps leads his boss to believe he has gone mad, and Charlie is sent to a mental hospital... When he gets out, he is mistaken for a communist while waving a red flag, sent to jail, foils a jailbreak, and is let out again. We follow Charlie through many more escapades before the film is out. Written by Colin Tinto &lt;cst@imdb.com&gt;</t>
  </si>
  <si>
    <t>http://www.imdb.com/title/tt0027977/?pf_rd_m=A2FGELUUNOQJNL&amp;pf_rd_p=2398042102&amp;pf_rd_r=1X7MCR93P67MJYT56GA5&amp;pf_rd_s=center-1&amp;pf_rd_t=15506&amp;pf_rd_i=top&amp;ref_=chttp_tt_39</t>
  </si>
  <si>
    <t>The Green Mile Poster</t>
  </si>
  <si>
    <t>R | 3h 9min | Crime, Drama, Fantasy | 10 December 1999 (USA)</t>
  </si>
  <si>
    <t>189 min</t>
  </si>
  <si>
    <t>Writers: Stephen King (novel), Frank Darabont (screenplay)</t>
  </si>
  <si>
    <t>Stars: Tom Hanks, Michael Clarke Duncan, David Morse | See full cast &amp; crew Â»</t>
  </si>
  <si>
    <t>The Green Mile (1999)</t>
  </si>
  <si>
    <t>Gross: AUD 7,730,847 (Australia) (15 December 2000)</t>
  </si>
  <si>
    <t>http://ia.media-imdb.com/images/M/MV5BMTUxMzQyNjA5MF5BMl5BanBnXkFtZTYwOTU2NTY3._V1_UX182_CR0,0,182,268_AL_.jpg</t>
  </si>
  <si>
    <t>Genres: Crime | Drama | Fantasy | Mystery</t>
  </si>
  <si>
    <t>Death Row guards at a penitentiary, in the 1930's, have a moral dilemma with their job when they discover one of their prisoners, a convicted murderer, has a special gift. Written by Guy Johns</t>
  </si>
  <si>
    <t>http://www.imdb.com/title/tt0120689/?pf_rd_m=A2FGELUUNOQJNL&amp;pf_rd_p=2398042102&amp;pf_rd_r=1X7MCR93P67MJYT56GA5&amp;pf_rd_s=center-1&amp;pf_rd_t=15506&amp;pf_rd_i=top&amp;ref_=chttp_tt_40</t>
  </si>
  <si>
    <t>Terminator 2: Judgment Day Poster</t>
  </si>
  <si>
    <t>Director: James Cameron</t>
  </si>
  <si>
    <t>R | 2h 17min | Action, Sci-Fi | 3 July 1991 (USA)</t>
  </si>
  <si>
    <t>137 min</t>
  </si>
  <si>
    <t>Writers: James Cameron, William Wisher Jr. (as William Wisher)</t>
  </si>
  <si>
    <t>Stars: Arnold Schwarzenegger, Linda Hamilton, Edward Furlong | See full cast &amp; crew Â»</t>
  </si>
  <si>
    <t>Terminator 2: Judgment Day (1991)</t>
  </si>
  <si>
    <t>Production Co: Carolco Pictures, Pacific Western, Lightstorm Entertainment See more Â»</t>
  </si>
  <si>
    <t>http://ia.media-imdb.com/images/M/MV5BMTI4MDAwMDY3N15BMl5BanBnXkFtZTcwODIwMzMzMQ@@._V1._CR46,1,342,473_UY268_CR6,0,182,268_AL_.jpg</t>
  </si>
  <si>
    <t>Almost 10 years have passed since the first cyborg called The Terminator tried to kill Sarah Connor and her unborn son, John Connor. John Connor, the future leader of the human resistance, is now a healthy young boy. However another Terminator is sent back through time called the T-1000, which is more advanced and more powerful than its predecessor. The Mission: to kill John Connor when he's still a child. However, Sarah and John do not have to face this threat of a Terminator alone. Another Terminator is also sent back through time. The mission: to protect John and Sarah Connor at all costs. The battle for tomorrow has begun... Written by Eric ggg</t>
  </si>
  <si>
    <t>http://www.imdb.com/title/tt0103064/?pf_rd_m=A2FGELUUNOQJNL&amp;pf_rd_p=2398042102&amp;pf_rd_r=1X7MCR93P67MJYT56GA5&amp;pf_rd_s=center-1&amp;pf_rd_t=15506&amp;pf_rd_i=top&amp;ref_=chttp_tt_41</t>
  </si>
  <si>
    <t>The Pianist Poster</t>
  </si>
  <si>
    <t>Director: Roman Polanski</t>
  </si>
  <si>
    <t>R | 2h 30min | Biography, Drama, War | 28 March 2003 (USA)</t>
  </si>
  <si>
    <t>150 min</t>
  </si>
  <si>
    <t>Writers: Ronald Harwood (screenplay), Wladyslaw Szpilman (book)</t>
  </si>
  <si>
    <t>Stars: Adrien Brody, Thomas Kretschmann, Frank Finlay | See full cast &amp; crew Â»</t>
  </si>
  <si>
    <t>The Pianist (2002)</t>
  </si>
  <si>
    <t>Gross: $32,519,322 (USA) (30 May 2003)</t>
  </si>
  <si>
    <t>http://ia.media-imdb.com/images/M/MV5BMTc4OTkyOTA3OF5BMl5BanBnXkFtZTYwMDIxNjk5._V1_UX182_CR0,0,182,268_AL_.jpg</t>
  </si>
  <si>
    <t>Genres: Biography | Drama | War</t>
  </si>
  <si>
    <t>A brilliant pianist, a Polish Jew, witnesses the restrictions Nazis place on Jews in the Polish capital, from restricted access to the building of the Warsaw ghetto. As his family is rounded up to be shipped off to the Nazi labor camps, he escapes deportation and eludes capture by living in the ruins of Warsaw. Written by Anonymous</t>
  </si>
  <si>
    <t>http://www.imdb.com/title/tt0253474/?pf_rd_m=A2FGELUUNOQJNL&amp;pf_rd_p=2398042102&amp;pf_rd_r=1X7MCR93P67MJYT56GA5&amp;pf_rd_s=center-1&amp;pf_rd_t=15506&amp;pf_rd_i=top&amp;ref_=chttp_tt_42</t>
  </si>
  <si>
    <t>The Departed Poster</t>
  </si>
  <si>
    <t>R | 2h 31min | Crime, Drama, Thriller | 6 October 2006 (USA)</t>
  </si>
  <si>
    <t>151 min</t>
  </si>
  <si>
    <t>Writers: William Monahan (screenplay), Alan Mak | 1 more credit Â»</t>
  </si>
  <si>
    <t>Stars: Leonardo DiCaprio, Matt Damon, Jack Nicholson | See full cast &amp; crew Â»</t>
  </si>
  <si>
    <t>The Departed (2006)</t>
  </si>
  <si>
    <t>Gross: $132,373,442 (USA) (16 March 2007)</t>
  </si>
  <si>
    <t>http://ia.media-imdb.com/images/M/MV5BMTI1MTY2OTIxNV5BMl5BanBnXkFtZTYwNjQ4NjY3._V1_UX182_CR0,0,182,268_AL_.jpg</t>
  </si>
  <si>
    <t>In South Boston, the state police force is waging war on Irish-American organized crime. Young undercover cop Billy Costigan (Leonardo DiCaprio) is assigned to infiltrate the mob syndicate run by gangland chief Frank Costello (Jack Nicholson). While Billy quickly gains Costello's confidence, Colin Sullivan (Matt Damon), a hardened young criminal who has infiltrated the state police as an informer for the syndicate is rising to a position of power in the Special Investigation Unit. Each man becomes deeply consumed by their double lives, gathering information about the plans and counter-plans of the operations they have penetrated. But when it becomes clear to both the mob and the police that there is a mole in their midst, Billy and Colin are suddenly in danger of being caught and exposed to the enemy - and each must race to uncover the identity of the other man in time to save themselves. But is either willing to turn on their friends and comrades they've made during their long stints... Written by Anonymous</t>
  </si>
  <si>
    <t>http://www.imdb.com/title/tt0407887/?pf_rd_m=A2FGELUUNOQJNL&amp;pf_rd_p=2398042102&amp;pf_rd_r=1X7MCR93P67MJYT56GA5&amp;pf_rd_s=center-1&amp;pf_rd_t=15506&amp;pf_rd_i=top&amp;ref_=chttp_tt_43</t>
  </si>
  <si>
    <t>Back to the Future Poster</t>
  </si>
  <si>
    <t>PG | 1h 56min | Adventure, Comedy, Sci-Fi | 3 July 1985 (USA)</t>
  </si>
  <si>
    <t>Writers: Robert Zemeckis, Bob Gale</t>
  </si>
  <si>
    <t>Stars: Michael J. Fox, Christopher Lloyd, Lea Thompson | See full cast &amp; crew Â»</t>
  </si>
  <si>
    <t>Back to the Future (1985)</t>
  </si>
  <si>
    <t>Gross: Â£461,194 (UK) (1 October 2010)</t>
  </si>
  <si>
    <t>http://ia.media-imdb.com/images/M/MV5BMjA5NTYzMDMyM15BMl5BanBnXkFtZTgwNjU3NDU2MTE@._V1_UX182_CR0,0,182,268_AL_.jpg</t>
  </si>
  <si>
    <t>Genres: Adventure | Comedy | Sci-Fi</t>
  </si>
  <si>
    <t>Marty McFly, a typical American teenager of the Eighties, is accidentally sent back to 1955 in a plutonium-powered DeLorean "time machine" invented by a slightly mad scientist. During his often hysterical, always amazing trip back in time, Marty must make certain his teenage parents-to-be meet and fall in love - so he can get back to the future. Written by Robert Lynch &lt;docrlynch@yahoo.com&gt;</t>
  </si>
  <si>
    <t>http://www.imdb.com/title/tt0088763/?pf_rd_m=A2FGELUUNOQJNL&amp;pf_rd_p=2398042102&amp;pf_rd_r=1X7MCR93P67MJYT56GA5&amp;pf_rd_s=center-1&amp;pf_rd_t=15506&amp;pf_rd_i=top&amp;ref_=chttp_tt_44</t>
  </si>
  <si>
    <t>Whiplash Poster</t>
  </si>
  <si>
    <t>Director: Damien Chazelle</t>
  </si>
  <si>
    <t>R | 1h 47min | Drama, Music | 15 October 2014 (Philippines)</t>
  </si>
  <si>
    <t>107 min</t>
  </si>
  <si>
    <t>Writer: Damien Chazelle</t>
  </si>
  <si>
    <t>Stars: Miles Teller, J.K. Simmons, Melissa Benoist | See full cast &amp; crew Â»</t>
  </si>
  <si>
    <t>Whiplash (2014)</t>
  </si>
  <si>
    <t>Gross: $13,092,000 (USA) (27 March 2015)</t>
  </si>
  <si>
    <t>http://ia.media-imdb.com/images/M/MV5BMTU4OTQ3MDUyMV5BMl5BanBnXkFtZTgwOTA2MjU0MjE@._V1_UX182_CR0,0,182,268_AL_.jpg</t>
  </si>
  <si>
    <t>Genres: Drama | Music</t>
  </si>
  <si>
    <t>A young and talented drummer attending a prestigious music academy finds himself under the wing of the most respected professor at the school, one who does not hold back on abuse towards his students. The two form an odd relationship as the student wants to achieve greatness, and the professor pushes him. Written by andrewhodkinson</t>
  </si>
  <si>
    <t>http://www.imdb.com/title/tt2582802/?pf_rd_m=A2FGELUUNOQJNL&amp;pf_rd_p=2398042102&amp;pf_rd_r=1X7MCR93P67MJYT56GA5&amp;pf_rd_s=center-1&amp;pf_rd_t=15506&amp;pf_rd_i=top&amp;ref_=chttp_tt_45</t>
  </si>
  <si>
    <t>Memento Poster</t>
  </si>
  <si>
    <t>R | 1h 53min | Mystery, Thriller | 25 May 2001 (USA)</t>
  </si>
  <si>
    <t>113 min</t>
  </si>
  <si>
    <t>Writers: Christopher Nolan (screenplay), Jonathan Nolan (short story "Memento Mori")</t>
  </si>
  <si>
    <t>Stars: Guy Pearce, Carrie-Anne Moss, Joe Pantoliano | See full cast &amp; crew Â»</t>
  </si>
  <si>
    <t>Memento (2000)</t>
  </si>
  <si>
    <t>Gross: $25,530,884 (USA) (9 November 2001)</t>
  </si>
  <si>
    <t>http://ia.media-imdb.com/images/M/MV5BMTc4MjUxNDAwN15BMl5BanBnXkFtZTcwMDMwNDg3OA@@._V1_UY268_CR9,0,182,268_AL_.jpg</t>
  </si>
  <si>
    <t>Memento chronicles two separate stories of Leonard, an ex-insurance investigator who can no longer build new memories, as he attempts to find the murderer of his wife, which is the last thing he remembers. One story line moves forward in time while the other tells the story backwards revealing more each time. Written by Scion013</t>
  </si>
  <si>
    <t>http://www.imdb.com/title/tt0209144/?pf_rd_m=A2FGELUUNOQJNL&amp;pf_rd_p=2398042102&amp;pf_rd_r=1X7MCR93P67MJYT56GA5&amp;pf_rd_s=center-1&amp;pf_rd_t=15506&amp;pf_rd_i=top&amp;ref_=chttp_tt_46</t>
  </si>
  <si>
    <t>Gladiator Poster</t>
  </si>
  <si>
    <t>Director: Ridley Scott</t>
  </si>
  <si>
    <t>R | 2h 35min | Action, Drama | 5 May 2000 (USA)</t>
  </si>
  <si>
    <t>155 min</t>
  </si>
  <si>
    <t>Writers: David Franzoni (story), David Franzoni (screenplay) | 2 more credits Â»</t>
  </si>
  <si>
    <t>Stars: Russell Crowe, Joaquin Phoenix, Connie Nielsen | See full cast &amp; crew Â»</t>
  </si>
  <si>
    <t>Gladiator (2000)</t>
  </si>
  <si>
    <t>Gross: ESP 3,252,726,610 (Spain) (29 June 2001)</t>
  </si>
  <si>
    <t>http://ia.media-imdb.com/images/M/MV5BMTgwMzQzNTQ1Ml5BMl5BanBnXkFtZTgwMDY2NTYxMTE@._V1_UX182_CR0,0,182,268_AL_.jpg</t>
  </si>
  <si>
    <t>Genres: Action | Drama</t>
  </si>
  <si>
    <t>Maximus is a powerful Roman general, loved by the people and the aging Emperor, Marcus Aurelius. Before his death, the Emperor chooses Maximus to be his heir over his own son, Commodus, and a power struggle leaves Maximus and his family condemned to death. The powerful general is unable to save his family, and his loss of will allows him to get captured and put into the Gladiator games until he dies. The only desire that fuels him now is the chance to rise to the top so that he will be able to look into the eyes of the man who will feel his revenge. Written by Chris "Morphy" Terry</t>
  </si>
  <si>
    <t>http://www.imdb.com/title/tt0172495/?pf_rd_m=A2FGELUUNOQJNL&amp;pf_rd_p=2398042102&amp;pf_rd_r=1X7MCR93P67MJYT56GA5&amp;pf_rd_s=center-1&amp;pf_rd_t=15506&amp;pf_rd_i=top&amp;ref_=chttp_tt_47</t>
  </si>
  <si>
    <t>Apocalypse Now Poster</t>
  </si>
  <si>
    <t>Director: Francis Ford Coppola (as Francis Coppola)</t>
  </si>
  <si>
    <t>R | 2h 33min | Drama, War | 15 August 1979 (USA)</t>
  </si>
  <si>
    <t>153 min</t>
  </si>
  <si>
    <t>Writers: John Milius, Francis Ford Coppola (as Francis Coppola) | 1 more credit Â»</t>
  </si>
  <si>
    <t>Stars: Martin Sheen, Marlon Brando, Robert Duvall | See full cast &amp; crew Â»</t>
  </si>
  <si>
    <t>Apocalypse Now (1979)</t>
  </si>
  <si>
    <t>Gross: Â£338,493 (UK) (21 December 2001)</t>
  </si>
  <si>
    <t>http://ia.media-imdb.com/images/M/MV5BMTcyMzQ5NDM4OV5BMl5BanBnXkFtZTcwODUwNDg3OA@@._V1_UY268_CR9,0,182,268_AL_.jpg</t>
  </si>
  <si>
    <t>Genres: Drama | War</t>
  </si>
  <si>
    <t>It is the height of the war in Vietnam, and U.S. Army Captain Willard is sent by Colonel Lucas and a General to carry out a mission that, officially, 'does not exist - nor will it ever exist'. The mission: To seek out a mysterious Green Beret Colonel, Walter Kurtz, whose army has crossed the border into Cambodia and is conducting hit-and-run missions against the Viet Cong and NVA. The army believes Kurtz has gone completely insane and Willard's job is to eliminate him! Willard, sent up the Nung River on a U.S. Navy patrol boat, discovers that his target is one of the most decorated officers in the U.S. Army. His crew meets up with surfer-type Lt-Colonel Kilgore, head of a U.S Army helicopter cavalry group which eliminates a Viet Cong outpost to provide an entry point into the Nung River. After some hair-raising encounters, in which some of his crew are killed, Willard, Lance and Chef reach Colonel Kurtz's outpost, beyond the Do Lung Bridge. Now, after becoming prisoners of Kurtz, will... Written by Derek O'Cain</t>
  </si>
  <si>
    <t>http://www.imdb.com/title/tt0078788/?pf_rd_m=A2FGELUUNOQJNL&amp;pf_rd_p=2398042102&amp;pf_rd_r=1X7MCR93P67MJYT56GA5&amp;pf_rd_s=center-1&amp;pf_rd_t=15506&amp;pf_rd_i=top&amp;ref_=chttp_tt_48</t>
  </si>
  <si>
    <t>The Prestige Poster</t>
  </si>
  <si>
    <t>PG-13 | 2h 10min | Drama, Mystery, Sci-Fi | 20 October 2006 (USA)</t>
  </si>
  <si>
    <t>Writers: Jonathan Nolan (screenplay), Christopher Nolan (screenplay) | 1 more credit Â»</t>
  </si>
  <si>
    <t>Stars: Christian Bale, Hugh Jackman, Scarlett Johansson | See full cast &amp; crew Â»</t>
  </si>
  <si>
    <t>The Prestige (2006)</t>
  </si>
  <si>
    <t>Gross: $53,082,743 (USA) (2 February 2007)</t>
  </si>
  <si>
    <t>http://ia.media-imdb.com/images/M/MV5BMjA4NDI0MTIxNF5BMl5BanBnXkFtZTYwNTM0MzY2._V1_UX182_CR0,0,182,268_AL_.jpg</t>
  </si>
  <si>
    <t>Genres: Drama | Mystery | Sci-Fi | Thriller</t>
  </si>
  <si>
    <t>In the end of the Nineteenth Century, in London, Robert Angier, his beloved wife Julia McCullough and Alfred Borden are friends and assistants of a magician. When Julia accidentally dies during a performance, Robert blames Alfred for her death and they become enemies. Both become famous and rival magicians, sabotaging the performance of the other on the stage. When Alfred performs a successful trick, Robert becomes obsessed trying to disclose the secret of his competitor with tragic consequences. Written by Claudio Carvalho, Rio de Janeiro, Brazil</t>
  </si>
  <si>
    <t>http://www.imdb.com/title/tt0482571/?pf_rd_m=A2FGELUUNOQJNL&amp;pf_rd_p=2398042102&amp;pf_rd_r=1X7MCR93P67MJYT56GA5&amp;pf_rd_s=center-1&amp;pf_rd_t=15506&amp;pf_rd_i=top&amp;ref_=chttp_tt_49</t>
  </si>
  <si>
    <t>Dr. Strangelove or: How I Learned to Stop Worrying and Love the Bomb Poster</t>
  </si>
  <si>
    <t>Director: Stanley Kubrick</t>
  </si>
  <si>
    <t>PG | 1h 35min | Comedy | 29 January 1964 (USA)</t>
  </si>
  <si>
    <t>95 min</t>
  </si>
  <si>
    <t>Writers: Stanley Kubrick (screenplay), Terry Southern (screenplay) | 2 more credits Â»</t>
  </si>
  <si>
    <t>Stars: Peter Sellers, George C. Scott, Sterling Hayden | See full cast &amp; crew Â»</t>
  </si>
  <si>
    <t>http://ia.media-imdb.com/images/M/MV5BMTU2ODM2NTkxNF5BMl5BanBnXkFtZTcwOTMwMzU3Mg@@._V1_UX182_CR0,0,182,268_AL_.jpg</t>
  </si>
  <si>
    <t>Genres: Comedy</t>
  </si>
  <si>
    <t>Paranoid Brigadier General Jack D. Ripper of Burpelson Air Force Base, he believing that fluoridation of the American water supply is a Soviet plot to poison the U.S. populace, is able to deploy through a back door mechanism a nuclear attack on the Soviet Union without the knowledge of his superiors, including the Chair of the Joint Chiefs of Staff, General Buck Turgidson, and President Merkin Muffley. Only Ripper knows the code to recall the B-52 bombers and he has shut down communication in and out of Burpelson as a measure to protect this attack. Ripper's executive officer, RAF Group Captain Lionel Mandrake (on exchange from Britain), who is being held at Burpelson by Ripper, believes he knows the recall codes if he can only get a message to the outside world. Meanwhile at the Pentagon War Room, key persons including Muffley, Turgidson and nuclear scientist and adviser, a former Nazi named Dr. Strangelove, are discussing measures to stop the attack or mitigate its blow-up into an ... Written by Huggo</t>
  </si>
  <si>
    <t>http://www.imdb.com/title/tt0057012/?pf_rd_m=A2FGELUUNOQJNL&amp;pf_rd_p=2398042102&amp;pf_rd_r=1X7MCR93P67MJYT56GA5&amp;pf_rd_s=center-1&amp;pf_rd_t=15506&amp;pf_rd_i=top&amp;ref_=chttp_tt_50</t>
  </si>
  <si>
    <t>Sunset Blvd. Poster</t>
  </si>
  <si>
    <t>Director: Billy Wilder</t>
  </si>
  <si>
    <t>Not Rated | 1h 50min | Drama, Film-Noir | 25 August 1950 (Australia)</t>
  </si>
  <si>
    <t>Writers: Charles Brackett, Billy Wilder | 1 more credit Â»</t>
  </si>
  <si>
    <t>Stars: William Holden, Gloria Swanson, Erich von Stroheim | See full cast &amp; crew Â»</t>
  </si>
  <si>
    <t>Sunset Blvd. (1950)</t>
  </si>
  <si>
    <t>Runtime: 110 min | 104 min (cut)</t>
  </si>
  <si>
    <t>http://ia.media-imdb.com/images/M/MV5BMTc3NDYzODAwNV5BMl5BanBnXkFtZTgwODg1MTczMTE@._V1_UX182_CR0,0,182,268_AL_.jpg</t>
  </si>
  <si>
    <t>Genres: Drama | Film-Noir</t>
  </si>
  <si>
    <t>The story, set in '50s Hollywood, focuses on Norma Desmond, a silent-screen goddess whose pathetic belief in her own indestructibility has turned her into a demented recluse. The crumbling Sunset Boulevard mansion where she lives with only her butler, Max who was once her director and husband has become her self-contained world. Norma dreams of a comeback to pictures and she begins a relationship with Joe Gillis, a small-time writer who becomes her lover, that will soon end with murder and total madness. Written by alfiehitchie</t>
  </si>
  <si>
    <t>http://www.imdb.com/title/tt0043014/?pf_rd_m=A2FGELUUNOQJNL&amp;pf_rd_p=2398042102&amp;pf_rd_r=1X7MCR93P67MJYT56GA5&amp;pf_rd_s=center-1&amp;pf_rd_t=15506&amp;pf_rd_i=top&amp;ref_=chttp_tt_51</t>
  </si>
  <si>
    <t>The Lion King Poster</t>
  </si>
  <si>
    <t>Directors: Roger Allers, Rob Minkoff</t>
  </si>
  <si>
    <t>G | 1h 29min | Animation, Adventure, Drama | 24 June 1994 (USA)</t>
  </si>
  <si>
    <t>89 min</t>
  </si>
  <si>
    <t>Writers: Irene Mecchi (screenplay), Jonathan Roberts (screenplay) | 27 more credits Â»</t>
  </si>
  <si>
    <t>Stars: Matthew Broderick, Jeremy Irons, James Earl Jones | See full cast &amp; crew Â»</t>
  </si>
  <si>
    <t>The Lion King (1994)</t>
  </si>
  <si>
    <t>Gross: $422,783,777 (USA) (13 January 2012)</t>
  </si>
  <si>
    <t>http://ia.media-imdb.com/images/M/MV5BMjEyMzgwNTUzMl5BMl5BanBnXkFtZTcwNTMxMzM3Ng@@._V1_UY268_CR12,0,182,268_AL_.jpg</t>
  </si>
  <si>
    <t>Genres: Animation | Adventure | Drama | Family | Musical</t>
  </si>
  <si>
    <t>A young lion Prince is cast out of his pride by his cruel uncle, who claims he killed his father. While the uncle rules with an iron fist, the prince grows up beyond the savannah, living by a philosophy: No worries for the rest of your days. But when his past comes to haunt him, the young Prince must decide his fate: will he remain an outcast, or face his demons and become what he needs to be? Written by femaledragon1234</t>
  </si>
  <si>
    <t>http://www.imdb.com/title/tt0110357/?pf_rd_m=A2FGELUUNOQJNL&amp;pf_rd_p=2398042102&amp;pf_rd_r=1X7MCR93P67MJYT56GA5&amp;pf_rd_s=center-1&amp;pf_rd_t=15506&amp;pf_rd_i=top&amp;ref_=chttp_tt_52</t>
  </si>
  <si>
    <t>Alien Poster</t>
  </si>
  <si>
    <t>R | 1h 57min | Horror, Sci-Fi | 22 June 1979 (USA)</t>
  </si>
  <si>
    <t>117 min</t>
  </si>
  <si>
    <t>Writers: Dan O'Bannon (story), Ronald Shusett (story) | 1 more credit Â»</t>
  </si>
  <si>
    <t>Stars: Sigourney Weaver, Tom Skerritt, John Hurt | See full cast &amp; crew Â»</t>
  </si>
  <si>
    <t>Alien (1979)</t>
  </si>
  <si>
    <t>Gross: Â£379,140 (UK) (7 November 2003)</t>
  </si>
  <si>
    <t>http://ia.media-imdb.com/images/M/MV5BMTU1ODQ4NjQyOV5BMl5BanBnXkFtZTgwOTQ3NDU2MTE@._V1_UX182_CR0,0,182,268_AL_.jpg</t>
  </si>
  <si>
    <t>Genres: Horror | Sci-Fi</t>
  </si>
  <si>
    <t>A commercial crew aboard the deep space towing vessel, Nostromo is on its way home when they pick up an SOS warning from a distant planet. What they don't know is that the SOS warning is not like any other ordinary warning call. Picking up the signal, the crew realize that they are not alone on the spaceship when an alien stowaway is on the cargo ship. Written by blazesnakes9</t>
  </si>
  <si>
    <t>http://www.imdb.com/title/tt0078748/?pf_rd_m=A2FGELUUNOQJNL&amp;pf_rd_p=2398042102&amp;pf_rd_r=1X7MCR93P67MJYT56GA5&amp;pf_rd_s=center-1&amp;pf_rd_t=15506&amp;pf_rd_i=top&amp;ref_=chttp_tt_53</t>
  </si>
  <si>
    <t>The Great Dictator Poster</t>
  </si>
  <si>
    <t>Approved | 2h 5min | Comedy, Drama, War | 7 March 1941 (USA)</t>
  </si>
  <si>
    <t>Stars: Charles Chaplin, Paulette Goddard, Jack Oakie | See full cast &amp; crew Â»</t>
  </si>
  <si>
    <t>The Great Dictator (1940)</t>
  </si>
  <si>
    <t>Runtime: 125 min</t>
  </si>
  <si>
    <t>http://ia.media-imdb.com/images/M/MV5BMTQ5NDAwMDgzOV5BMl5BanBnXkFtZTgwNDI2MjA0MjE@._V1_UX182_CR0,0,182,268_AL_.jpg</t>
  </si>
  <si>
    <t>Genres: Comedy | Drama | War</t>
  </si>
  <si>
    <t>Twenty years after the end of WWI in which the nation of Tomainia was on the losing side, Adenoid Hynkel has risen to power as the ruthless dictator of the country. He believes in a pure Aryan state, and the decimation of the Jews. This situation is unknown to a simple Jewish-Tomainian barber who has since been hospitalized the result of a WWI battle. Upon his release, the barber, who had been suffering from memory loss about the war, is shown the new persecuted life of the Jews by many living in the Jewish ghetto, including a washerwoman named Hannah, with whom he begins a relationship. The barber is ultimately spared such persecution by Commander Schultz, who he saved in that WWI battle. The lives of all Jews in Tomainia are eventually spared with a policy shift by Hynkel himself, who is doing so for ulterior motives. But those motives include a want for world domination, starting with the invasion of neighboring Osterlich, which may be threatened by Benzino Napaloni, the dictator ... Written by Huggo</t>
  </si>
  <si>
    <t>http://www.imdb.com/title/tt0032553/?pf_rd_m=A2FGELUUNOQJNL&amp;pf_rd_p=2398042102&amp;pf_rd_r=1X7MCR93P67MJYT56GA5&amp;pf_rd_s=center-1&amp;pf_rd_t=15506&amp;pf_rd_i=top&amp;ref_=chttp_tt_54</t>
  </si>
  <si>
    <t>The Lives of Others Poster</t>
  </si>
  <si>
    <t>Director: Florian Henckel von Donnersmarck</t>
  </si>
  <si>
    <t>R | 2h 17min | Drama, Thriller | 30 March 2007 (USA)</t>
  </si>
  <si>
    <t>Writer: Florian Henckel von Donnersmarck</t>
  </si>
  <si>
    <t>Stars: Ulrich MÃ¼he, Martina Gedeck, Sebastian Koch | See full cast &amp; crew Â»</t>
  </si>
  <si>
    <t>The Lives of Others (2006)</t>
  </si>
  <si>
    <t>Gross: $11,284,657 (USA) (7 September 2007)</t>
  </si>
  <si>
    <t>http://ia.media-imdb.com/images/M/MV5BNDUzNjYwNDYyNl5BMl5BanBnXkFtZTcwNjU3ODQ0MQ@@._V1_UX182_CR0,0,182,268_AL_.jpg</t>
  </si>
  <si>
    <t>Genres: Drama | Thriller</t>
  </si>
  <si>
    <t>Gerd Wiesler is an officer with the Stasi, the East German secret police. The film begins in 1984 when Wiesler attends a play written by Georg Dreyman, who is considered by many to be the ultimate example of the loyal citizen. Wiesler has a gut feeling that Dreyman can't be as ideal as he seems and believes surveillance is called for. The Minister of Culture agrees but only later does Wiesler learn that the Minister sees Dreyman as a rival and lusts after his partner Christa-Maria. The more time he spends listening in on them, the more he comes to care about them. The once rigid Stasi officer begins to intervene in their lives, in a positive way, protecting them whenever possible. Eventually, Wiesler activities catch up to him and while there is no proof of wrongdoing, he finds himself in menial jobs - until the unbelievable happens. Written by garykmcd</t>
  </si>
  <si>
    <t>http://www.imdb.com/title/tt0405094/?pf_rd_m=A2FGELUUNOQJNL&amp;pf_rd_p=2398042102&amp;pf_rd_r=1X7MCR93P67MJYT56GA5&amp;pf_rd_s=center-1&amp;pf_rd_t=15506&amp;pf_rd_i=top&amp;ref_=chttp_tt_55</t>
  </si>
  <si>
    <t>Cinema Paradiso Poster</t>
  </si>
  <si>
    <t>Director: Giuseppe Tornatore</t>
  </si>
  <si>
    <t>R | 2h 35min | Drama | 23 February 1990 (USA)</t>
  </si>
  <si>
    <t>Writers: Giuseppe Tornatore (story), Giuseppe Tornatore (screenplay) | 2 more credits Â»</t>
  </si>
  <si>
    <t>Stars: Philippe Noiret, Enzo Cannavale, Antonella Attili | See full cast &amp; crew Â»</t>
  </si>
  <si>
    <t>Cinema Paradiso (1988)</t>
  </si>
  <si>
    <t>Gross: $11,990,401 (USA)</t>
  </si>
  <si>
    <t>http://ia.media-imdb.com/images/M/MV5BMjIzMTgzOTEwOF5BMl5BanBnXkFtZTgwNTUxNjcxMTE@._V1_UX182_CR0,0,182,268_AL_.jpg</t>
  </si>
  <si>
    <t>A famous film director remembers his childhood at the Cinema Paradiso where Alfredo, the projectionist, first brought about his love of films. He returns home to his Sicilian village for the first time after almost 30 years and is reminded of his first love, Elena, who disappeared from his life before he left for Rome. Written by Graeme Roy &lt;gsr@cbmamiga.demon.co.uk&gt;</t>
  </si>
  <si>
    <t>http://www.imdb.com/title/tt0095765/?pf_rd_m=A2FGELUUNOQJNL&amp;pf_rd_p=2398042102&amp;pf_rd_r=1X7MCR93P67MJYT56GA5&amp;pf_rd_s=center-1&amp;pf_rd_t=15506&amp;pf_rd_i=top&amp;ref_=chttp_tt_56</t>
  </si>
  <si>
    <t>Django Unchained Poster</t>
  </si>
  <si>
    <t>R | 2h 45min | Drama, Western | 25 December 2012 (USA)</t>
  </si>
  <si>
    <t>Writer: Quentin Tarantino</t>
  </si>
  <si>
    <t>Stars: Jamie Foxx, Christoph Waltz, Leonardo DiCaprio | See full cast &amp; crew Â»</t>
  </si>
  <si>
    <t>Django Unchained (2012)</t>
  </si>
  <si>
    <t>Gross: $162,804,648 (USA) (10 May 2013)</t>
  </si>
  <si>
    <t>http://ia.media-imdb.com/images/M/MV5BMjIyNTQ5NjQ1OV5BMl5BanBnXkFtZTcwODg1MDU4OA@@._V1_UX182_CR0,0,182,268_AL_.jpg</t>
  </si>
  <si>
    <t>Genres: Drama | Western</t>
  </si>
  <si>
    <t>Former dentist, Dr. King Schultz, buys the freedom of a slave, Django, and trains him with the intent to make him his deputy bounty hunter. Instead, he is led to the site of Django's wife who is under the hands of Calvin Candie, a ruthless plantation owner. Written by BenLobel</t>
  </si>
  <si>
    <t>http://www.imdb.com/title/tt1853728/?pf_rd_m=A2FGELUUNOQJNL&amp;pf_rd_p=2398042102&amp;pf_rd_r=1X7MCR93P67MJYT56GA5&amp;pf_rd_s=center-1&amp;pf_rd_t=15506&amp;pf_rd_i=top&amp;ref_=chttp_tt_57</t>
  </si>
  <si>
    <t>The Shining Poster</t>
  </si>
  <si>
    <t>R | 2h 26min | Drama, Horror | 23 May 1980 (USA)</t>
  </si>
  <si>
    <t>144 min</t>
  </si>
  <si>
    <t>Writers: Stephen King (novel), Stanley Kubrick (screenplay) | 1 more credit Â»</t>
  </si>
  <si>
    <t>Stars: Jack Nicholson, Shelley Duvall, Danny Lloyd | See full cast &amp; crew Â»</t>
  </si>
  <si>
    <t>The Shining (1980)</t>
  </si>
  <si>
    <t>Production Co: Warner Bros., Hawk Films, Peregrine See more Â»</t>
  </si>
  <si>
    <t>http://ia.media-imdb.com/images/M/MV5BODMxMjE3NTA4Ml5BMl5BanBnXkFtZTgwNDc0NTIxMDE@._V1_UY268_CR0,0,182,268_AL_.jpg</t>
  </si>
  <si>
    <t>Genres: Drama | Horror</t>
  </si>
  <si>
    <t>Signing a contract, Jack Torrance, a normal writer and former teacher agrees to take care of a hotel which has a long, violent past that puts everyone in the hotel in a nervous situation. While Jack slowly gets more violent and angry of his life, his son, Danny, tries to use a special talent, the "Shining", to inform the people outside about whatever that is going on in the hotel. Written by J. S. Golden</t>
  </si>
  <si>
    <t>http://www.imdb.com/title/tt0081505/?pf_rd_m=A2FGELUUNOQJNL&amp;pf_rd_p=2398042102&amp;pf_rd_r=1X7MCR93P67MJYT56GA5&amp;pf_rd_s=center-1&amp;pf_rd_t=15506&amp;pf_rd_i=top&amp;ref_=chttp_tt_58</t>
  </si>
  <si>
    <t>Paths of Glory Poster</t>
  </si>
  <si>
    <t>Approved | 1h 28min | Drama, War | 25 October 1957 (West Germany)</t>
  </si>
  <si>
    <t>88 min</t>
  </si>
  <si>
    <t>Writers: Stanley Kubrick (screenplay), Calder Willingham (screenplay) | 2 more credits Â»</t>
  </si>
  <si>
    <t>Stars: Kirk Douglas, Ralph Meeker, Adolphe Menjou | See full cast &amp; crew Â»</t>
  </si>
  <si>
    <t>Paths of Glory (1957)</t>
  </si>
  <si>
    <t>Runtime: 88 min</t>
  </si>
  <si>
    <t>http://ia.media-imdb.com/images/M/MV5BMTUxNTcxMjI5NV5BMl5BanBnXkFtZTcwNTcyNjI3Mw@@._V1._CR17,1,331,497_UX182_CR0,0,182,268_AL_.jpg</t>
  </si>
  <si>
    <t>The futility and irony of the war in the trenches in WWI is shown as a unit commander in the French army must deal with the mutiny of his men and a glory-seeking general after part of his force falls back under fire in an impossible attack. Written by Keith Loh &lt;loh@sfu.ca&gt;</t>
  </si>
  <si>
    <t>http://www.imdb.com/title/tt0050825/?pf_rd_m=A2FGELUUNOQJNL&amp;pf_rd_p=2398042102&amp;pf_rd_r=1X7MCR93P67MJYT56GA5&amp;pf_rd_s=center-1&amp;pf_rd_t=15506&amp;pf_rd_i=top&amp;ref_=chttp_tt_59</t>
  </si>
  <si>
    <t>Grave of the Fireflies Poster</t>
  </si>
  <si>
    <t>Director: Isao Takahata</t>
  </si>
  <si>
    <t>Unrated | 1h 29min | Animation, Drama, War | 16 April 1988 (Japan)</t>
  </si>
  <si>
    <t>Writers: Akiyuki Nosaka (novel), Isao Takahata</t>
  </si>
  <si>
    <t>Stars: Tsutomu Tatsumi, Ayano Shiraishi, Akemi Yamaguchi | See full cast &amp; crew Â»</t>
  </si>
  <si>
    <t>Grave of the Fireflies (1988)</t>
  </si>
  <si>
    <t>Sound Mix: Mono | Dolby (as Dolby Stereo) (theatrical print)</t>
  </si>
  <si>
    <t>http://ia.media-imdb.com/images/M/MV5BMTgyMzUwMTMxMl5BMl5BanBnXkFtZTgwODYyMDk2MjE@._V1_UY268_CR0,0,182,268_AL_.jpg</t>
  </si>
  <si>
    <t>Setsuko and Seita are brother and sister living in wartime Japan. After their mother is killed in an air raid they find a temporary home with relatives. Having quarreled with their aunt they leave the city and make their home in an abandoned shelter. While their soldier father's destiny is unknown, the two must depend on each other to somehow keep a roof over their heads and food in their stomachs. When everything is in short supply, they gradually succumb to hunger and their only entertainment is the light of the fireflies. Written by Corrected by Liron</t>
  </si>
  <si>
    <t>http://www.imdb.com/title/tt0095327/?pf_rd_m=A2FGELUUNOQJNL&amp;pf_rd_p=2398042102&amp;pf_rd_r=1X7MCR93P67MJYT56GA5&amp;pf_rd_s=center-1&amp;pf_rd_t=15506&amp;pf_rd_i=top&amp;ref_=chttp_tt_60</t>
  </si>
  <si>
    <t>The Dark Knight Rises Poster</t>
  </si>
  <si>
    <t>PG-13 | 2h 44min | Action, Thriller | 20 July 2012 (USA)</t>
  </si>
  <si>
    <t>164 min</t>
  </si>
  <si>
    <t>Stars: Christian Bale, Tom Hardy, Anne Hathaway | See full cast &amp; crew Â»</t>
  </si>
  <si>
    <t>The Dark Knight Rises (2012)</t>
  </si>
  <si>
    <t>Gross: $448,130,642 (USA) (7 December 2012)</t>
  </si>
  <si>
    <t>http://ia.media-imdb.com/images/M/MV5BMTk4ODQzNDY3Ml5BMl5BanBnXkFtZTcwODA0NTM4Nw@@._V1_UX182_CR0,0,182,268_AL_.jpg</t>
  </si>
  <si>
    <t>Genres: Action | Thriller</t>
  </si>
  <si>
    <t>Despite his tarnished reputation after the events of The Dark Knight, in which he took the rap for Dent's crimes, Batman feels compelled to intervene to assist the city and its police force which is struggling to cope with Bane's plans to destroy the city. Written by WellardRockard</t>
  </si>
  <si>
    <t>http://www.imdb.com/title/tt1345836/?pf_rd_m=A2FGELUUNOQJNL&amp;pf_rd_p=2398042102&amp;pf_rd_r=1X7MCR93P67MJYT56GA5&amp;pf_rd_s=center-1&amp;pf_rd_t=15506&amp;pf_rd_i=top&amp;ref_=chttp_tt_61</t>
  </si>
  <si>
    <t>WALLÂ·E Poster</t>
  </si>
  <si>
    <t>Director: Andrew Stanton</t>
  </si>
  <si>
    <t>G | 1h 38min | Animation, Adventure, Family | 27 June 2008 (USA)</t>
  </si>
  <si>
    <t>98 min</t>
  </si>
  <si>
    <t>Writers: Andrew Stanton (original story by), Pete Docter (original story by) | 2 more credits Â»</t>
  </si>
  <si>
    <t>Stars: Ben Burtt, Elissa Knight, Jeff Garlin | See full cast &amp; crew Â»</t>
  </si>
  <si>
    <t>WALLÂ·E (2008)</t>
  </si>
  <si>
    <t>Gross: $223,806,889 (USA) (2 January 2009)</t>
  </si>
  <si>
    <t>http://ia.media-imdb.com/images/M/MV5BMTczOTA3MzY2N15BMl5BanBnXkFtZTcwOTYwNjE2MQ@@._V1_UX182_CR0,0,182,268_AL_.jpg</t>
  </si>
  <si>
    <t>Genres: Animation | Adventure | Family | Sci-Fi</t>
  </si>
  <si>
    <t>In a distant, but not so unrealistic, future where mankind has abandoned earth because it has become covered with trash from products sold by the powerful multi-national Buy N Large corporation, WALL-E, a garbage collecting robot has been left to clean up the mess. Mesmerized with trinkets of Earth's history and show tunes, WALL-E is alone on Earth except for a sprightly pet cockroach. One day, EVE, a sleek (and dangerous) reconnaissance robot, is sent to Earth to find proof that life is once again sustainable. WALL-E falls in love with EVE. WALL-E rescues EVE from a dust storm and shows her a living plant he found amongst the rubble. Consistent with her "directive", EVE takes the plant and automatically enters a deactivated state except for a blinking green beacon. WALL-E, doesn't understand what has happened to his new friend, but, true to his love, he protects her from wind, rain, and lightning, even as she is unresponsive. One day a massive ship comes to reclaim EVE, but WALL-E, ... Written by Anonymous</t>
  </si>
  <si>
    <t>http://www.imdb.com/title/tt0910970/?pf_rd_m=A2FGELUUNOQJNL&amp;pf_rd_p=2398042102&amp;pf_rd_r=1X7MCR93P67MJYT56GA5&amp;pf_rd_s=center-1&amp;pf_rd_t=15506&amp;pf_rd_i=top&amp;ref_=chttp_tt_62</t>
  </si>
  <si>
    <t>American Beauty Poster</t>
  </si>
  <si>
    <t>Director: Sam Mendes</t>
  </si>
  <si>
    <t>R | 2h 2min | Drama, Romance | 1 October 1999 (USA)</t>
  </si>
  <si>
    <t>122 min</t>
  </si>
  <si>
    <t>Writer: Alan Ball</t>
  </si>
  <si>
    <t>Stars: Kevin Spacey, Annette Bening, Thora Birch | See full cast &amp; crew Â»</t>
  </si>
  <si>
    <t>American Beauty (1999)</t>
  </si>
  <si>
    <t>Gross: AUD 11,029,726 (Australia) (15 December 2000)</t>
  </si>
  <si>
    <t>http://ia.media-imdb.com/images/M/MV5BMjM4NTI5NzYyNV5BMl5BanBnXkFtZTgwNTkxNTYxMTE@._V1_UX182_CR0,0,182,268_AL_.jpg</t>
  </si>
  <si>
    <t>Lester and Carolyn Burnham are, on the outside, a perfect husband and wife in a perfect house in a perfect neighborhood. But inside, Lester is slipping deeper and deeper into a hopeless depression. He finally snaps when he becomes infatuated with one of his daughter's friends. Meanwhile, his daughter Jane is developing a happy friendship with a shy boy-next-door named Ricky, who lives with an abusive father. Written by Jessie Skinner &lt;eietherbinge@hotmail.com&gt;</t>
  </si>
  <si>
    <t>http://www.imdb.com/title/tt0169547/?pf_rd_m=A2FGELUUNOQJNL&amp;pf_rd_p=2398042102&amp;pf_rd_r=1X7MCR93P67MJYT56GA5&amp;pf_rd_s=center-1&amp;pf_rd_t=15506&amp;pf_rd_i=top&amp;ref_=chttp_tt_63</t>
  </si>
  <si>
    <t>Aliens Poster</t>
  </si>
  <si>
    <t>R | 2h 17min | Action, Horror, Sci-Fi | 18 July 1986 (USA)</t>
  </si>
  <si>
    <t>Writers: James Cameron (story), David Giler (story) | 4 more credits Â»</t>
  </si>
  <si>
    <t>Stars: Sigourney Weaver, Michael Biehn, Carrie Henn | See full cast &amp; crew Â»</t>
  </si>
  <si>
    <t>Aliens (1986)</t>
  </si>
  <si>
    <t>Production Co: Twentieth Century Fox Film Corporation, Brandywine Productions, SLM Production Group See more Â»</t>
  </si>
  <si>
    <t>http://ia.media-imdb.com/images/M/MV5BMTYzNzU5MzQ4OV5BMl5BanBnXkFtZTcwMDcxNDg3OA@@._V1_UY268_CR9,0,182,268_AL_.jpg</t>
  </si>
  <si>
    <t>Genres: Action | Horror | Sci-Fi</t>
  </si>
  <si>
    <t>Fifty seven years after Ellen Ripley survived her disastrous ordeal, her escape vessel is recovered after drifting across the galaxy as she slept in cryogenic stasis. Back on earth, nobody believed her story about the "Aliens" on the planet LV-426. After the "Company" orders the colony on LV-426 to investigate, however, all communication with the colony is lost. The Company enlists Ripley to aid a team of tough, rugged space marines on a rescue mission to the now partially terraformed planet to find out if there are aliens or survivors. As the mission unfolds, Ripley will be forced to come to grips with her worst nightmare, but even as she does, she finds that the worst is yet to come. Written by Brian Rawlings</t>
  </si>
  <si>
    <t>http://www.imdb.com/title/tt0090605/?pf_rd_m=A2FGELUUNOQJNL&amp;pf_rd_p=2398042102&amp;pf_rd_r=1X7MCR93P67MJYT56GA5&amp;pf_rd_s=center-1&amp;pf_rd_t=15506&amp;pf_rd_i=top&amp;ref_=chttp_tt_64</t>
  </si>
  <si>
    <t>Princess Mononoke Poster</t>
  </si>
  <si>
    <t>PG-13 | 2h 14min | Animation, Adventure, Fantasy | 12 July 1997 (Japan)</t>
  </si>
  <si>
    <t>134 min</t>
  </si>
  <si>
    <t>Stars: YÃ´ji Matsuda, Yuriko Ishida, YÃ»ko Tanaka | See full cast &amp; crew Â»</t>
  </si>
  <si>
    <t>Princess Mononoke (1997)</t>
  </si>
  <si>
    <t>Production Co: DENTSU Music And Entertainment, Nibariki, Nippon Television Network (NTV) See more Â»</t>
  </si>
  <si>
    <t>http://ia.media-imdb.com/images/M/MV5BMjgzNTUwODQzN15BMl5BanBnXkFtZTcwMTc4ODE3OQ@@._V1_UX182_CR0,0,182,268_AL_.jpg</t>
  </si>
  <si>
    <t>Genres: Animation | Adventure | Fantasy</t>
  </si>
  <si>
    <t>While protecting his village from rampaging boar-god/demon, a confident young warrior, Ashitaka, is stricken by a deadly curse. To save his life, he must journey to the forests of the west. Once there, he's embroiled in a fierce campaign that humans were waging on the forest. The ambitious Lady Eboshi and her loyal clan use their guns against the gods of the forest and a brave young woman, Princess Mononoke, who was raised by a wolf-god. Ashitaka sees the good in both sides and tries to stem the flood of blood. This is met be animosity by both sides as they each see him as supporting the enemy. Written by Christopher Taguchi</t>
  </si>
  <si>
    <t>http://www.imdb.com/title/tt0119698/?pf_rd_m=A2FGELUUNOQJNL&amp;pf_rd_p=2398042102&amp;pf_rd_r=1X7MCR93P67MJYT56GA5&amp;pf_rd_s=center-1&amp;pf_rd_t=15506&amp;pf_rd_i=top&amp;ref_=chttp_tt_65</t>
  </si>
  <si>
    <t>Oldboy Poster</t>
  </si>
  <si>
    <t>Director: Chan-wook Park</t>
  </si>
  <si>
    <t>R | 2h | Drama, Mystery, Thriller | 21 November 2003 (South Korea)</t>
  </si>
  <si>
    <t>120 min</t>
  </si>
  <si>
    <t>Writers: Garon Tsuchiya (story), Nobuaki Minegishi (comic) | 4 more credits Â»</t>
  </si>
  <si>
    <t>Stars: Min-sik Choi, Ji-tae Yu, Hye-jeong Kang | See full cast &amp; crew Â»</t>
  </si>
  <si>
    <t>Oldboy (2003)</t>
  </si>
  <si>
    <t>Gross: $2,181,290 (USA) (20 December 2013)</t>
  </si>
  <si>
    <t>http://ia.media-imdb.com/images/M/MV5BMTI3NTQyMzU5M15BMl5BanBnXkFtZTcwMTM2MjgyMQ@@._V1_UX182_CR0,0,182,268_AL_.jpg</t>
  </si>
  <si>
    <t>Genres: Drama | Mystery | Thriller</t>
  </si>
  <si>
    <t>An average man is kidnapped and imprisoned in a shabby cell for 15 years without explanation. He then is released, equipped with money, a cellphone and expensive clothes. As he strives to explain his imprisonment and get his revenge, Oh Dae-Su soon finds out that his kidnapper has a greater plan for him and is set onto a path of pain and suffering in an attempt to uncover the motive of his mysterious tormentor. Written by Jacksrevenge</t>
  </si>
  <si>
    <t>http://www.imdb.com/title/tt0364569/?pf_rd_m=A2FGELUUNOQJNL&amp;pf_rd_p=2398042102&amp;pf_rd_r=1X7MCR93P67MJYT56GA5&amp;pf_rd_s=center-1&amp;pf_rd_t=15506&amp;pf_rd_i=top&amp;ref_=chttp_tt_66</t>
  </si>
  <si>
    <t>Citizen Kane Poster</t>
  </si>
  <si>
    <t>Director: Orson Welles</t>
  </si>
  <si>
    <t>Approved | 1h 59min | Drama, Mystery | 5 September 1941 (USA)</t>
  </si>
  <si>
    <t>Writers: Herman J. Mankiewicz (original screen play), Orson Welles (original screen play)</t>
  </si>
  <si>
    <t>Stars: Orson Welles, Joseph Cotten, Dorothy Comingore | See full cast &amp; crew Â»</t>
  </si>
  <si>
    <t>Citizen Kane (1941)</t>
  </si>
  <si>
    <t>Runtime: 119 min</t>
  </si>
  <si>
    <t>http://ia.media-imdb.com/images/M/MV5BMTQ2Mjc1MDQwMl5BMl5BanBnXkFtZTcwNzUyOTUyMg@@._V1_UX182_CR0,0,182,268_AL_.jpg</t>
  </si>
  <si>
    <t>Genres: Drama | Mystery</t>
  </si>
  <si>
    <t>A group of reporters are trying to decipher the last word ever spoken by Charles Foster Kane, the millionaire newspaper tycoon: "Rosebud." The film begins with a news reel detailing Kane's life for the masses, and then from there, we are shown flashbacks from Kane's life. As the reporters investigate further, the viewers see a display of a fascinating man's rise to fame, and how he eventually fell off the top of the world. Written by Zack H.</t>
  </si>
  <si>
    <t>http://www.imdb.com/title/tt0033467/?pf_rd_m=A2FGELUUNOQJNL&amp;pf_rd_p=2398042102&amp;pf_rd_r=1X7MCR93P67MJYT56GA5&amp;pf_rd_s=center-1&amp;pf_rd_t=15506&amp;pf_rd_i=top&amp;ref_=chttp_tt_67</t>
  </si>
  <si>
    <t>North by Northwest Poster</t>
  </si>
  <si>
    <t>Approved | 2h 16min | Adventure, Crime, Mystery | 26 September 1959 (Japan)</t>
  </si>
  <si>
    <t>Writer: Ernest Lehman</t>
  </si>
  <si>
    <t>Stars: Cary Grant, Eva Marie Saint, James Mason | See full cast &amp; crew Â»</t>
  </si>
  <si>
    <t>North by Northwest (1959)</t>
  </si>
  <si>
    <t>Runtime: 136 min</t>
  </si>
  <si>
    <t>http://ia.media-imdb.com/images/M/MV5BMjQwMTQ0MzgwNl5BMl5BanBnXkFtZTgwNjc4ODE4MzE@._V1_UX182_CR0,0,182,268_AL_.jpg</t>
  </si>
  <si>
    <t>Genres: Adventure | Crime | Mystery | Thriller</t>
  </si>
  <si>
    <t>Madison Avenue advertising man Roger Thornhill finds himself thrust into the world of spies when he is mistaken for a man by the name of George Kaplan. Foreign spy Philip Vandamm and his henchman Leonard try to eliminate him but when Thornhill tries to make sense of the case, he is framed for murder. Now on the run from the police, he manages to board the 20th Century Limited bound for Chicago where he meets a beautiful blond, Eve Kendall, who helps him to evade the authorities. His world is turned upside down yet again when he learns that Eve isn't the innocent bystander he thought she was. Not all is as it seems however, leading to a dramatic rescue and escape at the top of Mt. Rushmore. Written by garykmcd</t>
  </si>
  <si>
    <t>http://www.imdb.com/title/tt0053125/?pf_rd_m=A2FGELUUNOQJNL&amp;pf_rd_p=2398042102&amp;pf_rd_r=1X7MCR93P67MJYT56GA5&amp;pf_rd_s=center-1&amp;pf_rd_t=15506&amp;pf_rd_i=top&amp;ref_=chttp_tt_68</t>
  </si>
  <si>
    <t>Once Upon a Time in America Poster</t>
  </si>
  <si>
    <t>R | 3h 49min | Crime, Drama | 1 June 1984 (USA)</t>
  </si>
  <si>
    <t>229 min</t>
  </si>
  <si>
    <t>Writers: Harry Grey (novel), Leonardo Benvenuti (screenplay) | 6 more credits Â»</t>
  </si>
  <si>
    <t>Stars: Robert De Niro, James Woods, Elizabeth McGovern | See full cast &amp; crew Â»</t>
  </si>
  <si>
    <t>Once Upon a Time in America (1984)</t>
  </si>
  <si>
    <t>Production Co: Ladd Company, The, Embassy International Pictures, PSO International See more Â»</t>
  </si>
  <si>
    <t>http://ia.media-imdb.com/images/M/MV5BNDMwMDcyODkzOV5BMl5BanBnXkFtZTcwNTQ1Njg3OA@@._V1_UY268_CR3,0,182,268_AL_.jpg</t>
  </si>
  <si>
    <t>Epic tale of a group of Jewish gangsters in New York, from childhood, through their glory years during prohibition, and their meeting again 35 years later. Written by Andrew Welsh &lt;andreww@bnr.ca&gt;</t>
  </si>
  <si>
    <t>http://www.imdb.com/title/tt0087843/?pf_rd_m=A2FGELUUNOQJNL&amp;pf_rd_p=2398042102&amp;pf_rd_r=1X7MCR93P67MJYT56GA5&amp;pf_rd_s=center-1&amp;pf_rd_t=15506&amp;pf_rd_i=top&amp;ref_=chttp_tt_69</t>
  </si>
  <si>
    <t>Vertigo Poster</t>
  </si>
  <si>
    <t>PG | 2h 8min | Mystery, Romance, Thriller | 1958 (UK)</t>
  </si>
  <si>
    <t>128 min</t>
  </si>
  <si>
    <t>Writers: Alec Coppel (screenplay), Samuel A. Taylor (screenplay) (as Samuel Taylor) | 2 more credits Â»</t>
  </si>
  <si>
    <t>Stars: James Stewart, Kim Novak, Barbara Bel Geddes | See full cast &amp; crew Â»</t>
  </si>
  <si>
    <t>Vertigo (1958)</t>
  </si>
  <si>
    <t>Production Co: Alfred J. Hitchcock Productions See more Â»</t>
  </si>
  <si>
    <t>http://ia.media-imdb.com/images/M/MV5BNzY0NzQyNzQzOF5BMl5BanBnXkFtZTcwMTgwNTk4OQ@@._V1_UX182_CR0,0,182,268_AL_.jpg</t>
  </si>
  <si>
    <t>Genres: Mystery | Romance | Thriller</t>
  </si>
  <si>
    <t>John "Scottie" Ferguson is a retired San Francisco police detective who suffers from acrophobia and Madeleine is the lady who leads him to high places. A wealthy shipbuilder who is an acquaintance from college days approaches Scottie and asks him to follow his beautiful wife, Madeleine. He fears she is going insane, maybe even contemplating suicide, because she believes she is possessed by a dead ancestor. Scottie is skeptical, but agrees after he sees the beautiful Madeleine. Written by filmfactsman</t>
  </si>
  <si>
    <t>http://www.imdb.com/title/tt0052357/?pf_rd_m=A2FGELUUNOQJNL&amp;pf_rd_p=2398042102&amp;pf_rd_r=1X7MCR93P67MJYT56GA5&amp;pf_rd_s=center-1&amp;pf_rd_t=15506&amp;pf_rd_i=top&amp;ref_=chttp_tt_70</t>
  </si>
  <si>
    <t>Das Boot Poster</t>
  </si>
  <si>
    <t>Director: Wolfgang Petersen</t>
  </si>
  <si>
    <t>R | 2h 29min | Adventure, Drama, Thriller | 10 February 1982 (USA)</t>
  </si>
  <si>
    <t>149 min</t>
  </si>
  <si>
    <t>Writers: Wolfgang Petersen (screenplay), Lothar G. Buchheim (novel)</t>
  </si>
  <si>
    <t>Stars: JÃ¼rgen Prochnow, Herbert GrÃ¶nemeyer, Klaus Wennemann | See full cast &amp; crew Â»</t>
  </si>
  <si>
    <t>Das Boot (1981)</t>
  </si>
  <si>
    <t>Gross: $11,433,134 (USA) (25 April 1997)</t>
  </si>
  <si>
    <t>http://ia.media-imdb.com/images/M/MV5BMjE5Mzk5OTQ0Nl5BMl5BanBnXkFtZTYwNzUwMTQ5._V1_UX182_CR0,0,182,268_AL_.jpg</t>
  </si>
  <si>
    <t>Genres: Adventure | Drama | Thriller | War</t>
  </si>
  <si>
    <t>It is 1942 and the German submarine fleet is heavily engaged in the so-called "Battle of the Atlantic" to harass and destroy British shipping. With better escorts of the Destroyer Class, however, German U-Boats have begun to take heavy losses. "Das Boot" is the story of one such U-Boat crew, with the film examining how these submariners maintained their professionalism as soldiers and attempted to accomplish impossible missions, all the while attempting to understand and obey the ideology of the government under which they served. Written by Anthony Hughes &lt;husnock31@hotmail.com&gt;</t>
  </si>
  <si>
    <t>http://www.imdb.com/title/tt0082096/?pf_rd_m=A2FGELUUNOQJNL&amp;pf_rd_p=2398042102&amp;pf_rd_r=1X7MCR93P67MJYT56GA5&amp;pf_rd_s=center-1&amp;pf_rd_t=15506&amp;pf_rd_i=top&amp;ref_=chttp_tt_71</t>
  </si>
  <si>
    <t>Star Wars: Episode VI - Return of the Jedi Poster</t>
  </si>
  <si>
    <t>Director: Richard Marquand</t>
  </si>
  <si>
    <t>PG | 2h 11min | Action, Adventure, Fantasy | 25 May 1983 (USA)</t>
  </si>
  <si>
    <t>131 min</t>
  </si>
  <si>
    <t>Writers: Lawrence Kasdan (screenplay), George Lucas (screenplay) | 1 more credit Â»</t>
  </si>
  <si>
    <t>Star Wars: Episode VI - Return of the Jedi (1983)</t>
  </si>
  <si>
    <t>Gross: $309,125,409 (USA) (6 June 1997)</t>
  </si>
  <si>
    <t>http://ia.media-imdb.com/images/M/MV5BMTQ0MzI1NjYwOF5BMl5BanBnXkFtZTgwODU3NDU2MTE@._V1._CR93,97,1209,1861_UX182_CR0,0,182,268_AL_.jpg</t>
  </si>
  <si>
    <t>Darth Vader and the Empire are building a new, indestructible Death Star. Meanwhile, Han Solo has been imprisoned, and Luke Skywalker has sent R2-D2 and C-3PO to try and free him. Princess Leia - disguised as a bounty hunter - and Chewbacca go along as well. The final battle takes place on the moon of Endor, with its natural inhabitants, the Ewoks, lending a hand to the Rebels. Will Darth Vader and the Dark Side overcome the Rebels and take over the universe? Written by Colin Tinto &lt;cst@imdb.com&gt;</t>
  </si>
  <si>
    <t>http://www.imdb.com/title/tt0086190/?pf_rd_m=A2FGELUUNOQJNL&amp;pf_rd_p=2398042102&amp;pf_rd_r=1X7MCR93P67MJYT56GA5&amp;pf_rd_s=center-1&amp;pf_rd_t=15506&amp;pf_rd_i=top&amp;ref_=chttp_tt_72</t>
  </si>
  <si>
    <t>M Poster</t>
  </si>
  <si>
    <t>Director: Fritz Lang</t>
  </si>
  <si>
    <t>Not Rated | 1h 39min | Crime, Drama, Mystery | 31 August 1931 (Sweden)</t>
  </si>
  <si>
    <t>Writers: Thea von Harbou (script), Fritz Lang (script)</t>
  </si>
  <si>
    <t>Stars: Peter Lorre, Ellen Widmann, Inge Landgut | See full cast &amp; crew Â»</t>
  </si>
  <si>
    <t>M (1931)</t>
  </si>
  <si>
    <t>http://ia.media-imdb.com/images/M/MV5BMTQyNjA5NzU5MV5BMl5BanBnXkFtZTgwMDk1MTA5MTE@._V1_UY268_CR3,0,182,268_AL_.jpg</t>
  </si>
  <si>
    <t>In Germany, Hans Beckert is an unknown killer of girls. He whistles Edvard Grieg's 'In The Hall of the Mountain King', from the 'Peer Gynt' Suite I Op. 46 while attracting the little girls for death. The police force pressed by the Minister give its best effort trying unsuccessfully to arrest the serial killer. The organized crime has great losses due to the intense search and siege of the police and decides to chase the murderer, with the support of the beggars association. They catch Hans and briefly judge him. Written by Claudio Carvalho, Rio de Janeiro, Brazil</t>
  </si>
  <si>
    <t>http://www.imdb.com/title/tt0022100/?pf_rd_m=A2FGELUUNOQJNL&amp;pf_rd_p=2398042102&amp;pf_rd_r=1X7MCR93P67MJYT56GA5&amp;pf_rd_s=center-1&amp;pf_rd_t=15506&amp;pf_rd_i=top&amp;ref_=chttp_tt_73</t>
  </si>
  <si>
    <t>Witness for the Prosecution Poster</t>
  </si>
  <si>
    <t>Approved | 1h 56min | Drama, Mystery | 6 February 1958 (USA)</t>
  </si>
  <si>
    <t>Writers: Agatha Christie (in Agatha Christie's international stage success), Billy Wilder (screen play) | 2 more credits Â»</t>
  </si>
  <si>
    <t>Stars: Tyrone Power, Marlene Dietrich, Charles Laughton | See full cast &amp; crew Â»</t>
  </si>
  <si>
    <t>Witness for the Prosecution (1957)</t>
  </si>
  <si>
    <t>Runtime: 116 min</t>
  </si>
  <si>
    <t>http://ia.media-imdb.com/images/M/MV5BMTc0MjgyNTUyNF5BMl5BanBnXkFtZTcwNDQzMDg0Nw@@._V1_UX182_CR0,0,182,268_AL_.jpg</t>
  </si>
  <si>
    <t>It's Britain, 1953. Upon his return to work following a heart attack, irrepressible barrister Sir Wilfrid Robarts, known as a barrister for the hopeless, takes on a murder case, much to the exasperation of his medical team, led by his overly regulated private nurse, Miss Plimsoll, who tries her hardest to ensure that he not return to his hard living ways - including excessive cigar smoking and drinking - while he takes his medication and gets his much needed rest. That case is defending American war veteran Leonard Vole, a poor, out of work, struggling inventor who is accused of murdering his fifty-six year old lonely and wealthy widowed acquaintance, Emily French. The initial evidence is circumstantial but points to Leonard as the murderer. Despite being happily married to East German former beer hall performer Christine Vole, he fostered that friendship with Mrs. French in the hopes that she would finance one of his many inventions to the tune of a few hundred pounds. It thus does ... Written by Huggo</t>
  </si>
  <si>
    <t>http://www.imdb.com/title/tt0051201/?pf_rd_m=A2FGELUUNOQJNL&amp;pf_rd_p=2398042102&amp;pf_rd_r=1X7MCR93P67MJYT56GA5&amp;pf_rd_s=center-1&amp;pf_rd_t=15506&amp;pf_rd_i=top&amp;ref_=chttp_tt_74</t>
  </si>
  <si>
    <t>AmÃ©lie Poster</t>
  </si>
  <si>
    <t>Director: Jean-Pierre Jeunet</t>
  </si>
  <si>
    <t>R | 2h 2min | Comedy, Romance | 8 February 2002 (USA)</t>
  </si>
  <si>
    <t>Writers: Guillaume Laurant (scenario), Jean-Pierre Jeunet (scenario) | 1 more credit Â»</t>
  </si>
  <si>
    <t>Stars: Audrey Tautou, Mathieu Kassovitz, Rufus | See full cast &amp; crew Â»</t>
  </si>
  <si>
    <t>AmÃ©lie (2001)</t>
  </si>
  <si>
    <t>Gross: $33,201,661 (USA) (28 June 2002)</t>
  </si>
  <si>
    <t>http://ia.media-imdb.com/images/M/MV5BMTYzNjkxMTczOF5BMl5BanBnXkFtZTgwODg5NDc2MjE@._V1_UX182_CR0,0,182,268_AL_.jpg</t>
  </si>
  <si>
    <t>Genres: Comedy | Romance</t>
  </si>
  <si>
    <t>AmÃ©lie is a story about a girl named AmÃ©lie whose childhood was suppressed by her Father's mistaken concerns of a heart defect. With these concerns AmÃ©lie gets hardly any real life contact with other people. This leads AmÃ©lie to resort to her own fantastical world and dreams of love and beauty. She later on becomes a young woman and moves to the central part of Paris as a waitress. After finding a lost treasure belonging to the former occupant of her apartment, she decides to return it to him. After seeing his reaction and his new found perspective - she decides to devote her life to the people around her. Such as, her father who is obsessed with his garden-gnome, a failed writer, a hypochondriac, a man who stalks his ex girlfriends, the "ghost", a suppressed young soul, the love of her life and a man whose bones are as brittle as glass. But after consuming herself with these escapades - she finds out that she is disregarding her own life and damaging her quest for love. AmÃ©lie then ... Written by spragg_s</t>
  </si>
  <si>
    <t>http://www.imdb.com/title/tt0211915/?pf_rd_m=A2FGELUUNOQJNL&amp;pf_rd_p=2398042102&amp;pf_rd_r=1X7MCR93P67MJYT56GA5&amp;pf_rd_s=center-1&amp;pf_rd_t=15506&amp;pf_rd_i=top&amp;ref_=chttp_tt_75</t>
  </si>
  <si>
    <t>Reservoir Dogs Poster</t>
  </si>
  <si>
    <t>R | 1h 39min | Crime, Thriller | 2 September 1992 (France)</t>
  </si>
  <si>
    <t>99 min</t>
  </si>
  <si>
    <t>Writers: Quentin Tarantino, Roger Avary (background radio dialog) | 1 more credit Â»</t>
  </si>
  <si>
    <t>Stars: Harvey Keitel, Tim Roth, Michael Madsen | See full cast &amp; crew Â»</t>
  </si>
  <si>
    <t>Reservoir Dogs (1992)</t>
  </si>
  <si>
    <t>Production Co: Live Entertainment, Dog Eat Dog Productions Inc. See more Â»</t>
  </si>
  <si>
    <t>http://ia.media-imdb.com/images/M/MV5BMTQxMTAwMDQ3Nl5BMl5BanBnXkFtZTcwODMwNTgzMQ@@._V1_UY268_CR3,0,182,268_AL_.jpg</t>
  </si>
  <si>
    <t>Genres: Crime | Thriller</t>
  </si>
  <si>
    <t>Six criminals, who are strangers to each other, are hired by a crime boss, Joe Cabot, to carry out a diamond robbery. Right at the outset, they are given false names with the intention that they won't get too close and will concentrate on the job instead. They are completely sure that the robbery is going to be a success. But, when the police show up right at the time and the site of the robbery, panic spreads amongst the group members, and two of them are killed in the subsequent shootout, along with a few policemen and civilians. When the remaining people assemble at the premeditated rendezvous point (a warehouse), they begin to suspect that one of them is an undercover cop. Written by Soumitra</t>
  </si>
  <si>
    <t>http://www.imdb.com/title/tt0105236/?pf_rd_m=A2FGELUUNOQJNL&amp;pf_rd_p=2398042102&amp;pf_rd_r=1X7MCR93P67MJYT56GA5&amp;pf_rd_s=center-1&amp;pf_rd_t=15506&amp;pf_rd_i=top&amp;ref_=chttp_tt_76</t>
  </si>
  <si>
    <t>Braveheart Poster</t>
  </si>
  <si>
    <t>Director: Mel Gibson</t>
  </si>
  <si>
    <t>R | 2h 58min | Biography, Drama, History | 24 May 1995 (USA)</t>
  </si>
  <si>
    <t>Writer: Randall Wallace</t>
  </si>
  <si>
    <t>Stars: Mel Gibson, Sophie Marceau, Patrick McGoohan | See full cast &amp; crew Â»</t>
  </si>
  <si>
    <t>Braveheart (1995)</t>
  </si>
  <si>
    <t>http://ia.media-imdb.com/images/M/MV5BNjA4ODYxMDU3Nl5BMl5BanBnXkFtZTcwMzkzMTk3OA@@._V1_UX182_CR0,0,182,268_AL_.jpg</t>
  </si>
  <si>
    <t>Genres: Biography | Drama | History | War</t>
  </si>
  <si>
    <t>William Wallace is a Scottish rebel who leads an uprising against the cruel English ruler Edward the Longshanks, who wishes to inherit the crown of Scotland for himself. When he was a young boy, William Wallace's father and brother, along with many others, lost their lives trying to free Scotland. Once he loses another of his loved ones, William Wallace begins his long quest to make Scotland free once and for all, along with the assistance of Robert the Bruce. Written by Anonymous</t>
  </si>
  <si>
    <t>http://www.imdb.com/title/tt0112573/?pf_rd_m=A2FGELUUNOQJNL&amp;pf_rd_p=2398042102&amp;pf_rd_r=1X7MCR93P67MJYT56GA5&amp;pf_rd_s=center-1&amp;pf_rd_t=15506&amp;pf_rd_i=top&amp;ref_=chttp_tt_77</t>
  </si>
  <si>
    <t>Requiem for a Dream Poster</t>
  </si>
  <si>
    <t>Director: Darren Aronofsky</t>
  </si>
  <si>
    <t>R | 1h 42min | Drama | 15 December 2000 (USA)</t>
  </si>
  <si>
    <t>Writers: Hubert Selby Jr. (based on the book by), Hubert Selby Jr. (screenplay) | 1 more credit Â»</t>
  </si>
  <si>
    <t>Stars: Ellen Burstyn, Jared Leto, Jennifer Connelly | See full cast &amp; crew Â»</t>
  </si>
  <si>
    <t>Requiem for a Dream (2000)</t>
  </si>
  <si>
    <t>Gross: ESP 15,606,075 (Spain) (29 June 2001)</t>
  </si>
  <si>
    <t>http://ia.media-imdb.com/images/M/MV5BMTkzODMzODYwOF5BMl5BanBnXkFtZTcwODM2NjA2NQ@@._V1_UY268_CR2,0,182,268_AL_.jpg</t>
  </si>
  <si>
    <t>Drugs. They consume mind, body and soul. Once you're hooked, you're hooked. Four lives. Four addicts. Four failures. Despite their aspirations of greatness, they succumb to their addictions. Watching the addicts spiral out of control, we bear witness to the dirtiest, ugliest portions of the underworld addicts reside in. It is shocking and eye-opening but demands to be seen by both addicts and non-addicts alike. Written by Jeff Mellinger &lt;jmell@uclink4.berkeley.edu&gt;</t>
  </si>
  <si>
    <t>http://www.imdb.com/title/tt0180093/?pf_rd_m=A2FGELUUNOQJNL&amp;pf_rd_p=2398042102&amp;pf_rd_r=1X7MCR93P67MJYT56GA5&amp;pf_rd_s=center-1&amp;pf_rd_t=15506&amp;pf_rd_i=top&amp;ref_=chttp_tt_78</t>
  </si>
  <si>
    <t>A Clockwork Orange Poster</t>
  </si>
  <si>
    <t>X | 2h 16min | Crime, Drama, Sci-Fi | 2 February 1972 (USA)</t>
  </si>
  <si>
    <t>Writers: Stanley Kubrick (screenplay), Anthony Burgess (novel)</t>
  </si>
  <si>
    <t>Stars: Malcolm McDowell, Patrick Magee, Michael Bates | See full cast &amp; crew Â»</t>
  </si>
  <si>
    <t>A Clockwork Orange (1971)</t>
  </si>
  <si>
    <t>Production Co: Warner Bros., Hawk Films See more Â»</t>
  </si>
  <si>
    <t>http://ia.media-imdb.com/images/M/MV5BMTY3MjM1Mzc4N15BMl5BanBnXkFtZTgwODM0NzAxMDE@._V1_UX182_CR0,0,182,268_AL_.jpg</t>
  </si>
  <si>
    <t>Genres: Crime | Drama | Sci-Fi</t>
  </si>
  <si>
    <t>Protagonist Alex DeLarge is an "ultraviolent" youth in futuristic Britain. As with all luck, his eventually runs out and he's arrested and convicted of murder and rape. While in prison, Alex learns of an experimental program in which convicts are programmed to detest violence. If he goes through the program, his sentence will be reduced and he will be back on the streets sooner than expected. But Alex's ordeals are far from over once he hits the mean streets of Britain that he had a hand in creating. Written by Nikki Carlyle</t>
  </si>
  <si>
    <t>http://www.imdb.com/title/tt0066921/?pf_rd_m=A2FGELUUNOQJNL&amp;pf_rd_p=2398042102&amp;pf_rd_r=1X7MCR93P67MJYT56GA5&amp;pf_rd_s=center-1&amp;pf_rd_t=15506&amp;pf_rd_i=top&amp;ref_=chttp_tt_79</t>
  </si>
  <si>
    <t>Taxi Driver Poster</t>
  </si>
  <si>
    <t>R | 1h 53min | Crime, Drama | 8 February 1976 (USA)</t>
  </si>
  <si>
    <t>Writer: Paul Schrader</t>
  </si>
  <si>
    <t>Stars: Robert De Niro, Jodie Foster, Cybill Shepherd | See full cast &amp; crew Â»</t>
  </si>
  <si>
    <t>Taxi Driver (1976)</t>
  </si>
  <si>
    <t>Production Co: Columbia Pictures Corporation, Bill/Phillips, Italo/Judeo Productions See more Â»</t>
  </si>
  <si>
    <t>http://ia.media-imdb.com/images/M/MV5BMTQ1Nzg3MDQwN15BMl5BanBnXkFtZTcwNDE2NDU2MQ@@._V1_UY268_CR7,0,182,268_AL_.jpg</t>
  </si>
  <si>
    <t>Travis Bickle is an ex-Marine and Vietnam War veteran living in New York City. As he suffers from insomnia, he spends his time working as a taxi driver at night, watching porn movies at seedy cinemas during the day, or thinking about how the world, New York in particular, has deteriorated into a cesspool. He's a loner who has strong opinions about what is right and wrong with mankind. For him, the one bright spot in New York humanity is Betsy, a worker on the presidential nomination campaign of Senator Charles Palantine. He becomes obsessed with her. After an incident with her, he believes he has to do whatever he needs to make the world a better place in his opinion. One of his priorities is to be the savior for Iris, a twelve-year-old runaway and prostitute who he believes wants out of the profession and under the thumb of her pimp and lover Matthew. Written by Huggo</t>
  </si>
  <si>
    <t>http://www.imdb.com/title/tt0075314/?pf_rd_m=A2FGELUUNOQJNL&amp;pf_rd_p=2398042102&amp;pf_rd_r=1X7MCR93P67MJYT56GA5&amp;pf_rd_s=center-1&amp;pf_rd_t=15506&amp;pf_rd_i=top&amp;ref_=chttp_tt_80</t>
  </si>
  <si>
    <t>Toy Story 3 Poster</t>
  </si>
  <si>
    <t>Director: Lee Unkrich</t>
  </si>
  <si>
    <t>G | 1h 43min | Animation, Adventure, Comedy | 18 June 2010 (USA)</t>
  </si>
  <si>
    <t>103 min</t>
  </si>
  <si>
    <t>Writers: John Lasseter (story), Andrew Stanton (story) | 2 more credits Â»</t>
  </si>
  <si>
    <t>Stars: Tom Hanks, Tim Allen, Joan Cusack | See full cast &amp; crew Â»</t>
  </si>
  <si>
    <t>Toy Story 3 (2010)</t>
  </si>
  <si>
    <t>Gross: $414,984,497 (USA) (26 November 2010)</t>
  </si>
  <si>
    <t>http://ia.media-imdb.com/images/M/MV5BMTgxOTY4Mjc0MF5BMl5BanBnXkFtZTcwNTA4MDQyMw@@._V1_UY268_CR3,0,182,268_AL_.jpg</t>
  </si>
  <si>
    <t>Genres: Animation | Adventure | Comedy | Family | Fantasy</t>
  </si>
  <si>
    <t>Woody, Buzz and the whole gang are back. As their owner Andy prepares to depart for college, his loyal toys find themselves in daycare where untamed tots with their sticky little fingers do not play nice. So, it's all for one and one for all as they join Barbie's counterpart Ken, a thespian hedgehog named Mr. Pricklepants and a pink, strawberry-scented teddy bear called Lots-o'-Huggin' Bear to plan their great escape. Written by Walt Disney Studios</t>
  </si>
  <si>
    <t>http://www.imdb.com/title/tt0435761/?pf_rd_m=A2FGELUUNOQJNL&amp;pf_rd_p=2398042102&amp;pf_rd_r=1X7MCR93P67MJYT56GA5&amp;pf_rd_s=center-1&amp;pf_rd_t=15506&amp;pf_rd_i=top&amp;ref_=chttp_tt_81</t>
  </si>
  <si>
    <t>Double Indemnity Poster</t>
  </si>
  <si>
    <t>Passed | 1h 47min | Crime, Drama, Film-Noir | 24 April 1944 (USA)</t>
  </si>
  <si>
    <t>Writers: Billy Wilder (screenplay), Raymond Chandler (screenplay) | 1 more credit Â»</t>
  </si>
  <si>
    <t>Stars: Fred MacMurray, Barbara Stanwyck, Edward G. Robinson | See full cast &amp; crew Â»</t>
  </si>
  <si>
    <t>Double Indemnity (1944)</t>
  </si>
  <si>
    <t>http://ia.media-imdb.com/images/M/MV5BMTQzOTE4MTIzMV5BMl5BanBnXkFtZTgwODc1NDQ5MDE@._V1_UX182_CR0,0,182,268_AL_.jpg</t>
  </si>
  <si>
    <t>Genres: Crime | Drama | Film-Noir | Mystery | Thriller</t>
  </si>
  <si>
    <t>In 1938, Walter Neff, an experienced salesman of the Pacific All Risk Insurance Co., meets the seductive wife of one of his clients, Phyllis Dietrichson, and they have an affair. Phyllis proposes to kill her husband to receive the proceeds of an accident insurance policy and Walter devises a scheme to receive twice the amount based on a double indemnity clause. When Mr. Dietrichson is found dead on a train-track, the police accept the determination of accidental death. However, the insurance analyst and Walter's best friend Barton Keyes does not buy the story and suspects that Phyllis has murdered her husband with the help of another man. Written by Claudio Carvalho, Rio de Janeiro, Brazil</t>
  </si>
  <si>
    <t>http://www.imdb.com/title/tt0036775/?pf_rd_m=A2FGELUUNOQJNL&amp;pf_rd_p=2398042102&amp;pf_rd_r=1X7MCR93P67MJYT56GA5&amp;pf_rd_s=center-1&amp;pf_rd_t=15506&amp;pf_rd_i=top&amp;ref_=chttp_tt_82</t>
  </si>
  <si>
    <t>To Kill a Mockingbird Poster</t>
  </si>
  <si>
    <t>Director: Robert Mulligan</t>
  </si>
  <si>
    <t>Not Rated | 2h 9min | Crime, Drama | 16 March 1963 (USA)</t>
  </si>
  <si>
    <t>129 min</t>
  </si>
  <si>
    <t>Writers: Harper Lee (based on her novel "To Kill a Mockingbird"), Horton Foote (screenplay)</t>
  </si>
  <si>
    <t>Stars: Gregory Peck, John Megna, Frank Overton | See full cast &amp; crew Â»</t>
  </si>
  <si>
    <t>To Kill a Mockingbird (1962)</t>
  </si>
  <si>
    <t>http://ia.media-imdb.com/images/M/MV5BMjA4MzI1NDY2Nl5BMl5BanBnXkFtZTcwMTcyODc5Mw@@._V1_UX182_CR0,0,182,268_AL_.jpg</t>
  </si>
  <si>
    <t>Based on Harper Lee's Pulitzer Prize winning book of 1961. Atticus Finch is a lawyer in the fictional town of Maycomb, a racially divided Alabama town, set in the early 1930s, and modeled after Monroeville where Harper Lee grew up. Finch agrees to defend a young black man who is accused of raping a white woman. Many of the townspeople try to get Atticus to pull out of the trial, but he decides to go ahead. How will the trial turn out - and will it effect any changes in racial attitudes in Maycomb? Written by Brian Daly &lt;bd64kcmo@aol.com&gt;</t>
  </si>
  <si>
    <t>http://www.imdb.com/title/tt0056592/?pf_rd_m=A2FGELUUNOQJNL&amp;pf_rd_p=2398042102&amp;pf_rd_r=1X7MCR93P67MJYT56GA5&amp;pf_rd_s=center-1&amp;pf_rd_t=15506&amp;pf_rd_i=top&amp;ref_=chttp_tt_83</t>
  </si>
  <si>
    <t>Lawrence of Arabia Poster</t>
  </si>
  <si>
    <t>Director: David Lean</t>
  </si>
  <si>
    <t>PG | 3h 36min | Adventure, Biography, Drama | 11 December 1962 (UK)</t>
  </si>
  <si>
    <t>216 min</t>
  </si>
  <si>
    <t>Writers: T.E. Lawrence (writings), Robert Bolt (screenplay) | 1 more credit Â»</t>
  </si>
  <si>
    <t>Stars: Peter O'Toole, Alec Guinness, Anthony Quinn | See full cast &amp; crew Â»</t>
  </si>
  <si>
    <t>Lawrence of Arabia (1962)</t>
  </si>
  <si>
    <t>Gross: $6,000,000 (USA)</t>
  </si>
  <si>
    <t>http://ia.media-imdb.com/images/M/MV5BMzAwMjM4NzA2OV5BMl5BanBnXkFtZTcwMDI0NzAwMQ@@._V1_UY268_CR0,0,182,268_AL_.jpg</t>
  </si>
  <si>
    <t>Genres: Adventure | Biography | Drama | History | War</t>
  </si>
  <si>
    <t>An inordinately complex man who has been labeled everything from hero, to charlatan, to sadist, Thomas Edward Lawrence blazed his way to glory in the Arabian desert, then sought anonymity as a common soldier under an assumed name. The story opens with the death of Lawrence in a motorcycle accident in Dorset at the age of 46, then flashbacks to recount his adventures: as a young intelligence officer in Cairo in 1916, he is given leave to investigate the progress of the Arab revolt against the Turks in World War I. In the desert, he organizes a guerrilla army and--for two years--leads the Arabs in harassing the Turks with desert raids, train-wrecking and camel attacks. Eventually, he leads his army northward and helps a British General destroy the power of the Ottoman Empire. Written by alfiehitchie</t>
  </si>
  <si>
    <t>http://www.imdb.com/title/tt0056172/?pf_rd_m=A2FGELUUNOQJNL&amp;pf_rd_p=2398042102&amp;pf_rd_r=1X7MCR93P67MJYT56GA5&amp;pf_rd_s=center-1&amp;pf_rd_t=15506&amp;pf_rd_i=top&amp;ref_=chttp_tt_84</t>
  </si>
  <si>
    <t>Eternal Sunshine of the Spotless Mind Poster</t>
  </si>
  <si>
    <t>Director: Michel Gondry</t>
  </si>
  <si>
    <t>R | 1h 48min | Drama, Romance, Sci-Fi | 19 March 2004 (USA)</t>
  </si>
  <si>
    <t>108 min</t>
  </si>
  <si>
    <t>Writers: Charlie Kaufman (story), Michel Gondry (story) | 2 more credits Â»</t>
  </si>
  <si>
    <t>Stars: Jim Carrey, Kate Winslet, Tom Wilkinson | See full cast &amp; crew Â»</t>
  </si>
  <si>
    <t>Eternal Sunshine of the Spotless Mind (2004)</t>
  </si>
  <si>
    <t>Gross: $1,747,623 (Japan) (8 April 2005)</t>
  </si>
  <si>
    <t>http://ia.media-imdb.com/images/M/MV5BMTY4NzcwODg3Nl5BMl5BanBnXkFtZTcwNTEwOTMyMw@@._V1_UX182_CR0,0,182,268_AL_.jpg</t>
  </si>
  <si>
    <t>Genres: Drama | Romance | Sci-Fi</t>
  </si>
  <si>
    <t>A man, Joel Barish, heartbroken that his girlfriend Clementine underwent a procedure to erase him from her memory, decides to do the same. However, as he watches his memories of her fade away, he realizes that he still loves her, and may be too late to correct his mistake. Written by anonymous</t>
  </si>
  <si>
    <t>http://www.imdb.com/title/tt0338013/?pf_rd_m=A2FGELUUNOQJNL&amp;pf_rd_p=2398042102&amp;pf_rd_r=1X7MCR93P67MJYT56GA5&amp;pf_rd_s=center-1&amp;pf_rd_t=15506&amp;pf_rd_i=top&amp;ref_=chttp_tt_85</t>
  </si>
  <si>
    <t>Deadpool Poster</t>
  </si>
  <si>
    <t>Director: Tim Miller</t>
  </si>
  <si>
    <t>R | 1h 48min | Action, Adventure, Comedy | 12 February 2016 (USA)</t>
  </si>
  <si>
    <t>Writers: Rhett Reese, Paul Wernick | 2 more credits Â»</t>
  </si>
  <si>
    <t>Stars: Ryan Reynolds, Morena Baccarin, T.J. Miller | See full cast &amp; crew Â»</t>
  </si>
  <si>
    <t>Deadpool (2016)</t>
  </si>
  <si>
    <t>Gross: $330,803,968 (USA) (15 March 2016)</t>
  </si>
  <si>
    <t>http://ia.media-imdb.com/images/M/MV5BMjQyODg5Njc4N15BMl5BanBnXkFtZTgwMzExMjE3NzE@._V1_UY268_CR1,0,182,268_AL_.jpg</t>
  </si>
  <si>
    <t>Genres: Action | Adventure | Comedy | Sci-Fi</t>
  </si>
  <si>
    <t>This is the origin story of former Special Forces operative turned mercenary Wade Wilson, who after being subjected to a rogue experiment that leaves him with accelerated healing powers, adopts the alter ego Deadpool. Armed with his new abilities and a dark, twisted sense of humor, Deadpool hunts down the man who nearly destroyed his life. Written by 20th Century Fox</t>
  </si>
  <si>
    <t>http://www.imdb.com/title/tt1431045/?pf_rd_m=A2FGELUUNOQJNL&amp;pf_rd_p=2398042102&amp;pf_rd_r=1X7MCR93P67MJYT56GA5&amp;pf_rd_s=center-1&amp;pf_rd_t=15506&amp;pf_rd_i=top&amp;ref_=chttp_tt_86</t>
  </si>
  <si>
    <t>Star Wars: Episode VII - The Force Awakens Poster</t>
  </si>
  <si>
    <t>Director: J.J. Abrams</t>
  </si>
  <si>
    <t>PG-13 | 2h 15min | Action, Adventure, Fantasy | 18 December 2015 (USA)</t>
  </si>
  <si>
    <t>135 min</t>
  </si>
  <si>
    <t>Writers: Lawrence Kasdan, J.J. Abrams | 2 more credits Â»</t>
  </si>
  <si>
    <t>Stars: Daisy Ridley, John Boyega, Oscar Isaac | See full cast &amp; crew Â»</t>
  </si>
  <si>
    <t>Star Wars: Episode VII - The Force Awakens (2015)</t>
  </si>
  <si>
    <t>Gross: $930,757,012 (USA) (11 March 2016)</t>
  </si>
  <si>
    <t>http://ia.media-imdb.com/images/M/MV5BOTAzODEzNDAzMl5BMl5BanBnXkFtZTgwMDU1MTgzNzE@._V1_UX182_CR0,0,182,268_AL_.jpg</t>
  </si>
  <si>
    <t>30 years after the defeat of Darth Vader and the Empire, Rey, a scavenger from the planet Jakku, finds a BB-8 droid that knows the whereabouts of the long lost Luke Skywalker. Rey, as well as a rogue stormtrooper and two smugglers, are thrown into the middle of a battle between the Resistance and the daunting legions of the First Order. Written by Noah White</t>
  </si>
  <si>
    <t>http://www.imdb.com/title/tt2488496/?pf_rd_m=A2FGELUUNOQJNL&amp;pf_rd_p=2398042102&amp;pf_rd_r=1X7MCR93P67MJYT56GA5&amp;pf_rd_s=center-1&amp;pf_rd_t=15506&amp;pf_rd_i=top&amp;ref_=chttp_tt_87</t>
  </si>
  <si>
    <t>Full Metal Jacket Poster</t>
  </si>
  <si>
    <t>R | 1h 56min | Drama, War | 10 July 1987 (USA)</t>
  </si>
  <si>
    <t>Writers: Gustav Hasford (novel), Stanley Kubrick (screenplay) | 2 more credits Â»</t>
  </si>
  <si>
    <t>Stars: Matthew Modine, R. Lee Ermey, Vincent D'Onofrio | See full cast &amp; crew Â»</t>
  </si>
  <si>
    <t>Full Metal Jacket (1987)</t>
  </si>
  <si>
    <t>http://ia.media-imdb.com/images/M/MV5BMjA4NzY4ODk4Nl5BMl5BanBnXkFtZTgwOTcxNTYxMTE@._V1_UX182_CR0,0,182,268_AL_.jpg</t>
  </si>
  <si>
    <t>A two-segment look at the effect of the military mindset and war itself on Vietnam era Marines. The first half follows a group of recruits in boot camp under the command of the punishing Gunnery Sergeant Hartman. The second half shows one of those recruits, Joker, covering the war as a correspondent for Stars and Stripes, focusing on the Tet offensive. Written by Scott Renshaw &lt;as.idc@forsythe.stanford.edu&gt;</t>
  </si>
  <si>
    <t>http://www.imdb.com/title/tt0093058/?pf_rd_m=A2FGELUUNOQJNL&amp;pf_rd_p=2398042102&amp;pf_rd_r=1X7MCR93P67MJYT56GA5&amp;pf_rd_s=center-1&amp;pf_rd_t=15506&amp;pf_rd_i=top&amp;ref_=chttp_tt_88</t>
  </si>
  <si>
    <t>Amadeus Poster</t>
  </si>
  <si>
    <t>R | 2h 40min | Biography, Drama, History | 5 April 1985 (USA)</t>
  </si>
  <si>
    <t>160 min</t>
  </si>
  <si>
    <t>Writers: Peter Shaffer (original stage play), Peter Shaffer (original screenplay)</t>
  </si>
  <si>
    <t>Stars: F. Murray Abraham, Tom Hulce, Elizabeth Berridge | See full cast &amp; crew Â»</t>
  </si>
  <si>
    <t>Amadeus (1984)</t>
  </si>
  <si>
    <t>Gross: $51,600,000 (USA)</t>
  </si>
  <si>
    <t>http://ia.media-imdb.com/images/M/MV5BMTg5NDkwMTk5N15BMl5BanBnXkFtZTYwODg3MDk2._V1_UX182_CR0,0,182,268_AL_.jpg</t>
  </si>
  <si>
    <t>Genres: Biography | Drama | History | Music</t>
  </si>
  <si>
    <t>Antonio Salieri believes that Wolfgang Amadeus Mozart's music is divine and miraculous. He wishes he was himself as good a musician as Mozart so that he can praise the Lord through composing. He began his career as a devout man who believes his success and talent as a composer are God's rewards for his piety. He's also content as the respected, financially well-off, court composer of Austrian Emperor Joseph II. But he's shocked to learn that Mozart is such a vulgar creature, and can't understand why God favored Mozart to be his instrument. Salieri's envy has made him an enemy of God whose greatness was evident in Mozart. He is ready to take revenge against God and Mozart for his own musical mediocrity. Written by Khaled Salem</t>
  </si>
  <si>
    <t>http://www.imdb.com/title/tt0086879/?pf_rd_m=A2FGELUUNOQJNL&amp;pf_rd_p=2398042102&amp;pf_rd_r=1X7MCR93P67MJYT56GA5&amp;pf_rd_s=center-1&amp;pf_rd_t=15506&amp;pf_rd_i=top&amp;ref_=chttp_tt_89</t>
  </si>
  <si>
    <t>The Sting Poster</t>
  </si>
  <si>
    <t>Director: George Roy Hill</t>
  </si>
  <si>
    <t>PG | 2h 9min | Comedy, Crime, Drama | 26 December 1973 (UK)</t>
  </si>
  <si>
    <t>Writer: David S. Ward</t>
  </si>
  <si>
    <t>Stars: Paul Newman, Robert Redford, Robert Shaw | See full cast &amp; crew Â»</t>
  </si>
  <si>
    <t>The Sting (1973)</t>
  </si>
  <si>
    <t>http://ia.media-imdb.com/images/M/MV5BMTY5MjM1OTAyOV5BMl5BanBnXkFtZTgwMDkwODg4MDE@._V1._CR52,57,915,1388_UX182_CR0,0,182,268_AL_.jpg</t>
  </si>
  <si>
    <t>Genres: Comedy | Crime | Drama</t>
  </si>
  <si>
    <t>When a mutual friend is killed by a mob boss, two con men, one experienced and one young try to get even by pulling off the big con on the mob boss. The story unfolds with several twists and last minute alterations. Written by John Vogel &lt;jlvogel@comcast.net&gt;</t>
  </si>
  <si>
    <t>http://www.imdb.com/title/tt0070735/?pf_rd_m=A2FGELUUNOQJNL&amp;pf_rd_p=2398042102&amp;pf_rd_r=1X7MCR93P67MJYT56GA5&amp;pf_rd_s=center-1&amp;pf_rd_t=15506&amp;pf_rd_i=top&amp;ref_=chttp_tt_90</t>
  </si>
  <si>
    <t>Singin' in the Rain Poster</t>
  </si>
  <si>
    <t>Directors: Stanley Donen, Gene Kelly</t>
  </si>
  <si>
    <t>Approved | 1h 43min | Comedy, Musical, Romance | 11 April 1952 (USA)</t>
  </si>
  <si>
    <t>Writers: Adolph Green (story), Betty Comden (story)</t>
  </si>
  <si>
    <t>Stars: Gene Kelly, Donald O'Connor, Debbie Reynolds | See full cast &amp; crew Â»</t>
  </si>
  <si>
    <t>Singin' in the Rain (1952)</t>
  </si>
  <si>
    <t>Runtime: 103 min</t>
  </si>
  <si>
    <t>http://ia.media-imdb.com/images/M/MV5BMTUxMTIyNTI4Nl5BMl5BanBnXkFtZTcwNTk1ODQyMg@@._V1_UX182_CR0,0,182,268_AL_.jpg</t>
  </si>
  <si>
    <t>Genres: Comedy | Musical | Romance</t>
  </si>
  <si>
    <t>1927 Hollywood. Monumental Pictures' biggest stars, glamorous on-screen couple Lina Lamont and Don Lockwood, are also an off-screen couple if the trade papers and gossip columns are to be believed. Both perpetuate the public perception if only to please their adoring fans and bring people into the movie theaters. In reality, Don barely tolerates her, while Lina, despite thinking Don beneath her, simplemindedly believes what she sees on screen in order to bolster her own stardom and sense of self-importance. R.F. Simpson, Monumental's head, dismisses what he thinks is a flash in the pan: talking pictures. It isn't until The Jazz Singer (1927) becomes a bona fide hit which results in all the movie theaters installing sound equipment that R.F. knows Monumental, most specifically in the form of Don and Lina, have to jump on the talking picture bandwagon, despite no one at the studio knowing anything about the technology. Musician Cosmo Brown, Don's best friend, gets hired as Monumental's ... Written by Huggo</t>
  </si>
  <si>
    <t>http://www.imdb.com/title/tt0045152/?pf_rd_m=A2FGELUUNOQJNL&amp;pf_rd_p=2398042102&amp;pf_rd_r=1X7MCR93P67MJYT56GA5&amp;pf_rd_s=center-1&amp;pf_rd_t=15506&amp;pf_rd_i=top&amp;ref_=chttp_tt_91</t>
  </si>
  <si>
    <t>Bicycle Thieves Poster</t>
  </si>
  <si>
    <t>Director: Vittorio De Sica</t>
  </si>
  <si>
    <t>Not Rated | 1h 29min | Drama | 13 December 1949 (USA)</t>
  </si>
  <si>
    <t>Writers: Cesare Zavattini (story), Luigi Bartolini (novel) | 7 more credits Â»</t>
  </si>
  <si>
    <t>Stars: Lamberto Maggiorani, Enzo Staiola, Lianella Carell | See full cast &amp; crew Â»</t>
  </si>
  <si>
    <t>Bicycle Thieves (1948)</t>
  </si>
  <si>
    <t>Production Co: Produzioni De Sica (PDS), Produzioni De Sica See more Â»</t>
  </si>
  <si>
    <t>http://ia.media-imdb.com/images/M/MV5BMjIzMzAyMzg1Nl5BMl5BanBnXkFtZTgwMzMyNzk0MTE@._V1_UY268_CR2,0,182,268_AL_.jpg</t>
  </si>
  <si>
    <t>Ricci, an unemployed man in the depressed post-WWII economy of Italy, gets at last a good job - for which he needs a bike - hanging up posters. But soon his bicycle is stolen. He and his son walk the streets of Rome, looking for the bicycle. Ricci finally manages to locate the thief but with no proof, he has to abandon his cause. But he and his son know perfectly well that without a bike, Ricci won't be able to keep his job. Written by jolusoma</t>
  </si>
  <si>
    <t>http://www.imdb.com/title/tt0040522/?pf_rd_m=A2FGELUUNOQJNL&amp;pf_rd_p=2398042102&amp;pf_rd_r=1X7MCR93P67MJYT56GA5&amp;pf_rd_s=center-1&amp;pf_rd_t=15506&amp;pf_rd_i=top&amp;ref_=chttp_tt_92</t>
  </si>
  <si>
    <t>2001: A Space Odyssey Poster</t>
  </si>
  <si>
    <t>G | 2h 29min | Mystery, Sci-Fi | 15 May 1968 (UK)</t>
  </si>
  <si>
    <t>Writers: Stanley Kubrick (screenplay), Arthur C. Clarke (screenplay)</t>
  </si>
  <si>
    <t>Stars: Keir Dullea, Gary Lockwood, William Sylvester | See full cast &amp; crew Â»</t>
  </si>
  <si>
    <t>2001: A Space Odyssey (1968)</t>
  </si>
  <si>
    <t>http://ia.media-imdb.com/images/M/MV5BNDYyMDgxNDQ5Nl5BMl5BanBnXkFtZTcwMjc1ODg3OA@@._V1_UY268_CR9,0,182,268_AL_.jpg</t>
  </si>
  <si>
    <t>Genres: Mystery | Sci-Fi</t>
  </si>
  <si>
    <t>"2001" is a story of evolution. Sometime in the distant past, someone or something nudged evolution by placing a monolith on Earth (presumably elsewhere throughout the universe as well). Evolution then enabled humankind to reach the moon's surface, where yet another monolith is found, one that signals the monolith placers that humankind has evolved that far. Now a race begins between computers (HAL) and human (Bowman) to reach the monolith placers. The winner will achieve the next step in evolution, whatever that may be. Written by Larry Cousins</t>
  </si>
  <si>
    <t>http://www.imdb.com/title/tt0062622/?pf_rd_m=A2FGELUUNOQJNL&amp;pf_rd_p=2398042102&amp;pf_rd_r=1X7MCR93P67MJYT56GA5&amp;pf_rd_s=center-1&amp;pf_rd_t=15506&amp;pf_rd_i=top&amp;ref_=chttp_tt_93</t>
  </si>
  <si>
    <t>Snatch. Poster</t>
  </si>
  <si>
    <t>Director: Guy Ritchie</t>
  </si>
  <si>
    <t>R | 1h 42min | Comedy, Crime | 19 January 2001 (USA)</t>
  </si>
  <si>
    <t>104 min</t>
  </si>
  <si>
    <t>Writer: Guy Ritchie</t>
  </si>
  <si>
    <t>Stars: Jason Statham, Brad Pitt, Benicio Del Toro | See full cast &amp; crew Â»</t>
  </si>
  <si>
    <t>Snatch. (2000)</t>
  </si>
  <si>
    <t>Gross: $30,093,107 (USA) (9 March 2001)</t>
  </si>
  <si>
    <t>http://ia.media-imdb.com/images/M/MV5BMTk5NzE0MDQyNl5BMl5BanBnXkFtZTcwNzk4Mjk3OA@@._V1_UY268_CR1,0,182,268_AL_.jpg</t>
  </si>
  <si>
    <t>Genres: Comedy | Crime</t>
  </si>
  <si>
    <t>Turkish and his close friend/accomplice Tommy get pulled into the world of match fixing by the notorious Brick Top. Things get complicated when the boxer they had lined up gets badly beaten by Pitt, a 'pikey' ( slang for an Irish Gypsy)- who comes into the equation after Turkish, an unlicensed boxing promoter wants to buy a caravan off the Irish Gypsies. They then try to convince Pitt not only to fight for them, but to lose for them too. Whilst all this is going on, a huge diamond heist takes place, and a fistful of motley characters enter the story, including 'Cousin Avi', 'Boris The Blade', 'Franky Four Fingers' and 'Bullet Tooth Tony'. Things go from bad to worse as it all becomes about the money, the guns, and the damned dog! Written by Filmtwob &lt;webmaster@filmfreak.co.za&gt;</t>
  </si>
  <si>
    <t>http://www.imdb.com/title/tt0208092/?pf_rd_m=A2FGELUUNOQJNL&amp;pf_rd_p=2398042102&amp;pf_rd_r=1X7MCR93P67MJYT56GA5&amp;pf_rd_s=center-1&amp;pf_rd_t=15506&amp;pf_rd_i=top&amp;ref_=chttp_tt_94</t>
  </si>
  <si>
    <t>Monty Python and the Holy Grail Poster</t>
  </si>
  <si>
    <t>Directors: Terry Gilliam, Terry Jones</t>
  </si>
  <si>
    <t>PG | 1h 31min | Adventure, Comedy, Fantasy | 23 May 1975 (UK)</t>
  </si>
  <si>
    <t>91 min</t>
  </si>
  <si>
    <t>Writers: Graham Chapman, John Cleese | 4 more credits Â»</t>
  </si>
  <si>
    <t>Stars: Graham Chapman, John Cleese, Eric Idle | See full cast &amp; crew Â»</t>
  </si>
  <si>
    <t>Monty Python and the Holy Grail (1975)</t>
  </si>
  <si>
    <t>Production Co: Michael White Productions, National Film Trustee Company, Python (Monty) Pictures See more Â»</t>
  </si>
  <si>
    <t>http://ia.media-imdb.com/images/M/MV5BMTkzODczMTgwM15BMl5BanBnXkFtZTYwNTAwODI5._V1_UX182_CR0,0,182,268_AL_.jpg</t>
  </si>
  <si>
    <t>Genres: Adventure | Comedy | Fantasy</t>
  </si>
  <si>
    <t>History is turned on its comic head when, in 10th century England, King Arthur travels the countryside to find knights who will join him at the Round Table in Camelot. Gathering up the men is a tale in itself but after a bit of a party at Camelot, many decide to leave only to be stopped by God who sends them on a quest: to find the Holy Grail. After a series of individual adventures, the knights are reunited but must face a wizard named Tim, killer rabbits and lessons in the use of holy hand grenades. Their quest comes to an end however when the police intervene - just what you would expect in a Monty Python movie. Written by garykmcd</t>
  </si>
  <si>
    <t>http://www.imdb.com/title/tt0071853/?pf_rd_m=A2FGELUUNOQJNL&amp;pf_rd_p=2398042102&amp;pf_rd_r=1X7MCR93P67MJYT56GA5&amp;pf_rd_s=center-1&amp;pf_rd_t=15506&amp;pf_rd_i=top&amp;ref_=chttp_tt_95</t>
  </si>
  <si>
    <t>Toy Story Poster</t>
  </si>
  <si>
    <t>Director: John Lasseter</t>
  </si>
  <si>
    <t>G | 1h 21min | Animation, Adventure, Comedy | 22 November 1995 (USA)</t>
  </si>
  <si>
    <t>81 min</t>
  </si>
  <si>
    <t>Writers: John Lasseter (original story by), Pete Docter (original story by) | 6 more credits Â»</t>
  </si>
  <si>
    <t>Stars: Tom Hanks, Tim Allen, Don Rickles | See full cast &amp; crew Â»</t>
  </si>
  <si>
    <t>Toy Story (1995)</t>
  </si>
  <si>
    <t>Gross: SGD 186,000 (Singapore) (1 March 1996)</t>
  </si>
  <si>
    <t>http://ia.media-imdb.com/images/M/MV5BMTgwMjI4MzU5N15BMl5BanBnXkFtZTcwMTMyNTk3OA@@._V1_UY268_CR9,0,182,268_AL_.jpg</t>
  </si>
  <si>
    <t>A little boy named Andy loves to be in his room, playing with his toys, especially his doll named "Woody". But, what do the toys do when Andy is not with them, they come to life. Woody believes that he has life (as a toy) good. However, he must worry about Andy's family moving, and what Woody does not know is about Andy's birthday party. Woody does not realize that Andy's mother gave him an action figure known as Buzz Lightyear, who does not believe that he is a toy, and quickly becomes Andy's new favorite toy. Woody, who is now consumed with jealousy, tries to get rid of Buzz. Then, both Woody and Buzz are now lost. They must find a way to get back to Andy before he moves without them, but they will have to pass through a ruthless toy killer, Sid Phillips. Written by John Wiggins</t>
  </si>
  <si>
    <t>http://www.imdb.com/title/tt0114709/?pf_rd_m=A2FGELUUNOQJNL&amp;pf_rd_p=2398042102&amp;pf_rd_r=1X7MCR93P67MJYT56GA5&amp;pf_rd_s=center-1&amp;pf_rd_t=15506&amp;pf_rd_i=top&amp;ref_=chttp_tt_96</t>
  </si>
  <si>
    <t>The Kid Poster</t>
  </si>
  <si>
    <t>Not Rated | 1h 8min | Comedy, Drama, Family | 6 February 1921 (USA)</t>
  </si>
  <si>
    <t>68 min</t>
  </si>
  <si>
    <t>Stars: Charles Chaplin, Edna Purviance, Jackie Coogan | See full cast &amp; crew Â»</t>
  </si>
  <si>
    <t>The Kid (1921)</t>
  </si>
  <si>
    <t>http://ia.media-imdb.com/images/M/MV5BMTkzNTgxMDU1OF5BMl5BanBnXkFtZTgwOTQ3MjI2MzE@._V1_UY268_CR5,0,182,268_AL_.jpg</t>
  </si>
  <si>
    <t>Genres: Comedy | Drama | Family</t>
  </si>
  <si>
    <t>The opening title reads: "A comedy with a smile--and perhaps a tear". As she leaves the charity hospital and passes a church wedding, Edna deposits her new baby with a pleading note in a limousine and goes off to commit suicide. The limo is stolen by thieves who dump the baby by a garbage can. Charlie the Tramp finds the baby and makes a home for him. Five years later Edna has become an opera star but does charity work for slum youngsters in hope of finding her boy. A doctor called by Edna discovers the note with the truth about the Kid and reports it to the authorities who come to take him away from Charlie. Before he arrives at the Orphan Asylum Charlie steals him back and takes him to a flophouse. The proprietor reads of a reward for the Kid and takes him to Edna. Charlie is later awakened by a kind policeman who reunites him with the Kid at Edna's mansion. Written by Ed Stephan &lt;stephan@cc.wwu.edu&gt;</t>
  </si>
  <si>
    <t>http://www.imdb.com/title/tt0012349/?pf_rd_m=A2FGELUUNOQJNL&amp;pf_rd_p=2398042102&amp;pf_rd_r=1X7MCR93P67MJYT56GA5&amp;pf_rd_s=center-1&amp;pf_rd_t=15506&amp;pf_rd_i=top&amp;ref_=chttp_tt_97</t>
  </si>
  <si>
    <t>Inglourious Basterds Poster</t>
  </si>
  <si>
    <t>Directors: Quentin Tarantino, Eli Roth (uncredited)</t>
  </si>
  <si>
    <t>R | 2h 33min | Adventure, Drama, War | 21 August 2009 (USA)</t>
  </si>
  <si>
    <t>Stars: Brad Pitt, Diane Kruger, Eli Roth | See full cast &amp; crew Â»</t>
  </si>
  <si>
    <t>Inglourious Basterds (2009)</t>
  </si>
  <si>
    <t>Gross: $120,523,073 (USA) (11 December 2009)</t>
  </si>
  <si>
    <t>http://ia.media-imdb.com/images/M/MV5BMjIzMDI4MTUzOV5BMl5BanBnXkFtZTcwNDY3NjA3Mg@@._V1_UX182_CR0,0,182,268_AL_.jpg</t>
  </si>
  <si>
    <t>Genres: Adventure | Drama | War</t>
  </si>
  <si>
    <t>In Nazi-occupied France, young Jewish refugee Shosanna Dreyfus witnesses the slaughter of her family by Colonel Hans Landa. Narrowly escaping with her life, she plots her revenge several years later when German war hero Fredrick Zoller takes a rapid interest in her and arranges an illustrious movie premiere at the theater she now runs. With the promise of every major Nazi officer in attendance, the event catches the attention of the "Basterds", a group of Jewish-American guerrilla soldiers led by the ruthless Lt. Aldo Raine. As the relentless executioners advance and the conspiring young girl's plans are set in motion, their paths will cross for a fateful evening that will shake the very annals of history. Written by The Massie Twins</t>
  </si>
  <si>
    <t>http://www.imdb.com/title/tt0361748/?pf_rd_m=A2FGELUUNOQJNL&amp;pf_rd_p=2398042102&amp;pf_rd_r=1X7MCR93P67MJYT56GA5&amp;pf_rd_s=center-1&amp;pf_rd_t=15506&amp;pf_rd_i=top&amp;ref_=chttp_tt_98</t>
  </si>
  <si>
    <t>L.A. Confidential Poster</t>
  </si>
  <si>
    <t>Director: Curtis Hanson</t>
  </si>
  <si>
    <t>R | 2h 18min | Crime, Drama, Mystery | 19 September 1997 (USA)</t>
  </si>
  <si>
    <t>138 min</t>
  </si>
  <si>
    <t>Writers: James Ellroy (novel), Brian Helgeland (screenplay) | 1 more credit Â»</t>
  </si>
  <si>
    <t>Stars: Kevin Spacey, Russell Crowe, Guy Pearce | See full cast &amp; crew Â»</t>
  </si>
  <si>
    <t>L.A. Confidential (1997)</t>
  </si>
  <si>
    <t>Gross: $64,604,977 (USA) (29 May 1998)</t>
  </si>
  <si>
    <t>http://ia.media-imdb.com/images/M/MV5BMjMzOTc2MDI3N15BMl5BanBnXkFtZTgwNTE4Njc3NjE@._V1_UX182_CR0,0,182,268_AL_.jpg</t>
  </si>
  <si>
    <t>1950's Los Angeles is the seedy backdrop for this intricate noir-ish tale of police corruption and Hollywood sleaze. Three very different cops are all after the truth, each in their own style: Ed Exley, the golden boy of the police force, willing to do almost anything to get ahead, except sell out; Bud White, ready to break the rules to seek justice, but barely able to keep his raging violence under control; and Jack Vincennes, always looking for celebrity and a quick buck until his conscience drives him to join Exley and White down the one-way path to find the truth behind the dark world of L.A. crime. Written by Greg Bole &lt;bole@life.bio.sunysb.edu&gt;</t>
  </si>
  <si>
    <t>http://www.imdb.com/title/tt0119488/?pf_rd_m=A2FGELUUNOQJNL&amp;pf_rd_p=2398042102&amp;pf_rd_r=1X7MCR93P67MJYT56GA5&amp;pf_rd_s=center-1&amp;pf_rd_t=15506&amp;pf_rd_i=top&amp;ref_=chttp_tt_99</t>
  </si>
  <si>
    <t>For a Few Dollars More Poster</t>
  </si>
  <si>
    <t>Approved | 2h 12min | Western | 10 May 1967 (USA)</t>
  </si>
  <si>
    <t>132 min</t>
  </si>
  <si>
    <t>Writers: Sergio Leone (scenario), Fulvio Morsella (scenario) | 3 more credits Â»</t>
  </si>
  <si>
    <t>Stars: Clint Eastwood, Lee Van Cleef, Gian Maria VolontÃ¨ | See full cast &amp; crew Â»</t>
  </si>
  <si>
    <t>For a Few Dollars More (1965)</t>
  </si>
  <si>
    <t>http://ia.media-imdb.com/images/M/MV5BMTQzMjIzOTEzMF5BMl5BanBnXkFtZTcwMTUzNTk3NA@@._V1_UX182_CR0,0,182,268_AL_.jpg</t>
  </si>
  <si>
    <t>Monco is a bounty killer chasing El Indio and his gang. During his hunting, he meets Col. Douglas Mortimer, another bounty killer, and they decide to make a partnership, chase the bad guys together and split the reward. During their enterprise, there will be lots of bullets and funny situations. In the end, one of the bounty hunters shows the real intention of his hunting. Written by Claudio Carvalho, Rio de Janeiro, Brazil</t>
  </si>
  <si>
    <t>http://www.imdb.com/title/tt0059578/?pf_rd_m=A2FGELUUNOQJNL&amp;pf_rd_p=2398042102&amp;pf_rd_r=1X7MCR93P67MJYT56GA5&amp;pf_rd_s=center-1&amp;pf_rd_t=15506&amp;pf_rd_i=top&amp;ref_=chttp_tt_100</t>
  </si>
  <si>
    <t>Rashomon Poster</t>
  </si>
  <si>
    <t>Unrated | 1h 28min | Crime, Drama | 26 December 1951 (USA)</t>
  </si>
  <si>
    <t>Writers: RyÃ»nosuke Akutagawa (stories), Akira Kurosawa (screenplay) | 2 more credits Â»</t>
  </si>
  <si>
    <t>Stars: ToshirÃ´ Mifune, Machiko KyÃ´, Masayuki Mori | See full cast &amp; crew Â»</t>
  </si>
  <si>
    <t>Rashomon (1950)</t>
  </si>
  <si>
    <t>http://ia.media-imdb.com/images/M/MV5BMjEzMzA4NDE2OF5BMl5BanBnXkFtZTcwNTc5MDI2NQ@@._V1._CR0,0,503,683_UY268_CR7,0,182,268_AL_.jpg</t>
  </si>
  <si>
    <t>A priest, a woodcutter and another man are taking refuge from a rainstorm in the shell of a former gatehouse called RashÃ´mon. The priest and the woodcutter are recounting the story of a murdered samurai whose body the woodcutter discovered three days earlier in a forest grove. Both were summoned to testify at the murder trial, the priest who ran into the samurai and his wife traveling through the forest just before the murder occurred. Three other people who testified at the trial are supposedly the only direct witnesses: a notorious bandit named TajÃ´maru, who allegedly murdered the samurai and raped his wife; the white veil cloaked wife of the samurai; and the samurai himself who testifies through the use of a medium. The three tell a similarly structured story - that TajÃ´maru kidnapped and bound the samurai so that he could rape the wife - but which ultimately contradict each other, the motivations and the actual killing being what differ. The woodcutter reveals at RashÃ´mon that he ... Written by Huggo</t>
  </si>
  <si>
    <t>http://www.imdb.com/title/tt0042876/?pf_rd_m=A2FGELUUNOQJNL&amp;pf_rd_p=2398042102&amp;pf_rd_r=1X7MCR93P67MJYT56GA5&amp;pf_rd_s=center-1&amp;pf_rd_t=15506&amp;pf_rd_i=top&amp;ref_=chttp_tt_101</t>
  </si>
  <si>
    <t>The Apartment Poster</t>
  </si>
  <si>
    <t>Approved | 2h 5min | Comedy, Drama, Romance | 16 September 1960 (France)</t>
  </si>
  <si>
    <t>Writers: Billy Wilder, I.A.L. Diamond</t>
  </si>
  <si>
    <t>Stars: Jack Lemmon, Shirley MacLaine, Fred MacMurray | See full cast &amp; crew Â»</t>
  </si>
  <si>
    <t>The Apartment (1960)</t>
  </si>
  <si>
    <t>http://ia.media-imdb.com/images/M/MV5BMTM1OTc4MzgzNl5BMl5BanBnXkFtZTcwNTE2NjgyMw@@._V1_UX182_CR0,0,182,268_AL_.jpg</t>
  </si>
  <si>
    <t>Genres: Comedy | Drama | Romance</t>
  </si>
  <si>
    <t>As of November 1, 1959, mild mannered C.C. Baxter has been working at Consolidated Life, an insurance company, for close to four years, and is one of close to thirty-two thousand employees located in their Manhattan head office. To distinguish himself from all the other lowly cogs in the company in the hopes of moving up the corporate ladder, he often works late, but only because he can't get into his apartment, located off of Central Park West, since he has provided it to a handful of company executives - Mssrs. Dobisch, Kirkeby, Vanderhoff and Eichelberger - on a rotating basis for their extramarital liaisons in return for a good word to the personnel director, Jeff D. Sheldrake. When Baxter is called into Sheldrake's office for the first time, he learns that it isn't just to be promoted as he expects, but also to add married Sheldrake to the list to who he will lend his apartment. What Baxter is unaware of is that Sheldrake's mistress is Fran Kubelik, an elevator girl in the ... Written by Huggo</t>
  </si>
  <si>
    <t>http://www.imdb.com/title/tt0053604/?pf_rd_m=A2FGELUUNOQJNL&amp;pf_rd_p=2398042102&amp;pf_rd_r=1X7MCR93P67MJYT56GA5&amp;pf_rd_s=center-1&amp;pf_rd_t=15506&amp;pf_rd_i=top&amp;ref_=chttp_tt_102</t>
  </si>
  <si>
    <t>Indiana Jones and the Last Crusade Poster</t>
  </si>
  <si>
    <t>PG-13 | 2h 7min | Action, Adventure, Fantasy | 24 May 1989 (USA)</t>
  </si>
  <si>
    <t>Writers: Jeffrey Boam (screenplay), George Lucas (story) | 3 more credits Â»</t>
  </si>
  <si>
    <t>Stars: Harrison Ford, Sean Connery, Alison Doody | See full cast &amp; crew Â»</t>
  </si>
  <si>
    <t>Indiana Jones and the Last Crusade (1989)</t>
  </si>
  <si>
    <t>Production Co: Paramount Pictures, Lucasfilm See more Â»</t>
  </si>
  <si>
    <t>http://ia.media-imdb.com/images/M/MV5BMTQxMTUyODg2OF5BMl5BanBnXkFtZTcwNDM2MjAxNA@@._V1_UX182_CR0,0,182,268_AL_.jpg</t>
  </si>
  <si>
    <t>Genres: Action | Adventure | Fantasy</t>
  </si>
  <si>
    <t>Indiana Jones, famed adventurer and archaeologist acquires a diary that holds clues and a map with no names to find the mysterious Holy Grail- which was sent from his father, Dr. Henry Jones, in Italy. Upon hearing from a private collector, Walter Donavan, that the mission for the Holy Grail went astray with the disappearance of his father, Indiana Jones and museum curator Marcus Brody venture to Italy in search of Indy's father. However, upon retrieving Dr. Henry Jones in Nazi territory, the rescue mission turns into a race to find the Holy Grail before the Nazis do- who plan to use it for complete world domination for their super-race. With the diary as a vital key and the map with no names as a guide, Indiana Jones once again finds himself in another death defying adventure of pure excitement. Written by commanderblue</t>
  </si>
  <si>
    <t>http://www.imdb.com/title/tt0097576/?pf_rd_m=A2FGELUUNOQJNL&amp;pf_rd_p=2398042102&amp;pf_rd_r=1X7MCR93P67MJYT56GA5&amp;pf_rd_s=center-1&amp;pf_rd_t=15506&amp;pf_rd_i=top&amp;ref_=chttp_tt_103</t>
  </si>
  <si>
    <t>A Separation Poster</t>
  </si>
  <si>
    <t>Director: Asghar Farhadi</t>
  </si>
  <si>
    <t>PG-13 | 2h 3min | Drama, Mystery | 16 March 2011 (Iran)</t>
  </si>
  <si>
    <t>123 min</t>
  </si>
  <si>
    <t>Writer: Asghar Farhadi</t>
  </si>
  <si>
    <t>Stars: Peyman Moaadi, Leila Hatami, Sareh Bayat | See full cast &amp; crew Â»</t>
  </si>
  <si>
    <t>A Separation (2011)</t>
  </si>
  <si>
    <t>Gross: $7,098,492 (USA) (15 June 2012)</t>
  </si>
  <si>
    <t>http://ia.media-imdb.com/images/M/MV5BMTYzMzU4NDUwOF5BMl5BanBnXkFtZTcwMTM5MjA5Ng@@._V1_UX182_CR0,0,182,268_AL_.jpg</t>
  </si>
  <si>
    <t>Nader (Peyman Moaadi) and Simin (Leila Hatami) argue about living abroad. Simin prefers to live abroad to provide better opportunities for their only daughter, Termeh. However, Nader refuses to go because he thinks he must stay in Iran and take care of his father (Ali-Asghar Shahbazi), who suffers from Alzheimers. However, Simin is determined to get a divorce and leave the country with her daughter. Written by Amin Davoodi</t>
  </si>
  <si>
    <t>http://www.imdb.com/title/tt1832382/?pf_rd_m=A2FGELUUNOQJNL&amp;pf_rd_p=2398042102&amp;pf_rd_r=1X7MCR93P67MJYT56GA5&amp;pf_rd_s=center-1&amp;pf_rd_t=15506&amp;pf_rd_i=top&amp;ref_=chttp_tt_104</t>
  </si>
  <si>
    <t>All About Eve Poster</t>
  </si>
  <si>
    <t>Director: Joseph L. Mankiewicz</t>
  </si>
  <si>
    <t>Approved | 2h 18min | Drama | 15 January 1951 (Sweden)</t>
  </si>
  <si>
    <t>Writer: Joseph L. Mankiewicz (written for the screen by)</t>
  </si>
  <si>
    <t>Stars: Bette Davis, Anne Baxter, George Sanders | See full cast &amp; crew Â»</t>
  </si>
  <si>
    <t>All About Eve (1950)</t>
  </si>
  <si>
    <t>Production Co: Twentieth Century Fox Film Corporation See more Â»</t>
  </si>
  <si>
    <t>http://ia.media-imdb.com/images/M/MV5BMTY2MTAzODI5NV5BMl5BanBnXkFtZTgwMjM4NzQ0MjE@._V1_UX182_CR0,0,182,268_AL_.jpg</t>
  </si>
  <si>
    <t>Eve is waiting backstage to meet her "idol" aging Broadway Star, Margo Channing. It all seems innocent enough as Eve explains that she has seen Margo in EVERY performance of the current play she is in. Only Playright critic DeWitt sees through Eve's evil plan, which is to take her parts and fiance. When the fiance shows no interest, she tries for Celeste Holmes husband and playwright. But, DeWitt (George Brandt) stops her. After she accepts her award, she decides to skip the after-party and goes to her room, where we find a young woman named Phoebe, who snuck into her room and fell asleep. This is where the "Circle of Life" now comes to fruition as Eve is going to get played the way she did Margo.</t>
  </si>
  <si>
    <t>http://www.imdb.com/title/tt0042192/?pf_rd_m=A2FGELUUNOQJNL&amp;pf_rd_p=2398042102&amp;pf_rd_r=1X7MCR93P67MJYT56GA5&amp;pf_rd_s=center-1&amp;pf_rd_t=15506&amp;pf_rd_i=top&amp;ref_=chttp_tt_105</t>
  </si>
  <si>
    <t>Scarface Poster</t>
  </si>
  <si>
    <t>Director: Brian De Palma</t>
  </si>
  <si>
    <t>R | 2h 50min | Crime, Drama | 9 December 1983 (USA)</t>
  </si>
  <si>
    <t>170 min</t>
  </si>
  <si>
    <t>Writer: Oliver Stone (screenplay)</t>
  </si>
  <si>
    <t>Stars: Al Pacino, Michelle Pfeiffer, Steven Bauer | See full cast &amp; crew Â»</t>
  </si>
  <si>
    <t>Scarface (1983)</t>
  </si>
  <si>
    <t>Production Co: Universal Pictures See more Â»</t>
  </si>
  <si>
    <t>http://ia.media-imdb.com/images/M/MV5BMjAzOTM4MzEwNl5BMl5BanBnXkFtZTgwMzU1OTc1MDE@._V1_UX182_CR0,0,182,268_AL_.jpg</t>
  </si>
  <si>
    <t>Tony Montana manages to leave Cuba during the Mariel exodus of 1980. He finds himself in a Florida refugee camp but his friend Manny has a way out for them: undertake a contract killing and arrangements will be made to get a green card. He's soon working for drug dealer Frank Lopez and shows his mettle when a deal with Colombian drug dealers goes bad. He also brings a new level of violence to Miami. Tony is protective of his younger sister but his mother knows what he does for a living and disowns him. Tony is impatient and wants it all however, including Frank's empire and his mistress Elvira Hancock. Once at the top however, Tony's outrageous actions make him a target and everything comes crumbling down. Written by garykmcd</t>
  </si>
  <si>
    <t>http://www.imdb.com/title/tt0086250/?pf_rd_m=A2FGELUUNOQJNL&amp;pf_rd_p=2398042102&amp;pf_rd_r=1X7MCR93P67MJYT56GA5&amp;pf_rd_s=center-1&amp;pf_rd_t=15506&amp;pf_rd_i=top&amp;ref_=chttp_tt_106</t>
  </si>
  <si>
    <t>Metropolis Poster</t>
  </si>
  <si>
    <t>Not Rated | 2h 33min | Drama, Sci-Fi | 13 March 1927 (USA)</t>
  </si>
  <si>
    <t>Writers: Thea von Harbou (screenplay), Thea von Harbou (novel)</t>
  </si>
  <si>
    <t>Stars: Brigitte Helm, Alfred Abel, Gustav FrÃ¶hlich | See full cast &amp; crew Â»</t>
  </si>
  <si>
    <t>Metropolis (1927)</t>
  </si>
  <si>
    <t>Gross: $26,435 (USA) (11 November 2011)</t>
  </si>
  <si>
    <t>http://ia.media-imdb.com/images/M/MV5BNDAzNTkyODg1MF5BMl5BanBnXkFtZTgwMDA3NDkwMDE@._V1_UX182_CR0,0,182,268_AL_.jpg</t>
  </si>
  <si>
    <t>Genres: Drama | Sci-Fi</t>
  </si>
  <si>
    <t>Sometime in the future, the city of Metropolis is home to a Utopian society where its wealthy residents live a carefree life. One of those is Freder Fredersen. One day, he spots a beautiful woman with a group of children, she and the children who quickly disappear. Trying to follow her, he, oblivious to such, is horrified to find an underground world of workers, apparently who run the machinery which keeps the above ground Utopian world functioning. One of the few people above ground who knows about the world below is Freder's father, Joh Fredersen, who is the founder and master of Metropolis. Freder learns that the woman is Maria, who espouses the need to join the "hands" - the workers - to the "head" - those in power above - by a mediator or the "heart". Freder wants to help the plight of the workers in the want for a better life. But when Joh learns of what Maria is espousing and that Freder is joining their cause, Joh, with the assistance of an old colleague and now nemesis named ... Written by Huggo</t>
  </si>
  <si>
    <t>http://www.imdb.com/title/tt0017136/?pf_rd_m=A2FGELUUNOQJNL&amp;pf_rd_p=2398042102&amp;pf_rd_r=1X7MCR93P67MJYT56GA5&amp;pf_rd_s=center-1&amp;pf_rd_t=15506&amp;pf_rd_i=top&amp;ref_=chttp_tt_107</t>
  </si>
  <si>
    <t>Yojimbo Poster</t>
  </si>
  <si>
    <t>Unrated | 1h 50min | Comedy, Drama | 13 September 1961 (USA)</t>
  </si>
  <si>
    <t>Writers: Akira Kurosawa (story), Akira Kurosawa (screenplay) | 1 more credit Â»</t>
  </si>
  <si>
    <t>Stars: ToshirÃ´ Mifune, EijirÃ´ TÃ´no, Tatsuya Nakadai | See full cast &amp; crew Â»</t>
  </si>
  <si>
    <t>Yojimbo (1961)</t>
  </si>
  <si>
    <t>Sound Mix: Perspecta Stereo (Westrex Recording System)</t>
  </si>
  <si>
    <t>http://ia.media-imdb.com/images/M/MV5BMjAwNTQ3ODUyMl5BMl5BanBnXkFtZTgwNDg5ODQyNjE@._V1_UY268_CR1,0,182,268_AL_.jpg</t>
  </si>
  <si>
    <t>Sanjuro, a wandering samurai enters a rural town in nineteenth century Japan. After learning from the innkeeper that the town is divided between two gangsters, he plays one side off against the other. His efforts are complicated by the arrival of the wily Unosuke, the son of one of the gangsters, who owns a revolver. Unosuke has Sanjuro beaten after he reunites an abducted woman with her husband and son, then massacres his father's opponents. During the slaughter, the samurai escapes with the help of the innkeeper; but while recuperating at a nearby temple, he learns of innkeeper's abduction by Unosuke, and returns to the town to confront him. Written by Bernard Keane &lt;BKeane2@email.dot.gov.au&gt;</t>
  </si>
  <si>
    <t>http://www.imdb.com/title/tt0055630/?pf_rd_m=A2FGELUUNOQJNL&amp;pf_rd_p=2398042102&amp;pf_rd_r=1X7MCR93P67MJYT56GA5&amp;pf_rd_s=center-1&amp;pf_rd_t=15506&amp;pf_rd_i=top&amp;ref_=chttp_tt_108</t>
  </si>
  <si>
    <t>The Treasure of the Sierra Madre Poster</t>
  </si>
  <si>
    <t>Director: John Huston</t>
  </si>
  <si>
    <t>Not Rated | 2h 6min | Action, Adventure, Drama | 24 January 1948 (USA)</t>
  </si>
  <si>
    <t>126 min</t>
  </si>
  <si>
    <t>Writers: John Huston (screenplay), B. Traven (based on the novel by)</t>
  </si>
  <si>
    <t>Stars: Humphrey Bogart, Walter Huston, Tim Holt | See full cast &amp; crew Â»</t>
  </si>
  <si>
    <t>The Treasure of the Sierra Madre (1948)</t>
  </si>
  <si>
    <t>Runtime: 126 min</t>
  </si>
  <si>
    <t>http://ia.media-imdb.com/images/M/MV5BMTQ4MzUzOTYwOV5BMl5BanBnXkFtZTgwNDA4MzgyMjE@._V1_UX182_CR0,0,182,268_AL_.jpg</t>
  </si>
  <si>
    <t>Genres: Action | Adventure | Drama | Western</t>
  </si>
  <si>
    <t>Fred C. Dobbs and Bob Curtin, both down on their luck in Tampico, Mexico in 1925, meet up with a grizzled prospector named Howard and decide to join with him in search of gold in the wilds of central Mexico. Through enormous difficulties, they eventually succeed in finding gold, but bandits, the elements, and most especially greed threaten to turn their success into disaster. Written by Jim Beaver &lt;jumblejim@prodigy.net&gt;</t>
  </si>
  <si>
    <t>http://www.imdb.com/title/tt0040897/?pf_rd_m=A2FGELUUNOQJNL&amp;pf_rd_p=2398042102&amp;pf_rd_r=1X7MCR93P67MJYT56GA5&amp;pf_rd_s=center-1&amp;pf_rd_t=15506&amp;pf_rd_i=top&amp;ref_=chttp_tt_109</t>
  </si>
  <si>
    <t>Batman Begins Poster</t>
  </si>
  <si>
    <t>PG-13 | 2h 20min | Action, Adventure | 15 June 2005 (USA)</t>
  </si>
  <si>
    <t>140 min</t>
  </si>
  <si>
    <t>Writers: Bob Kane (characters), David S. Goyer (story) | 2 more credits Â»</t>
  </si>
  <si>
    <t>Stars: Christian Bale, Michael Caine, Ken Watanabe | See full cast &amp; crew Â»</t>
  </si>
  <si>
    <t>Batman Begins (2005)</t>
  </si>
  <si>
    <t>Gross: $205,343,774 (USA) (28 October 2005)</t>
  </si>
  <si>
    <t>http://ia.media-imdb.com/images/M/MV5BNTM3OTc0MzM2OV5BMl5BanBnXkFtZTYwNzUwMTI3._V1_UX182_CR0,0,182,268_AL_.jpg</t>
  </si>
  <si>
    <t>When his parents were killed, billionaire playboy Bruce Wayne relocates to Asia when he is mentored by Henri Ducard and Ra's Al Ghul in how to fight evil. When learning about the plan to wipe out evil in Gotham City by Ducard, Bruce prevents this plan from getting any further and heads back to his home. Back in his original surroundings, Bruce adopts the image of a bat to strike fear into the criminals and the corrupt as the icon known as 'Batman'. But it doesn't stay quiet for long. Written by FilmFanUk</t>
  </si>
  <si>
    <t>http://www.imdb.com/title/tt0372784/?pf_rd_m=A2FGELUUNOQJNL&amp;pf_rd_p=2398042102&amp;pf_rd_r=1X7MCR93P67MJYT56GA5&amp;pf_rd_s=center-1&amp;pf_rd_t=15506&amp;pf_rd_i=top&amp;ref_=chttp_tt_110</t>
  </si>
  <si>
    <t>Some Like It Hot Poster</t>
  </si>
  <si>
    <t>Not Rated | 2h | Comedy, Romance | 29 March 1959 (USA)</t>
  </si>
  <si>
    <t>Writers: Billy Wilder (screenplay), I.A.L. Diamond (screenplay) | 2 more credits Â»</t>
  </si>
  <si>
    <t>Stars: Marilyn Monroe, Tony Curtis, Jack Lemmon | See full cast &amp; crew Â»</t>
  </si>
  <si>
    <t>Some Like It Hot (1959)</t>
  </si>
  <si>
    <t>http://ia.media-imdb.com/images/M/MV5BNzYzMDkzNDQ0N15BMl5BanBnXkFtZTcwNzQ0NDQyNA@@._V1_UX182_CR0,0,182,268_AL_.jpg</t>
  </si>
  <si>
    <t>When two Chicago musicians, Joe and Jerry, witness the the St. Valentine's Day massacre, they want to get out of town and get away from the gangster responsible, Spats Colombo. They're desperate to get a gig out of town but the only job they know of is in an all-girl band heading to Florida. They show up at the train station as Josephine and Daphne, the replacement saxophone and bass players. They certainly enjoy being around the girls, especially Sugar Kane Kowalczyk who sings and plays the ukulele. Joe in particular sets out to woo her while Jerry/Daphne is wooed by a millionaire, Osgood Fielding III. Mayhem ensues as the two men try to keep their true identities hidden and Spats Colombo and his crew show up for a meeting with several other crime lords. Written by garykmcd</t>
  </si>
  <si>
    <t>http://www.imdb.com/title/tt0053291/?pf_rd_m=A2FGELUUNOQJNL&amp;pf_rd_p=2398042102&amp;pf_rd_r=1X7MCR93P67MJYT56GA5&amp;pf_rd_s=center-1&amp;pf_rd_t=15506&amp;pf_rd_i=top&amp;ref_=chttp_tt_111</t>
  </si>
  <si>
    <t>Inside Out Poster</t>
  </si>
  <si>
    <t>Directors: Pete Docter, Ronnie Del Carmen</t>
  </si>
  <si>
    <t>PG | 1h 35min | Animation, Adventure, Comedy | 19 June 2015 (USA)</t>
  </si>
  <si>
    <t>Writers: Pete Docter (original story by), Ronnie Del Carmen (original story by) | 3 more credits Â»</t>
  </si>
  <si>
    <t>Stars: Amy Poehler, Bill Hader, Lewis Black | See full cast &amp; crew Â»</t>
  </si>
  <si>
    <t>Inside Out (2015)</t>
  </si>
  <si>
    <t>Gross: $356,454,367 (USA) (4 December 2015)</t>
  </si>
  <si>
    <t>http://ia.media-imdb.com/images/M/MV5BOTgxMDQwMDk0OF5BMl5BanBnXkFtZTgwNjU5OTg2NDE@._V1_UX182_CR0,0,182,268_AL_.jpg</t>
  </si>
  <si>
    <t>Genres: Animation | Adventure | Comedy | Drama | Family | Fantasy</t>
  </si>
  <si>
    <t>Growing up can be a bumpy road, and it's no exception for Riley, who is uprooted from her Midwest life when her father starts a new job in San Francisco. Like all of us, Riley is guided by her emotions - Joy, Fear, Anger, Disgust and Sadness. The emotions live in Headquarters, the control center inside Riley's mind, where they help advise her through everyday life. As Riley and her emotions struggle to adjust to a new life in San Francisco, turmoil ensues in Headquarters. Although Joy, Riley's main and most important emotion, tries to keep things positive, the emotions conflict on how best to navigate a new city, house and school. Written by Pixar</t>
  </si>
  <si>
    <t>http://www.imdb.com/title/tt2096673/?pf_rd_m=A2FGELUUNOQJNL&amp;pf_rd_p=2398042102&amp;pf_rd_r=1X7MCR93P67MJYT56GA5&amp;pf_rd_s=center-1&amp;pf_rd_t=15506&amp;pf_rd_i=top&amp;ref_=chttp_tt_112</t>
  </si>
  <si>
    <t>3 Idiots Poster</t>
  </si>
  <si>
    <t>Director: Rajkumar Hirani</t>
  </si>
  <si>
    <t>PG-13 | 2h 50min | Comedy, Drama | 25 December 2009 (India)</t>
  </si>
  <si>
    <t>Writers: Rajkumar Hirani, Abhijat Joshi | 1 more credit Â»</t>
  </si>
  <si>
    <t>Stars: Aamir Khan, Madhavan, Mona Singh | See full cast &amp; crew Â»</t>
  </si>
  <si>
    <t>3 Idiots (2009)</t>
  </si>
  <si>
    <t>Gross: $6,523,137 (USA) (19 February 2010)</t>
  </si>
  <si>
    <t>http://ia.media-imdb.com/images/M/MV5BMTMyOTg0ODQ1OF5BMl5BanBnXkFtZTcwNjc0NTMwNQ@@._V1_UY268_CR3,0,182,268_AL_.jpg</t>
  </si>
  <si>
    <t>Farhan Qureshi and Raju Rastogi want to re-unite with their fellow collegian, Rancho, after faking a stroke aboard an Air India plane, and excusing himself from his wife - trouser less - respectively. Enroute, they encounter another student, Chatur Ramalingam, now a successful businessman, who reminds them of a bet they had undertaken 10 years ago. The trio, while recollecting hilarious antics, including their run-ins with the Dean of Delhi's Imperial College of Engineering, Viru Sahastrabudhe, race to locate Rancho, at his last known address - little knowing the secret that was kept from them all this time. Written by rAjOo (gunwanti@hotmail.com)</t>
  </si>
  <si>
    <t>http://www.imdb.com/title/tt1187043/?pf_rd_m=A2FGELUUNOQJNL&amp;pf_rd_p=2398042102&amp;pf_rd_r=1X7MCR93P67MJYT56GA5&amp;pf_rd_s=center-1&amp;pf_rd_t=15506&amp;pf_rd_i=top&amp;ref_=chttp_tt_113</t>
  </si>
  <si>
    <t>Unforgiven Poster</t>
  </si>
  <si>
    <t>Director: Clint Eastwood</t>
  </si>
  <si>
    <t>R | 2h 11min | Western | 7 August 1992 (USA)</t>
  </si>
  <si>
    <t>Writer: David Webb Peoples</t>
  </si>
  <si>
    <t>Stars: Clint Eastwood, Gene Hackman, Morgan Freeman | See full cast &amp; crew Â»</t>
  </si>
  <si>
    <t>Unforgiven (1992)</t>
  </si>
  <si>
    <t>Production Co: Warner Bros., Malpaso Productions See more Â»</t>
  </si>
  <si>
    <t>http://ia.media-imdb.com/images/M/MV5BMTkzNTc0NDc4OF5BMl5BanBnXkFtZTcwNTY1ODg3OA@@._V1_UY268_CR3,0,182,268_AL_.jpg</t>
  </si>
  <si>
    <t>The town of Big Whisky is full of normal people trying to lead quiet lives. Cowboys try to make a living. Sheriff 'Little Bill' tries to build a house and keep a heavy-handed order. The town whores just try to get by.Then a couple of cowboys cut up a whore. Dissatisfied with Bill's justice, the prostitutes put a bounty on the cowboys. The bounty attracts a young gun billing himself as 'The Schofield Kid', and aging killer William Munny. Munny reformed for his young wife, and has been raising crops and two children in peace. But his wife is gone. Farm life is hard. And Munny is no good at it. So he calls his old partner Ned, saddles his ornery nag, and rides off to kill one more time, blurring the lines between heroism and villainy, man and myth. Written by Charlie Ness</t>
  </si>
  <si>
    <t>http://www.imdb.com/title/tt0105695/?pf_rd_m=A2FGELUUNOQJNL&amp;pf_rd_p=2398042102&amp;pf_rd_r=1X7MCR93P67MJYT56GA5&amp;pf_rd_s=center-1&amp;pf_rd_t=15506&amp;pf_rd_i=top&amp;ref_=chttp_tt_114</t>
  </si>
  <si>
    <t>The Hunt Poster</t>
  </si>
  <si>
    <t>Director: Thomas Vinterberg</t>
  </si>
  <si>
    <t>R | 1h 55min | Drama | 10 January 2013 (Denmark)</t>
  </si>
  <si>
    <t>Writers: Tobias Lindholm (screenplay), Thomas Vinterberg (screenplay)</t>
  </si>
  <si>
    <t>Stars: Mads Mikkelsen, Thomas Bo Larsen, Annika Wedderkopp | See full cast &amp; crew Â»</t>
  </si>
  <si>
    <t>The Hunt (2012)</t>
  </si>
  <si>
    <t>Gross: $610,968 (USA) (27 September 2013)</t>
  </si>
  <si>
    <t>http://ia.media-imdb.com/images/M/MV5BMTg2NDg3ODg4NF5BMl5BanBnXkFtZTcwNzk3NTc3Nw@@._V1_UY268_CR3,0,182,268_AL_.jpg</t>
  </si>
  <si>
    <t>Lucas is a Kindergarten teacher who takes great care of his students. Unfortunately for him, young Klara has a run-away imagination and concocts a lie about her teacher. Before Lucas is even able to understand the consequences, he has become the outcast of the town. The hunt is on to prove his innocence before it's taken from him for good. Written by napierslogs</t>
  </si>
  <si>
    <t>http://www.imdb.com/title/tt2106476/?pf_rd_m=A2FGELUUNOQJNL&amp;pf_rd_p=2398042102&amp;pf_rd_r=1X7MCR93P67MJYT56GA5&amp;pf_rd_s=center-1&amp;pf_rd_t=15506&amp;pf_rd_i=top&amp;ref_=chttp_tt_115</t>
  </si>
  <si>
    <t>The Third Man Poster</t>
  </si>
  <si>
    <t>Director: Carol Reed</t>
  </si>
  <si>
    <t>Not Rated | 1h 33min | Film-Noir, Mystery, Thriller | 31 August 1949 (UK)</t>
  </si>
  <si>
    <t>Writers: Graham Greene (by), Graham Greene (screen play)</t>
  </si>
  <si>
    <t>Stars: Orson Welles, Joseph Cotten, Alida Valli | See full cast &amp; crew Â»</t>
  </si>
  <si>
    <t>The Third Man (1949)</t>
  </si>
  <si>
    <t>http://ia.media-imdb.com/images/M/MV5BMjMwNzMzMTQ0Ml5BMl5BanBnXkFtZTgwNjExMzUwNjE@._V1_UX182_CR0,0,182,268_AL_.jpg</t>
  </si>
  <si>
    <t>Genres: Film-Noir | Mystery | Thriller</t>
  </si>
  <si>
    <t>An out of work pulp fiction novelist, Holly Martins, arrives in a post war Vienna divided into sectors by the victorious allies, and where a shortage of supplies has lead to a flourishing black market. He arrives at the invitation of an ex-school friend, Harry Lime, who has offered him a job, only to discover that Lime has recently died in a peculiar traffic accident. From talking to Lime's friends and associates Martins soon notices that some of the stories are inconsistent, and determines to discover what really happened to Harry Lime. Written by Mark Thompson &lt;mrt@oasis.icl.co.uk&gt;</t>
  </si>
  <si>
    <t>http://www.imdb.com/title/tt0041959/?pf_rd_m=A2FGELUUNOQJNL&amp;pf_rd_p=2398042102&amp;pf_rd_r=1X7MCR93P67MJYT56GA5&amp;pf_rd_s=center-1&amp;pf_rd_t=15506&amp;pf_rd_i=top&amp;ref_=chttp_tt_116</t>
  </si>
  <si>
    <t>Up Poster</t>
  </si>
  <si>
    <t>Directors: Pete Docter, Bob Peterson</t>
  </si>
  <si>
    <t>PG | 1h 36min | Animation, Adventure, Comedy | 29 May 2009 (USA)</t>
  </si>
  <si>
    <t>Writers: Pete Docter (story), Bob Peterson (story) | 3 more credits Â»</t>
  </si>
  <si>
    <t>Stars: Edward Asner, Jordan Nagai, John Ratzenberger | See full cast &amp; crew Â»</t>
  </si>
  <si>
    <t>Up (2009)</t>
  </si>
  <si>
    <t>Gross: Â£34,284,193 (UK) (18 December 2009)</t>
  </si>
  <si>
    <t>http://ia.media-imdb.com/images/M/MV5BMTk3NDE2NzI4NF5BMl5BanBnXkFtZTgwNzE1MzEyMTE@._V1_UX182_CR0,0,182,268_AL_.jpg</t>
  </si>
  <si>
    <t>Genres: Animation | Adventure | Comedy | Family</t>
  </si>
  <si>
    <t>A young Carl Fredrickson meets a young adventure-spirited girl named Ellie. They both dream of going to a lost land in South America. 70 years later, Ellie has died. Carl remembers the promise he made to her. Then, when he inadvertently hits a construction worker, he is forced to go to a retirement home. But before they can take him, he and his house fly away. However, he has a stowaway aboard: an 8-year-old boy named Russell, who's trying to get an Assisting the Elderly badge. Together, they embark on an adventure, where they encounter talking dogs, an evil villain and a rare bird named Kevin. Written by Garfield2710</t>
  </si>
  <si>
    <t>http://www.imdb.com/title/tt1049413/?pf_rd_m=A2FGELUUNOQJNL&amp;pf_rd_p=2398042102&amp;pf_rd_r=1X7MCR93P67MJYT56GA5&amp;pf_rd_s=center-1&amp;pf_rd_t=15506&amp;pf_rd_i=top&amp;ref_=chttp_tt_117</t>
  </si>
  <si>
    <t>Good Will Hunting Poster</t>
  </si>
  <si>
    <t>Director: Gus Van Sant</t>
  </si>
  <si>
    <t>R | 2h 6min | Drama | 9 January 1998 (USA)</t>
  </si>
  <si>
    <t>Writers: Matt Damon, Ben Affleck</t>
  </si>
  <si>
    <t>Stars: Robin Williams, Matt Damon, Ben Affleck | See full cast &amp; crew Â»</t>
  </si>
  <si>
    <t>Good Will Hunting (1997)</t>
  </si>
  <si>
    <t>Gross: $138,339,411 (USA) (24 July 1998)</t>
  </si>
  <si>
    <t>http://ia.media-imdb.com/images/M/MV5BMTk0NjY0Mzg5MF5BMl5BanBnXkFtZTcwNzM1OTM2MQ@@._V1_UY268_CR0,0,182,268_AL_.jpg</t>
  </si>
  <si>
    <t>A touching tale of a wayward young man who struggles to find his identity, living in a world where he can solve any problem, except the one brewing deep within himself, until one day he meets his soul mate who opens his mind and his heart. Written by Dima &amp; Danielle</t>
  </si>
  <si>
    <t>http://www.imdb.com/title/tt0119217/?pf_rd_m=A2FGELUUNOQJNL&amp;pf_rd_p=2398042102&amp;pf_rd_r=1X7MCR93P67MJYT56GA5&amp;pf_rd_s=center-1&amp;pf_rd_t=15506&amp;pf_rd_i=top&amp;ref_=chttp_tt_118</t>
  </si>
  <si>
    <t>Raging Bull Poster</t>
  </si>
  <si>
    <t>R | 2h 9min | Biography, Drama, Sport | 19 December 1980 (USA)</t>
  </si>
  <si>
    <t>Writers: Jake LaMotta (based on the book by) (as Jake La Motta), Joseph Carter (with) | 3 more credits Â»</t>
  </si>
  <si>
    <t>Stars: Robert De Niro, Cathy Moriarty, Joe Pesci | See full cast &amp; crew Â»</t>
  </si>
  <si>
    <t>Raging Bull (1980)</t>
  </si>
  <si>
    <t>Production Co: United Artists, Chartoff-Winkler Productions See more Â»</t>
  </si>
  <si>
    <t>http://ia.media-imdb.com/images/M/MV5BMjIxOTg3OTc5MF5BMl5BanBnXkFtZTcwNzkwNjMwNA@@._V1_UX182_CR0,0,182,268_AL_.jpg</t>
  </si>
  <si>
    <t>When Jake LaMotta steps into a boxing ring and obliterates his opponent, he's a prizefighter. But when he treats his family and friends the same way, he's a ticking time bomb, ready to go off at any moment. Though LaMotta wants his family's love, something always seems to come between them. Perhaps it's his violent bouts of paranoia and jealousy. This kind of rage helped make him a champ, but in real life, he winds up in the ring alone. Written by alfiehitchie</t>
  </si>
  <si>
    <t>http://www.imdb.com/title/tt0081398/?pf_rd_m=A2FGELUUNOQJNL&amp;pf_rd_p=2398042102&amp;pf_rd_r=1X7MCR93P67MJYT56GA5&amp;pf_rd_s=center-1&amp;pf_rd_t=15506&amp;pf_rd_i=top&amp;ref_=chttp_tt_119</t>
  </si>
  <si>
    <t>Room Poster</t>
  </si>
  <si>
    <t>Director: Lenny Abrahamson</t>
  </si>
  <si>
    <t>R | 1h 58min | Drama | 22 January 2016 (USA)</t>
  </si>
  <si>
    <t>Writers: Emma Donoghue (screenplay), Emma Donoghue (based on the novel by)</t>
  </si>
  <si>
    <t>Stars: Brie Larson, Jacob Tremblay, Sean Bridgers | See full cast &amp; crew Â»</t>
  </si>
  <si>
    <t>Room (2015)</t>
  </si>
  <si>
    <t>Gross: $14,318,503 (USA) (11 March 2016)</t>
  </si>
  <si>
    <t>http://ia.media-imdb.com/images/M/MV5BMjE4NzgzNzEwMl5BMl5BanBnXkFtZTgwMTMzMDE0NjE@._V1_UX182_CR0,0,182,268_AL_.jpg</t>
  </si>
  <si>
    <t>ROOM tells the extraordinary story of Jack, a spirited 5-year-old who is looked after by his loving and devoted mother. Like any good mother, Ma dedicates herself to keeping Jack happy and safe, nurturing him with warmth and love and doing typical things like playing games and telling stories. Their life, however, is anything but typical--they are trapped--confined to a 10-by-10-foot space that Ma has euphemistically named Room. Ma has created a whole universe for Jack within Room, and she will stop at nothing to ensure that, even in this treacherous environment, Jack is able to live a complete and fulfilling life. But as Jack's curiosity about their situation grows, and Ma's resilience reaches its breaking point, they enact a risky plan to escape, ultimately bringing them face-to-face with what may turn out to be the scariest thing yet: the real world. Written by A24</t>
  </si>
  <si>
    <t>http://www.imdb.com/title/tt3170832/?pf_rd_m=A2FGELUUNOQJNL&amp;pf_rd_p=2398042102&amp;pf_rd_r=1X7MCR93P67MJYT56GA5&amp;pf_rd_s=center-1&amp;pf_rd_t=15506&amp;pf_rd_i=top&amp;ref_=chttp_tt_120</t>
  </si>
  <si>
    <t>Downfall Poster</t>
  </si>
  <si>
    <t>Director: Oliver Hirschbiegel</t>
  </si>
  <si>
    <t>R | 2h 36min | Biography, Drama, History | 8 April 2005 (USA)</t>
  </si>
  <si>
    <t>156 min</t>
  </si>
  <si>
    <t>Writers: Bernd Eichinger (screenplay), Joachim Fest (book) | 2 more credits Â»</t>
  </si>
  <si>
    <t>Stars: Bruno Ganz, Alexandra Maria Lara, Ulrich Matthes | See full cast &amp; crew Â»</t>
  </si>
  <si>
    <t>Downfall (2004)</t>
  </si>
  <si>
    <t>Gross: $1,288,633 (Brazil) (8 July 2005)</t>
  </si>
  <si>
    <t>http://ia.media-imdb.com/images/M/MV5BMTM1OTI1MjE2Nl5BMl5BanBnXkFtZTcwMTEwMzc4NA@@._V1_UX182_CR0,0,182,268_AL_.jpg</t>
  </si>
  <si>
    <t>In April of 1945, Germany stands at the brink of defeat with the Soviet Armies closing in from the west and south. In Berlin, capital of the Third Reich, Adolf Hitler proclaims that Germany will still achieve victory and orders his Generals and advisers to fight to the last man. "Downfall" explores these final days of the Reich, where senior German leaders (such as Himmler and Goring) began defecting from their beloved Fuhrer, in an effort to save their own lives, while still others (Joseph Goebbels) pledge to die with Hitler. Hitler, himself, degenerates into a paranoid shell of a man, full of optimism one moment and suicidal depression the next. When the end finally does comes, and Hitler lies dead by his own hand, what is left of his military must find a way to end the killing that is the Battle of Berlin, and lay down their arms in surrender. Written by Anthony Hughes {husnock31@hotmail.com}</t>
  </si>
  <si>
    <t>http://www.imdb.com/title/tt0363163/?pf_rd_m=A2FGELUUNOQJNL&amp;pf_rd_p=2398042102&amp;pf_rd_r=1X7MCR93P67MJYT56GA5&amp;pf_rd_s=center-1&amp;pf_rd_t=15506&amp;pf_rd_i=top&amp;ref_=chttp_tt_121</t>
  </si>
  <si>
    <t>Die Hard Poster</t>
  </si>
  <si>
    <t>Director: John McTiernan</t>
  </si>
  <si>
    <t>R | 2h 11min | Action, Thriller | 20 July 1988 (USA)</t>
  </si>
  <si>
    <t>Writers: Roderick Thorp (novel), Jeb Stuart (screenplay) | 1 more credit Â»</t>
  </si>
  <si>
    <t>Stars: Bruce Willis, Alan Rickman, Bonnie Bedelia | See full cast &amp; crew Â»</t>
  </si>
  <si>
    <t>Die Hard (1988)</t>
  </si>
  <si>
    <t>Production Co: Twentieth Century Fox Film Corporation, Gordon Company, Silver Pictures See more Â»</t>
  </si>
  <si>
    <t>http://ia.media-imdb.com/images/M/MV5BMTY4ODM0OTc2M15BMl5BanBnXkFtZTcwNzE0MTk3OA@@._V1_UX182_CR0,0,182,268_AL_.jpg</t>
  </si>
  <si>
    <t>NYPD cop John McClane goes on a Christmas vacation to visit his wife Holly in Los Angeles where she works for the Nakatomi Corporation. While they are at the Nakatomi headquarters for a Christmas party, a group of bank robbers led by Hans Gruber take control of the building and hold everyone hostage, with the exception of John, while they plan to perform a lucrative heist. Unable to escape and with no immediate police response, John is forced to take matters into his own hands. Written by Sam</t>
  </si>
  <si>
    <t>http://www.imdb.com/title/tt0095016/?pf_rd_m=A2FGELUUNOQJNL&amp;pf_rd_p=2398042102&amp;pf_rd_r=1X7MCR93P67MJYT56GA5&amp;pf_rd_s=center-1&amp;pf_rd_t=15506&amp;pf_rd_i=top&amp;ref_=chttp_tt_122</t>
  </si>
  <si>
    <t>Chinatown Poster</t>
  </si>
  <si>
    <t>R | 2h 10min | Drama, Mystery, Thriller | 20 June 1974 (USA)</t>
  </si>
  <si>
    <t>Writer: Robert Towne</t>
  </si>
  <si>
    <t>Stars: Jack Nicholson, Faye Dunaway, John Huston | See full cast &amp; crew Â»</t>
  </si>
  <si>
    <t>Chinatown (1974)</t>
  </si>
  <si>
    <t>Runtime: 130 min</t>
  </si>
  <si>
    <t>http://ia.media-imdb.com/images/M/MV5BMTUyMTQ1NjA2OV5BMl5BanBnXkFtZTcwODQ1Njg3OA@@._V1_UX182_CR0,0,182,268_AL_.jpg</t>
  </si>
  <si>
    <t>JJ 'Jake' Gittes is a private detective who seems to specialize in matrimonial cases. He is hired by Evelyn Mulwray when she suspects her husband Hollis, builder of the city's water supply system, of having an affair. Gittes does what he does best and photographs him with a young girl but in the ensuing scandal, it seems he was hired by an impersonator and not the real Mrs. Mulwray. When Mr. Mulwray is found dead, Jake is plunged into a complex web of deceit involving murder, incest and municipal corruption all related to the city's water supply. Written by garykmcd</t>
  </si>
  <si>
    <t>http://www.imdb.com/title/tt0071315/?pf_rd_m=A2FGELUUNOQJNL&amp;pf_rd_p=2398042102&amp;pf_rd_r=1X7MCR93P67MJYT56GA5&amp;pf_rd_s=center-1&amp;pf_rd_t=15506&amp;pf_rd_i=top&amp;ref_=chttp_tt_123</t>
  </si>
  <si>
    <t>The Great Escape Poster</t>
  </si>
  <si>
    <t>Director: John Sturges</t>
  </si>
  <si>
    <t>Approved | 2h 52min | Adventure, Drama, History | 4 July 1963 (USA)</t>
  </si>
  <si>
    <t>172 min</t>
  </si>
  <si>
    <t>Writers: Paul Brickhill (book), James Clavell (screenplay) | 1 more credit Â»</t>
  </si>
  <si>
    <t>Stars: Steve McQueen, James Garner, Richard Attenborough | See full cast &amp; crew Â»</t>
  </si>
  <si>
    <t>The Great Escape (1963)</t>
  </si>
  <si>
    <t>Runtime: 172 min</t>
  </si>
  <si>
    <t>http://ia.media-imdb.com/images/M/MV5BMjI2MTQwNDI3Nl5BMl5BanBnXkFtZTcwNDk4MTkzNA@@._V1_UX182_CR0,0,182,268_AL_.jpg</t>
  </si>
  <si>
    <t>Genres: Adventure | Drama | History | Thriller | War</t>
  </si>
  <si>
    <t>Based on a true story, a group of allied escape artist-type prisoners-of-war (POW's) are all put in an 'escape proof' camp. Their leader decides to try to take out several hundred all at once. The first half of the film is played for comedy as the prisoners mostly outwit their jailers to dig the escape tunnel. The second half is high adventure as they use boats and trains and planes to get out of occupied Europe. Written by John Vogel &lt;jlvogel@comcast.net&gt;</t>
  </si>
  <si>
    <t>http://www.imdb.com/title/tt0057115/?pf_rd_m=A2FGELUUNOQJNL&amp;pf_rd_p=2398042102&amp;pf_rd_r=1X7MCR93P67MJYT56GA5&amp;pf_rd_s=center-1&amp;pf_rd_t=15506&amp;pf_rd_i=top&amp;ref_=chttp_tt_124</t>
  </si>
  <si>
    <t>Heat Poster</t>
  </si>
  <si>
    <t>Director: Michael Mann</t>
  </si>
  <si>
    <t>R | 2h 50min | Action, Crime, Drama | 15 December 1995 (USA)</t>
  </si>
  <si>
    <t>Writer: Michael Mann</t>
  </si>
  <si>
    <t>Stars: Al Pacino, Robert De Niro, Val Kilmer | See full cast &amp; crew Â»</t>
  </si>
  <si>
    <t>Heat (1995)</t>
  </si>
  <si>
    <t>http://ia.media-imdb.com/images/M/MV5BMTM1NDc4ODkxNV5BMl5BanBnXkFtZTcwNTI4ODE3MQ@@._V1_UY268_CR1,0,182,268_AL_.jpg</t>
  </si>
  <si>
    <t>Genres: Action | Crime | Drama | Thriller</t>
  </si>
  <si>
    <t>Hunters and their prey--Neil and his professional criminal crew hunt to score big money targets (banks, vaults, armored cars) and are, in turn, hunted by Lt. Vincent Hanna and his team of cops in the Robbery/Homicide police division. A botched job puts Hanna onto their trail while they regroup and try to put together one last big 'retirement' score. Neil and Vincent are similar in many ways, including their troubled personal lives. At a crucial moment in his life, Neil disobeys the dictum taught to him long ago by his criminal mentor--'Never have anything in your life that you can't walk out on in thirty seconds flat, if you spot the heat coming around the corner'--as he falls in love. Thus the stage is set for the suspenseful ending.... Written by Tad Dibbern &lt;DIBBERN_D@a1.mscf.upenn.edu&gt;</t>
  </si>
  <si>
    <t>http://www.imdb.com/title/tt0113277/?pf_rd_m=A2FGELUUNOQJNL&amp;pf_rd_p=2398042102&amp;pf_rd_r=1X7MCR93P67MJYT56GA5&amp;pf_rd_s=center-1&amp;pf_rd_t=15506&amp;pf_rd_i=top&amp;ref_=chttp_tt_125</t>
  </si>
  <si>
    <t>On the Waterfront Poster</t>
  </si>
  <si>
    <t>Director: Elia Kazan</t>
  </si>
  <si>
    <t>Not Rated | 1h 48min | Crime, Drama, Romance | 22 June 1954 (Japan)</t>
  </si>
  <si>
    <t>Writers: Budd Schulberg (screenplay), Budd Schulberg (based upon an original story by) | 1 more credit Â»</t>
  </si>
  <si>
    <t>Stars: Marlon Brando, Karl Malden, Lee J. Cobb | See full cast &amp; crew Â»</t>
  </si>
  <si>
    <t>On the Waterfront (1954)</t>
  </si>
  <si>
    <t>Production Co: Columbia Pictures Corporation, Horizon Pictures See more Â»</t>
  </si>
  <si>
    <t>http://ia.media-imdb.com/images/M/MV5BMTcwMTU3MjI1OV5BMl5BanBnXkFtZTgwNjE2OTI3MjE@._V1_UY268_CR4,0,182,268_AL_.jpg</t>
  </si>
  <si>
    <t>Genres: Crime | Drama | Romance</t>
  </si>
  <si>
    <t>Terry Malloy dreams about being a prize fighter, while tending his pigeons and running errands at the docks for Johnny Friendly, the corrupt boss of the dockers union. Terry witnesses a murder by two of Johnny's thugs, and later meets the dead man's sister and feels responsible for his death. She introduces him to Father Barry, who tries to force him to provide information for the courts that will smash the dock racketeers. Written by Colin Tinto &lt;cst@imdb.com&gt;</t>
  </si>
  <si>
    <t>http://www.imdb.com/title/tt0047296/?pf_rd_m=A2FGELUUNOQJNL&amp;pf_rd_p=2398042102&amp;pf_rd_r=1X7MCR93P67MJYT56GA5&amp;pf_rd_s=center-1&amp;pf_rd_t=15506&amp;pf_rd_i=top&amp;ref_=chttp_tt_126</t>
  </si>
  <si>
    <t>Pan's Labyrinth Poster</t>
  </si>
  <si>
    <t>Director: Guillermo del Toro</t>
  </si>
  <si>
    <t>R | 1h 58min | Drama, Fantasy, War | 19 January 2007 (USA)</t>
  </si>
  <si>
    <t>Writer: Guillermo del Toro</t>
  </si>
  <si>
    <t>Stars: Ivana Baquero, Ariadna Gil, Sergi LÃ³pez | See full cast &amp; crew Â»</t>
  </si>
  <si>
    <t>Pan's Labyrinth (2006)</t>
  </si>
  <si>
    <t>Gross: $37,623,143 (USA) (8 June 2007)</t>
  </si>
  <si>
    <t>http://ia.media-imdb.com/images/M/MV5BMTU3ODg2NjQ5NF5BMl5BanBnXkFtZTcwMDEwODgzMQ@@._V1_UY268_CR0,0,182,268_AL_.jpg</t>
  </si>
  <si>
    <t>Genres: Drama | Fantasy | War</t>
  </si>
  <si>
    <t>In 1944 falangist Spain, a girl, fascinated with fairy-tales, is sent along with her pregnant mother to live with her new stepfather, a ruthless captain of the Spanish army. During the night, she meets a fairy who takes her to an old faun in the center of the labyrinth. He tells her she's a princess, but must prove her royalty by surviving three gruesome tasks. If she fails, she will never prove herself to be the the true princess and will never see her real father, the king, again. Written by Tim</t>
  </si>
  <si>
    <t>http://www.imdb.com/title/tt0457430/?pf_rd_m=A2FGELUUNOQJNL&amp;pf_rd_p=2398042102&amp;pf_rd_r=1X7MCR93P67MJYT56GA5&amp;pf_rd_s=center-1&amp;pf_rd_t=15506&amp;pf_rd_i=top&amp;ref_=chttp_tt_127</t>
  </si>
  <si>
    <t>My Neighbor Totoro Poster</t>
  </si>
  <si>
    <t>G | 1h 26min | Animation, Family, Fantasy | 16 April 1988 (Japan)</t>
  </si>
  <si>
    <t>86 min</t>
  </si>
  <si>
    <t>Stars: Hitoshi Takagi, Noriko Hidaka, Chika Sakamoto | See full cast &amp; crew Â»</t>
  </si>
  <si>
    <t>My Neighbor Totoro (1988)</t>
  </si>
  <si>
    <t>Runtime: 86 min</t>
  </si>
  <si>
    <t>http://ia.media-imdb.com/images/M/MV5BMjE3NzY5ODQwMV5BMl5BanBnXkFtZTcwNzY1NzcxNw@@._V1_UY268_CR6,0,182,268_AL_.jpg</t>
  </si>
  <si>
    <t>Two young girls, Satsuki and her younger sister Mei, move into a house in the country with their father to be closer to their hospitalized mother. Satsuki and Mei discover that the nearby forest is inhabited by magical creatures called Totoros (pronounced toe-toe-ro). They soon befriend these Totoros, and have several magical adventures. Written by Christopher E. Meadows &lt;cmeadows@nyx.cs.du.edu&gt;</t>
  </si>
  <si>
    <t>http://www.imdb.com/title/tt0096283/?pf_rd_m=A2FGELUUNOQJNL&amp;pf_rd_p=2398042102&amp;pf_rd_r=1X7MCR93P67MJYT56GA5&amp;pf_rd_s=center-1&amp;pf_rd_t=15506&amp;pf_rd_i=top&amp;ref_=chttp_tt_128</t>
  </si>
  <si>
    <t>Sunrise Poster</t>
  </si>
  <si>
    <t>Director: F.W. Murnau</t>
  </si>
  <si>
    <t>Not Rated | 1h 34min | Drama, Romance | 4 November 1927 (USA)</t>
  </si>
  <si>
    <t>94 min</t>
  </si>
  <si>
    <t>Writers: Carl Mayer (scenario), Hermann Sudermann (from an original theme by) | 2 more credits Â»</t>
  </si>
  <si>
    <t>Stars: George O'Brien, Janet Gaynor, Margaret Livingston | See full cast &amp; crew Â»</t>
  </si>
  <si>
    <t>Sunrise (1927)</t>
  </si>
  <si>
    <t>Color: Black and White</t>
  </si>
  <si>
    <t>http://ia.media-imdb.com/images/M/MV5BMjIzNzg4MzcxNV5BMl5BanBnXkFtZTgwMTgzNTE0MTE@._V1_UX182_CR0,0,182,268_AL_.jpg</t>
  </si>
  <si>
    <t>In this fable-morality subtitled "A Song of Two Humans", the "evil" temptress is a city woman who bewitches farmer Anses and tries to convince him to murder his neglected wife, Indre. Written by alfiehitchie</t>
  </si>
  <si>
    <t>http://www.imdb.com/title/tt0018455/?pf_rd_m=A2FGELUUNOQJNL&amp;pf_rd_p=2398042102&amp;pf_rd_r=1X7MCR93P67MJYT56GA5&amp;pf_rd_s=center-1&amp;pf_rd_t=15506&amp;pf_rd_i=top&amp;ref_=chttp_tt_129</t>
  </si>
  <si>
    <t>Mr. Smith Goes to Washington Poster</t>
  </si>
  <si>
    <t>Not Rated | 2h 9min | Drama | 19 October 1939 (USA)</t>
  </si>
  <si>
    <t>Writers: Sidney Buchman (screen play), Lewis R. Foster (story)</t>
  </si>
  <si>
    <t>Stars: James Stewart, Jean Arthur, Claude Rains | See full cast &amp; crew Â»</t>
  </si>
  <si>
    <t>Mr. Smith Goes to Washington (1939)</t>
  </si>
  <si>
    <t>Runtime: 129 min | 120 min (TV)</t>
  </si>
  <si>
    <t>http://ia.media-imdb.com/images/M/MV5BMjAwMzU5ODkwNF5BMl5BanBnXkFtZTcwNTg4Mjk3OA@@._V1_UX182_CR0,0,182,268_AL_.jpg</t>
  </si>
  <si>
    <t>Naive and idealistic Jefferson Smith, leader of the Boy Rangers, is appointed on a lark by the spineless governor of his state. He is reunited with the state's senior senator--presidential hopeful and childhood hero, Senator Joseph Paine. In Washington, however, Smith discovers many of the shortcomings of the political process as his earnest goal of a national boys' camp leads to a conflict with the state political boss, Jim Taylor. Taylor first tries to corrupt Smith and then later attempts to destroy Smith through a scandal. Written by James Yu &lt;jamestyu@ccwf.cc.utexas.edu&gt;</t>
  </si>
  <si>
    <t>http://www.imdb.com/title/tt0031679/?pf_rd_m=A2FGELUUNOQJNL&amp;pf_rd_p=2398042102&amp;pf_rd_r=1X7MCR93P67MJYT56GA5&amp;pf_rd_s=center-1&amp;pf_rd_t=15506&amp;pf_rd_i=top&amp;ref_=chttp_tt_130</t>
  </si>
  <si>
    <t>Ikiru Poster</t>
  </si>
  <si>
    <t>Not Rated | 2h 23min | Drama | 25 March 1956 (USA)</t>
  </si>
  <si>
    <t>143 min</t>
  </si>
  <si>
    <t>Writers: Akira Kurosawa, Shinobu Hashimoto | 1 more credit Â»</t>
  </si>
  <si>
    <t>Stars: Takashi Shimura, Nobuo Kaneko, Shin'ichi Himori | See full cast &amp; crew Â»</t>
  </si>
  <si>
    <t>Ikiru (1952)</t>
  </si>
  <si>
    <t>http://ia.media-imdb.com/images/M/MV5BMTcyMDU0MTQzNV5BMl5BanBnXkFtZTcwOTk2NDQyMQ@@._V1._CR12,28,314,446_UY268_CR3,0,182,268_AL_.jpg</t>
  </si>
  <si>
    <t>Kanji Watanabe is a longtime bureaucrat in a city office who, along with the rest of the office, spends his entire working life doing nothing. He learns he is dying of cancer and wants to find some meaning in his life. He finds himself unable to talk with his family, and spends a night on the town with a novelist, but that leaves him unfulfilled. He next spends time with a young woman from his office, but finally decides he can make a difference through his job... After Watanabe's death, co-workers at his funeral discuss his behavior over the last several months and debate why he suddenly became assertive in his job to promote a city park, and resolve to be more like Watanabe. Written by Mike Rosenlof &lt;mrosenlof@qualcomm.com&gt;</t>
  </si>
  <si>
    <t>http://www.imdb.com/title/tt0044741/?pf_rd_m=A2FGELUUNOQJNL&amp;pf_rd_p=2398042102&amp;pf_rd_r=1X7MCR93P67MJYT56GA5&amp;pf_rd_s=center-1&amp;pf_rd_t=15506&amp;pf_rd_i=top&amp;ref_=chttp_tt_131</t>
  </si>
  <si>
    <t>The Bridge on the River Kwai Poster</t>
  </si>
  <si>
    <t>Approved | 2h 41min | Adventure, Drama, War | 14 December 1957 (USA)</t>
  </si>
  <si>
    <t>Writers: Pierre Boulle (novel), Carl Foreman (screenplay) | 1 more credit Â»</t>
  </si>
  <si>
    <t>Stars: William Holden, Alec Guinness, Jack Hawkins | See full cast &amp; crew Â»</t>
  </si>
  <si>
    <t>The Bridge on the River Kwai (1957)</t>
  </si>
  <si>
    <t>http://ia.media-imdb.com/images/M/MV5BMTc2NzA0NTEwNF5BMl5BanBnXkFtZTcwMzA0MTk3OA@@._V1_UX182_CR0,0,182,268_AL_.jpg</t>
  </si>
  <si>
    <t>The film deals with the situation of British prisoners of war during World War II who are ordered to build a bridge to accommodate the Burma-Siam railway. Their instinct is to sabotage the bridge but, under the leadership of Colonel Nicholson, they are persuaded that the bridge should be constructed as a symbol of British morale, spirit and dignity in adverse circumstances. At first, the prisoners admire Nicholson when he bravely endures torture rather than compromise his principles for the benefit of the Japanese commandant Saito. He is an honorable but arrogant man, who is slowly revealed to be a deluded obsessive. He convinces himself that the bridge is a monument to British character, but actually is a monument to himself, and his insistence on its construction becomes a subtle form of collaboration with the enemy. Unknown to him, the Allies have sent a mission into the jungle, led by Warden and an American, Shears, to blow up the bridge. Written by alfiehitchie</t>
  </si>
  <si>
    <t>http://www.imdb.com/title/tt0050212/?pf_rd_m=A2FGELUUNOQJNL&amp;pf_rd_p=2398042102&amp;pf_rd_r=1X7MCR93P67MJYT56GA5&amp;pf_rd_s=center-1&amp;pf_rd_t=15506&amp;pf_rd_i=top&amp;ref_=chttp_tt_132</t>
  </si>
  <si>
    <t>The Gold Rush Poster</t>
  </si>
  <si>
    <t>Not Rated | 1h 35min | Adventure, Comedy, Drama | 1925 (Germany)</t>
  </si>
  <si>
    <t>Stars: Charles Chaplin, Mack Swain, Tom Murray | See full cast &amp; crew Â»</t>
  </si>
  <si>
    <t>The Gold Rush (1925)</t>
  </si>
  <si>
    <t>Runtime: 95 min (original) | 72 min (1942 re-release) | 81 min (edited)</t>
  </si>
  <si>
    <t>http://ia.media-imdb.com/images/M/MV5BMzYzMDQyNzA4NV5BMl5BanBnXkFtZTYwNDU5NDU5._V1_UY268_CR7,0,182,268_AL_.jpg</t>
  </si>
  <si>
    <t>A lone prospector ventures into Alaska looking for gold. He gets mixed up with some burly characters and falls in love with the beautiful Georgia. He tries to win her heart with his singular charm. Written by John J. Magee &lt;magee@helix.mgh.harvard.edu&gt;</t>
  </si>
  <si>
    <t>http://www.imdb.com/title/tt0015864/?pf_rd_m=A2FGELUUNOQJNL&amp;pf_rd_p=2398042102&amp;pf_rd_r=1X7MCR93P67MJYT56GA5&amp;pf_rd_s=center-1&amp;pf_rd_t=15506&amp;pf_rd_i=top&amp;ref_=chttp_tt_133</t>
  </si>
  <si>
    <t>Ran Poster</t>
  </si>
  <si>
    <t>R | 2h 42min | Action, Drama, War | 1 June 1985 (Japan)</t>
  </si>
  <si>
    <t>162 min</t>
  </si>
  <si>
    <t>Writers: Akira Kurosawa (screenplay), Hideo Oguni (screenplay) | 2 more credits Â»</t>
  </si>
  <si>
    <t>Stars: Tatsuya Nakadai, Akira Terao, Jinpachi Nezu | See full cast &amp; crew Â»</t>
  </si>
  <si>
    <t>Ran (1985)</t>
  </si>
  <si>
    <t>Production Co: Greenwich Film Productions, Herald Ace, Nippon Herald Films See more Â»</t>
  </si>
  <si>
    <t>http://ia.media-imdb.com/images/M/MV5BNTEyNjg0MDM4OF5BMl5BanBnXkFtZTgwODI0NjUxODE@._V1_UY268_CR2,0,182,268_AL_.jpg</t>
  </si>
  <si>
    <t>Japanese warlord Hidetori Ichimonji decides the time has come to retire and divide his fiefdom among his three sons. His eldest and middle sons - Taro and Jiro - agree with his decision and promise to support him for his remaining days. The youngest son Saburo disagrees with all of them arguing that there is little likelihood the three brothers will remain united. Insulted by his son's brashness, the warlord banishes Saburo. As the warlord begins his retirement, he quickly realizes that his two eldest sons selfish and have no intention of keeping their promises. It leads to war and only banished Saburo c an possibly save him. Written by garykmcd</t>
  </si>
  <si>
    <t>http://www.imdb.com/title/tt0089881/?pf_rd_m=A2FGELUUNOQJNL&amp;pf_rd_p=2398042102&amp;pf_rd_r=1X7MCR93P67MJYT56GA5&amp;pf_rd_s=center-1&amp;pf_rd_t=15506&amp;pf_rd_i=top&amp;ref_=chttp_tt_134</t>
  </si>
  <si>
    <t>The Seventh Seal Poster</t>
  </si>
  <si>
    <t>Director: Ingmar Bergman</t>
  </si>
  <si>
    <t>Not Rated | 1h 36min | Drama, Fantasy | 13 October 1958 (USA)</t>
  </si>
  <si>
    <t>Writers: Ingmar Bergman (play), Ingmar Bergman (screenplay)</t>
  </si>
  <si>
    <t>Stars: Max von Sydow, Gunnar BjÃ¶rnstrand, Bengt Ekerot | See full cast &amp; crew Â»</t>
  </si>
  <si>
    <t>The Seventh Seal (1957)</t>
  </si>
  <si>
    <t>Runtime: 96 min</t>
  </si>
  <si>
    <t>http://ia.media-imdb.com/images/M/MV5BMTUzODUyNjkxM15BMl5BanBnXkFtZTcwODA5MTM1Mg@@._V1_UY268_CR4,0,182,268_AL_.jpg</t>
  </si>
  <si>
    <t>A Knight and his squire are home from the crusades. Black Death is sweeping their country. As they approach home, Death appears to the knight and tells him it is his time. The knight challenges Death to a chess game for his life. The Knight and Death play as the cultural turmoil envelopes the people around them as they try, in different ways, to deal with the upheaval the plague has caused. Written by John Vogel &lt;jlvogel@comcast.net&gt;</t>
  </si>
  <si>
    <t>http://www.imdb.com/title/tt0050976/?pf_rd_m=A2FGELUUNOQJNL&amp;pf_rd_p=2398042102&amp;pf_rd_r=1X7MCR93P67MJYT56GA5&amp;pf_rd_s=center-1&amp;pf_rd_t=15506&amp;pf_rd_i=top&amp;ref_=chttp_tt_135</t>
  </si>
  <si>
    <t>The Secret in Their Eyes Poster</t>
  </si>
  <si>
    <t>Director: Juan JosÃ© Campanella</t>
  </si>
  <si>
    <t>R | 2h 9min | Drama, Mystery, Thriller | 21 May 2010 (USA)</t>
  </si>
  <si>
    <t>Writers: Eduardo Sacheri, Juan JosÃ© Campanella | 1 more credit Â»</t>
  </si>
  <si>
    <t>Stars: Ricardo DarÃ­n, Soledad Villamil, Pablo Rago | See full cast &amp; crew Â»</t>
  </si>
  <si>
    <t>The Secret in Their Eyes (2009)</t>
  </si>
  <si>
    <t>Gross: $20,167,424 (USA) (8 January 2016)</t>
  </si>
  <si>
    <t>http://ia.media-imdb.com/images/M/MV5BMTgwNTI3OTczOV5BMl5BanBnXkFtZTcwMTM3MTUyMw@@._V1_UX182_CR0,0,182,268_AL_.jpg</t>
  </si>
  <si>
    <t>In 1999, retired Argentinian federal justice agent BenjamÃ­n EspÃ³sito is writing a novel, using an old closed case as the source material. That case is the brutal rape and murder of Liliana Coloto. In addition to seeing the extreme grief of the victim's husband Ricardo Morales, BenjamÃ­n, his assistant Pablo Sandoval, and newly hired department chief Irene MenÃ©ndez-Hastings were personally affected by the case as BenjamÃ­n and Pablo tracked the killer, hence the reason why the unsatisfactory ending to the case has always bothered him. Despite the department already having two other suspects, BenjamÃ­n and Pablo ultimately were certain that a man named Isidoro GÃ³mez is the real killer. Although he is aware that historical accuracy is not paramount for the novel, the process of revisiting the case is more an issue of closure for him. He tries to speak to the key players in the case, most specifically Irene, who still works in the justice department and who he has always been attracted to ... Written by Huggo</t>
  </si>
  <si>
    <t>http://www.imdb.com/title/tt1305806/?pf_rd_m=A2FGELUUNOQJNL&amp;pf_rd_p=2398042102&amp;pf_rd_r=1X7MCR93P67MJYT56GA5&amp;pf_rd_s=center-1&amp;pf_rd_t=15506&amp;pf_rd_i=top&amp;ref_=chttp_tt_136</t>
  </si>
  <si>
    <t>Blade Runner Poster</t>
  </si>
  <si>
    <t>R | 1h 57min | Sci-Fi, Thriller | 25 June 1982 (USA)</t>
  </si>
  <si>
    <t>Writers: Hampton Fancher (screenplay), David Webb Peoples (screenplay) (as David Peoples) | 1 more credit Â»</t>
  </si>
  <si>
    <t>Stars: Harrison Ford, Rutger Hauer, Sean Young | See full cast &amp; crew Â»</t>
  </si>
  <si>
    <t>Blade Runner (1982)</t>
  </si>
  <si>
    <t>Gross: $27,000,000 (USA)</t>
  </si>
  <si>
    <t>http://ia.media-imdb.com/images/M/MV5BMTA4MDQxNTk2NDheQTJeQWpwZ15BbWU3MDE2NjIyODk@._V1_UX182_CR0,0,182,268_AL_.jpg</t>
  </si>
  <si>
    <t>Genres: Sci-Fi | Thriller</t>
  </si>
  <si>
    <t>In the futuristic year of 2019, Los Angeles has become a dark and depressing metropolis, filled with urban decay. Rick Deckard, an ex-cop, is a "Blade Runner". Blade runners are people assigned to assassinate "replicants". The replicants are androids that look like real human beings. When four replicants commit a bloody mutiny on the Off World colony, Deckard is called out of retirement to track down the androids. As he tracks the replicants, eliminating them one by one, he soon comes across another replicant, Rachel, who evokes human emotion, despite the fact that she's a replicant herself. As Deckard closes in on the leader of the replicant group, his true hatred toward artificial intelligence makes him question his own identity in this future world, including what's human and what's not human. Written by blazesnakes9</t>
  </si>
  <si>
    <t>http://www.imdb.com/title/tt0083658/?pf_rd_m=A2FGELUUNOQJNL&amp;pf_rd_p=2398042102&amp;pf_rd_r=1X7MCR93P67MJYT56GA5&amp;pf_rd_s=center-1&amp;pf_rd_t=15506&amp;pf_rd_i=top&amp;ref_=chttp_tt_137</t>
  </si>
  <si>
    <t>Lock, Stock and Two Smoking Barrels Poster</t>
  </si>
  <si>
    <t>R | 1h 47min | Comedy, Crime | 28 August 1998 (UK)</t>
  </si>
  <si>
    <t>Stars: Jason Flemyng, Dexter Fletcher, Nick Moran | See full cast &amp; crew Â»</t>
  </si>
  <si>
    <t>Lock, Stock and Two Smoking Barrels (1998)</t>
  </si>
  <si>
    <t>Production Co: Summit Entertainment, Steve Tisch Company, The, SKA Films See more Â»</t>
  </si>
  <si>
    <t>http://ia.media-imdb.com/images/M/MV5BMTU4MTM1MjUxMF5BMl5BanBnXkFtZTYwOTEzODY4._V1_UY268_CR5,0,182,268_AL_.jpg</t>
  </si>
  <si>
    <t>Four Jack-the-lads find themselves heavily - seriously heavily - in debt to an East End hard man and his enforcers after a crooked card game. Overhearing their neighbours in the next flat plotting to hold up a group of out-of-their-depth drug growers, our heros decide to stitch up the robbers in turn. In a way the confusion really starts when a pair of antique double-barrelled shotguns go missing in a completely different scam. Written by Anonymous</t>
  </si>
  <si>
    <t>http://www.imdb.com/title/tt0120735/?pf_rd_m=A2FGELUUNOQJNL&amp;pf_rd_p=2398042102&amp;pf_rd_r=1X7MCR93P67MJYT56GA5&amp;pf_rd_s=center-1&amp;pf_rd_t=15506&amp;pf_rd_i=top&amp;ref_=chttp_tt_138</t>
  </si>
  <si>
    <t>The General Poster</t>
  </si>
  <si>
    <t>Directors: Clyde Bruckman, Buster Keaton</t>
  </si>
  <si>
    <t>Unrated | 1h 7min | Action, Adventure, Comedy | 24 February 1927 (France)</t>
  </si>
  <si>
    <t>67 min</t>
  </si>
  <si>
    <t>Writers: Buster Keaton, Clyde Bruckman | 2 more credits Â»</t>
  </si>
  <si>
    <t>Stars: Buster Keaton, Marion Mack, Glen Cavender | See full cast &amp; crew Â»</t>
  </si>
  <si>
    <t>The General (1926)</t>
  </si>
  <si>
    <t>Runtime: 67 min | 80 min (1982) | 83 min (1962) | 75 min (2003 alternate) | 78 min</t>
  </si>
  <si>
    <t>http://ia.media-imdb.com/images/M/MV5BODQxMzMyNTY5Nl5BMl5BanBnXkFtZTcwMDMyNTk3OA@@._V1_UX182_CR0,0,182,268_AL_.jpg</t>
  </si>
  <si>
    <t>Genres: Action | Adventure | Comedy | Drama | War</t>
  </si>
  <si>
    <t>Johnnie loves his train ("The General") and Annabelle Lee. When the Civil War begins he is turned down for service because he's more valuable as an engineer. Annabelle thinks it's because he's a coward. Union spies capture The General with Annabelle on board. Johnnie must rescue both his loves. Written by Ed Stephan &lt;stephan@cc.wwu.edu&gt;</t>
  </si>
  <si>
    <t>http://www.imdb.com/title/tt0017925/?pf_rd_m=A2FGELUUNOQJNL&amp;pf_rd_p=2398042102&amp;pf_rd_r=1X7MCR93P67MJYT56GA5&amp;pf_rd_s=center-1&amp;pf_rd_t=15506&amp;pf_rd_i=top&amp;ref_=chttp_tt_139</t>
  </si>
  <si>
    <t>Wild Strawberries Poster</t>
  </si>
  <si>
    <t>Unrated | 1h 31min | Drama, Romance | 22 June 1959 (USA)</t>
  </si>
  <si>
    <t>Writer: Ingmar Bergman</t>
  </si>
  <si>
    <t>Stars: Victor SjÃ¶strÃ¶m, Bibi Andersson, Ingrid Thulin | See full cast &amp; crew Â»</t>
  </si>
  <si>
    <t>Wild Strawberries (1957)</t>
  </si>
  <si>
    <t>Sound Mix: Mono</t>
  </si>
  <si>
    <t>http://ia.media-imdb.com/images/M/MV5BMjgwNjI3NTM1MF5BMl5BanBnXkFtZTgwNzY3MTUyMjE@._V1_UY268_CR0,0,182,268_AL_.jpg</t>
  </si>
  <si>
    <t>With the exception of his elderly housekeeper Miss Agda who he treats almost like a surrogate platonic wife, widowed seventy-eight year old Dr. Isak Borg, a former medical doctor and professor, has retreated from any human contact, partly his own want but partly the decision of others who do not want to spend time with him because of his cold demeanor. He is traveling from his home in Stockholm to Lund to accept an honorary degree. Instead of flying as was the original plan, he decides to take the day long drive instead. Along for the ride is his daughter-in-law Marianne, who had been staying with him for the month but has now decided to go home. The many stops and encounters along the way make him reminisce about various parts of his life. Those stops which make him reminisce directly are at his childhood summer home, at the home of his equally emotionally cold mother, and at a gas station where the attendants praise him as a man for his work. But the lives of other people they ... Written by Huggo</t>
  </si>
  <si>
    <t>http://www.imdb.com/title/tt0050986/?pf_rd_m=A2FGELUUNOQJNL&amp;pf_rd_p=2398042102&amp;pf_rd_r=1X7MCR93P67MJYT56GA5&amp;pf_rd_s=center-1&amp;pf_rd_t=15506&amp;pf_rd_i=top&amp;ref_=chttp_tt_140</t>
  </si>
  <si>
    <t>Howl's Moving Castle Poster</t>
  </si>
  <si>
    <t>PG | 1h 59min | Animation, Adventure, Family | 17 June 2005 (USA)</t>
  </si>
  <si>
    <t>Writers: Hayao Miyazaki (screenplay), Diana Wynne Jones (novel) (as Daiana Win JÃ´nzu)</t>
  </si>
  <si>
    <t>Stars: Chieko BaishÃ´, Takuya Kimura, Tatsuya GashÃ»in | See full cast &amp; crew Â»</t>
  </si>
  <si>
    <t>Howl's Moving Castle (2004)</t>
  </si>
  <si>
    <t>Production Co: Buena Vista Home Entertainment, DENTSU Music And Entertainment, Mitsubishi See more Â»</t>
  </si>
  <si>
    <t>http://ia.media-imdb.com/images/M/MV5BMTY1OTg0MjE3MV5BMl5BanBnXkFtZTcwNTUxMTkyMQ@@._V1_UX182_CR0,0,182,268_AL_.jpg</t>
  </si>
  <si>
    <t>A love story between an 18-year-old girl named Sophie, cursed by a witch into an old woman's body, and a magician named Howl. Under the curse, Sophie sets out to seek her fortune, which takes her to Howl's strange moving castle. In the castle, Sophie meets Howl's fire demon, named KarishifÃ¢. Seeing that she is under a curse, the demon makes a deal with Sophie--if she breaks the contract he is under with Howl, then KarushifÃ¢ will lift the curse that Sophie is under, and she will return to her 18-year-old shape. Written by Sophie Ball</t>
  </si>
  <si>
    <t>http://www.imdb.com/title/tt0347149/?pf_rd_m=A2FGELUUNOQJNL&amp;pf_rd_p=2398042102&amp;pf_rd_r=1X7MCR93P67MJYT56GA5&amp;pf_rd_s=center-1&amp;pf_rd_t=15506&amp;pf_rd_i=top&amp;ref_=chttp_tt_141</t>
  </si>
  <si>
    <t>Casino Poster</t>
  </si>
  <si>
    <t>R | 2h 58min | Biography, Crime, Drama | 22 November 1995 (USA)</t>
  </si>
  <si>
    <t>Stars: Robert De Niro, Sharon Stone, Joe Pesci | See full cast &amp; crew Â»</t>
  </si>
  <si>
    <t>Casino (1995)</t>
  </si>
  <si>
    <t>http://ia.media-imdb.com/images/M/MV5BMTMzMjkwMTk4Nl5BMl5BanBnXkFtZTYwNjYxMjk5._V1_UX182_CR0,0,182,268_AL_.jpg</t>
  </si>
  <si>
    <t>This Martin Scorsese film depicts the Janus-like quality of Las Vegas--it has a glittering, glamorous face, as well as a brutal, cruel one. Ace Rothstein and Nicky Santoro, mobsters who move to Las Vegas to make their mark, live and work in this paradoxical world. Seen through their eyes, each as a foil to the other, the details of mob involvement in the casinos of the 1970's and '80's are revealed. Ace is the smooth operator of the Tangiers casino, while Nicky is his boyhood friend and tough strongman, robbing and shaking down the locals. However, they each have a tragic flaw--Ace falls in love with a hustler, Ginger, and Nicky falls into an ever-deepening spiral of drugs and violence. Written by Tad Dibbern &lt;DIBBERN_D@a1.mscf.upenn.edu&gt;</t>
  </si>
  <si>
    <t>http://www.imdb.com/title/tt0112641/?pf_rd_m=A2FGELUUNOQJNL&amp;pf_rd_p=2398042102&amp;pf_rd_r=1X7MCR93P67MJYT56GA5&amp;pf_rd_s=center-1&amp;pf_rd_t=15506&amp;pf_rd_i=top&amp;ref_=chttp_tt_142</t>
  </si>
  <si>
    <t>The Elephant Man Poster</t>
  </si>
  <si>
    <t>Director: David Lynch</t>
  </si>
  <si>
    <t>PG | 2h 4min | Biography, Drama | 10 October 1980 (USA)</t>
  </si>
  <si>
    <t>Writers: Christopher De Vore (screenplay), Eric Bergren (screenplay) | 3 more credits Â»</t>
  </si>
  <si>
    <t>Stars: Anthony Hopkins, John Hurt, Anne Bancroft | See full cast &amp; crew Â»</t>
  </si>
  <si>
    <t>The Elephant Man (1980)</t>
  </si>
  <si>
    <t>http://ia.media-imdb.com/images/M/MV5BMTExNTk0MjIzNDZeQTJeQWpwZ15BbWU3MDY5ODI5Nzg@._V1_UX182_CR0,0,182,268_AL_.jpg</t>
  </si>
  <si>
    <t>Genres: Biography | Drama</t>
  </si>
  <si>
    <t>John Merrick (whose real name was Joseph, as this is based on a true story) is an intelligent and friendly man, but he is hated by his Victorian-era English society because he is severely deformed. Once he is discovered by a doctor, however, he is saved from his life in a freak show and he is treated like the human being that he really is. Written by Sam Cibula</t>
  </si>
  <si>
    <t>http://www.imdb.com/title/tt0080678/?pf_rd_m=A2FGELUUNOQJNL&amp;pf_rd_p=2398042102&amp;pf_rd_r=1X7MCR93P67MJYT56GA5&amp;pf_rd_s=center-1&amp;pf_rd_t=15506&amp;pf_rd_i=top&amp;ref_=chttp_tt_143</t>
  </si>
  <si>
    <t>Warrior Poster</t>
  </si>
  <si>
    <t>Director: Gavin O'Connor</t>
  </si>
  <si>
    <t>PG-13 | 2h 20min | Drama, Sport | 9 September 2011 (USA)</t>
  </si>
  <si>
    <t>Writers: Gavin O'Connor (screenplay), Anthony Tambakis (screenplay) | 3 more credits Â»</t>
  </si>
  <si>
    <t>Stars: Tom Hardy, Nick Nolte, Joel Edgerton | See full cast &amp; crew Â»</t>
  </si>
  <si>
    <t>Warrior (2011)</t>
  </si>
  <si>
    <t>Gross: $13,651,662 (USA) (28 October 2011)</t>
  </si>
  <si>
    <t>http://ia.media-imdb.com/images/M/MV5BMTk4ODk5MTMyNV5BMl5BanBnXkFtZTcwMDMyNTg0Ng@@._V1_UX182_CR0,0,182,268_AL_.jpg</t>
  </si>
  <si>
    <t>Genres: Drama | Sport</t>
  </si>
  <si>
    <t>Two brothers face the fight of a lifetime - and the wreckage of their broken family - within the brutal, high-stakes world of Mixed Martial Arts (MMA) fighting in Lionsgate's action/drama, WARRIOR. A former Marine, haunted by a tragic past, Tommy Riordan returns to his hometown of Pittsburgh and enlists his father, a recovered alcoholic and his former coach, to train him for an MMA tournament awarding the biggest purse in the history of the sport. As Tommy blazes a violent path towards the title prize, his brother, Brendan, a former MMA fighter unable to make ends meet as a public school teacher, returns to the amateur ring to provide for his family. Even though years have passed, recriminations and past betrayals keep Brendan bitterly estranged from both Tommy and his father. But when Brendan's unlikely rise as an underdog sets him on a collision course with Tommy, the two brothers must finally confront the forces that tore them apart, all the while waging the most intense, ... Written by MConnell</t>
  </si>
  <si>
    <t>http://www.imdb.com/title/tt1291584/?pf_rd_m=A2FGELUUNOQJNL&amp;pf_rd_p=2398042102&amp;pf_rd_r=1X7MCR93P67MJYT56GA5&amp;pf_rd_s=center-1&amp;pf_rd_t=15506&amp;pf_rd_i=top&amp;ref_=chttp_tt_144</t>
  </si>
  <si>
    <t>The Wolf of Wall Street Poster</t>
  </si>
  <si>
    <t>R | 3h | Biography, Comedy, Crime | 25 December 2013 (USA)</t>
  </si>
  <si>
    <t>180 min</t>
  </si>
  <si>
    <t>Writers: Terence Winter (screenplay), Jordan Belfort (book)</t>
  </si>
  <si>
    <t>Stars: Leonardo DiCaprio, Jonah Hill, Margot Robbie | See full cast &amp; crew Â»</t>
  </si>
  <si>
    <t>The Wolf of Wall Street (2013)</t>
  </si>
  <si>
    <t>Gross: $116,866,727 (USA) (28 March 2014)</t>
  </si>
  <si>
    <t>http://ia.media-imdb.com/images/M/MV5BMjIxMjgxNTk0MF5BMl5BanBnXkFtZTgwNjIyOTg2MDE@._V1_UX182_CR0,0,182,268_AL_.jpg</t>
  </si>
  <si>
    <t>Jordan Belfort is a Long Island penny stockbroker who served 22 months in prison for defrauding investors in a massive 1990s securities scam that involved widespread corruption on Wall Street and in the corporate banking world, including shoe designer Steve Madden. Written by anonymous</t>
  </si>
  <si>
    <t>http://www.imdb.com/title/tt0993846/?pf_rd_m=A2FGELUUNOQJNL&amp;pf_rd_p=2398042102&amp;pf_rd_r=1X7MCR93P67MJYT56GA5&amp;pf_rd_s=center-1&amp;pf_rd_t=15506&amp;pf_rd_i=top&amp;ref_=chttp_tt_145</t>
  </si>
  <si>
    <t>Judgment at Nuremberg Poster</t>
  </si>
  <si>
    <t>Director: Stanley Kramer</t>
  </si>
  <si>
    <t>Not Rated | 3h 6min | Drama, History, War | 18 December 1961 (Sweden)</t>
  </si>
  <si>
    <t>186 min</t>
  </si>
  <si>
    <t>Writers: Abby Mann, Abby Mann (based on his original story by)</t>
  </si>
  <si>
    <t>Stars: Spencer Tracy, Burt Lancaster, Richard Widmark | See full cast &amp; crew Â»</t>
  </si>
  <si>
    <t>Judgment at Nuremberg (1961)</t>
  </si>
  <si>
    <t>Runtime: 186 min</t>
  </si>
  <si>
    <t>http://ia.media-imdb.com/images/M/MV5BNDc2ODQ5NTE2MV5BMl5BanBnXkFtZTcwODExMjUyNA@@._V1_UX182_CR0,0,182,268_AL_.jpg</t>
  </si>
  <si>
    <t>Genres: Drama | History | War</t>
  </si>
  <si>
    <t>It has been three years since the most important Nazi leaders had already been tried. This trial is about 4 judges who used their offices to conduct Nazi sterilization and cleansing policies. Retired American judge, Dan Haywood has a daunting task ahead of him. The Cold War is heating up and no one wants any more trials as Germany, and Allied governments, want to forget the past. But is that the right thing to do is the question that the tribunal must decide. Written by Tony Fontana &lt;tony.fontana@spacebbs.com&gt;</t>
  </si>
  <si>
    <t>http://www.imdb.com/title/tt0055031/?pf_rd_m=A2FGELUUNOQJNL&amp;pf_rd_p=2398042102&amp;pf_rd_r=1X7MCR93P67MJYT56GA5&amp;pf_rd_s=center-1&amp;pf_rd_t=15506&amp;pf_rd_i=top&amp;ref_=chttp_tt_146</t>
  </si>
  <si>
    <t>V for Vendetta Poster</t>
  </si>
  <si>
    <t>Director: James McTeigue</t>
  </si>
  <si>
    <t>R | 2h 12min | Action, Drama, Thriller | 17 March 2006 (USA)</t>
  </si>
  <si>
    <t>Writers: Lilly Wachowski (screenplay) (as The Wachowski Brothers), Lana Wachowski (screenplay) (as The Wachowski Brothers) | 1 more credit Â»</t>
  </si>
  <si>
    <t>Stars: Hugo Weaving, Natalie Portman, Rupert Graves | See full cast &amp; crew Â»</t>
  </si>
  <si>
    <t>V for Vendetta (2005)</t>
  </si>
  <si>
    <t>Gross: $70,496,802 (USA) (23 June 2006)</t>
  </si>
  <si>
    <t>http://ia.media-imdb.com/images/M/MV5BOTI5ODc3NzExNV5BMl5BanBnXkFtZTcwNzYxNzQzMw@@._V1_UX182_CR0,0,182,268_AL_.jpg</t>
  </si>
  <si>
    <t>Genres: Action | Drama | Thriller</t>
  </si>
  <si>
    <t>Tells the story of Evey Hammond and her unlikely but instrumental part in bringing down the fascist government that has taken control of a futuristic Great Britain. Saved from a life-and-death situation by a man in a Guy Fawkes mask who calls himself V, she learns a general summary of V's past and, after a time, decides to help him bring down those who committed the atrocities that led to Britain being in the shape that it is in. Written by ameelmore</t>
  </si>
  <si>
    <t>http://www.imdb.com/title/tt0434409/?pf_rd_m=A2FGELUUNOQJNL&amp;pf_rd_p=2398042102&amp;pf_rd_r=1X7MCR93P67MJYT56GA5&amp;pf_rd_s=center-1&amp;pf_rd_t=15506&amp;pf_rd_i=top&amp;ref_=chttp_tt_147</t>
  </si>
  <si>
    <t>A Beautiful Mind Poster</t>
  </si>
  <si>
    <t>Director: Ron Howard</t>
  </si>
  <si>
    <t>PG-13 | 2h 15min | Biography, Drama | 4 January 2002 (USA)</t>
  </si>
  <si>
    <t>Writers: Akiva Goldsman, Sylvia Nasar (book)</t>
  </si>
  <si>
    <t>Stars: Russell Crowe, Ed Harris, Jennifer Connelly | See full cast &amp; crew Â»</t>
  </si>
  <si>
    <t>A Beautiful Mind (2001)</t>
  </si>
  <si>
    <t>Gross: $170,708,996 (USA) (24 May 2002)</t>
  </si>
  <si>
    <t>http://ia.media-imdb.com/images/M/MV5BMTQ4MDI2MzkwMl5BMl5BanBnXkFtZTYwMjk0NTA5._V1_UX182_CR0,0,182,268_AL_.jpg</t>
  </si>
  <si>
    <t>From the heights of notoriety to the depths of depravity, John Forbes Nash, Jr. experienced it all. A mathematical genius, he made an astonishing discovery early in his career and stood on the brink of international acclaim. But the handsome and arrogant Nash soon found himself on a painful and harrowing journey of self-discovery. After many years of struggle, he eventually triumphed over his tragedy, and finally - late in life - received the Nobel Prize. Written by Universal Pictures and DreamWorks Pictures</t>
  </si>
  <si>
    <t>http://www.imdb.com/title/tt0268978/?pf_rd_m=A2FGELUUNOQJNL&amp;pf_rd_p=2398042102&amp;pf_rd_r=1X7MCR93P67MJYT56GA5&amp;pf_rd_s=center-1&amp;pf_rd_t=15506&amp;pf_rd_i=top&amp;ref_=chttp_tt_148</t>
  </si>
  <si>
    <t>Gran Torino Poster</t>
  </si>
  <si>
    <t>R | 1h 56min | Drama | 9 January 2009 (USA)</t>
  </si>
  <si>
    <t>Writers: Nick Schenk (screenplay), Dave Johannson (story) | 1 more credit Â»</t>
  </si>
  <si>
    <t>Stars: Clint Eastwood, Bee Vang, Christopher Carley | See full cast &amp; crew Â»</t>
  </si>
  <si>
    <t>Gran Torino (2008)</t>
  </si>
  <si>
    <t>Gross: $148,085,755 (USA) (12 June 2009)</t>
  </si>
  <si>
    <t>http://ia.media-imdb.com/images/M/MV5BMTQyMTczMTAxMl5BMl5BanBnXkFtZTcwOTc1ODE0Mg@@._V1_UY268_CR3,0,182,268_AL_.jpg</t>
  </si>
  <si>
    <t>Walt Kowalski is a widower who holds onto his prejudices despite the changes in his Michigan neighborhood and the world around him. Kowalski is a grumpy, tough-minded, unhappy old man who can't get along with either his kids or his neighbors. He is a Korean War veteran whose prize possession is a 1972 Gran Torino he keeps in mint condition. When his neighbor Thao, a young Hmong teenager under pressure from his gang member cousin, tries to steal his Gran Torino, Kowalski sets out to reform the youth. Drawn against his will into the life of Thao's family, Kowalski is soon taking steps to protect them from the gangs that infest their neighborhood. Written by alfiehitchie</t>
  </si>
  <si>
    <t>http://www.imdb.com/title/tt1205489/?pf_rd_m=A2FGELUUNOQJNL&amp;pf_rd_p=2398042102&amp;pf_rd_r=1X7MCR93P67MJYT56GA5&amp;pf_rd_s=center-1&amp;pf_rd_t=15506&amp;pf_rd_i=top&amp;ref_=chttp_tt_149</t>
  </si>
  <si>
    <t>The Big Lebowski Poster</t>
  </si>
  <si>
    <t>Directors: Joel Coen, Ethan Coen (uncredited)</t>
  </si>
  <si>
    <t>R | 1h 57min | Comedy, Crime | 6 March 1998 (USA)</t>
  </si>
  <si>
    <t>Writers: Ethan Coen, Joel Coen</t>
  </si>
  <si>
    <t>Stars: Jeff Bridges, John Goodman, Julianne Moore | See full cast &amp; crew Â»</t>
  </si>
  <si>
    <t>The Big Lebowski (1998)</t>
  </si>
  <si>
    <t>Production Co: Polygram Filmed Entertainment, Working Title Films See more Â»</t>
  </si>
  <si>
    <t>http://ia.media-imdb.com/images/M/MV5BMTQ0NjUzMDMyOF5BMl5BanBnXkFtZTgwODA1OTU0MDE@._V1_UX182_CR0,0,182,268_AL_.jpg</t>
  </si>
  <si>
    <t>When "The Dude" Lebowski is mistaken for a millionaire Lebowski, two thugs urinate on his rug to coerce him into paying a debt he knows nothing about. While attempting to gain recompense for the ruined rug from his wealthy counterpart, he accepts a one-time job with high pay-off. He enlists the help of his bowling buddy, Walter, a gun-toting Jewish-convert with anger issues. Deception leads to more trouble, and it soon seems that everyone from porn empire tycoons to nihilists want something from The Dude. Written by J. Lake</t>
  </si>
  <si>
    <t>http://www.imdb.com/title/tt0118715/?pf_rd_m=A2FGELUUNOQJNL&amp;pf_rd_p=2398042102&amp;pf_rd_r=1X7MCR93P67MJYT56GA5&amp;pf_rd_s=center-1&amp;pf_rd_t=15506&amp;pf_rd_i=top&amp;ref_=chttp_tt_150</t>
  </si>
  <si>
    <t>Rebecca Poster</t>
  </si>
  <si>
    <t>Not Rated | 2h 10min | Drama, Film-Noir, Mystery | 12 April 1940 (USA)</t>
  </si>
  <si>
    <t>Writers: Daphne Du Maurier (celebrated novel), Robert E. Sherwood (screen play) | 3 more credits Â»</t>
  </si>
  <si>
    <t>Stars: Laurence Olivier, Joan Fontaine, George Sanders | See full cast &amp; crew Â»</t>
  </si>
  <si>
    <t>Rebecca (1940)</t>
  </si>
  <si>
    <t>http://ia.media-imdb.com/images/M/MV5BMTM5ODA4ODMzM15BMl5BanBnXkFtZTcwOTA2NTEwNA@@._V1._CR9,22,314,458_UY268_CR1,0,182,268_AL_.jpg</t>
  </si>
  <si>
    <t>Genres: Drama | Film-Noir | Mystery | Thriller</t>
  </si>
  <si>
    <t>A shy ladies' companion, staying in Monte Carlo with her stuffy employer, meets the wealthy Maxim de Winter. She and Max fall in love, marry and return to Manderley, his large country estate in Cornwall. Max is still troubled by the death of his first wife, Rebecca, in a boating accident the year before. The second Mrs. de Winter clashes with the housekeeper, Mrs. Danvers, and discovers that Rebecca still has a strange hold on everyone at Manderley. Written by Col Needham &lt;col@imdb.com&gt;</t>
  </si>
  <si>
    <t>http://www.imdb.com/title/tt0032976/?pf_rd_m=A2FGELUUNOQJNL&amp;pf_rd_p=2398042102&amp;pf_rd_r=1X7MCR93P67MJYT56GA5&amp;pf_rd_s=center-1&amp;pf_rd_t=15506&amp;pf_rd_i=top&amp;ref_=chttp_tt_151</t>
  </si>
  <si>
    <t>The Deer Hunter Poster</t>
  </si>
  <si>
    <t>Director: Michael Cimino</t>
  </si>
  <si>
    <t>R | 3h 3min | Drama, War | 23 February 1979 (USA)</t>
  </si>
  <si>
    <t>183 min</t>
  </si>
  <si>
    <t>Writers: Michael Cimino (story), Deric Washburn (story) | 3 more credits Â»</t>
  </si>
  <si>
    <t>Stars: Robert De Niro, Christopher Walken, John Cazale | See full cast &amp; crew Â»</t>
  </si>
  <si>
    <t>The Deer Hunter (1978)</t>
  </si>
  <si>
    <t>http://ia.media-imdb.com/images/M/MV5BMTk3MTQzMDUwMF5BMl5BanBnXkFtZTgwMTUxNzYxMTE@._V1_UX182_CR0,0,182,268_AL_.jpg</t>
  </si>
  <si>
    <t>Michael, Steven and Nick are young factory workers from Pennsylvania who enlist into the Army to fight in Vietnam. Before they go, Steven marries the pregnant Angela, and their wedding party also serves as the men's farewell party. After some time and many horrors, the three friends fall in the hands of the Vietcong and are brought to a prison camp in which they are forced to play Russian roulette against each other. Michael makes it possible for them to escape, but they soon get separated again. Written by Leon Wolters &lt;wolters@strw.LeidenUniv.nl&gt;</t>
  </si>
  <si>
    <t>http://www.imdb.com/title/tt0077416/?pf_rd_m=A2FGELUUNOQJNL&amp;pf_rd_p=2398042102&amp;pf_rd_r=1X7MCR93P67MJYT56GA5&amp;pf_rd_s=center-1&amp;pf_rd_t=15506&amp;pf_rd_i=top&amp;ref_=chttp_tt_152</t>
  </si>
  <si>
    <t>Incendies Poster</t>
  </si>
  <si>
    <t>Director: Denis Villeneuve</t>
  </si>
  <si>
    <t>R | 2h 19min | Drama, Mystery, War | 12 January 2011 (France)</t>
  </si>
  <si>
    <t>Writers: Denis Villeneuve (scenario), Wajdi Mouawad (play) | 2 more credits Â»</t>
  </si>
  <si>
    <t>Stars: Lubna Azabal, MÃ©lissa DÃ©sormeaux-Poulin, Maxim Gaudette | See full cast &amp; crew Â»</t>
  </si>
  <si>
    <t>Incendies (2010)</t>
  </si>
  <si>
    <t>Gross: $6,857,096 (USA) (23 September 2011)</t>
  </si>
  <si>
    <t>http://ia.media-imdb.com/images/M/MV5BMTg4MzA0NjI5OF5BMl5BanBnXkFtZTcwNTUwMzQzNg@@._V1_UY268_CR4,0,182,268_AL_.jpg</t>
  </si>
  <si>
    <t>Genres: Drama | Mystery | War</t>
  </si>
  <si>
    <t>A mother's last wishes send twins Jeanne and Simon on a journey to the Middle East in search of their tangled roots. Adapted from Wajdi Mouawad's acclaimed play, Incendies tells the powerful and moving tale of two young adults' voyage to the core of deep-rooted hatred, never-ending wars and enduring love. Written by MylÃ¨ne Chollet</t>
  </si>
  <si>
    <t>http://www.imdb.com/title/tt1255953/?pf_rd_m=A2FGELUUNOQJNL&amp;pf_rd_p=2398042102&amp;pf_rd_r=1X7MCR93P67MJYT56GA5&amp;pf_rd_s=center-1&amp;pf_rd_t=15506&amp;pf_rd_i=top&amp;ref_=chttp_tt_153</t>
  </si>
  <si>
    <t>Gone with the Wind Poster</t>
  </si>
  <si>
    <t>Directors: Victor Fleming, George Cukor (uncredited) | 1 more credit Â»</t>
  </si>
  <si>
    <t>G | 3h 58min | Drama, Romance, War | 17 January 1940 (USA)</t>
  </si>
  <si>
    <t>238 min</t>
  </si>
  <si>
    <t>Writers: Margaret Mitchell (story), Sidney Howard (screenplay)</t>
  </si>
  <si>
    <t>Stars: Clark Gable, Vivien Leigh, Thomas Mitchell | See full cast &amp; crew Â»</t>
  </si>
  <si>
    <t>Gone with the Wind (1939)</t>
  </si>
  <si>
    <t>Gross: $198,655,278 (USA) (13 November 1998)</t>
  </si>
  <si>
    <t>http://ia.media-imdb.com/images/M/MV5BNDUwMjAxNTU1MF5BMl5BanBnXkFtZTgwMzg4NzMxMDE@._V1_UX182_CR0,0,182,268_AL_.jpg</t>
  </si>
  <si>
    <t>Scarlett is a woman who can deal with a nation at war, Atlanta burning, the Union Army carrying off everything from her beloved Tara, the carpetbaggers who arrive after the war. Scarlett is beautiful. She has vitality. But Ashley, the man she has wanted for so long, is going to marry his placid cousin, Melanie. Mammy warns Scarlett to behave herself at the party at Twelve Oaks. There is a new man there that day, the day the Civil War begins. Rhett Butler. Scarlett does not know he is in the room when she pleads with Ashley to choose her instead of Melanie. Written by Dale O'Connor &lt;daleoc@interaccess.com&gt;</t>
  </si>
  <si>
    <t>http://www.imdb.com/title/tt0031381/?pf_rd_m=A2FGELUUNOQJNL&amp;pf_rd_p=2398042102&amp;pf_rd_r=1X7MCR93P67MJYT56GA5&amp;pf_rd_s=center-1&amp;pf_rd_t=15506&amp;pf_rd_i=top&amp;ref_=chttp_tt_154</t>
  </si>
  <si>
    <t>Fargo Poster</t>
  </si>
  <si>
    <t>R | 1h 38min | Crime, Drama, Thriller | 5 April 1996 (USA)</t>
  </si>
  <si>
    <t>Stars: William H. Macy, Frances McDormand, Steve Buscemi | See full cast &amp; crew Â»</t>
  </si>
  <si>
    <t>Fargo (1996)</t>
  </si>
  <si>
    <t>Gross: Â£1,204,540 (UK) (19 July 1996)</t>
  </si>
  <si>
    <t>http://ia.media-imdb.com/images/M/MV5BMTgxNzY3MzUxOV5BMl5BanBnXkFtZTcwMDA0NjMyNA@@._V1_UX182_CR0,0,182,268_AL_.jpg</t>
  </si>
  <si>
    <t>Jerry works in his father-in-law's car dealership and has gotten himself in financial problems. He tries various schemes to come up with money needed for a reason that is never really explained. It has to be assumed that his huge embezzlement of money from the dealership is about to be discovered by father-in-law. When all else falls through, plans he set in motion earlier for two men to kidnap his wife for ransom to be paid by her wealthy father (who doesn't seem to have the time of day for son-in-law). From the moment of the kidnapping, things go wrong and what was supposed to be a non-violent affair turns bloody with more blood added by the minute. Jerry is upset at the bloodshed, which turns loose a pregnant sheriff from Brainerd, MN who is tenacious in attempting to solve the three murders in her jurisdiction. Written by Anonymous</t>
  </si>
  <si>
    <t>http://www.imdb.com/title/tt0116282/?pf_rd_m=A2FGELUUNOQJNL&amp;pf_rd_p=2398042102&amp;pf_rd_r=1X7MCR93P67MJYT56GA5&amp;pf_rd_s=center-1&amp;pf_rd_t=15506&amp;pf_rd_i=top&amp;ref_=chttp_tt_155</t>
  </si>
  <si>
    <t>Cool Hand Luke Poster</t>
  </si>
  <si>
    <t>Director: Stuart Rosenberg</t>
  </si>
  <si>
    <t>PG | 2h 6min | Crime, Drama | 1 November 1967 (USA)</t>
  </si>
  <si>
    <t>Writers: Donn Pearce (screenplay), Frank Pierson (screenplay) (as Frank R. Pierson) | 1 more credit Â»</t>
  </si>
  <si>
    <t>Stars: Paul Newman, George Kennedy, Strother Martin | See full cast &amp; crew Â»</t>
  </si>
  <si>
    <t>Cool Hand Luke (1967)</t>
  </si>
  <si>
    <t>http://ia.media-imdb.com/images/M/MV5BODMyMDA0MTY2OF5BMl5BanBnXkFtZTcwMzkzNjk3OA@@._V1_UY268_CR3,0,182,268_AL_.jpg</t>
  </si>
  <si>
    <t>Luke Jackson is a cool, gutsy prisoner in a Southern chain gang, who, while refusing to buckle under to authority, keeps escaping and being recaptured. The prisoners admire Luke because, as Dragline explains it, "You're an original, that's what you are!" Nevertheless, the camp staff actively works to crush Luke until he finally breaks. Written by alfiehitchie</t>
  </si>
  <si>
    <t>http://www.imdb.com/title/tt0061512/?pf_rd_m=A2FGELUUNOQJNL&amp;pf_rd_p=2398042102&amp;pf_rd_r=1X7MCR93P67MJYT56GA5&amp;pf_rd_s=center-1&amp;pf_rd_t=15506&amp;pf_rd_i=top&amp;ref_=chttp_tt_156</t>
  </si>
  <si>
    <t>Trainspotting Poster</t>
  </si>
  <si>
    <t>Director: Danny Boyle</t>
  </si>
  <si>
    <t>R | 1h 34min | Drama | 9 August 1996 (USA)</t>
  </si>
  <si>
    <t>Writers: Irvine Welsh (novel), John Hodge (screenplay)</t>
  </si>
  <si>
    <t>Stars: Ewan McGregor, Ewen Bremner, Jonny Lee Miller | See full cast &amp; crew Â»</t>
  </si>
  <si>
    <t>Trainspotting (1996)</t>
  </si>
  <si>
    <t>Gross: $16,501,785 (USA) (13 December 1996)</t>
  </si>
  <si>
    <t>http://ia.media-imdb.com/images/M/MV5BMTg2MzcxNTY3NV5BMl5BanBnXkFtZTgwOTQ5NDQxMDE@._V1_UX182_CR0,0,182,268_AL_.jpg</t>
  </si>
  <si>
    <t>A wild, freeform, Rabelaisian trip through the darkest recesses of Edinburgh low-life, focusing on Mark Renton and his attempt to give up his heroin habit, and how the latter affects his relationship with family and friends: Sean Connery wannabe Sick Boy, dimbulb Spud, psycho Begbie, 14-year-old girlfriend Diane, and clean-cut athlete Tommy, who's never touched drugs but can't help being curious about them... Written by Michael Brooke &lt;michael@everyman.demon.co.uk&gt;</t>
  </si>
  <si>
    <t>http://www.imdb.com/title/tt0117951/?pf_rd_m=A2FGELUUNOQJNL&amp;pf_rd_p=2398042102&amp;pf_rd_r=1X7MCR93P67MJYT56GA5&amp;pf_rd_s=center-1&amp;pf_rd_t=15506&amp;pf_rd_i=top&amp;ref_=chttp_tt_157</t>
  </si>
  <si>
    <t>How to Train Your Dragon Poster</t>
  </si>
  <si>
    <t>Directors: Dean DeBlois, Chris Sanders</t>
  </si>
  <si>
    <t>PG | 1h 38min | Animation, Action, Adventure | 26 March 2010 (USA)</t>
  </si>
  <si>
    <t>Writers: William Davies (screenplay) (as Will Davies), Dean DeBlois (screenplay) | 2 more credits Â»</t>
  </si>
  <si>
    <t>Stars: Jay Baruchel, Gerard Butler, Christopher Mintz-Plasse | See full cast &amp; crew Â»</t>
  </si>
  <si>
    <t>How to Train Your Dragon (2010)</t>
  </si>
  <si>
    <t>Production Co: DreamWorks Animation, Mad Hatter Entertainment, Vertigo Entertainment See more Â»</t>
  </si>
  <si>
    <t>http://ia.media-imdb.com/images/M/MV5BMjA5NDQyMjc2NF5BMl5BanBnXkFtZTcwMjg5ODcyMw@@._V1_UX182_CR0,0,182,268_AL_.jpg</t>
  </si>
  <si>
    <t>Genres: Animation | Action | Adventure | Family | Fantasy</t>
  </si>
  <si>
    <t>Long ago up North on the Island of Berk, the young Viking, Hiccup, wants to join his town's fight against the dragons that continually raid their town. However, his macho father and village leader, Stoik the Vast, will not allow his small, clumsy, but inventive son to do so. Regardless, Hiccup ventures out into battle and downs a mysterious Night Fury dragon with his invention, but can't bring himself to kill it. Instead, Hiccup and the dragon, whom he dubs Toothless, begin a friendship that would open up both their worlds as the observant boy learns that his people have misjudged the species. But even as the two each take flight in their own way, they find that they must fight the destructive ignorance plaguing their world. Written by Kenneth Chisholm (kchishol@rogers.com)</t>
  </si>
  <si>
    <t>http://www.imdb.com/title/tt0892769/?pf_rd_m=A2FGELUUNOQJNL&amp;pf_rd_p=2398042102&amp;pf_rd_r=1X7MCR93P67MJYT56GA5&amp;pf_rd_s=center-1&amp;pf_rd_t=15506&amp;pf_rd_i=top&amp;ref_=chttp_tt_158</t>
  </si>
  <si>
    <t>Dial M for Murder Poster</t>
  </si>
  <si>
    <t>PG | 1h 45min | Crime, Thriller | 29 May 1954 (USA)</t>
  </si>
  <si>
    <t>105 min</t>
  </si>
  <si>
    <t>Writers: Frederick Knott (screen play), Frederick Knott (adapted from his play)</t>
  </si>
  <si>
    <t>Stars: Ray Milland, Grace Kelly, Robert Cummings | See full cast &amp; crew Â»</t>
  </si>
  <si>
    <t>Dial M for Murder (1954)</t>
  </si>
  <si>
    <t>http://ia.media-imdb.com/images/M/MV5BMTkyNzc4ODk4N15BMl5BanBnXkFtZTcwMDE5ODEwNA@@._V1_UX182_CR0,0,182,268_AL_.jpg</t>
  </si>
  <si>
    <t>In London, wealthy Margot Mary Wendice had a brief love affair with the American writer Mark Halliday while her husband and professional tennis player Tony Wendice was on a tennis tour. Tony quits playing to dedicate to his wife and finds a regular job. She decides to give him a second chance for their marriage. When Mark arrives from America to visit the couple, Margot tells him that she had destroyed all his letters but one that was stolen. Subsequently she was blackmailed, but she had never retrieved the stolen letter. Tony arrives home, claims that he needs to work and asks Margot to go with Mark to the theater. Meanwhile Tony calls Captain Lesgate (aka Charles Alexander Swann who studied with him at college) and blackmails him to murder his wife, so that he can inherit her fortune. But there is no perfect crime, and things do not work as planned. Written by Claudio Carvalho, Rio de Janeiro, Brazil</t>
  </si>
  <si>
    <t>http://www.imdb.com/title/tt0046912/?pf_rd_m=A2FGELUUNOQJNL&amp;pf_rd_p=2398042102&amp;pf_rd_r=1X7MCR93P67MJYT56GA5&amp;pf_rd_s=center-1&amp;pf_rd_t=15506&amp;pf_rd_i=top&amp;ref_=chttp_tt_159</t>
  </si>
  <si>
    <t>Zootopia Poster</t>
  </si>
  <si>
    <t>Directors: Byron Howard, Rich Moore | 1 more credit Â»</t>
  </si>
  <si>
    <t>PG | 1h 48min | Animation, Action, Adventure | 4 March 2016 (USA)</t>
  </si>
  <si>
    <t>Writers: Byron Howard (story), Jared Bush (story) | 8 more credits Â»</t>
  </si>
  <si>
    <t>Stars: Ginnifer Goodwin, Jason Bateman, Idris Elba | See full cast &amp; crew Â»</t>
  </si>
  <si>
    <t>Zootopia (2016)</t>
  </si>
  <si>
    <t>Production Co: Walt Disney Animation Studios, Walt Disney Pictures See more Â»</t>
  </si>
  <si>
    <t>http://ia.media-imdb.com/images/M/MV5BOTMyMjEyNzIzMV5BMl5BanBnXkFtZTgwNzIyNjU0NzE@._V1_UX182_CR0,0,182,268_AL_.jpg</t>
  </si>
  <si>
    <t>Genres: Animation | Action | Adventure | Comedy | Family</t>
  </si>
  <si>
    <t>From the largest elephant to the smallest shrew, the city of Zootopia is a mammal metropolis where various animals live and thrive. When Judy Hopps becomes the first rabbit to join the police force, she quickly learns how tough it is to enforce the law. Determined to prove herself, Judy jumps at the opportunity to solve a mysterious case. Unfortunately, that means working with Nick Wilde, a wily fox who makes her job even harder. Written by Jwelch5742</t>
  </si>
  <si>
    <t>http://www.imdb.com/title/tt2948356/?pf_rd_m=A2FGELUUNOQJNL&amp;pf_rd_p=2398042102&amp;pf_rd_r=1X7MCR93P67MJYT56GA5&amp;pf_rd_s=center-1&amp;pf_rd_t=15506&amp;pf_rd_i=top&amp;ref_=chttp_tt_160</t>
  </si>
  <si>
    <t>The Revenant Poster</t>
  </si>
  <si>
    <t>Director: Alejandro GonzÃ¡lez IÃ±Ã¡rritu (as Alejandro G. IÃ±Ã¡rritu)</t>
  </si>
  <si>
    <t>R | 2h 36min | Adventure, Drama, Thriller | 8 January 2016 (USA)</t>
  </si>
  <si>
    <t>Writers: Mark L. Smith (screenplay), Alejandro GonzÃ¡lez IÃ±Ã¡rritu (screenplay) (as Alejandro G. IÃ±Ã¡rritu) | 1 more credit Â»</t>
  </si>
  <si>
    <t>Stars: Leonardo DiCaprio, Tom Hardy, Will Poulter | See full cast &amp; crew Â»</t>
  </si>
  <si>
    <t>The Revenant (2015)</t>
  </si>
  <si>
    <t>Gross: $179,199,399 (USA) (11 March 2016)</t>
  </si>
  <si>
    <t>http://ia.media-imdb.com/images/M/MV5BMjU4NDExNDM1NF5BMl5BanBnXkFtZTgwMDIyMTgxNzE@._V1_UX182_CR0,0,182,268_AL_.jpg</t>
  </si>
  <si>
    <t>Genres: Adventure | Drama | Thriller | Western</t>
  </si>
  <si>
    <t>While exploring the uncharted wilderness in 1823, legendary frontiersman Hugh Glass sustains injuries from a brutal bear attack. When his hunting team leaves him for dead, Glass must utilize his survival skills to find a way back home to his beloved family. Grief-stricken and fueled by vengeance, Glass treks through the wintry terrain to track down John Fitzgerald, the former confidant who betrayed and abandoned him. Written by Jwelch5742</t>
  </si>
  <si>
    <t>http://www.imdb.com/title/tt1663202/?pf_rd_m=A2FGELUUNOQJNL&amp;pf_rd_p=2398042102&amp;pf_rd_r=1X7MCR93P67MJYT56GA5&amp;pf_rd_s=center-1&amp;pf_rd_t=15506&amp;pf_rd_i=top&amp;ref_=chttp_tt_161</t>
  </si>
  <si>
    <t>The Sixth Sense Poster</t>
  </si>
  <si>
    <t>Director: M. Night Shyamalan</t>
  </si>
  <si>
    <t>PG-13 | 1h 47min | Drama, Mystery, Thriller | 6 August 1999 (USA)</t>
  </si>
  <si>
    <t>Writer: M. Night Shyamalan</t>
  </si>
  <si>
    <t>Stars: Bruce Willis, Haley Joel Osment, Toni Collette | See full cast &amp; crew Â»</t>
  </si>
  <si>
    <t>The Sixth Sense (1999)</t>
  </si>
  <si>
    <t>Production Co: Hollywood Pictures, Spyglass Entertainment, Kennedy/Marshall Company, The See more Â»</t>
  </si>
  <si>
    <t>http://ia.media-imdb.com/images/M/MV5BMWM4NTFhYjctNzUyNi00NGMwLTk3NTYtMDIyNTZmMzRlYmQyXkEyXkFqcGdeQXVyMTAwMzUyOTc@._V1_UX182_CR0,0,182,268_AL_.jpg</t>
  </si>
  <si>
    <t>Malcom Crowe is a child psychologist who receives an award on the same night that he is visited by a very unhappy ex-patient. After this encounter, Crowe takes on the task of curing a young boy with the same ills as the ex-patient. This boy "sees dead people". Crowe spends a lot of time with the boy (Cole) much to the dismay of his wife. Cole's mom is at her wit's end with what to do about her son's increasing problems. Crowe is the boy's only hope. Written by Jeff Mellinger &lt;jmell@uclink4.berkeley.edu&gt;</t>
  </si>
  <si>
    <t>http://www.imdb.com/title/tt0167404/?pf_rd_m=A2FGELUUNOQJNL&amp;pf_rd_p=2398042102&amp;pf_rd_r=1X7MCR93P67MJYT56GA5&amp;pf_rd_s=center-1&amp;pf_rd_t=15506&amp;pf_rd_i=top&amp;ref_=chttp_tt_162</t>
  </si>
  <si>
    <t>Into the Wild Poster</t>
  </si>
  <si>
    <t>Director: Sean Penn</t>
  </si>
  <si>
    <t>R | 2h 28min | Adventure, Biography, Drama | 19 October 2007 (USA)</t>
  </si>
  <si>
    <t>Writers: Sean Penn (screenplay), Jon Krakauer (book)</t>
  </si>
  <si>
    <t>Stars: Emile Hirsch, Vince Vaughn, Catherine Keener | See full cast &amp; crew Â»</t>
  </si>
  <si>
    <t>Into the Wild (2007)</t>
  </si>
  <si>
    <t>Gross: $18,352,454 (USA) (21 March 2008)</t>
  </si>
  <si>
    <t>http://ia.media-imdb.com/images/M/MV5BMTAwNDEyODU1MjheQTJeQWpwZ15BbWU2MDc3NDQwNw@@._V1_UX182_CR0,0,182,268_AL_.jpg</t>
  </si>
  <si>
    <t>Genres: Adventure | Biography | Drama</t>
  </si>
  <si>
    <t>Based on a true story. After graduating from Emory University, top student and athlete Christopher McCandless abandoned his possessions, gave his entire $24,000 savings account to charity and hitchhiked to Alaska to live in the wilderness. Along the way, Christopher encounters a series of characters who shape his life. Written by Lisa Kelley</t>
  </si>
  <si>
    <t>http://www.imdb.com/title/tt0758758/?pf_rd_m=A2FGELUUNOQJNL&amp;pf_rd_p=2398042102&amp;pf_rd_r=1X7MCR93P67MJYT56GA5&amp;pf_rd_s=center-1&amp;pf_rd_t=15506&amp;pf_rd_i=top&amp;ref_=chttp_tt_163</t>
  </si>
  <si>
    <t>Finding Nemo Poster</t>
  </si>
  <si>
    <t>Directors: Andrew Stanton, Lee Unkrich</t>
  </si>
  <si>
    <t>G | 1h 40min | Animation, Adventure, Comedy | 30 May 2003 (USA)</t>
  </si>
  <si>
    <t>100 min</t>
  </si>
  <si>
    <t>Writers: Andrew Stanton (original story by), Andrew Stanton (screenplay) | 2 more credits Â»</t>
  </si>
  <si>
    <t>Stars: Albert Brooks, Ellen DeGeneres, Alexander Gould | See full cast &amp; crew Â»</t>
  </si>
  <si>
    <t>Finding Nemo (2003)</t>
  </si>
  <si>
    <t>Gross: $380,838,870 (USA) (11 January 2013)</t>
  </si>
  <si>
    <t>http://ia.media-imdb.com/images/M/MV5BMTY1MTg1NDAxOV5BMl5BanBnXkFtZTcwMjg1MDI5Nw@@._V1_UX182_CR0,0,182,268_AL_.jpg</t>
  </si>
  <si>
    <t>A clown fish named Marlin lives in the Great Barrier Reef loses his son, Nemo. After he ventures into the open sea, despite his father's constant warnings about many of the ocean's dangers. Nemo is abducted by a boat and netted up and sent to a dentist's office in Sydney. So, while Marlin ventures off to try to retrieve Nemo, Marlin meets a fish named Dory, a blue tang suffering from short-term memory loss. The companions travel a great distance, encountering various dangerous sea creatures such as sharks, anglerfish and jellyfish, in order to rescue Nemo from the dentist's office, which is situated by Sydney Harbor. While the two are doing this, Nemo and the other sea animals in the dentist's fish tank plot a way to return to Sydney Harbor to live their lives free again. Written by Anonymous</t>
  </si>
  <si>
    <t>http://www.imdb.com/title/tt0266543/?pf_rd_m=A2FGELUUNOQJNL&amp;pf_rd_p=2398042102&amp;pf_rd_r=1X7MCR93P67MJYT56GA5&amp;pf_rd_s=center-1&amp;pf_rd_t=15506&amp;pf_rd_i=top&amp;ref_=chttp_tt_164</t>
  </si>
  <si>
    <t>The Thing Poster</t>
  </si>
  <si>
    <t>Director: John Carpenter</t>
  </si>
  <si>
    <t>R | 1h 49min | Horror, Sci-Fi | 25 June 1982 (USA)</t>
  </si>
  <si>
    <t>Writers: Bill Lancaster (screenplay), John W. Campbell Jr. (story)</t>
  </si>
  <si>
    <t>Stars: Kurt Russell, Wilford Brimley, Keith David | See full cast &amp; crew Â»</t>
  </si>
  <si>
    <t>The Thing (1982)</t>
  </si>
  <si>
    <t>Gross: $13,782,838 (USA)</t>
  </si>
  <si>
    <t>http://ia.media-imdb.com/images/M/MV5BNTQ5ODU0NjUwOV5BMl5BanBnXkFtZTgwOTcwNDgwNzE@._V1_UX182_CR0,0,182,268_AL_.jpg</t>
  </si>
  <si>
    <t>An American scientific expedition to the frozen wastes of the Antarctic is interrupted by a group of seemingly mad Norwegians pursuing and shooting a dog. The helicopter pursuing the dog explodes, eventually leaving no explanation for the chase. During the night, the dog mutates and attacks other dogs in the cage and members of the team that investigate. The team soon realizes that an alien life-form with the ability to take over other bodies is on the loose and they don't know who may already have been taken over. Written by Goth &lt;brooks@odie.ee.wits.ac.za&gt;</t>
  </si>
  <si>
    <t>http://www.imdb.com/title/tt0084787/?pf_rd_m=A2FGELUUNOQJNL&amp;pf_rd_p=2398042102&amp;pf_rd_r=1X7MCR93P67MJYT56GA5&amp;pf_rd_s=center-1&amp;pf_rd_t=15506&amp;pf_rd_i=top&amp;ref_=chttp_tt_165</t>
  </si>
  <si>
    <t>No Country for Old Men Poster</t>
  </si>
  <si>
    <t>Directors: Ethan Coen, Joel Coen</t>
  </si>
  <si>
    <t>R | 2h 2min | Crime, Drama, Thriller | 21 November 2007 (USA)</t>
  </si>
  <si>
    <t>Writers: Joel Coen (screenplay), Ethan Coen (screenplay) | 1 more credit Â»</t>
  </si>
  <si>
    <t>Stars: Tommy Lee Jones, Javier Bardem, Josh Brolin | See full cast &amp; crew Â»</t>
  </si>
  <si>
    <t>No Country for Old Men (2007)</t>
  </si>
  <si>
    <t>Gross: $74,273,505 (USA) (4 April 2008)</t>
  </si>
  <si>
    <t>http://ia.media-imdb.com/images/M/MV5BMjA5Njk3MjM4OV5BMl5BanBnXkFtZTcwMTc5MTE1MQ@@._V1_UY268_CR0,0,182,268_AL_.jpg</t>
  </si>
  <si>
    <t>In rural Texas, welder and hunter Llewelyn Moss discovers the remains of several drug runners who have all killed each other in an exchange gone violently wrong. Rather than report the discovery to the police, Moss decides to simply take the two million dollars present for himself. This puts the psychopathic killer, Anton Chigurh, on his trail as he dispassionately murders nearly every rival, bystander and even employer in his pursuit of his quarry and the money. As Moss desperately attempts to keep one step ahead, the blood from this hunt begins to flow behind him with relentlessly growing intensity as Chigurh closes in. Meanwhile, the laconic Sherrif Ed Tom Bell blithely oversees the investigation even as he struggles to face the sheer enormity of the crimes he is attempting to thwart. Written by Kenneth Chisholm (kchishol@rogers.com)</t>
  </si>
  <si>
    <t>http://www.imdb.com/title/tt0477348/?pf_rd_m=A2FGELUUNOQJNL&amp;pf_rd_p=2398042102&amp;pf_rd_r=1X7MCR93P67MJYT56GA5&amp;pf_rd_s=center-1&amp;pf_rd_t=15506&amp;pf_rd_i=top&amp;ref_=chttp_tt_166</t>
  </si>
  <si>
    <t>It Happened One Night Poster</t>
  </si>
  <si>
    <t>Unrated | 1h 45min | Comedy, Romance | 23 February 1934 (USA)</t>
  </si>
  <si>
    <t>Writers: Robert Riskin (screen play), Samuel Hopkins Adams (based on the short story by)</t>
  </si>
  <si>
    <t>Stars: Clark Gable, Claudette Colbert, Walter Connolly | See full cast &amp; crew Â»</t>
  </si>
  <si>
    <t>It Happened One Night (1934)</t>
  </si>
  <si>
    <t>Runtime: 105 min | 65 min (cut TV)</t>
  </si>
  <si>
    <t>http://ia.media-imdb.com/images/M/MV5BMTczOTQ1MTQ4MF5BMl5BanBnXkFtZTcwODI2MDk4OQ@@._V1_UX182_CR0,0,182,268_AL_.jpg</t>
  </si>
  <si>
    <t>Ellie Andrews has just tied the knot with society aviator King Westley when she is whisked away to her father's yacht and out of King's clutches. Ellie jumps ship and eventually winds up on a bus headed back to her husband. Reluctantly she must accept the help of out-of- work reporter Peter Warne. Actually, Warne doesn't give her any choice: either she sticks with him until he gets her back to her husband, or he'll blow the whistle on Ellie to her father. Either way, Peter gets what (he thinks!) he wants .... a really juicy newspaper story. Written by A.L.Beneteau &lt;albl@inforamp.net&gt;</t>
  </si>
  <si>
    <t>http://www.imdb.com/title/tt0025316/?pf_rd_m=A2FGELUUNOQJNL&amp;pf_rd_p=2398042102&amp;pf_rd_r=1X7MCR93P67MJYT56GA5&amp;pf_rd_s=center-1&amp;pf_rd_t=15506&amp;pf_rd_i=top&amp;ref_=chttp_tt_167</t>
  </si>
  <si>
    <t>Mary and Max Poster</t>
  </si>
  <si>
    <t>Director: Adam Elliot</t>
  </si>
  <si>
    <t>Not Rated | 1h 32min | Animation, Comedy, Drama | 9 April 2009 (Australia)</t>
  </si>
  <si>
    <t>92 min</t>
  </si>
  <si>
    <t>Writer: Adam Elliot</t>
  </si>
  <si>
    <t>Stars: Toni Collette, Philip Seymour Hoffman, Eric Bana | See full cast &amp; crew Â»</t>
  </si>
  <si>
    <t>Mary and Max (2009)</t>
  </si>
  <si>
    <t>http://ia.media-imdb.com/images/M/MV5BMTQ1NDIyNTA1Nl5BMl5BanBnXkFtZTcwMjc2Njk3OA@@._V1_UY268_CR3,0,182,268_AL_.jpg</t>
  </si>
  <si>
    <t>Genres: Animation | Comedy | Drama</t>
  </si>
  <si>
    <t>In the mid-1970's, a homely, friendless Australian girl of 8 picks a name out of a Manhattan phone book and writes to him; she includes a chocolate bar. She's Mary Dinkle, the only child of an alcoholic mother and a distracted father. He's Max Horowitz, an overweight man with Asperger's, living alone in New York. He writes back, with chocolate. Thus begins a 20-year correspondence, interrupted by a stay in an asylum and a few misunderstandings. Mary falls in love with a neighbor, saves money to have a birthmark removed and deals with loss. Max has a friendship with a neighbor, tries to control his weight, and finally gets the dream job. Will the two ever meet face to face? Written by &lt;jhailey@hotmail.com&gt;</t>
  </si>
  <si>
    <t>http://www.imdb.com/title/tt0978762/?pf_rd_m=A2FGELUUNOQJNL&amp;pf_rd_p=2398042102&amp;pf_rd_r=1X7MCR93P67MJYT56GA5&amp;pf_rd_s=center-1&amp;pf_rd_t=15506&amp;pf_rd_i=top&amp;ref_=chttp_tt_168</t>
  </si>
  <si>
    <t>Gone Girl Poster</t>
  </si>
  <si>
    <t>R | 2h 29min | Crime, Drama, Mystery | 3 October 2014 (USA)</t>
  </si>
  <si>
    <t>Writers: Gillian Flynn (screenplay), Gillian Flynn (novel)</t>
  </si>
  <si>
    <t>Stars: Ben Affleck, Rosamund Pike, Neil Patrick Harris | See full cast &amp; crew Â»</t>
  </si>
  <si>
    <t>Gone Girl (2014)</t>
  </si>
  <si>
    <t>Gross: $167,735,396 (USA) (6 February 2015)</t>
  </si>
  <si>
    <t>http://ia.media-imdb.com/images/M/MV5BMTk0MDQ3MzAzOV5BMl5BanBnXkFtZTgwNzU1NzE3MjE@._V1_UX182_CR0,0,182,268_AL_.jpg</t>
  </si>
  <si>
    <t>On the occasion of his fifth wedding anniversary, Nick Dunne reports that his wife, Amy, has gone missing. Under pressure from the police and a growing media frenzy, Nick's portrait of a blissful union begins to crumble. Soon his lies, deceits and strange behavior have everyone asking the same dark question: Did Nick Dunne kill his wife? Written by Twentieth Century Fox</t>
  </si>
  <si>
    <t>http://www.imdb.com/title/tt2267998/?pf_rd_m=A2FGELUUNOQJNL&amp;pf_rd_p=2398042102&amp;pf_rd_r=1X7MCR93P67MJYT56GA5&amp;pf_rd_s=center-1&amp;pf_rd_t=15506&amp;pf_rd_i=top&amp;ref_=chttp_tt_169</t>
  </si>
  <si>
    <t>Kill Bill: Vol. 1 Poster</t>
  </si>
  <si>
    <t>R | 1h 51min | Action | 10 October 2003 (USA)</t>
  </si>
  <si>
    <t>111 min</t>
  </si>
  <si>
    <t>Writers: Quentin Tarantino, Quentin Tarantino (character The Bride) (as Q) | 1 more credit Â»</t>
  </si>
  <si>
    <t>Stars: Uma Thurman, David Carradine, Daryl Hannah | See full cast &amp; crew Â»</t>
  </si>
  <si>
    <t>Kill Bill: Vol. 1 (2003)</t>
  </si>
  <si>
    <t>Gross: $70,098,138 (USA) (21 May 2004)</t>
  </si>
  <si>
    <t>http://ia.media-imdb.com/images/M/MV5BMTU1NDg1Mzg4M15BMl5BanBnXkFtZTYwMDExOTc3._V1_UX182_CR0,0,182,268_AL_.jpg</t>
  </si>
  <si>
    <t>Genres: Action</t>
  </si>
  <si>
    <t>The lead character, called 'The Bride,' was a member of the Deadly Viper Assassination Squad, led by her lover 'Bill.' Upon realizing she was pregnant with Bill's child, 'The Bride' decided to escape her life as a killer. She fled to Texas, met a young man, who, on the day of their wedding rehearsal was gunned down by an angry and jealous Bill (with the assistance of the Deadly Viper Assassination Squad). Four years later, 'The Bride' wakes from a coma, and discovers her baby is gone. She, then, decides to seek revenge upon the five people who destroyed her life and killed her baby. The saga of Kill Bill Volume I begins. Written by JD</t>
  </si>
  <si>
    <t>http://www.imdb.com/title/tt0266697/?pf_rd_m=A2FGELUUNOQJNL&amp;pf_rd_p=2398042102&amp;pf_rd_r=1X7MCR93P67MJYT56GA5&amp;pf_rd_s=center-1&amp;pf_rd_t=15506&amp;pf_rd_i=top&amp;ref_=chttp_tt_170</t>
  </si>
  <si>
    <t>Rush Poster</t>
  </si>
  <si>
    <t>R | 2h 3min | Action, Biography, Drama | 27 September 2013 (USA)</t>
  </si>
  <si>
    <t>Writer: Peter Morgan</t>
  </si>
  <si>
    <t>Stars: Daniel BrÃ¼hl, Chris Hemsworth, Olivia Wilde | See full cast &amp; crew Â»</t>
  </si>
  <si>
    <t>Rush (2013)</t>
  </si>
  <si>
    <t>Gross: $26,903,709 (USA) (15 November 2013)</t>
  </si>
  <si>
    <t>http://ia.media-imdb.com/images/M/MV5BMTQyMDE0MTY0OV5BMl5BanBnXkFtZTcwMjI2OTI0OQ@@._V1_UX182_CR0,0,182,268_AL_.jpg</t>
  </si>
  <si>
    <t>Genres: Action | Biography | Drama | Sport</t>
  </si>
  <si>
    <t>Set against the sexy, glamorous golden age of Formula 1 racing in the 1970s, the film is based on the true story of a great sporting rivalry between handsome English playboy James Hunt (Hemsworth), and his methodical, brilliant opponent, Austrian driver Niki Lauda (Bruhl). The story follows their distinctly different personal styles on and off the track, their loves and the astonishing 1976 season in which both drivers were willing to risk everything to become world champion in a sport with no margin for error: if you make a mistake, you die. Written by P. Morgan</t>
  </si>
  <si>
    <t>http://www.imdb.com/title/tt1979320/?pf_rd_m=A2FGELUUNOQJNL&amp;pf_rd_p=2398042102&amp;pf_rd_r=1X7MCR93P67MJYT56GA5&amp;pf_rd_s=center-1&amp;pf_rd_t=15506&amp;pf_rd_i=top&amp;ref_=chttp_tt_171</t>
  </si>
  <si>
    <t>Spotlight Poster</t>
  </si>
  <si>
    <t>Director: Tom McCarthy</t>
  </si>
  <si>
    <t>R | 2h 8min | Biography, Drama, History | 25 November 2015 (USA)</t>
  </si>
  <si>
    <t>Writers: Josh Singer, Tom McCarthy</t>
  </si>
  <si>
    <t>Stars: Mark Ruffalo, Michael Keaton, Rachel McAdams | See full cast &amp; crew Â»</t>
  </si>
  <si>
    <t>Spotlight (2015)</t>
  </si>
  <si>
    <t>Gross: $43,187,686 (USA) (11 March 2016)</t>
  </si>
  <si>
    <t>http://ia.media-imdb.com/images/M/MV5BMjIyOTM5OTIzNV5BMl5BanBnXkFtZTgwMDkzODE2NjE@._V1_UX182_CR0,0,182,268_AL_.jpg</t>
  </si>
  <si>
    <t>When the Boston Globe's tenacious "Spotlight" team of reporters delves into allegations of abuse in the Catholic Church, their year-long investigation uncovers a decades-long cover-up at the highest levels of Boston's religious, legal, and government establishment, touching off a wave of revelations around the world. Written by Open Road</t>
  </si>
  <si>
    <t>http://www.imdb.com/title/tt1895587/?pf_rd_m=A2FGELUUNOQJNL&amp;pf_rd_p=2398042102&amp;pf_rd_r=1X7MCR93P67MJYT56GA5&amp;pf_rd_s=center-1&amp;pf_rd_t=15506&amp;pf_rd_i=top&amp;ref_=chttp_tt_172</t>
  </si>
  <si>
    <t>Mad Max: Fury Road Poster</t>
  </si>
  <si>
    <t>Director: George Miller</t>
  </si>
  <si>
    <t>R | 2h | Action, Adventure, Sci-Fi | 15 May 2015 (USA)</t>
  </si>
  <si>
    <t>Writers: George Miller, Brendan McCarthy | 1 more credit Â»</t>
  </si>
  <si>
    <t>Stars: Tom Hardy, Charlize Theron, Nicholas Hoult | See full cast &amp; crew Â»</t>
  </si>
  <si>
    <t>Mad Max: Fury Road (2015)</t>
  </si>
  <si>
    <t>Gross: $153,629,485 (USA) (18 September 2015)</t>
  </si>
  <si>
    <t>http://ia.media-imdb.com/images/M/MV5BMTUyMTE0ODcxNF5BMl5BanBnXkFtZTgwODE4NDQzNTE@._V1_UY268_CR1,0,182,268_AL_.jpg</t>
  </si>
  <si>
    <t>Genres: Action | Adventure | Sci-Fi | Thriller</t>
  </si>
  <si>
    <t>An apocalyptic story set in the furthest reaches of our planet, in a stark desert landscape where humanity is broken, and almost everyone is crazed fighting for the necessities of life. Within this world exist two rebels on the run who just might be able to restore order. There's Max, a man of action and a man of few words, who seeks peace of mind following the loss of his wife and child in the aftermath of the chaos. And Furiosa, a woman of action and a woman who believes her path to survival may be achieved if she can make it across the desert back to her childhood homeland. Written by Production</t>
  </si>
  <si>
    <t>http://www.imdb.com/title/tt1392190/?pf_rd_m=A2FGELUUNOQJNL&amp;pf_rd_p=2398042102&amp;pf_rd_r=1X7MCR93P67MJYT56GA5&amp;pf_rd_s=center-1&amp;pf_rd_t=15506&amp;pf_rd_i=top&amp;ref_=chttp_tt_173</t>
  </si>
  <si>
    <t>Life of Brian Poster</t>
  </si>
  <si>
    <t>Director: Terry Jones</t>
  </si>
  <si>
    <t>R | 1h 34min | Comedy | 17 August 1979 (USA)</t>
  </si>
  <si>
    <t>Stars: Graham Chapman, John Cleese, Michael Palin | See full cast &amp; crew Â»</t>
  </si>
  <si>
    <t>Life of Brian (1979)</t>
  </si>
  <si>
    <t>Production Co: HandMade Films, Python (Monty) Pictures See more Â»</t>
  </si>
  <si>
    <t>http://ia.media-imdb.com/images/M/MV5BMTM2NjQ4NDA0MV5BMl5BanBnXkFtZTcwMjM0Njk3OA@@._V1_UY268_CR3,0,182,268_AL_.jpg</t>
  </si>
  <si>
    <t>The story of Brian of Nazareth, born on the same day as Jesus of Nazareth, who takes a different path in life that leads to the same conclusion. Brian joins a political resistance movement aiming to get the Romans out of Judea. Brian scores a victory of sorts when he manages to paint political slogans on an entire wall in the city of Jerusalem. The movement is not very effective but somehow Brian becomes a prophet and gathers his own following. His fate is sealed however and he lives a very short life. Written by garykmcd</t>
  </si>
  <si>
    <t>http://www.imdb.com/title/tt0079470/?pf_rd_m=A2FGELUUNOQJNL&amp;pf_rd_p=2398042102&amp;pf_rd_r=1X7MCR93P67MJYT56GA5&amp;pf_rd_s=center-1&amp;pf_rd_t=15506&amp;pf_rd_i=top&amp;ref_=chttp_tt_174</t>
  </si>
  <si>
    <t>The Maltese Falcon Poster</t>
  </si>
  <si>
    <t>Not Rated | 1h 40min | Crime, Drama, Film-Noir | 18 October 1941 (USA)</t>
  </si>
  <si>
    <t>Writers: John Huston (screenplay), Dashiell Hammett (based upon the novel by)</t>
  </si>
  <si>
    <t>Stars: Humphrey Bogart, Mary Astor, Gladys George | See full cast &amp; crew Â»</t>
  </si>
  <si>
    <t>The Maltese Falcon (1941)</t>
  </si>
  <si>
    <t>Runtime: 100 min</t>
  </si>
  <si>
    <t>http://ia.media-imdb.com/images/M/MV5BMTc4MDEzOTMwMl5BMl5BanBnXkFtZTgwMTc2NjgyMjE@._V1_UX182_CR0,0,182,268_AL_.jpg</t>
  </si>
  <si>
    <t>Genres: Crime | Drama | Film-Noir | Mystery</t>
  </si>
  <si>
    <t>Spade and Archer is the name of a San Francisco detective agency. That's for Sam Spade and Miles Archer. The two men are partners, but Sam doesn't like Miles much. A knockout, who goes by the name of Miss Wonderly, walks into their office; and by that night everything's changed. Miles is dead. And so is a man named Floyd Thursby. It seems Miss Wonderly is surrounded by dangerous men. There's Joel Cairo, who uses gardenia-scented calling cards. There's Kasper Gutman, with his enormous girth and feigned civility. Her only hope of protection comes from Sam, who is suspected by the police of one or the other murder. More murders are yet to come, and it will all be because of these dangerous men -- and their lust for a statuette of a bird: the Maltese Falcon. Written by J. Spurlin</t>
  </si>
  <si>
    <t>http://www.imdb.com/title/tt0033870/?pf_rd_m=A2FGELUUNOQJNL&amp;pf_rd_p=2398042102&amp;pf_rd_r=1X7MCR93P67MJYT56GA5&amp;pf_rd_s=center-1&amp;pf_rd_t=15506&amp;pf_rd_i=top&amp;ref_=chttp_tt_175</t>
  </si>
  <si>
    <t>Hotel Rwanda Poster</t>
  </si>
  <si>
    <t>Director: Terry George</t>
  </si>
  <si>
    <t>PG-13 | 2h 1min | Drama, History, War | 4 February 2005 (USA)</t>
  </si>
  <si>
    <t>Writers: Keir Pearson, Terry George</t>
  </si>
  <si>
    <t>Stars: Don Cheadle, Sophie Okonedo, Joaquin Phoenix | See full cast &amp; crew Â»</t>
  </si>
  <si>
    <t>Hotel Rwanda (2004)</t>
  </si>
  <si>
    <t>Gross: $77,125 (South Africa) (17 June 2005)</t>
  </si>
  <si>
    <t>http://ia.media-imdb.com/images/M/MV5BMTI2MzQyNTc1M15BMl5BanBnXkFtZTYwMjExNjc3._V1_UX182_CR0,0,182,268_AL_.jpg</t>
  </si>
  <si>
    <t>During the 1990s, some of the worst atrocities in the history of mankind took place in the country of Rwanda--and in an era of high-speed communication and round the clock news, the events went almost unnoticed by the rest of the world. In only three months, one million people were brutally murdered. In the face of these unspeakable actions, inspired by his love for his family, an ordinary man summons extraordinary courage to save the lives of over a thousand helpless refugees, by granting them shelter in the hotel he manages. Written by Sujit R. Varma</t>
  </si>
  <si>
    <t>http://www.imdb.com/title/tt0395169/?pf_rd_m=A2FGELUUNOQJNL&amp;pf_rd_p=2398042102&amp;pf_rd_r=1X7MCR93P67MJYT56GA5&amp;pf_rd_s=center-1&amp;pf_rd_t=15506&amp;pf_rd_i=top&amp;ref_=chttp_tt_176</t>
  </si>
  <si>
    <t>Platoon Poster</t>
  </si>
  <si>
    <t>Director: Oliver Stone</t>
  </si>
  <si>
    <t>R | 2h | Drama, War | 6 February 1987 (USA)</t>
  </si>
  <si>
    <t>Writer: Oliver Stone</t>
  </si>
  <si>
    <t>Stars: Charlie Sheen, Tom Berenger, Willem Dafoe | See full cast &amp; crew Â»</t>
  </si>
  <si>
    <t>Platoon (1986)</t>
  </si>
  <si>
    <t>Production Co: Hemdale Film, Cinema 86 See more Â»</t>
  </si>
  <si>
    <t>http://ia.media-imdb.com/images/M/MV5BNTU3NzY4ODY5MF5BMl5BanBnXkFtZTcwOTkzNzE1NA@@._V1_UX182_CR0,0,182,268_AL_.jpg</t>
  </si>
  <si>
    <t>Chris Taylor is a young, naive American who gives up college and volunteers for combat in Vietnam. Upon arrival, he quickly discovers that his presence is quite nonessential, and is considered insignificant to the other soldiers, as he has not fought for as long as the rest of them and felt the effects of combat. Chris has two non-commissioned officers, the ill-tempered and indestructible Staff Sergeant Robert Barnes and the more pleasant and cooperative Sergeant Elias Grodin. A line is drawn between the two NCOs and a number of men in the platoon when an illegal killing occurs during a village raid. As the war continues, Chris himself draws towards psychological meltdown. And as he struggles for survival, he soon realizes he is fighting two battles, the conflict with the enemy and the conflict between the men within his platoon. Written by Jeremy Thomson</t>
  </si>
  <si>
    <t>http://www.imdb.com/title/tt0091763/?pf_rd_m=A2FGELUUNOQJNL&amp;pf_rd_p=2398042102&amp;pf_rd_r=1X7MCR93P67MJYT56GA5&amp;pf_rd_s=center-1&amp;pf_rd_t=15506&amp;pf_rd_i=top&amp;ref_=chttp_tt_177</t>
  </si>
  <si>
    <t>There Will Be Blood Poster</t>
  </si>
  <si>
    <t>Director: Paul Thomas Anderson</t>
  </si>
  <si>
    <t>R | 2h 38min | Drama | 25 January 2008 (USA)</t>
  </si>
  <si>
    <t>158 min</t>
  </si>
  <si>
    <t>Writers: Paul Thomas Anderson (screenplay), Upton Sinclair (novel)</t>
  </si>
  <si>
    <t>Stars: Daniel Day-Lewis, Paul Dano, CiarÃ¡n Hinds | See full cast &amp; crew Â»</t>
  </si>
  <si>
    <t>There Will Be Blood (2007)</t>
  </si>
  <si>
    <t>Gross: $40,218,903 (USA) (25 April 2008)</t>
  </si>
  <si>
    <t>http://ia.media-imdb.com/images/M/MV5BMjA0NjE1ODEyNV5BMl5BanBnXkFtZTcwNDIzMzE5NQ@@._V1_UY268_CR9,0,182,268_AL_.jpg</t>
  </si>
  <si>
    <t>The intersecting life stories of Daniel Plainview and Eli Sunday in early twentieth century California presents miner-turned-oilman Daniel Plainview, a driven man who will do whatever it takes to achieve his goals. He works hard but also takes advantage of those around him at their expense if need be. His business partner/son (H.W.) is, in reality, an "acquired" child whose true biological single-parent father (working on one of Daniel's rigs) died in a workplace accident. Daniel is deeply protective of H.W. if only for what H.W. brings to the partnership. Eli Sunday is one in a pair of twins whose family farm Daniel purchases for the major oil deposit located on it. Eli, a local preacher and a self-proclaimed faith healer, wants the money from the sale of the property to finance his own church. The lives of the two competitive men often clash as Daniel pumps oil off the property and tries to acquire all the surrounding land at bargain prices to be able to build a pipeline to the ... Written by Huggo / edited by statmanjeff</t>
  </si>
  <si>
    <t>http://www.imdb.com/title/tt0469494/?pf_rd_m=A2FGELUUNOQJNL&amp;pf_rd_p=2398042102&amp;pf_rd_r=1X7MCR93P67MJYT56GA5&amp;pf_rd_s=center-1&amp;pf_rd_t=15506&amp;pf_rd_i=top&amp;ref_=chttp_tt_178</t>
  </si>
  <si>
    <t>The Wages of Fear Poster</t>
  </si>
  <si>
    <t>Director: Henri-Georges Clouzot</t>
  </si>
  <si>
    <t>Not Rated | 2h 11min | Adventure, Drama, Thriller | 16 February 1955 (USA)</t>
  </si>
  <si>
    <t>Writers: Georges Arnaud (novel), Henri-Georges Clouzot (adaptation) (as H.G. Clouzot) | 1 more credit Â»</t>
  </si>
  <si>
    <t>Stars: Yves Montand, Charles Vanel, Peter van Eyck | See full cast &amp; crew Â»</t>
  </si>
  <si>
    <t>The Wages of Fear (1953)</t>
  </si>
  <si>
    <t>Sound Mix: Mono (Western Electric)</t>
  </si>
  <si>
    <t>http://ia.media-imdb.com/images/M/MV5BMTQ5MzkyNDgyMF5BMl5BanBnXkFtZTgwODg2MTMzMjE@._V1_UY268_CR0,0,182,268_AL_.jpg</t>
  </si>
  <si>
    <t>Genres: Adventure | Drama | Thriller</t>
  </si>
  <si>
    <t>In the South American jungle supplies of nitroglycerin are needed at a remote oil field. The oil company pays four men to deliver the supplies in two trucks. A tense rivalry develops between the two sets of drivers and on the rough remote roads the slightest jolt can result in death. Written by Col Needham &lt;col@imdb.com&gt;</t>
  </si>
  <si>
    <t>http://www.imdb.com/title/tt0046268/?pf_rd_m=A2FGELUUNOQJNL&amp;pf_rd_p=2398042102&amp;pf_rd_r=1X7MCR93P67MJYT56GA5&amp;pf_rd_s=center-1&amp;pf_rd_t=15506&amp;pf_rd_i=top&amp;ref_=chttp_tt_179</t>
  </si>
  <si>
    <t>Network Poster</t>
  </si>
  <si>
    <t>R | 2h 1min | Drama | 27 November 1976 (USA)</t>
  </si>
  <si>
    <t>Writer: Paddy Chayefsky</t>
  </si>
  <si>
    <t>Stars: Faye Dunaway, William Holden, Peter Finch | See full cast &amp; crew Â»</t>
  </si>
  <si>
    <t>Network (1976)</t>
  </si>
  <si>
    <t>Runtime: 121 min</t>
  </si>
  <si>
    <t>http://ia.media-imdb.com/images/M/MV5BNzk5MjcxNTg2MF5BMl5BanBnXkFtZTgwMzY2MTUxMDE@._V1_UY268_CR9,0,182,268_AL_.jpg</t>
  </si>
  <si>
    <t>In the 1970s, terrorist violence is the stuff of networks' nightly news programming and the corporate structure of the UBS Television Network is changing. Meanwhile, Howard Beale, the aging UBS news anchor, has lost his once strong ratings share and so the network fires him. Beale reacts in an unexpected way. We then see how this affects the fortunes of Beale, his coworkers (Max Schumacher and Diana Christensen), and the network. Written by Bruce Janson &lt;bruce@cs.su.oz.au&gt;</t>
  </si>
  <si>
    <t>http://www.imdb.com/title/tt0074958/?pf_rd_m=A2FGELUUNOQJNL&amp;pf_rd_p=2398042102&amp;pf_rd_r=1X7MCR93P67MJYT56GA5&amp;pf_rd_s=center-1&amp;pf_rd_t=15506&amp;pf_rd_i=top&amp;ref_=chttp_tt_180</t>
  </si>
  <si>
    <t>Butch Cassidy and the Sundance Kid Poster</t>
  </si>
  <si>
    <t>M | 1h 50min | Biography, Crime, Drama | 24 October 1969 (USA)</t>
  </si>
  <si>
    <t>Writer: William Goldman</t>
  </si>
  <si>
    <t>Stars: Paul Newman, Robert Redford, Katharine Ross | See full cast &amp; crew Â»</t>
  </si>
  <si>
    <t>Butch Cassidy and the Sundance Kid (1969)</t>
  </si>
  <si>
    <t>http://ia.media-imdb.com/images/M/MV5BMTkyMTM2NDk5Nl5BMl5BanBnXkFtZTgwNzY1NzEyMDE@._V1_UX182_CR0,0,182,268_AL_.jpg</t>
  </si>
  <si>
    <t>Genres: Biography | Crime | Drama | Western</t>
  </si>
  <si>
    <t>Butch and Sundance are the two leaders of the Hole-in-the-Wall Gang. Butch is all ideas, Sundance is all action and skill. The west is becoming civilized and when Butch and Sundance rob a train once too often, a special posse begins trailing them no matter where they run. Over rock, through towns, across rivers, the group is always just behind them. When they finally escape through sheer luck, Butch has another idea, "Let's go to Bolivia". Based on the exploits of the historical characters. Written by John Vogel &lt;jlvogel@comcast.net&gt;</t>
  </si>
  <si>
    <t>http://www.imdb.com/title/tt0064115/?pf_rd_m=A2FGELUUNOQJNL&amp;pf_rd_p=2398042102&amp;pf_rd_r=1X7MCR93P67MJYT56GA5&amp;pf_rd_s=center-1&amp;pf_rd_t=15506&amp;pf_rd_i=top&amp;ref_=chttp_tt_181</t>
  </si>
  <si>
    <t>The 400 Blows Poster</t>
  </si>
  <si>
    <t>Director: FranÃ§ois Truffaut</t>
  </si>
  <si>
    <t>Not Rated | 1h 39min | Crime, Drama | 16 November 1959 (USA)</t>
  </si>
  <si>
    <t>Writers: FranÃ§ois Truffaut (scenario), Marcel Moussy (adaptation) (as M. Moussy) | 2 more credits Â»</t>
  </si>
  <si>
    <t>Stars: Jean-Pierre LÃ©aud, Albert RÃ©my, Claire Maurier | See full cast &amp; crew Â»</t>
  </si>
  <si>
    <t>The 400 Blows (1959)</t>
  </si>
  <si>
    <t>http://ia.media-imdb.com/images/M/MV5BMTQzNTMzOTA2Ml5BMl5BanBnXkFtZTgwNDQ2OTI3MjE@._V1_UY268_CR0,0,182,268_AL_.jpg</t>
  </si>
  <si>
    <t>Seemingly in constant trouble at school, 14 year-old Antoine Doinel returns at the end of every day to a drab and unhappy home life. His parents have little money and he sleeps on a couch that's been pushed into the kitchen. He knows his mother is having an affair and his parents bicker constantly. He decides to skip school and begins a downward spiral of lies and later stealing. His parents are at their wits end and after he's stopped by the police, they decide the best thing to do would be to let Antoine face the consequences. He's sent to a juvenile detention facility where he doesn't do much better. He does manage to escape however......... Written by garykmcd</t>
  </si>
  <si>
    <t>http://www.imdb.com/title/tt0053198/?pf_rd_m=A2FGELUUNOQJNL&amp;pf_rd_p=2398042102&amp;pf_rd_r=1X7MCR93P67MJYT56GA5&amp;pf_rd_s=center-1&amp;pf_rd_t=15506&amp;pf_rd_i=top&amp;ref_=chttp_tt_182</t>
  </si>
  <si>
    <t>Stand by Me Poster</t>
  </si>
  <si>
    <t>Director: Rob Reiner</t>
  </si>
  <si>
    <t>R | 1h 29min | Adventure, Drama | 22 August 1986 (USA)</t>
  </si>
  <si>
    <t>Writers: Stephen King (novel), Raynold Gideon (screenplay) | 1 more credit Â»</t>
  </si>
  <si>
    <t>Stars: Wil Wheaton, River Phoenix, Corey Feldman | See full cast &amp; crew Â»</t>
  </si>
  <si>
    <t>Stand by Me (1986)</t>
  </si>
  <si>
    <t>Production Co: Columbia Pictures Corporation, Act III, Act III Communications See more Â»</t>
  </si>
  <si>
    <t>http://ia.media-imdb.com/images/M/MV5BNDk2MTkyMTA1OF5BMl5BanBnXkFtZTcwOTc2Njk3OA@@._V1_UX182_CR0,0,182,268_AL_.jpg</t>
  </si>
  <si>
    <t>Genres: Adventure | Drama</t>
  </si>
  <si>
    <t>It's the summer of 1959 in Castlerock, Oregon and four 12 year-old boys - Gordie, Chris, Teddy and Vern - are fast friends. After learning of the general location of the body of a local boy who has been missing for several days, they set off into woods to see it. Along the way, they learn about themselves, the meaning of friendship and the need to stand up for what is right. Written by garykmcd</t>
  </si>
  <si>
    <t>http://www.imdb.com/title/tt0092005/?pf_rd_m=A2FGELUUNOQJNL&amp;pf_rd_p=2398042102&amp;pf_rd_r=1X7MCR93P67MJYT56GA5&amp;pf_rd_s=center-1&amp;pf_rd_t=15506&amp;pf_rd_i=top&amp;ref_=chttp_tt_183</t>
  </si>
  <si>
    <t>Persona Poster</t>
  </si>
  <si>
    <t>Not Rated | 1h 23min | Drama, Thriller | 16 March 1967 (USA)</t>
  </si>
  <si>
    <t>85 min</t>
  </si>
  <si>
    <t>Writer: Ingmar Bergman (story)</t>
  </si>
  <si>
    <t>Stars: Bibi Andersson, Liv Ullmann, Margaretha Krook | See full cast &amp; crew Â»</t>
  </si>
  <si>
    <t>Persona (1966)</t>
  </si>
  <si>
    <t>Sound Mix: AGA Sound System</t>
  </si>
  <si>
    <t>http://ia.media-imdb.com/images/M/MV5BMTc1OTgxNjYyNF5BMl5BanBnXkFtZTcwNjM2MjM2NQ@@._V1_UX182_CR0,0,182,268_AL_.jpg</t>
  </si>
  <si>
    <t>A young nurse, Alma, is put in charge of Elisabeth Vogler: an actress who is seemingly healthy in all respects, but will not talk. As they spend time together, Alma speaks to Elisabeth constantly, never receiving any answer. Alma eventually confesses her secrets to a seemingly sympathetic Elisabeth and finds that her own personality is being submerged into Elisabeth's persona. Written by Kathy Li</t>
  </si>
  <si>
    <t>http://www.imdb.com/title/tt0060827/?pf_rd_m=A2FGELUUNOQJNL&amp;pf_rd_p=2398042102&amp;pf_rd_r=1X7MCR93P67MJYT56GA5&amp;pf_rd_s=center-1&amp;pf_rd_t=15506&amp;pf_rd_i=top&amp;ref_=chttp_tt_184</t>
  </si>
  <si>
    <t>In the Name of the Father Poster</t>
  </si>
  <si>
    <t>Director: Jim Sheridan</t>
  </si>
  <si>
    <t>R | 2h 13min | Biography, Drama, History | 25 February 1994 (USA)</t>
  </si>
  <si>
    <t>Writers: Gerry Conlon (autobiographical book "Proved Innocent"), Terry George (screenplay) | 1 more credit Â»</t>
  </si>
  <si>
    <t>Stars: Daniel Day-Lewis, Pete Postlethwaite, Alison Crosbie | See full cast &amp; crew Â»</t>
  </si>
  <si>
    <t>In the Name of the Father (1993)</t>
  </si>
  <si>
    <t>http://ia.media-imdb.com/images/M/MV5BMTcwNjMyMzI0OV5BMl5BanBnXkFtZTgwMDU4NjkzMTE@._V1_UX182_CR0,0,182,268_AL_.jpg</t>
  </si>
  <si>
    <t>A small time thief from Belfast, Gerry Conlon, is falsely implicated in the IRA bombing of a pub that kills several people while he is in London. Bullied by the British police, he and four of his friends are coerced into confessing their guilt. Gerry's father and other relatives in London are also implicated in the crime. He spends 15 years in prison with his father trying to prove his innocence with the help of a British attorney, Gareth Peirce. Based on a true story. Written by Liza Esser &lt;essereli@student.msu.edu&gt;</t>
  </si>
  <si>
    <t>http://www.imdb.com/title/tt0107207/?pf_rd_m=A2FGELUUNOQJNL&amp;pf_rd_p=2398042102&amp;pf_rd_r=1X7MCR93P67MJYT56GA5&amp;pf_rd_s=center-1&amp;pf_rd_t=15506&amp;pf_rd_i=top&amp;ref_=chttp_tt_185</t>
  </si>
  <si>
    <t>12 Years a Slave Poster</t>
  </si>
  <si>
    <t>Director: Steve McQueen</t>
  </si>
  <si>
    <t>R | 2h 14min | Biography, Drama, History | 8 November 2013 (USA)</t>
  </si>
  <si>
    <t>Writers: John Ridley (screenplay), Solomon Northup (based on "Twelve Years a Slave" by)</t>
  </si>
  <si>
    <t>Stars: Chiwetel Ejiofor, Michael Kenneth Williams, Michael Fassbender | See full cast &amp; crew Â»</t>
  </si>
  <si>
    <t>12 Years a Slave (2013)</t>
  </si>
  <si>
    <t>Gross: $56,667,870 (USA) (2 May 2014)</t>
  </si>
  <si>
    <t>http://ia.media-imdb.com/images/M/MV5BMjExMTEzODkyN15BMl5BanBnXkFtZTcwNTU4NTc4OQ@@._V1_UX182_CR0,0,182,268_AL_.jpg</t>
  </si>
  <si>
    <t>Based on an incredible true story of one man's fight for survival and freedom. In the pre-Civil War United States, Solomon Northup (Chiwetel Ejiofor), a free black man from upstate New York, is abducted and sold into slavery. Facing cruelty (personified by a malevolent slave owner, portrayed by Michael Fassbender), as well as unexpected kindnesses, Solomon struggles not only to stay alive, but to retain his dignity. In the twelfth year of his unforgettable odyssey, Solomon's chance meeting with a Canadian abolitionist (Brad Pitt) will forever alter his life. Written by Fox Searchlight</t>
  </si>
  <si>
    <t>http://www.imdb.com/title/tt2024544/?pf_rd_m=A2FGELUUNOQJNL&amp;pf_rd_p=2398042102&amp;pf_rd_r=1X7MCR93P67MJYT56GA5&amp;pf_rd_s=center-1&amp;pf_rd_t=15506&amp;pf_rd_i=top&amp;ref_=chttp_tt_186</t>
  </si>
  <si>
    <t>Shutter Island Poster</t>
  </si>
  <si>
    <t>R | 2h 18min | Mystery, Thriller | 19 February 2010 (USA)</t>
  </si>
  <si>
    <t>Writers: Laeta Kalogridis (screenplay), Dennis Lehane (novel)</t>
  </si>
  <si>
    <t>Stars: Leonardo DiCaprio, Emily Mortimer, Mark Ruffalo | See full cast &amp; crew Â»</t>
  </si>
  <si>
    <t>Shutter Island (2010)</t>
  </si>
  <si>
    <t>Gross: $127,968,405 (USA) (4 June 2010)</t>
  </si>
  <si>
    <t>http://ia.media-imdb.com/images/M/MV5BMTMxMTIyNzMxMV5BMl5BanBnXkFtZTcwOTc4OTI3Mg@@._V1_UX182_CR0,0,182,268_AL_.jpg</t>
  </si>
  <si>
    <t>It's 1954, and up-and-coming U.S. marshal Teddy Daniels is assigned to investigate the disappearance of a patient from Boston's Shutter Island Ashecliffe Hospital. He's been pushing for an assignment on the island for personal reasons, but before long he wonders whether he hasn't been brought there as part of a twisted plot by hospital doctors whose radical treatments range from unethical to illegal to downright sinister. Teddy's shrewd investigating skills soon provide a promising lead, but the hospital refuses him access to records he suspects would break the case wide open. As a hurricane cuts off communication with the mainland, more dangerous criminals "escape" in the confusion, and the puzzling, improbable clues multiply, Teddy begins to doubt everything - his memory, his partner, even his own sanity. Written by alfiehitchie</t>
  </si>
  <si>
    <t>http://www.imdb.com/title/tt1130884/?pf_rd_m=A2FGELUUNOQJNL&amp;pf_rd_p=2398042102&amp;pf_rd_r=1X7MCR93P67MJYT56GA5&amp;pf_rd_s=center-1&amp;pf_rd_t=15506&amp;pf_rd_i=top&amp;ref_=chttp_tt_187</t>
  </si>
  <si>
    <t>Amores Perros Poster</t>
  </si>
  <si>
    <t>Director: Alejandro GonzÃ¡lez IÃ±Ã¡rritu</t>
  </si>
  <si>
    <t>R | 2h 34min | Drama, Thriller | 13 April 2001 (USA)</t>
  </si>
  <si>
    <t>Writer: Guillermo Arriaga (as Guillermo Arriaga JordÃ¡n)</t>
  </si>
  <si>
    <t>Stars: Emilio EchevarrÃ­a, Gael GarcÃ­a Bernal, Goya Toledo | See full cast &amp; crew Â»</t>
  </si>
  <si>
    <t>Amores Perros (2000)</t>
  </si>
  <si>
    <t>Gross: $5,383,834 (USA) (6 July 2001)</t>
  </si>
  <si>
    <t>http://ia.media-imdb.com/images/M/MV5BMjIyNTA5MzQ5N15BMl5BanBnXkFtZTcwNjIyNTgxMQ@@._V1_UY268_CR4,0,182,268_AL_.jpg</t>
  </si>
  <si>
    <t>Three interconnected stories about the different strata of life in Mexico City all resolve with a fatal car accident. Octavio is trying to raise enough money to run away with his sister-in-law, and decides to enter his dog Cofi into the world of dogfighting. After a dogfight goes bad, Octavio flees in his car, running a red light and causing the accident. Daniel and Valeria's new-found bliss is prematurely ended when she loses her leg in the accident. El Chivo is a homeless man who cares for stray dogs and is there to witness the collision. Written by Anonymous</t>
  </si>
  <si>
    <t>http://www.imdb.com/title/tt0245712/?pf_rd_m=A2FGELUUNOQJNL&amp;pf_rd_p=2398042102&amp;pf_rd_r=1X7MCR93P67MJYT56GA5&amp;pf_rd_s=center-1&amp;pf_rd_t=15506&amp;pf_rd_i=top&amp;ref_=chttp_tt_188</t>
  </si>
  <si>
    <t>The Grand Budapest Hotel Poster</t>
  </si>
  <si>
    <t>Director: Wes Anderson</t>
  </si>
  <si>
    <t>R | 1h 39min | Adventure, Comedy, Drama | 28 March 2014 (USA)</t>
  </si>
  <si>
    <t>Writers: Stefan Zweig (inspired by the writings of), Wes Anderson (screenplay) | 2 more credits Â»</t>
  </si>
  <si>
    <t>Stars: Ralph Fiennes, F. Murray Abraham, Mathieu Amalric | See full cast &amp; crew Â»</t>
  </si>
  <si>
    <t>The Grand Budapest Hotel (2014)</t>
  </si>
  <si>
    <t>Gross: $59,073,773 (USA) (22 August 2014)</t>
  </si>
  <si>
    <t>http://ia.media-imdb.com/images/M/MV5BMzM5NjUxOTEyMl5BMl5BanBnXkFtZTgwNjEyMDM0MDE@._V1_UX182_CR0,0,182,268_AL_.jpg</t>
  </si>
  <si>
    <t>GRAND BUDAPEST HOTEL recounts the adventures of Gustave H, a legendary concierge at a famous European hotel between the wars, and Zero Moustafa, the lobby boy who becomes his most trusted friend. The story involves the theft and recovery of a priceless Renaissance painting and the battle for an enormous family fortune -- all against the back-drop of a suddenly and dramatically changing Continent. Written by Fox Searchlight Pictures</t>
  </si>
  <si>
    <t>http://www.imdb.com/title/tt2278388/?pf_rd_m=A2FGELUUNOQJNL&amp;pf_rd_p=2398042102&amp;pf_rd_r=1X7MCR93P67MJYT56GA5&amp;pf_rd_s=center-1&amp;pf_rd_t=15506&amp;pf_rd_i=top&amp;ref_=chttp_tt_189</t>
  </si>
  <si>
    <t>The Princess Bride Poster</t>
  </si>
  <si>
    <t>PG | 1h 38min | Adventure, Comedy, Family | 9 October 1987 (USA)</t>
  </si>
  <si>
    <t>Writers: William Goldman (book), William Goldman (screenplay)</t>
  </si>
  <si>
    <t>Stars: Cary Elwes, Mandy Patinkin, Robin Wright | See full cast &amp; crew Â»</t>
  </si>
  <si>
    <t>The Princess Bride (1987)</t>
  </si>
  <si>
    <t>Production Co: Act III Communications, Buttercup Films Ltd., The Princess Bride Ltd. See more Â»</t>
  </si>
  <si>
    <t>http://ia.media-imdb.com/images/M/MV5BMTkzMDgyNjQwM15BMl5BanBnXkFtZTgwNTg2Mjc1MDE@._V1_UX182_CR0,0,182,268_AL_.jpg</t>
  </si>
  <si>
    <t>Genres: Adventure | Comedy | Family | Fantasy | Romance</t>
  </si>
  <si>
    <t>An elderly man reads the book "The Princess Bride" to his sick and thus currently bedridden adolescent grandson, the reading of the book which has been passed down within the family for generations. The grandson is sure he won't like the story, with a romance at its core, he preferring something with lots of action and "no kissing". But the grandson is powerless to stop his grandfather, whose feelings he doesn't want to hurt. The story centers on Buttercup, a former farm girl who has been chosen as the princess bride to Prince Humperdinck of Florian. Buttercup does not love him, she who still laments the death of her one true love, Westley, five years ago. Westley was a hired hand on the farm, his stock answer of "as you wish" to any request she made of him which she came to understand was his way of saying that he loved her. But Westley went away to sea, only to be killed by the Dread Pirate Roberts. On a horse ride to clear her mind of her upcoming predicament of marriage, Buttercup... Written by Huggo</t>
  </si>
  <si>
    <t>http://www.imdb.com/title/tt0093779/?pf_rd_m=A2FGELUUNOQJNL&amp;pf_rd_p=2398042102&amp;pf_rd_r=1X7MCR93P67MJYT56GA5&amp;pf_rd_s=center-1&amp;pf_rd_t=15506&amp;pf_rd_i=top&amp;ref_=chttp_tt_190</t>
  </si>
  <si>
    <t>Touch of Evil Poster</t>
  </si>
  <si>
    <t>PG-13 | 1h 35min | Crime, Film-Noir, Thriller | 1 May 1958 (UK)</t>
  </si>
  <si>
    <t>Writers: Orson Welles (screenplay), Whit Masterson (based on the novel "Badge Of Evil" by)</t>
  </si>
  <si>
    <t>Stars: Charlton Heston, Orson Welles, Janet Leigh | See full cast &amp; crew Â»</t>
  </si>
  <si>
    <t>Touch of Evil (1958)</t>
  </si>
  <si>
    <t>Production Co: Universal International Pictures (UI) See more Â»</t>
  </si>
  <si>
    <t>http://ia.media-imdb.com/images/M/MV5BMTY3NjIwMDY4M15BMl5BanBnXkFtZTgwODMwODgyMTE@._V1_UX182_CR0,0,182,268_AL_.jpg</t>
  </si>
  <si>
    <t>Genres: Crime | Film-Noir | Thriller</t>
  </si>
  <si>
    <t>Mexican Narcotics officer Ramon Miguel 'Mike' Vargas has to interrupt his honeymoon on the Mexican-US border when an American building contractor is killed after someone places a bomb in his car. He's killed on the US side of the border but it's clear that the bomb was planted on the Mexican side. As a result, Vargas delays his return to Mexico City where he has been mounting a case against the Grandi family crime and narcotics syndicate. Police Captain Hank Quinlan is in charge on the US side and he soon has a suspect, a Mexican named Manolo Sanchez. Vargas is soon onto Quinlan and his Sergeant, Pete Menzies, when he catches them planting evidence to convict Sanchez. With his new American wife, Susie, safely tucked away in a hotel on the US side of the border - or so he thinks - he starts to review Quinlan's earlier cases. While concentrating on the corrupt policeman however, the Grandis have their own plans for Vargas and they start with his wife Susie. Written by garykmcd</t>
  </si>
  <si>
    <t>http://www.imdb.com/title/tt0052311/?pf_rd_m=A2FGELUUNOQJNL&amp;pf_rd_p=2398042102&amp;pf_rd_r=1X7MCR93P67MJYT56GA5&amp;pf_rd_s=center-1&amp;pf_rd_t=15506&amp;pf_rd_i=top&amp;ref_=chttp_tt_191</t>
  </si>
  <si>
    <t>Million Dollar Baby Poster</t>
  </si>
  <si>
    <t>PG-13 | 2h 12min | Drama, Sport | 28 January 2005 (USA)</t>
  </si>
  <si>
    <t>Writers: Paul Haggis (screenplay), F.X. Toole (stories)</t>
  </si>
  <si>
    <t>Stars: Hilary Swank, Clint Eastwood, Morgan Freeman | See full cast &amp; crew Â»</t>
  </si>
  <si>
    <t>Million Dollar Baby (2004)</t>
  </si>
  <si>
    <t>Gross: $100,422,786 (USA) (3 June 2005)</t>
  </si>
  <si>
    <t>http://ia.media-imdb.com/images/M/MV5BMTkxNzA1NDQxOV5BMl5BanBnXkFtZTcwNTkyMTIzMw@@._V1_UX182_CR0,0,182,268_AL_.jpg</t>
  </si>
  <si>
    <t>Wanting to learn from the best, aspiring boxer Maggie Fitzgerald wants Frankie Dunn to train her. At the outset he flatly refuses saying he has no interest in training a girl. Frankie leads a lonely existence, alienated from his only daughter and having few friends. She's rough around the edges but shows a lot of grit in the ring and he eventually relents. Maggie not only proves to be the boxer he always dreamed of having under his wing but a friend who fills the great void he's had in his life. Maggie's career skyrockets but an accident in the ring leads her to ask Frankie for one last favor. Written by garykmcd</t>
  </si>
  <si>
    <t>http://www.imdb.com/title/tt0405159/?pf_rd_m=A2FGELUUNOQJNL&amp;pf_rd_p=2398042102&amp;pf_rd_r=1X7MCR93P67MJYT56GA5&amp;pf_rd_s=center-1&amp;pf_rd_t=15506&amp;pf_rd_i=top&amp;ref_=chttp_tt_192</t>
  </si>
  <si>
    <t>Ben-Hur Poster</t>
  </si>
  <si>
    <t>Director: William Wyler</t>
  </si>
  <si>
    <t>G | 3h 32min | Adventure, Drama, War | 26 December 1959 (UK)</t>
  </si>
  <si>
    <t>212 min</t>
  </si>
  <si>
    <t>Writers: Lew Wallace (novel) (as General Lew Wallace), Karl Tunberg (screenplay)</t>
  </si>
  <si>
    <t>Stars: Charlton Heston, Jack Hawkins, Stephen Boyd | See full cast &amp; crew Â»</t>
  </si>
  <si>
    <t>Ben-Hur (1959)</t>
  </si>
  <si>
    <t>Production Co: Metro-Goldwyn-Mayer (MGM) See more Â»</t>
  </si>
  <si>
    <t>http://ia.media-imdb.com/images/M/MV5BNjg2NjA3NDY2OV5BMl5BanBnXkFtZTgwNzE3NTkxMTE@._V1_UX182_CR0,0,182,268_AL_.jpg</t>
  </si>
  <si>
    <t>Judah Ben-Hur lives as a rich Jewish prince and merchant in Jerusalem at the beginning of the 1st century. Together with the new governor his old friend Messala arrives as commanding officer of the Roman legions. At first they are happy to meet after a long time but their different politic views separate them. During the welcome parade a roof tile falls down from Judah's house and injures the governor. Although Messala knows they are not guilty, he sends Judah to the galleys and throws his mother and sister into prison. But Judah swears to come back and take revenge. Written by Matthias Scheler &lt;tron@lyssa.owl.de&gt;</t>
  </si>
  <si>
    <t>http://www.imdb.com/title/tt0052618/?pf_rd_m=A2FGELUUNOQJNL&amp;pf_rd_p=2398042102&amp;pf_rd_r=1X7MCR93P67MJYT56GA5&amp;pf_rd_s=center-1&amp;pf_rd_t=15506&amp;pf_rd_i=top&amp;ref_=chttp_tt_193</t>
  </si>
  <si>
    <t>Annie Hall Poster</t>
  </si>
  <si>
    <t>Director: Woody Allen</t>
  </si>
  <si>
    <t>PG | 1h 33min | Comedy, Romance | 20 April 1977 (USA)</t>
  </si>
  <si>
    <t>93 min</t>
  </si>
  <si>
    <t>Writers: Woody Allen, Marshall Brickman</t>
  </si>
  <si>
    <t>Stars: Woody Allen, Diane Keaton, Tony Roberts | See full cast &amp; crew Â»</t>
  </si>
  <si>
    <t>Annie Hall (1977)</t>
  </si>
  <si>
    <t>Production Co: Rollins-Joffe Productions See more Â»</t>
  </si>
  <si>
    <t>http://ia.media-imdb.com/images/M/MV5BMTU1NDM2MjkwM15BMl5BanBnXkFtZTcwODU3OTYwNA@@._V1_UX182_CR0,0,182,268_AL_.jpg</t>
  </si>
  <si>
    <t>Alvy Singer, a forty year old twice divorced, neurotic, intellectual Jewish New York stand-up comic, reflects on the demise of his latest relationship, to Annie Hall, an insecure, flighty, Midwestern WASP aspiring nightclub singer. Unlike his previous relationships, Alvy believed he may have worked out all the issues in his life through fifteen years of therapy to make this relationship with Annie last, among those issues being not wanting to date any woman that would want to date him, and thus subconsciously pushing those women away. Alvy not only reviews the many ups and many downs of their relationship, but also reviews the many facets of his makeup that led to him starting to date Annie. Those facets include growing up next to Coney Island in Brooklyn, being attracted to the opposite sex for as long as he can remember, and enduring years of Jewish guilt with his constantly arguing parents. Written by Huggo</t>
  </si>
  <si>
    <t>http://www.imdb.com/title/tt0075686/?pf_rd_m=A2FGELUUNOQJNL&amp;pf_rd_p=2398042102&amp;pf_rd_r=1X7MCR93P67MJYT56GA5&amp;pf_rd_s=center-1&amp;pf_rd_t=15506&amp;pf_rd_i=top&amp;ref_=chttp_tt_194</t>
  </si>
  <si>
    <t>The Grapes of Wrath Poster</t>
  </si>
  <si>
    <t>Director: John Ford</t>
  </si>
  <si>
    <t>Not Rated | 2h 9min | Drama | 15 March 1940 (USA)</t>
  </si>
  <si>
    <t>Writers: Nunnally Johnson (screen play), John Steinbeck (based on the novel by)</t>
  </si>
  <si>
    <t>Stars: Henry Fonda, Jane Darwell, John Carradine | See full cast &amp; crew Â»</t>
  </si>
  <si>
    <t>The Grapes of Wrath (1940)</t>
  </si>
  <si>
    <t>Runtime: 129 min | 108 min (cut)</t>
  </si>
  <si>
    <t>http://ia.media-imdb.com/images/M/MV5BMzgzNjcxNjg2M15BMl5BanBnXkFtZTcwMjQxNDQ3Mg@@._V1_UX182_CR0,0,182,268_AL_.jpg</t>
  </si>
  <si>
    <t>Tom Joad returns to his home after a jail sentence to find his family kicked out of their farm due to foreclosure. He catches up with them on his Uncles farm, and joins them the next day as they head for California and a new life... Hopefully. Written by Colin Tinto &lt;cst@imdb.com&gt;</t>
  </si>
  <si>
    <t>http://www.imdb.com/title/tt0032551/?pf_rd_m=A2FGELUUNOQJNL&amp;pf_rd_p=2398042102&amp;pf_rd_r=1X7MCR93P67MJYT56GA5&amp;pf_rd_s=center-1&amp;pf_rd_t=15506&amp;pf_rd_i=top&amp;ref_=chttp_tt_195</t>
  </si>
  <si>
    <t>Wild Tales Poster</t>
  </si>
  <si>
    <t>Director: DamiÃ¡n SzifrÃ³n (as DamiÃ¡n Szifron)</t>
  </si>
  <si>
    <t>R | 2h 2min | Comedy, Drama, Thriller | 21 August 2014 (Argentina)</t>
  </si>
  <si>
    <t>Writer: DamiÃ¡n SzifrÃ³n (as DamiÃ¡n Szifron)</t>
  </si>
  <si>
    <t>Stars: DarÃ­o Grandinetti, MarÃ­a Marull, MÃ³nica Villa | See full cast &amp; crew Â»</t>
  </si>
  <si>
    <t>Wild Tales (2014)</t>
  </si>
  <si>
    <t>Gross: $3,079,012 (USA) (26 June 2015)</t>
  </si>
  <si>
    <t>http://ia.media-imdb.com/images/M/MV5BNzAzMjA1ODAxOV5BMl5BanBnXkFtZTgwODg4NTQzNDE@._V1_UX182_CR0,0,182,268_AL_.jpg</t>
  </si>
  <si>
    <t>Genres: Comedy | Drama | Thriller</t>
  </si>
  <si>
    <t>The film is divided into six segments. (1) "Pasternak": While being on a plane, a model and a music critic realise they have a common acquaintance called Pasternak. Soon they discover that every passenger and crew member on board know Pasternak. Is this coincidence? (2) "The Rats": A waitress recognizes her client - it's the loan shark who caused a tragedy in her family. The cook suggests mixing rat poison with his food, but the waitress refuses. The stubborn cook, however, decides to proceed with her plan. (3) "The Strongest": Two drivers on a lone highway have an argument with tragic consequences. (4) "Little Bomb": A demolition engineer has his car towed by a truck for parking in a wrong place and he has an argument with the employee of the towing company. This event destroys his private and professional life, and he plots revenge against the corrupt towing company and the city hall. (5) "The Proposal": A reckless son of a wealthy family has an overnight hit-and-run accident, in ... Written by Claudio Carvalho, Rio de Janeiro, Brazil</t>
  </si>
  <si>
    <t>http://www.imdb.com/title/tt3011894/?pf_rd_m=A2FGELUUNOQJNL&amp;pf_rd_p=2398042102&amp;pf_rd_r=1X7MCR93P67MJYT56GA5&amp;pf_rd_s=center-1&amp;pf_rd_t=15506&amp;pf_rd_i=top&amp;ref_=chttp_tt_196</t>
  </si>
  <si>
    <t>Hachi: A Dog's Tale Poster</t>
  </si>
  <si>
    <t>Director: Lasse HallstrÃ¶m</t>
  </si>
  <si>
    <t>G | 1h 33min | Drama, Family | 12 March 2010 (UK)</t>
  </si>
  <si>
    <t>Writers: Stephen P. Lindsey (screenplay), Kaneto ShindÃ´ (motion picture "Hachiko monogatari")</t>
  </si>
  <si>
    <t>Stars: Richard Gere, Joan Allen, Cary-Hiroyuki Tagawa | See full cast &amp; crew Â»</t>
  </si>
  <si>
    <t>Hachi: A Dog's Tale (2009)</t>
  </si>
  <si>
    <t>Gross: Â£1,048,876 (UK) (26 March 2010)</t>
  </si>
  <si>
    <t>http://ia.media-imdb.com/images/M/MV5BMTAxMDA2MjM4NDReQTJeQWpwZ15BbWU3MDE0NTgxMTM@._V1_UY268_CR2,0,182,268_AL_.jpg</t>
  </si>
  <si>
    <t>Genres: Drama | Family</t>
  </si>
  <si>
    <t>In Bedridge, Professor Parker Wilson finds an abandoned dog at the train station and takes it home with the intention of returning the animal to its owner. He finds that the dog is an Akita and names it Hachiko. However, nobody claims the dog so his family decides to keep Hachi. Written by Claudio Carvalho, Rio de Janeiro, Brazil</t>
  </si>
  <si>
    <t>http://www.imdb.com/title/tt1028532/?pf_rd_m=A2FGELUUNOQJNL&amp;pf_rd_p=2398042102&amp;pf_rd_r=1X7MCR93P67MJYT56GA5&amp;pf_rd_s=center-1&amp;pf_rd_t=15506&amp;pf_rd_i=top&amp;ref_=chttp_tt_197</t>
  </si>
  <si>
    <t>NausicaÃ¤ of the Valley of the Wind Poster</t>
  </si>
  <si>
    <t>PG | 1h 57min | Animation, Adventure, Fantasy | 11 March 1984 (Japan)</t>
  </si>
  <si>
    <t>Writers: Hayao Miyazaki (comic), Hayao Miyazaki (screenplay) | 1 more credit Â»</t>
  </si>
  <si>
    <t>Stars: Sumi Shimamoto, Mahito Tsujimura, Hisako KyÃ´da | See full cast &amp; crew Â»</t>
  </si>
  <si>
    <t>NausicaÃ¤ of the Valley of the Wind (1984)</t>
  </si>
  <si>
    <t>Runtime: 117 min | 95 min (1985) (edited)</t>
  </si>
  <si>
    <t>http://ia.media-imdb.com/images/M/MV5BMTM1NjIxNTY4OF5BMl5BanBnXkFtZTcwNDE5MDIyNw@@._V1_UY268_CR4,0,182,268_AL_.jpg</t>
  </si>
  <si>
    <t>Genres: Animation | Adventure | Fantasy | Sci-Fi</t>
  </si>
  <si>
    <t>An animated fantasy-adventure. Set 1,000 years from now, the earth is ravaged by pollution and war. In the Valley of the Wind lives Nausicaa, princess of her people. Their land borders on a toxic jungle, filled with dangerous over-sized insects. Meanwhile two nearby nations are bitterly engaged in a war and the Valley of the Wind is stuck in the middle... Written by grantss</t>
  </si>
  <si>
    <t>http://www.imdb.com/title/tt0087544/?pf_rd_m=A2FGELUUNOQJNL&amp;pf_rd_p=2398042102&amp;pf_rd_r=1X7MCR93P67MJYT56GA5&amp;pf_rd_s=center-1&amp;pf_rd_t=15506&amp;pf_rd_i=top&amp;ref_=chttp_tt_198</t>
  </si>
  <si>
    <t>Stalker Poster</t>
  </si>
  <si>
    <t>Director: Andrei Tarkovsky (as Andrey Tarkovskiy)</t>
  </si>
  <si>
    <t>Not Rated | 2h 43min | Drama, Mystery, Sci-Fi | 17 April 1980 (Netherlands)</t>
  </si>
  <si>
    <t>163 min</t>
  </si>
  <si>
    <t>Writers: Arkadiy Strugatskiy (novel), Boris Strugatskiy (novel) | 2 more credits Â»</t>
  </si>
  <si>
    <t>Stars: Alisa Freyndlikh, Aleksandr Kaydanovskiy, Anatoliy Solonitsyn | See full cast &amp; crew Â»</t>
  </si>
  <si>
    <t>Stalker (1979)</t>
  </si>
  <si>
    <t>Runtime: 163 min | 155 min (2002 DVD)</t>
  </si>
  <si>
    <t>http://ia.media-imdb.com/images/M/MV5BNDY2NjU0NDAxOF5BMl5BanBnXkFtZTgwNjQ4MTI2MTE@._V1_UY268_CR3,0,182,268_AL_.jpg</t>
  </si>
  <si>
    <t>Near a gray and unnamed city is the Zone, an alien place guarded by barbed wire and soldiers. Over his wife's objections, a man rises in the early morning and leaves her with their disabled daughter to meet two men. He's a Stalker, one of a handful who have the mental gifts (and who risk imprisonment) to lead people into the Zone to the Room, a place where one's secret hopes come true. His clients are a burned out popular writer, cynical, and questioning his talent; and a quiet scientist more concerned about his knapsack than the journey. In the deserted Zone, the approach to the Room must be indirect. As they draw near, the rules seem to change and the stalker faces a crisis. Written by &lt;jhailey@hotmail.com&gt;</t>
  </si>
  <si>
    <t>http://www.imdb.com/title/tt0079944/?pf_rd_m=A2FGELUUNOQJNL&amp;pf_rd_p=2398042102&amp;pf_rd_r=1X7MCR93P67MJYT56GA5&amp;pf_rd_s=center-1&amp;pf_rd_t=15506&amp;pf_rd_i=top&amp;ref_=chttp_tt_199</t>
  </si>
  <si>
    <t>Jurassic Park Poster</t>
  </si>
  <si>
    <t>PG-13 | 2h 7min | Adventure, Sci-Fi, Thriller | 11 June 1993 (USA)</t>
  </si>
  <si>
    <t>Writers: Michael Crichton (novel), Michael Crichton (screenplay) | 1 more credit Â»</t>
  </si>
  <si>
    <t>Stars: Sam Neill, Laura Dern, Jeff Goldblum | See full cast &amp; crew Â»</t>
  </si>
  <si>
    <t>Jurassic Park (1993)</t>
  </si>
  <si>
    <t>Gross: SGD 4,700,000 (Singapore)</t>
  </si>
  <si>
    <t>http://ia.media-imdb.com/images/M/MV5BMjM2MDgxMDg0Nl5BMl5BanBnXkFtZTgwNTM2OTM5NDE@._V1_UX182_CR0,0,182,268_AL_.jpg</t>
  </si>
  <si>
    <t>Genres: Adventure | Sci-Fi | Thriller</t>
  </si>
  <si>
    <t>Huge advancements in scientific technology have enabled a mogul to create an island full of living dinosaurs. John Hammond has invited four individuals, along with his two grandchildren, to join him at Jurassic Park. But will everything go according to plan? A park employee attempts to steal dinosaur embryos, critical security systems are shut down and it now becomes a race for survival with dinosaurs roaming freely over the island. Written by Film_Fan</t>
  </si>
  <si>
    <t>http://www.imdb.com/title/tt0107290/?pf_rd_m=A2FGELUUNOQJNL&amp;pf_rd_p=2398042102&amp;pf_rd_r=1X7MCR93P67MJYT56GA5&amp;pf_rd_s=center-1&amp;pf_rd_t=15506&amp;pf_rd_i=top&amp;ref_=chttp_tt_200</t>
  </si>
  <si>
    <t>Diabolique Poster</t>
  </si>
  <si>
    <t>Director: Henri-Georges Clouzot (as H.G. Clouzot)</t>
  </si>
  <si>
    <t>Unrated | 1h 56min | Drama, Horror, Mystery | 21 November 1955 (USA)</t>
  </si>
  <si>
    <t>Writers: Pierre Boileau (novel) (as Boileau), Thomas Narcejac (novel) (as Narcejac) | 4 more credits Â»</t>
  </si>
  <si>
    <t>Stars: Simone Signoret, VÃ©ra Clouzot, Paul Meurisse | See full cast &amp; crew Â»</t>
  </si>
  <si>
    <t>Diabolique (1955)</t>
  </si>
  <si>
    <t>Sound Mix: Mono (A.R.T.E.C.)</t>
  </si>
  <si>
    <t>http://ia.media-imdb.com/images/M/MV5BMTcwNzc5MjI5Nl5BMl5BanBnXkFtZTYwNjIwMzc5._V1_UY268_CR4,0,182,268_AL_.jpg</t>
  </si>
  <si>
    <t>Genres: Drama | Horror | Mystery | Thriller</t>
  </si>
  <si>
    <t>The wife and mistress of a sadistic boarding school headmaster plot to kill him. They drown him in the bathtub and dump the body in the school's filthy swimming pool... but when the pool is drained, the body has disappeared - and subsequent reported sightings of the headmaster slowly drive his 'killers' (and the audience) up the wall with almost unbearable suspense... Written by Michael Brooke &lt;michael@everyman.demon.co.uk&gt;</t>
  </si>
  <si>
    <t>http://www.imdb.com/title/tt0046911/?pf_rd_m=A2FGELUUNOQJNL&amp;pf_rd_p=2398042102&amp;pf_rd_r=1X7MCR93P67MJYT56GA5&amp;pf_rd_s=center-1&amp;pf_rd_t=15506&amp;pf_rd_i=top&amp;ref_=chttp_tt_201</t>
  </si>
  <si>
    <t>Gandhi Poster</t>
  </si>
  <si>
    <t>Director: Richard Attenborough</t>
  </si>
  <si>
    <t>PG | 3h 11min | Biography, Drama, History | 25 February 1983 (USA)</t>
  </si>
  <si>
    <t>191 min</t>
  </si>
  <si>
    <t>Writer: John Briley</t>
  </si>
  <si>
    <t>Stars: Ben Kingsley, John Gielgud, Candice Bergen | See full cast &amp; crew Â»</t>
  </si>
  <si>
    <t>Gandhi (1982)</t>
  </si>
  <si>
    <t>Production Co: International Film Investors, National Film Development Corporation of India (NFDC), Goldcrest Films International See more Â»</t>
  </si>
  <si>
    <t>http://ia.media-imdb.com/images/M/MV5BMTQyNTQ4MTAzNl5BMl5BanBnXkFtZTcwMjk2Njk3OA@@._V1_UX182_CR0,0,182,268_AL_.jpg</t>
  </si>
  <si>
    <t>In 1893, Gandhi is thrown off a South African train for being an Indian and traveling in a first class compartment. Gandhi realizes that the laws are biased against Indians and decides to start a non-violent protest campaign for the rights of all Indians in South Africa. After numerous arrests and the unwanted attention of the world, the government finally relents by recognizing rights for Indians, though not for the native blacks of South Africa. After this victory, Gandhi is invited back to India, where he is now considered something of a national hero. He is urged to take up the fight for India's independence from the British Empire. Gandhi agrees, and mounts a non-violent non-cooperation campaign of unprecedented scale, coordinating millions of Indians nationwide. There are some setbacks, such as violence against the protesters and Gandhi's occasional imprisonment. Nevertheless, the campaign generates great attention, and Britain faces intense public pressure. Too weak from World ... Written by gavin (gunmasterM@hotmail.com)</t>
  </si>
  <si>
    <t>http://www.imdb.com/title/tt0083987/?pf_rd_m=A2FGELUUNOQJNL&amp;pf_rd_p=2398042102&amp;pf_rd_r=1X7MCR93P67MJYT56GA5&amp;pf_rd_s=center-1&amp;pf_rd_t=15506&amp;pf_rd_i=top&amp;ref_=chttp_tt_202</t>
  </si>
  <si>
    <t>8Â½ Poster</t>
  </si>
  <si>
    <t>Director: Federico Fellini</t>
  </si>
  <si>
    <t>Not Rated | 2h 18min | Drama, Fantasy | 25 June 1963 (USA)</t>
  </si>
  <si>
    <t>Writers: Federico Fellini (story), Ennio Flaiano (story) | 4 more credits Â»</t>
  </si>
  <si>
    <t>Stars: Marcello Mastroianni, Anouk AimÃ©e, Claudia Cardinale | See full cast &amp; crew Â»</t>
  </si>
  <si>
    <t>8Â½ (1963)</t>
  </si>
  <si>
    <t>Production Co: Cineriz, Francinex See more Â»</t>
  </si>
  <si>
    <t>http://ia.media-imdb.com/images/M/MV5BMTQ4MTA0NjEzMF5BMl5BanBnXkFtZTgwMDg4NDYxMzE@._V1_UY268_CR5,0,182,268_AL_.jpg</t>
  </si>
  <si>
    <t>Genres: Drama | Fantasy</t>
  </si>
  <si>
    <t>Guido is a film director, trying to relax after his last big hit. He can't get a moment's peace, however, with the people who have worked with him in the past constantly looking for more work. He wrestles with his conscience, but is unable to come up with a new idea. While thinking, he starts to recall major happenings in his life, and all the women he has loved and left. An autobiographical film of Fellini, about the trials and tribulations of film making. Written by Colin Tinto &lt;cst@imdb.com&gt;</t>
  </si>
  <si>
    <t>http://www.imdb.com/title/tt0056801/?pf_rd_m=A2FGELUUNOQJNL&amp;pf_rd_p=2398042102&amp;pf_rd_r=1X7MCR93P67MJYT56GA5&amp;pf_rd_s=center-1&amp;pf_rd_t=15506&amp;pf_rd_i=top&amp;ref_=chttp_tt_203</t>
  </si>
  <si>
    <t>The Bourne Ultimatum Poster</t>
  </si>
  <si>
    <t>Director: Paul Greengrass</t>
  </si>
  <si>
    <t>PG-13 | 1h 55min | Action, Thriller | 3 August 2007 (USA)</t>
  </si>
  <si>
    <t>Writers: Tony Gilroy (screenplay), Scott Z. Burns (screenplay) | 3 more credits Â»</t>
  </si>
  <si>
    <t>Stars: Matt Damon, Edgar Ramirez, Joan Allen | See full cast &amp; crew Â»</t>
  </si>
  <si>
    <t>The Bourne Ultimatum (2007)</t>
  </si>
  <si>
    <t>Gross: $227,137,090 (USA) (22 November 2007)</t>
  </si>
  <si>
    <t>http://ia.media-imdb.com/images/M/MV5BMTgzNjMwOTM3N15BMl5BanBnXkFtZTcwMzA5MDY0MQ@@._V1_UX182_CR0,0,182,268_AL_.jpg</t>
  </si>
  <si>
    <t>Bourne is once again brought out of hiding, this time inadvertently by London-based reporter Simon Ross who is trying to unveil Operation Blackbriar--an upgrade to Project Treadstone--in a series of newspaper columns. Bourne sets up a meeting with Ross and realizes instantly they're being scanned. Information from the reporter stirs a new set of memories, and Bourne must finally, ultimately, uncover his dark past whilst dodging The Company's best efforts in trying to eradicate him. Written by Corey Hatch</t>
  </si>
  <si>
    <t>http://www.imdb.com/title/tt0440963/?pf_rd_m=A2FGELUUNOQJNL&amp;pf_rd_p=2398042102&amp;pf_rd_r=1X7MCR93P67MJYT56GA5&amp;pf_rd_s=center-1&amp;pf_rd_t=15506&amp;pf_rd_i=top&amp;ref_=chttp_tt_204</t>
  </si>
  <si>
    <t>Donnie Darko Poster</t>
  </si>
  <si>
    <t>Director: Richard Kelly</t>
  </si>
  <si>
    <t>R | 1h 53min | Drama, Sci-Fi, Thriller | 26 October 2001 (USA)</t>
  </si>
  <si>
    <t>Writer: Richard Kelly</t>
  </si>
  <si>
    <t>Stars: Jake Gyllenhaal, Jena Malone, Mary McDonnell | See full cast &amp; crew Â»</t>
  </si>
  <si>
    <t>Donnie Darko (2001)</t>
  </si>
  <si>
    <t>Gross: $727,883 (USA) (1 October 2004)</t>
  </si>
  <si>
    <t>http://ia.media-imdb.com/images/M/MV5BMTczMzE4Nzk3N15BMl5BanBnXkFtZTcwNDg5Mjc4NA@@._V1_UX182_CR0,0,182,268_AL_.jpg</t>
  </si>
  <si>
    <t>Genres: Drama | Sci-Fi | Thriller</t>
  </si>
  <si>
    <t>Donnie Darko doesn't get along too well with his family, his teachers and his classmates; but he does manage to find a sympathetic friend in Gretchen, who agrees to date him. He has a compassionate psychiatrist, who discovers hypnosis is the means to unlock hidden secrets. His other companion may not be a true ally. Donnie has a friend named Frank - a large bunny which only Donnie can see. When an engine falls off a plane and destroys his bedroom, Donnie is not there. Both the event, and Donnie's escape, seem to have been caused by supernatural events. Donnie's mental illness, if such it is, may never allow him to find out for sure. Written by J. Spurlin</t>
  </si>
  <si>
    <t>http://www.imdb.com/title/tt0246578/?pf_rd_m=A2FGELUUNOQJNL&amp;pf_rd_p=2398042102&amp;pf_rd_r=1X7MCR93P67MJYT56GA5&amp;pf_rd_s=center-1&amp;pf_rd_t=15506&amp;pf_rd_i=top&amp;ref_=chttp_tt_205</t>
  </si>
  <si>
    <t>Before Sunrise Poster</t>
  </si>
  <si>
    <t>Director: Richard Linklater</t>
  </si>
  <si>
    <t>R | 1h 45min | Drama, Romance | 27 January 1995 (USA)</t>
  </si>
  <si>
    <t>Writers: Richard Linklater, Kim Krizan</t>
  </si>
  <si>
    <t>Stars: Ethan Hawke, Julie Delpy, Andrea Eckert | See full cast &amp; crew Â»</t>
  </si>
  <si>
    <t>Before Sunrise (1995)</t>
  </si>
  <si>
    <t>http://ia.media-imdb.com/images/M/MV5BMTQyMTM3MTQxMl5BMl5BanBnXkFtZTcwMDAzNjQ4Mg@@._V1_UY268_CR1,0,182,268_AL_.jpg</t>
  </si>
  <si>
    <t>American tourist Jesse and French student Celine meet by chance on the train from Budapest to Vienna. Sensing that they are developing a connection, Jesse asks Celine to spend the day with him in Vienna, and she agrees. So they pass the time before his scheduled flight the next morning together. How do two perfect strangers connect so intimately over the course of a single day? What is that special thing that bonds two people so strongly? As their bond turns to love, what will happen to them the next morning when Jesse flies away? Written by randywong70@comcast.net</t>
  </si>
  <si>
    <t>http://www.imdb.com/title/tt0112471/?pf_rd_m=A2FGELUUNOQJNL&amp;pf_rd_p=2398042102&amp;pf_rd_r=1X7MCR93P67MJYT56GA5&amp;pf_rd_s=center-1&amp;pf_rd_t=15506&amp;pf_rd_i=top&amp;ref_=chttp_tt_206</t>
  </si>
  <si>
    <t>The Wizard of Oz Poster</t>
  </si>
  <si>
    <t>Directors: Victor Fleming, George Cukor (uncredited) | 3 more credits Â»</t>
  </si>
  <si>
    <t>Passed | 1h 42min | Adventure, Family, Fantasy | 25 August 1939 (USA)</t>
  </si>
  <si>
    <t>Writers: Noel Langley (screenplay), Florence Ryerson (screenplay) | 3 more credits Â»</t>
  </si>
  <si>
    <t>Stars: Judy Garland, Frank Morgan, Ray Bolger | See full cast &amp; crew Â»</t>
  </si>
  <si>
    <t>The Wizard of Oz (1939)</t>
  </si>
  <si>
    <t>Gross: $22,202,612 (USA) (11 October 2013)</t>
  </si>
  <si>
    <t>http://ia.media-imdb.com/images/M/MV5BMTU0MTA2OTIwNF5BMl5BanBnXkFtZTcwMzA0Njk3OA@@._V1_UY268_CR8,0,182,268_AL_.jpg</t>
  </si>
  <si>
    <t>Genres: Adventure | Family | Fantasy | Musical</t>
  </si>
  <si>
    <t>In this charming film based on the popular L. Frank Baum stories, Dorothy and her dog Toto are caught in a tornado's path and somehow end up in the land of Oz. Here she meets some memorable friends and foes in her journey to meet the Wizard of Oz who everyone says can help her return home and possibly grant her new friends their goals of a brain, heart and courage. Written by Dale Roloff</t>
  </si>
  <si>
    <t>http://www.imdb.com/title/tt0032138/?pf_rd_m=A2FGELUUNOQJNL&amp;pf_rd_p=2398042102&amp;pf_rd_r=1X7MCR93P67MJYT56GA5&amp;pf_rd_s=center-1&amp;pf_rd_t=15506&amp;pf_rd_i=top&amp;ref_=chttp_tt_207</t>
  </si>
  <si>
    <t>The Best Years of Our Lives Poster</t>
  </si>
  <si>
    <t>Not Rated | 2h 52min | Drama, Romance, War | 17 June 1947 (Argentina)</t>
  </si>
  <si>
    <t>Writers: Robert E. Sherwood (screen play), MacKinlay Kantor (from a novel by) (as Mackinlay Kantor)</t>
  </si>
  <si>
    <t>Stars: Fredric March, Dana Andrews, Myrna Loy | See full cast &amp; crew Â»</t>
  </si>
  <si>
    <t>The Best Years of Our Lives (1946)</t>
  </si>
  <si>
    <t>http://ia.media-imdb.com/images/M/MV5BMTk1NTAxNzg3Nl5BMl5BanBnXkFtZTcwNjU4OTQwNw@@._V1_UX182_CR0,0,182,268_AL_.jpg</t>
  </si>
  <si>
    <t>The story concentrates on the social re-adjustment of three World War II servicemen, each from a different station of society. Al Stephenson returns to an influential banking position, but finds it hard to reconcile his loyalties to ex-servicemen with new commercial realities. Fred Derry is an ordinary working man who finds it difficult to hold down a job or pick up the threads of his marriage. Having had both hands burnt off during the war, Homer Parrish is unsure that his fiancÃ©e's feelings are still those of love and not those of pity. Each of the veterans faces a crisis upon his arrival, and each crisis is a microcosm of the experiences of many American warriors who found an alien world awaiting them when they came marching home. Written by alfiehitchie</t>
  </si>
  <si>
    <t>http://www.imdb.com/title/tt0036868/?pf_rd_m=A2FGELUUNOQJNL&amp;pf_rd_p=2398042102&amp;pf_rd_r=1X7MCR93P67MJYT56GA5&amp;pf_rd_s=center-1&amp;pf_rd_t=15506&amp;pf_rd_i=top&amp;ref_=chttp_tt_208</t>
  </si>
  <si>
    <t>Rocky Poster</t>
  </si>
  <si>
    <t>Director: John G. Avildsen</t>
  </si>
  <si>
    <t>PG | 2h | Drama, Sport | 3 December 1976 (USA)</t>
  </si>
  <si>
    <t>Writer: Sylvester Stallone</t>
  </si>
  <si>
    <t>Stars: Sylvester Stallone, Talia Shire, Burt Young | See full cast &amp; crew Â»</t>
  </si>
  <si>
    <t>Rocky (1976)</t>
  </si>
  <si>
    <t>Production Co: Chartoff-Winkler Productions, United Artists See more Â»</t>
  </si>
  <si>
    <t>http://ia.media-imdb.com/images/M/MV5BMTY5MDMzODUyOF5BMl5BanBnXkFtZTcwMTQ3NTMyNA@@._V1_UX182_CR0,0,182,268_AL_.jpg</t>
  </si>
  <si>
    <t>Rocky Balboa is a struggling boxer trying to make the big time, working as a debt collector for a pittance. When heavyweight champion Apollo Creed visits Philadelphia, his managers want to set up an exhibition match between Creed and a struggling boxer, touting the fight as a chance for a "nobody" to become a "somebody". The match is supposed to be easily won by Creed, but someone forgot to tell Rocky, who sees this as his only shot at the big time. Written by Murray Chapman &lt;muzzle@cs.uq.oz.au&gt;</t>
  </si>
  <si>
    <t>http://www.imdb.com/title/tt0075148/?pf_rd_m=A2FGELUUNOQJNL&amp;pf_rd_p=2398042102&amp;pf_rd_r=1X7MCR93P67MJYT56GA5&amp;pf_rd_s=center-1&amp;pf_rd_t=15506&amp;pf_rd_i=top&amp;ref_=chttp_tt_209</t>
  </si>
  <si>
    <t>Memories of Murder Poster</t>
  </si>
  <si>
    <t>Director: Joon Ho Bong</t>
  </si>
  <si>
    <t>Unrated | 2h 12min | Crime, Drama, Mystery | 2 May 2003 (South Korea)</t>
  </si>
  <si>
    <t>Writers: Joon Ho Bong, Kwang-rim Kim (play) | 1 more credit Â»</t>
  </si>
  <si>
    <t>Stars: Kang-ho Song, Sang-kyung Kim, Roe-ha Kim | See full cast &amp; crew Â»</t>
  </si>
  <si>
    <t>Memories of Murder (2003)</t>
  </si>
  <si>
    <t>Production Co: CJ Entertainment, Muhan Investment, Sidus Pictures See more Â»</t>
  </si>
  <si>
    <t>http://ia.media-imdb.com/images/M/MV5BMTI5OTA5MTI3OF5BMl5BanBnXkFtZTcwMjQyNzYzMQ@@._V1_UY268_CR2,0,182,268_AL_.jpg</t>
  </si>
  <si>
    <t>In 1986, in the province of Gyunggi, in South Korea, a second young and beautiful woman is found dead, raped and tied and gagged with her underwear. Detective Park Doo-Man and Detective Cho Yong-koo, two brutal and stupid local detectives without any technique, investigate the murder using brutality and torturing the suspects, without any practical result. The Detective Seo Tae-Yoon from Seoul comes to the country to help the investigations and is convinced that a serial-killer is killing the women. When a third woman is found dead in the same "modus-operandi", the detectives find leads of the assassin. Written by Claudio Carvalho, Rio de Janeiro, Brazil</t>
  </si>
  <si>
    <t>http://www.imdb.com/title/tt0353969/?pf_rd_m=A2FGELUUNOQJNL&amp;pf_rd_p=2398042102&amp;pf_rd_r=1X7MCR93P67MJYT56GA5&amp;pf_rd_s=center-1&amp;pf_rd_t=15506&amp;pf_rd_i=top&amp;ref_=chttp_tt_210</t>
  </si>
  <si>
    <t>Sin City Poster</t>
  </si>
  <si>
    <t>Directors: Frank Miller, Robert Rodriguez | 1 more credit Â»</t>
  </si>
  <si>
    <t>R | 2h 4min | Crime, Thriller | 1 April 2005 (USA)</t>
  </si>
  <si>
    <t>Writer: Frank Miller (graphic novels)</t>
  </si>
  <si>
    <t>Stars: Mickey Rourke, Clive Owen, Bruce Willis | See full cast &amp; crew Â»</t>
  </si>
  <si>
    <t>Sin City (2005)</t>
  </si>
  <si>
    <t>Gross: $2,351,101 (Brazil) (26 August 2005)</t>
  </si>
  <si>
    <t>http://ia.media-imdb.com/images/M/MV5BMTI2NjUyMDUyMV5BMl5BanBnXkFtZTcwMzU0OTkyMQ@@._V1_UY268_CR3,0,182,268_AL_.jpg</t>
  </si>
  <si>
    <t>Four tales of crime adapted from Frank Miller's popular comics, focusing around a muscular brute who's looking for the person responsible for the death of his beloved Goldie, a man fed up with Sin City's corrupt law enforcement who takes the law into his own hands after a horrible mistake, a cop who risks his life to protect a girl from a deformed pedophile, and a hitman looking to make a little cash. Written by Tom Benton</t>
  </si>
  <si>
    <t>http://www.imdb.com/title/tt0401792/?pf_rd_m=A2FGELUUNOQJNL&amp;pf_rd_p=2398042102&amp;pf_rd_r=1X7MCR93P67MJYT56GA5&amp;pf_rd_s=center-1&amp;pf_rd_t=15506&amp;pf_rd_i=top&amp;ref_=chttp_tt_211</t>
  </si>
  <si>
    <t>The Truman Show Poster</t>
  </si>
  <si>
    <t>Director: Peter Weir</t>
  </si>
  <si>
    <t>PG | 1h 43min | Drama | 5 June 1998 (USA)</t>
  </si>
  <si>
    <t>Writer: Andrew Niccol</t>
  </si>
  <si>
    <t>Stars: Jim Carrey, Ed Harris, Laura Linney | See full cast &amp; crew Â»</t>
  </si>
  <si>
    <t>The Truman Show (1998)</t>
  </si>
  <si>
    <t>Gross: Â£9,771,416 (UK) (27 November 1998)</t>
  </si>
  <si>
    <t>http://ia.media-imdb.com/images/M/MV5BMTg4NTU3NTAyMF5BMl5BanBnXkFtZTgwNjYwNzc3NjE@._V1_UX182_CR0,0,182,268_AL_.jpg</t>
  </si>
  <si>
    <t>In this movie, Truman is a man whose life is a fake one... The place he lives is in fact a big studio with hidden cameras everywhere, and all his friends and people around him, are actors who play their roles in the most popular TV-series in the world: The Truman Show. Truman thinks that he is an ordinary man with an ordinary life and has no idea about how he is exploited. Until one day... he finds out everything. Will he react? Written by Chris Makrozahopoulos &lt;makzax@hotmail.com&gt;</t>
  </si>
  <si>
    <t>http://www.imdb.com/title/tt0120382/?pf_rd_m=A2FGELUUNOQJNL&amp;pf_rd_p=2398042102&amp;pf_rd_r=1X7MCR93P67MJYT56GA5&amp;pf_rd_s=center-1&amp;pf_rd_t=15506&amp;pf_rd_i=top&amp;ref_=chttp_tt_212</t>
  </si>
  <si>
    <t>The Terminator Poster</t>
  </si>
  <si>
    <t>R | 1h 47min | Action, Sci-Fi | 26 October 1984 (USA)</t>
  </si>
  <si>
    <t>Writers: James Cameron, Gale Anne Hurd | 1 more credit Â»</t>
  </si>
  <si>
    <t>Stars: Arnold Schwarzenegger, Linda Hamilton, Michael Biehn | See full cast &amp; crew Â»</t>
  </si>
  <si>
    <t>The Terminator (1984)</t>
  </si>
  <si>
    <t>Production Co: Hemdale Film, Pacific Western, Euro Film Funding See more Â»</t>
  </si>
  <si>
    <t>http://ia.media-imdb.com/images/M/MV5BODE1MDczNTUxOV5BMl5BanBnXkFtZTcwMTA0NDQyNA@@._V1_UX182_CR0,0,182,268_AL_.jpg</t>
  </si>
  <si>
    <t>A cyborg is sent from the future on a deadly mission. He has to kill Sarah Connor, a young woman whose life will have a great significance in years to come. Sarah has only one protector - Kyle Reese - also sent from the future. The Terminator uses his exceptional intelligence and strength to find Sarah, but is there any way to stop the seemingly indestructible cyborg ? Written by Colin Tinto &lt;cst@imdb.com&gt;</t>
  </si>
  <si>
    <t>http://www.imdb.com/title/tt0088247/?pf_rd_m=A2FGELUUNOQJNL&amp;pf_rd_p=2398042102&amp;pf_rd_r=1X7MCR93P67MJYT56GA5&amp;pf_rd_s=center-1&amp;pf_rd_t=15506&amp;pf_rd_i=top&amp;ref_=chttp_tt_213</t>
  </si>
  <si>
    <t>Twelve Monkeys Poster</t>
  </si>
  <si>
    <t>Director: Terry Gilliam</t>
  </si>
  <si>
    <t>R | 2h 9min | Mystery, Sci-Fi, Thriller | 5 January 1996 (USA)</t>
  </si>
  <si>
    <t>Writers: Chris Marker (film La JetÃ©e), David Webb Peoples (screenplay) (as David Peoples) | 1 more credit Â»</t>
  </si>
  <si>
    <t>Stars: Bruce Willis, Madeleine Stowe, Brad Pitt | See full cast &amp; crew Â»</t>
  </si>
  <si>
    <t>Twelve Monkeys (1995)</t>
  </si>
  <si>
    <t>Production Co: Universal Pictures, Atlas Entertainment, Classico See more Â»</t>
  </si>
  <si>
    <t>http://ia.media-imdb.com/images/M/MV5BMjI4MDIxNjk2Ml5BMl5BanBnXkFtZTcwMTA3Njk3OA@@._V1_UY268_CR9,0,182,268_AL_.jpg</t>
  </si>
  <si>
    <t>Genres: Mystery | Sci-Fi | Thriller</t>
  </si>
  <si>
    <t>An unknown and lethal virus has wiped out five billion people in 1996. Only 1% of the population has survived by the year 2035, and is forced to live underground. A convict (James Cole) reluctantly volunteers to be sent back in time to 1996 to gather information about the origin of the epidemic (who he's told was spread by a mysterious "Army of the Twelve Monkeys") and locate the virus before it mutates so that scientists can study it. Unfortunately Cole is mistakenly sent to 1990, six years earlier than expected, and is arrested and locked up in a mental institution, where he meets Dr. Kathryn Railly, a psychiatrist, and Jeffrey Goines, the insane son of a famous scientist and virus expert. Written by Giancarlo Cairella &lt;vertigo@imdb.com&gt;</t>
  </si>
  <si>
    <t>http://www.imdb.com/title/tt0114746/?pf_rd_m=A2FGELUUNOQJNL&amp;pf_rd_p=2398042102&amp;pf_rd_r=1X7MCR93P67MJYT56GA5&amp;pf_rd_s=center-1&amp;pf_rd_t=15506&amp;pf_rd_i=top&amp;ref_=chttp_tt_214</t>
  </si>
  <si>
    <t>Strangers on a Train Poster</t>
  </si>
  <si>
    <t>Approved | 1h 41min | Crime, Film-Noir, Thriller | 30 June 1951 (USA)</t>
  </si>
  <si>
    <t>101 min</t>
  </si>
  <si>
    <t>Writers: Raymond Chandler (screen play), Czenzi Ormonde (screen play) | 2 more credits Â»</t>
  </si>
  <si>
    <t>Stars: Farley Granger, Robert Walker, Ruth Roman | See full cast &amp; crew Â»</t>
  </si>
  <si>
    <t>Strangers on a Train (1951)</t>
  </si>
  <si>
    <t>http://ia.media-imdb.com/images/M/MV5BMTcwNzk0MTQxMF5BMl5BanBnXkFtZTcwNjM5NTIwNA@@._V1_UX182_CR0,0,182,268_AL_.jpg</t>
  </si>
  <si>
    <t>Bruno Anthony thinks he has the perfect plot to rid himself of his hated father and when he meets tennis player Guy Haines on a train, he thinks he's found the partner he needs to pull it off. His plan is relatively simple. Two strangers each agree to kill someone the other person wants disposed of. For example, Guy could kill his father and he could get rid of Guy's wife Miriam, freeing him to marry Anne Morton, the beautiful daughter of a U.S. Senator. Guy dismisses it all out of hand but but Bruno goes ahead with his half of the 'bargain' and disposes of Miriam. When Guy balks, Bruno makes it quite clear that he will plant evidence to implicate Guy in her murder if he doesn't get rid of his father. Guy had also made some unfortunate statements about Miriam after she had refused him a divorce. It all leads the police to believe Guy is responsible for the murder, forcing him to deal with Bruno's mad ravings. Written by garykmcd</t>
  </si>
  <si>
    <t>http://www.imdb.com/title/tt0044079/?pf_rd_m=A2FGELUUNOQJNL&amp;pf_rd_p=2398042102&amp;pf_rd_r=1X7MCR93P67MJYT56GA5&amp;pf_rd_s=center-1&amp;pf_rd_t=15506&amp;pf_rd_i=top&amp;ref_=chttp_tt_215</t>
  </si>
  <si>
    <t>Monsters, Inc. Poster</t>
  </si>
  <si>
    <t>Directors: Pete Docter, David Silverman | 1 more credit Â»</t>
  </si>
  <si>
    <t>G | 1h 32min | Animation, Adventure, Comedy | 2 November 2001 (USA)</t>
  </si>
  <si>
    <t>Writers: Pete Docter (original story by), Jill Culton (original story by) | 4 more credits Â»</t>
  </si>
  <si>
    <t>Stars: Billy Crystal, John Goodman, Mary Gibbs | See full cast &amp; crew Â»</t>
  </si>
  <si>
    <t>Monsters, Inc. (2001)</t>
  </si>
  <si>
    <t>Gross: $289,907,418 (USA) (26 April 2013)</t>
  </si>
  <si>
    <t>http://ia.media-imdb.com/images/M/MV5BMTY1NTI0ODUyOF5BMl5BanBnXkFtZTgwNTEyNjQ0MDE@._V1_UX182_CR0,0,182,268_AL_.jpg</t>
  </si>
  <si>
    <t>A city of monsters with no humans called Monstropolis centers around the city's power company, Monsters, Inc. The lovable, confident, tough, furry blue behemoth-like giant monster named James P. Sullivan (better known as Sulley) and his wisecracking best friend, short, green cyclops monster Mike Wazowski, discover what happens when the real world interacts with theirs in the form of a 2-year-old baby girl dubbed "Boo," who accidentally sneaks into the monster world with Sulley one night. And now it's up to Sulley and Mike to send Boo back in her door before anybody finds out, especially two evil villains such as Sulley's main rival as a scarer, chameleon-like Randall (a monster that Boo is very afraid of), who possesses the ability to change the color of his skin, and Mike and Sulley's boss Mr. Waternoose, the chairman and chief executive officer of Monsters, Inc. Written by Anthony Pereyra {hypersonic91@yahoo.com}</t>
  </si>
  <si>
    <t>http://www.imdb.com/title/tt0198781/?pf_rd_m=A2FGELUUNOQJNL&amp;pf_rd_p=2398042102&amp;pf_rd_r=1X7MCR93P67MJYT56GA5&amp;pf_rd_s=center-1&amp;pf_rd_t=15506&amp;pf_rd_i=top&amp;ref_=chttp_tt_216</t>
  </si>
  <si>
    <t>Groundhog Day Poster</t>
  </si>
  <si>
    <t>Director: Harold Ramis</t>
  </si>
  <si>
    <t>PG | 1h 41min | Comedy, Drama, Fantasy | 12 February 1993 (USA)</t>
  </si>
  <si>
    <t>Writers: Danny Rubin (screenplay), Harold Ramis (screenplay) | 1 more credit Â»</t>
  </si>
  <si>
    <t>Stars: Bill Murray, Andie MacDowell, Chris Elliott | See full cast &amp; crew Â»</t>
  </si>
  <si>
    <t>Groundhog Day (1993)</t>
  </si>
  <si>
    <t>http://ia.media-imdb.com/images/M/MV5BMTU0MzQyNTExMV5BMl5BanBnXkFtZTgwMjA0Njk1MDE@._V1_UX182_CR0,0,182,268_AL_.jpg</t>
  </si>
  <si>
    <t>Genres: Comedy | Drama | Fantasy | Romance</t>
  </si>
  <si>
    <t>A weather man is reluctantly sent to cover a story about a weather forecasting "rat" (as he calls it). This is his fourth year on the story, and he makes no effort to hide his frustration. On awaking the 'following' day he discovers that it's Groundhog Day again, and again, and again. First he uses this to his advantage, then comes the realisation that he is doomed to spend the rest of eternity in the same place, seeing the same people do the same thing EVERY day. Written by Rob Hartill</t>
  </si>
  <si>
    <t>http://www.imdb.com/title/tt0107048/?pf_rd_m=A2FGELUUNOQJNL&amp;pf_rd_p=2398042102&amp;pf_rd_r=1X7MCR93P67MJYT56GA5&amp;pf_rd_s=center-1&amp;pf_rd_t=15506&amp;pf_rd_i=top&amp;ref_=chttp_tt_217</t>
  </si>
  <si>
    <t>Harry Potter and the Deathly Hallows: Part 2 Poster</t>
  </si>
  <si>
    <t>Director: David Yates</t>
  </si>
  <si>
    <t>PG-13 | 2h 10min | Adventure, Drama, Fantasy | 15 July 2011 (USA)</t>
  </si>
  <si>
    <t>Writers: Steve Kloves (screenplay), J.K. Rowling (novel)</t>
  </si>
  <si>
    <t>Stars: Daniel Radcliffe, Emma Watson, Rupert Grint | See full cast &amp; crew Â»</t>
  </si>
  <si>
    <t>Harry Potter and the Deathly Hallows: Part 2 (2011)</t>
  </si>
  <si>
    <t>Gross: $380,955,619 (USA) (11 November 2011)</t>
  </si>
  <si>
    <t>http://ia.media-imdb.com/images/M/MV5BMTY2MTk3MDQ1N15BMl5BanBnXkFtZTcwMzI4NzA2NQ@@._V1_UX182_CR0,0,182,268_AL_.jpg</t>
  </si>
  <si>
    <t>Genres: Adventure | Drama | Fantasy | Mystery</t>
  </si>
  <si>
    <t>Harry, Ron, and Hermione continue their quest of finding and destroying the Dark Lord's three remaining Horcruxes, the magical items responsible for his immortality. But as the mystical Deathly Hallows are uncovered, and Voldemort finds out about their mission, the biggest battle begins and life as they know it will never be the same again. Written by Jordan</t>
  </si>
  <si>
    <t>http://www.imdb.com/title/tt1201607/?pf_rd_m=A2FGELUUNOQJNL&amp;pf_rd_p=2398042102&amp;pf_rd_r=1X7MCR93P67MJYT56GA5&amp;pf_rd_s=center-1&amp;pf_rd_t=15506&amp;pf_rd_i=top&amp;ref_=chttp_tt_218</t>
  </si>
  <si>
    <t>The Martian Poster</t>
  </si>
  <si>
    <t>PG-13 | 2h 24min | Adventure, Drama, Sci-Fi | 2 October 2015 (USA)</t>
  </si>
  <si>
    <t>Writers: Drew Goddard (screenplay), Andy Weir (book)</t>
  </si>
  <si>
    <t>Stars: Matt Damon, Jessica Chastain, Kristen Wiig | See full cast &amp; crew Â»</t>
  </si>
  <si>
    <t>The Martian (2015)</t>
  </si>
  <si>
    <t>Gross: $228,430,993 (USA) (11 March 2016)</t>
  </si>
  <si>
    <t>http://ia.media-imdb.com/images/M/MV5BMTc2MTQ3MDA1Nl5BMl5BanBnXkFtZTgwODA3OTI4NjE@._V1_UX182_CR0,0,182,268_AL_.jpg</t>
  </si>
  <si>
    <t>During a manned mission to Mars, Astronaut Mark Watney is presumed dead after a fierce storm and left behind by his crew. But Watney has survived and finds himself stranded and alone on the hostile planet. With only meager supplies, he must draw upon his ingenuity, wit and spirit to subsist and find a way to signal to Earth that he is alive. Millions of miles away, NASA and a team of international scientists work tirelessly to bring "the Martian" home, while his crewmates concurrently plot a daring, if not impossible, rescue mission. As these stories of incredible bravery unfold, the world comes together to root for Watney's safe return. Written by 20th Century Fox</t>
  </si>
  <si>
    <t>http://www.imdb.com/title/tt3659388/?pf_rd_m=A2FGELUUNOQJNL&amp;pf_rd_p=2398042102&amp;pf_rd_r=1X7MCR93P67MJYT56GA5&amp;pf_rd_s=center-1&amp;pf_rd_t=15506&amp;pf_rd_i=top&amp;ref_=chttp_tt_219</t>
  </si>
  <si>
    <t>Infernal Affairs Poster</t>
  </si>
  <si>
    <t>Directors: Wai-Keung Lau (as Andrew Lau), Alan Mak</t>
  </si>
  <si>
    <t>R | 1h 41min | Crime, Mystery, Thriller | 12 December 2002 (Hong Kong)</t>
  </si>
  <si>
    <t>Writers: Alan Mak, Felix Chong</t>
  </si>
  <si>
    <t>Stars: Andy Lau, Tony Chiu Wai Leung, Anthony Chau-Sang Wong | See full cast &amp; crew Â»</t>
  </si>
  <si>
    <t>Infernal Affairs (2002)</t>
  </si>
  <si>
    <t>Production Co: Media Asia Films, Basic Pictures See more Â»</t>
  </si>
  <si>
    <t>http://ia.media-imdb.com/images/M/MV5BMTc0Mjg2OTY3OV5BMl5BanBnXkFtZTcwNDA3Njk3OA@@._V1_UY268_CR9,0,182,268_AL_.jpg</t>
  </si>
  <si>
    <t>Genres: Crime | Mystery | Thriller</t>
  </si>
  <si>
    <t>Chan Wing Yan, a young police officer, has been sent undercover as a mole in the local mafia. Lau Kin Ming, a young mafia member, infiltrates the police force. Years later, their older counterparts, Chen Wing Yan and Inspector Lau Kin Ming, respectively, race against time to expose the mole within their midst. Written by Aya</t>
  </si>
  <si>
    <t>http://www.imdb.com/title/tt0338564/?pf_rd_m=A2FGELUUNOQJNL&amp;pf_rd_p=2398042102&amp;pf_rd_r=1X7MCR93P67MJYT56GA5&amp;pf_rd_s=center-1&amp;pf_rd_t=15506&amp;pf_rd_i=top&amp;ref_=chttp_tt_220</t>
  </si>
  <si>
    <t>Jaws Poster</t>
  </si>
  <si>
    <t>PG | 2h 4min | Adventure, Drama, Thriller | 20 June 1975 (USA)</t>
  </si>
  <si>
    <t>Writers: Peter Benchley (screenplay), Carl Gottlieb (screenplay) | 1 more credit Â»</t>
  </si>
  <si>
    <t>Stars: Roy Scheider, Robert Shaw, Richard Dreyfuss | See full cast &amp; crew Â»</t>
  </si>
  <si>
    <t>Jaws (1975)</t>
  </si>
  <si>
    <t>Production Co: Zanuck/Brown Productions, Universal Pictures See more Â»</t>
  </si>
  <si>
    <t>http://ia.media-imdb.com/images/M/MV5BNDcxODkyMjY4MF5BMl5BanBnXkFtZTgwOTk5NTc5MDE@._V1_UX182_CR0,0,182,268_AL_.jpg</t>
  </si>
  <si>
    <t>It's a hot summer on Amity Island, a small community whose main business is its beaches. When new Sheriff Martin Brody discovers the remains of a shark attack victim, his first inclination is to close the beaches to swimmers. This doesn't sit well with Mayor Larry Vaughn and several of the local businessmen. Brody backs down to his regret as that weekend a young boy is killed by the predator. The dead boy's mother puts out a bounty on the shark and Amity is soon swamped with amateur hunters and fisherman hoping to cash in on the reward. A local fisherman with much experience hunting sharks, Quint, offers to hunt down the creature for a hefty fee. Soon Quint, Brody and Matt Hooper from the Oceanographic Institute are at sea hunting the Great White shark. As Brody succinctly surmises after their first encounter with the creature, they're going to need a bigger boat. Written by garykmcd</t>
  </si>
  <si>
    <t>http://www.imdb.com/title/tt0073195/?pf_rd_m=A2FGELUUNOQJNL&amp;pf_rd_p=2398042102&amp;pf_rd_r=1X7MCR93P67MJYT56GA5&amp;pf_rd_s=center-1&amp;pf_rd_t=15506&amp;pf_rd_i=top&amp;ref_=chttp_tt_221</t>
  </si>
  <si>
    <t>The Battle of Algiers Poster</t>
  </si>
  <si>
    <t>Director: Gillo Pontecorvo</t>
  </si>
  <si>
    <t>Not Rated | 2h 1min | Drama, War | 20 September 1967 (USA)</t>
  </si>
  <si>
    <t>Writers: Franco Solinas, Franco Solinas (story) (as F. Solinas) | 1 more credit Â»</t>
  </si>
  <si>
    <t>Stars: Brahim Hadjadj, Jean Martin, Yacef Saadi | See full cast &amp; crew Â»</t>
  </si>
  <si>
    <t>The Battle of Algiers (1966)</t>
  </si>
  <si>
    <t>Gross: $815,345 (USA) (10 September 2004)</t>
  </si>
  <si>
    <t>http://ia.media-imdb.com/images/M/MV5BMTIzMjI1OTQxNV5BMl5BanBnXkFtZTcwMzc3NTYyMQ@@._V1_UY268_CR14,0,182,268_AL_.jpg</t>
  </si>
  <si>
    <t>A film commissioned by the Algerian government that shows the Algerian revolution from both sides. The French foreign legion has left Vietnam in defeat and has something to prove. The Algerians are seeking independence. The two clash. The torture used by the French is contrasted with the Algerian's use of bombs in soda shops. A look at war as a nasty thing that harms and sullies everyone who participates in it. Written by John Vogel &lt;jlvogel@comcast.net&gt;</t>
  </si>
  <si>
    <t>http://www.imdb.com/title/tt0058946/?pf_rd_m=A2FGELUUNOQJNL&amp;pf_rd_p=2398042102&amp;pf_rd_r=1X7MCR93P67MJYT56GA5&amp;pf_rd_s=center-1&amp;pf_rd_t=15506&amp;pf_rd_i=top&amp;ref_=chttp_tt_222</t>
  </si>
  <si>
    <t>Barry Lyndon Poster</t>
  </si>
  <si>
    <t>PG | 3h 4min | Adventure, Drama, History | 18 December 1975 (USA)</t>
  </si>
  <si>
    <t>184 min</t>
  </si>
  <si>
    <t>Writers: Stanley Kubrick (written for the screen by), William Makepeace Thackeray (novel)</t>
  </si>
  <si>
    <t>Stars: Ryan O'Neal, Marisa Berenson, Patrick Magee | See full cast &amp; crew Â»</t>
  </si>
  <si>
    <t>Barry Lyndon (1975)</t>
  </si>
  <si>
    <t>http://ia.media-imdb.com/images/M/MV5BMTczNzkyMjQ4N15BMl5BanBnXkFtZTcwOTQ2NjU4Mw@@._V1_UX182_CR0,0,182,268_AL_.jpg</t>
  </si>
  <si>
    <t>Genres: Adventure | Drama | History | War</t>
  </si>
  <si>
    <t>In the Eighteenth Century, in a small village in Ireland, Redmond Barry is a young farm boy in love with his cousin Nora Brady. When Nora gets engaged to the British Captain John Quin, Barry challenges him to a duel of pistols. He wins and escapes to Dublin but is robbed on the road. Without an alternative, Barry joins the British Army to fight in the Seven Years War. He deserts and is forced to join the Prussian Army where he saves the life of his captain and becomes his protÃ©gÃ© and spy of the Irish gambler Chevalier de Balibari. He helps Chevalier and becomes his associate until he decides to marry the wealthy Lady Lyndon. They move to England and Barry, in his obsession of nobility, dissipates her fortune and makes a dangerous and revengeful enemy. Written by Claudio Carvalho, Rio de Janeiro, Brazil</t>
  </si>
  <si>
    <t>http://www.imdb.com/title/tt0072684/?pf_rd_m=A2FGELUUNOQJNL&amp;pf_rd_p=2398042102&amp;pf_rd_r=1X7MCR93P67MJYT56GA5&amp;pf_rd_s=center-1&amp;pf_rd_t=15506&amp;pf_rd_i=top&amp;ref_=chttp_tt_223</t>
  </si>
  <si>
    <t>La Haine Poster</t>
  </si>
  <si>
    <t>Director: Mathieu Kassovitz</t>
  </si>
  <si>
    <t>Not Rated | 1h 38min | Crime, Drama | 23 February 1996 (USA)</t>
  </si>
  <si>
    <t>Writer: Mathieu Kassovitz</t>
  </si>
  <si>
    <t>Stars: Vincent Cassel, Hubert KoundÃ©, SaÃ¯d Taghmaoui | See full cast &amp; crew Â»</t>
  </si>
  <si>
    <t>La Haine (1995)</t>
  </si>
  <si>
    <t>Production Co: Canal+, Cofinergie 6, Egg Pictures See more Â»</t>
  </si>
  <si>
    <t>http://ia.media-imdb.com/images/M/MV5BMTY3OTAyOTMyM15BMl5BanBnXkFtZTcwNTMxMTI0MQ@@._V1_UY268_CR4,0,182,268_AL_.jpg</t>
  </si>
  <si>
    <t>The film follows three young men and their time spent in the French suburban "ghetto," over a span of twenty-four hours. Vinz, a Jew, SaÃ¯d, an Arab, and Hubert, a black boxer, have grown up in these French suburbs where high levels of diversity coupled with the racist and oppressive police force have raised tensions to a critical breaking point. During the riots that took place a night before, a police officer lost his handgun in the ensuing madness, only to leave it for Vinz to find. Now, with a newfound means to gain the respect he deserves, Vinz vows to kill a cop if his friend Abdel dies in the hospital, due the beating he received while in police custody. Written by b4arr2y</t>
  </si>
  <si>
    <t>http://www.imdb.com/title/tt0113247/?pf_rd_m=A2FGELUUNOQJNL&amp;pf_rd_p=2398042102&amp;pf_rd_r=1X7MCR93P67MJYT56GA5&amp;pf_rd_s=center-1&amp;pf_rd_t=15506&amp;pf_rd_i=top&amp;ref_=chttp_tt_224</t>
  </si>
  <si>
    <t>Dog Day Afternoon Poster</t>
  </si>
  <si>
    <t>R | 2h 5min | Crime, Drama | 21 September 1975 (USA)</t>
  </si>
  <si>
    <t>Writers: Frank Pierson (screenplay), P.F. Kluge (based upon a magazine article by) | 1 more credit Â»</t>
  </si>
  <si>
    <t>Stars: Al Pacino, John Cazale, Penelope Allen | See full cast &amp; crew Â»</t>
  </si>
  <si>
    <t>Dog Day Afternoon (1975)</t>
  </si>
  <si>
    <t>Runtime: 125 min | 131 min (1975)</t>
  </si>
  <si>
    <t>http://ia.media-imdb.com/images/M/MV5BMTQyNjQ5NjczM15BMl5BanBnXkFtZTYwNDA4MTk4._V1_UY268_CR1,0,182,268_AL_.jpg</t>
  </si>
  <si>
    <t>Based upon a real-life story that happened in the early seventies in which the Chase Manhattan Bank in Gravesend, Brooklyn, was held siege by a gay bank robber determined to steal enough money for his male lover to undergo a sex change operation. On a hot summer afternoon, the First Savings Bank of Brooklyn is held up by Sonny and Sal, two down-and-out characters. Although the bank manager and female tellers agree not to interfere with the robbery, Sonny finds that there's actually nothing much to steal, as most of the cash has been picked up for the day. Sonny then gets an unexpected phone call from Police Captain Moretti, who tells him the place is surrounded by the city's entire police force. Having few options under the circumstances, Sonny nervously bargains with Moretti, demanding safe escort to the airport and a plane out of the country in return for the bank employees' safety. Written by alfiehitchie</t>
  </si>
  <si>
    <t>http://www.imdb.com/title/tt0072890/?pf_rd_m=A2FGELUUNOQJNL&amp;pf_rd_p=2398042102&amp;pf_rd_r=1X7MCR93P67MJYT56GA5&amp;pf_rd_s=center-1&amp;pf_rd_t=15506&amp;pf_rd_i=top&amp;ref_=chttp_tt_225</t>
  </si>
  <si>
    <t>Fanny and Alexander Poster</t>
  </si>
  <si>
    <t>R | 3h 8min | Drama | 17 December 1982 (Sweden)</t>
  </si>
  <si>
    <t>188 min</t>
  </si>
  <si>
    <t>Stars: Bertil Guve, Pernilla Allwin, Kristina Adolphson | See full cast &amp; crew Â»</t>
  </si>
  <si>
    <t>Fanny and Alexander (1982)</t>
  </si>
  <si>
    <t>http://ia.media-imdb.com/images/M/MV5BOTUyODUwNjc0NV5BMl5BanBnXkFtZTcwMTk0MTcyMQ@@._V1_UY268_CR4,0,182,268_AL_.jpg</t>
  </si>
  <si>
    <t>It's the early twentieth century Sweden. Adolescent siblings Alexander and Fanny Ekdahl lead a relatively joyous and exuberant life with their well-off extended paternal family, led by the family matriarch, their grandmother, Helena Ekdahl. The openness of the family culture is exemplified by Helena's now deceased husband ending up becoming best friends with one of her lovers, a Jewish puppet maker named Isak Jacobi, and their Uncle Gustav Adolf's open liaison with one of the family maids, Maj, who everyone in the family adores, even Gustav Adolf's wife, Alma. Between the siblings, Alexander in particular has inherited the family's love of storytelling, his parents and his grandmother who are actors and who manage their own theater. Things change for Alexander and Fanny when their father, Oscar, dies shortly after Christmas 1907. Although she truly does believe she loves him, the children's mother, Emilie, decides to marry Bishop Edvard VergÃ©rus, who she first met as the officiate at ... Written by Huggo</t>
  </si>
  <si>
    <t>http://www.imdb.com/title/tt0083922/?pf_rd_m=A2FGELUUNOQJNL&amp;pf_rd_p=2398042102&amp;pf_rd_r=1X7MCR93P67MJYT56GA5&amp;pf_rd_s=center-1&amp;pf_rd_t=15506&amp;pf_rd_i=top&amp;ref_=chttp_tt_226</t>
  </si>
  <si>
    <t>Ip Man Poster</t>
  </si>
  <si>
    <t>Director: Wilson Yip</t>
  </si>
  <si>
    <t>R | 1h 46min | Action, Biography, Drama | 12 December 2008 (China)</t>
  </si>
  <si>
    <t>Writers: Edmond Wong (screenplay), Tai-Li Chan</t>
  </si>
  <si>
    <t>Stars: Donnie Yen, Simon Yam, Siu-Wong Fan | See full cast &amp; crew Â»</t>
  </si>
  <si>
    <t>Ip Man (2008)</t>
  </si>
  <si>
    <t>Runtime: 106 min</t>
  </si>
  <si>
    <t>http://ia.media-imdb.com/images/M/MV5BMjE0NDUzMDcyOF5BMl5BanBnXkFtZTcwNzAxMTA2Mw@@._V1_UY268_CR2,0,182,268_AL_.jpg</t>
  </si>
  <si>
    <t>In 1935 in Foshan, south China, there are martial arts schools on every street corner. Ip Man is the undisputed martial arts champion, yet he has not devoted himself to teaching. Despite this, it seems that all the kung fu masters of the city are eager to fight him to improve their reputation. Written by Riccardo Amadori</t>
  </si>
  <si>
    <t>http://www.imdb.com/title/tt1220719/?pf_rd_m=A2FGELUUNOQJNL&amp;pf_rd_p=2398042102&amp;pf_rd_r=1X7MCR93P67MJYT56GA5&amp;pf_rd_s=center-1&amp;pf_rd_t=15506&amp;pf_rd_i=top&amp;ref_=chttp_tt_227</t>
  </si>
  <si>
    <t>Prisoners Poster</t>
  </si>
  <si>
    <t>R | 2h 33min | Crime, Drama, Mystery | 20 September 2013 (USA)</t>
  </si>
  <si>
    <t>Writer: Aaron Guzikowski</t>
  </si>
  <si>
    <t>Stars: Hugh Jackman, Jake Gyllenhaal, Viola Davis | See full cast &amp; crew Â»</t>
  </si>
  <si>
    <t>Prisoners (2013)</t>
  </si>
  <si>
    <t>Gross: $60,962,878 (USA) (29 November 2013)</t>
  </si>
  <si>
    <t>http://ia.media-imdb.com/images/M/MV5BMTg0NTIzMjQ1NV5BMl5BanBnXkFtZTcwNDc3MzM5OQ@@._V1_UX182_CR0,0,182,268_AL_.jpg</t>
  </si>
  <si>
    <t>How far would you go to protect your family? Keller Dover is facing every parent's worst nightmare. His six-year-old daughter, Anna, is missing, together with her young friend, Joy, and as minutes turn to hours, panic sets in. The only lead is a dilapidated RV that had earlier been parked on their street. Heading the investigation, Detective Loki arrests its driver, Alex Jones, but a lack of evidence forces his release. As the police pursue multiple leads and pressure mounts, knowing his child's life is at stake the frantic Dover decides he has no choice but to take matters into his own hands. But just how far will this desperate father go to protect his family? Written by Warner Bros. Pictures</t>
  </si>
  <si>
    <t>http://www.imdb.com/title/tt1392214/?pf_rd_m=A2FGELUUNOQJNL&amp;pf_rd_p=2398042102&amp;pf_rd_r=1X7MCR93P67MJYT56GA5&amp;pf_rd_s=center-1&amp;pf_rd_t=15506&amp;pf_rd_i=top&amp;ref_=chttp_tt_228</t>
  </si>
  <si>
    <t>The Avengers Poster</t>
  </si>
  <si>
    <t>Director: Joss Whedon</t>
  </si>
  <si>
    <t>PG-13 | 2h 23min | Action, Adventure, Sci-Fi | 4 May 2012 (USA)</t>
  </si>
  <si>
    <t>Writers: Joss Whedon (screenplay), Zak Penn (story) | 1 more credit Â»</t>
  </si>
  <si>
    <t>Stars: Robert Downey Jr., Chris Evans, Scarlett Johansson | See full cast &amp; crew Â»</t>
  </si>
  <si>
    <t>The Avengers (2012)</t>
  </si>
  <si>
    <t>Gross: $623,279,547 (USA) (28 September 2012)</t>
  </si>
  <si>
    <t>http://ia.media-imdb.com/images/M/MV5BMTk2NTI1MTU4N15BMl5BanBnXkFtZTcwODg0OTY0Nw@@._V1_UX182_CR0,0,182,268_AL_.jpg</t>
  </si>
  <si>
    <t>Genres: Action | Adventure | Sci-Fi</t>
  </si>
  <si>
    <t>Nick Fury is the director of S.H.I.E.L.D., an international peace-keeping agency. The agency is a who's who of Marvel Super Heroes, with Iron Man, The Incredible Hulk, Thor, Captain America, Hawkeye and Black Widow. When global security is threatened by Loki and his cohorts, Nick Fury and his team will need all their powers to save the world from disaster. Written by WellardRockard</t>
  </si>
  <si>
    <t>http://www.imdb.com/title/tt0848228/?pf_rd_m=A2FGELUUNOQJNL&amp;pf_rd_p=2398042102&amp;pf_rd_r=1X7MCR93P67MJYT56GA5&amp;pf_rd_s=center-1&amp;pf_rd_t=15506&amp;pf_rd_i=top&amp;ref_=chttp_tt_229</t>
  </si>
  <si>
    <t>The Imitation Game Poster</t>
  </si>
  <si>
    <t>Director: Morten Tyldum</t>
  </si>
  <si>
    <t>PG-13 | 1h 54min | Biography, Drama, Thriller | 25 December 2014 (USA)</t>
  </si>
  <si>
    <t>114 min</t>
  </si>
  <si>
    <t>Writers: Graham Moore, Andrew Hodges (book)</t>
  </si>
  <si>
    <t>Stars: Benedict Cumberbatch, Keira Knightley, Matthew Goode | See full cast &amp; crew Â»</t>
  </si>
  <si>
    <t>The Imitation Game (2014)</t>
  </si>
  <si>
    <t>Gross: $91,121,452 (USA) (8 May 2015)</t>
  </si>
  <si>
    <t>http://ia.media-imdb.com/images/M/MV5BNDkwNTEyMzkzNl5BMl5BanBnXkFtZTgwNTAwNzk3MjE@._V1_UX182_CR0,0,182,268_AL_.jpg</t>
  </si>
  <si>
    <t>Genres: Biography | Drama | Thriller | War</t>
  </si>
  <si>
    <t>Based on the real life story of legendary cryptanalyst Alan Turing, the film portrays the nail-biting race against time by Turing and his brilliant team of code-breakers at Britain's top-secret Government Code and Cypher School at Bletchley Park, during the darkest days of World War II. Written by Studio Canal</t>
  </si>
  <si>
    <t>http://www.imdb.com/title/tt2084970/?pf_rd_m=A2FGELUUNOQJNL&amp;pf_rd_p=2398042102&amp;pf_rd_r=1X7MCR93P67MJYT56GA5&amp;pf_rd_s=center-1&amp;pf_rd_t=15506&amp;pf_rd_i=top&amp;ref_=chttp_tt_230</t>
  </si>
  <si>
    <t>The King's Speech Poster</t>
  </si>
  <si>
    <t>Director: Tom Hooper</t>
  </si>
  <si>
    <t>R | 1h 58min | Biography, Drama, History | 25 December 2010 (USA)</t>
  </si>
  <si>
    <t>Writer: David Seidler (screenplay)</t>
  </si>
  <si>
    <t>Stars: Colin Firth, Geoffrey Rush, Helena Bonham Carter | See full cast &amp; crew Â»</t>
  </si>
  <si>
    <t>The King's Speech (2010)</t>
  </si>
  <si>
    <t>Gross: $138,795,342 (USA) (10 June 2011)</t>
  </si>
  <si>
    <t>http://ia.media-imdb.com/images/M/MV5BMzU5MjEwMTg2Nl5BMl5BanBnXkFtZTcwNzM3MTYxNA@@._V1_UY268_CR0,0,182,268_AL_.jpg</t>
  </si>
  <si>
    <t>Tells the story of the man who became King George VI, the father of Queen Elizabeth II. After his brother abdicates, George ('Bertie') reluctantly assumes the throne. Plagued by a dreaded stammer and considered unfit to be king, Bertie engages the help of an unorthodox speech therapist named Lionel Logue. Through a set of unexpected techniques, and as a result of an unlikely friendship, Bertie is able to find his voice and boldly lead the country through war. Written by Anonymous</t>
  </si>
  <si>
    <t>http://www.imdb.com/title/tt1504320/?pf_rd_m=A2FGELUUNOQJNL&amp;pf_rd_p=2398042102&amp;pf_rd_r=1X7MCR93P67MJYT56GA5&amp;pf_rd_s=center-1&amp;pf_rd_t=15506&amp;pf_rd_i=top&amp;ref_=chttp_tt_231</t>
  </si>
  <si>
    <t>Throne of Blood Poster</t>
  </si>
  <si>
    <t>Unrated | 1h 50min | Drama | 22 November 1961 (USA)</t>
  </si>
  <si>
    <t>Writers: Hideo Oguni (screenplay), Shinobu Hashimoto (screenplay) | 2 more credits Â»</t>
  </si>
  <si>
    <t>Stars: ToshirÃ´ Mifune, Minoru Chiaki, Isuzu Yamada | See full cast &amp; crew Â»</t>
  </si>
  <si>
    <t>Throne of Blood (1957)</t>
  </si>
  <si>
    <t>Sound Mix: Mono (Western Electric Recording)| Mono (Perspecta Sound encoding)</t>
  </si>
  <si>
    <t>http://ia.media-imdb.com/images/M/MV5BMTM1MTk2NDIzOV5BMl5BanBnXkFtZTcwMTA5ODQxMQ@@._V1_UY268_CR4,0,182,268_AL_.jpg</t>
  </si>
  <si>
    <t>After securing a major victory on the battlefield, Taketoti Washizu and one of his commanders, Yoshiaki Miki, find themselves lost in the maze-like Spider's Web forest. They come across a spirit-like seer who tells them of their future: both have been promoted because of their victory that day; Washizu will someday be the Great Lord of the Spider's Web castle while Miki's son will someday rule as Great Lord as well. When they arrive at the castle, they learn that the first part of the prophecy is correct. Washizu has no desire to become Great Lord but his ambitious wife urges him to reconsider. When the current Great Lord makes a surprise visit to his garrison outpost, Washizu is again promoted to commander of his vanguard but his wife reminds him of the danger that comes with the position. As pressure mounts, Wahizu takes action leading to its inevitable conclusion. Written by garykmcd</t>
  </si>
  <si>
    <t>http://www.imdb.com/title/tt0050613/?pf_rd_m=A2FGELUUNOQJNL&amp;pf_rd_p=2398042102&amp;pf_rd_r=1X7MCR93P67MJYT56GA5&amp;pf_rd_s=center-1&amp;pf_rd_t=15506&amp;pf_rd_i=top&amp;ref_=chttp_tt_232</t>
  </si>
  <si>
    <t>Pirates of the Caribbean: The Curse of the Black Pearl Poster</t>
  </si>
  <si>
    <t>Director: Gore Verbinski</t>
  </si>
  <si>
    <t>PG-13 | 2h 23min | Action, Adventure, Fantasy | 9 July 2003 (USA)</t>
  </si>
  <si>
    <t>Writers: Ted Elliott (screen story), Terry Rossio (screen story) | 4 more credits Â»</t>
  </si>
  <si>
    <t>Stars: Johnny Depp, Geoffrey Rush, Orlando Bloom | See full cast &amp; crew Â»</t>
  </si>
  <si>
    <t>Gross: $305,388,685 (USA) (26 December 2003)</t>
  </si>
  <si>
    <t>http://ia.media-imdb.com/images/M/MV5BMjAyNDM4MTc2N15BMl5BanBnXkFtZTYwNDk0Mjc3._V1_UX182_CR0,0,182,268_AL_.jpg</t>
  </si>
  <si>
    <t>This swash-buckling tale follows the quest of Captain Jack Sparrow, a savvy pirate, and Will Turner, a resourceful blacksmith, as they search for Elizabeth Swann. Elizabeth, the daughter of the governor and the love of Will's life, has been kidnapped by the feared Captain Barbossa. Little do they know, but the fierce and clever Barbossa has been cursed. He, along with his large crew, are under an ancient curse, doomed for eternity to neither live, nor die. That is, unless a blood sacrifice is made. Written by the lexster</t>
  </si>
  <si>
    <t>http://www.imdb.com/title/tt0325980/?pf_rd_m=A2FGELUUNOQJNL&amp;pf_rd_p=2398042102&amp;pf_rd_r=1X7MCR93P67MJYT56GA5&amp;pf_rd_s=center-1&amp;pf_rd_t=15506&amp;pf_rd_i=top&amp;ref_=chttp_tt_233</t>
  </si>
  <si>
    <t>Guardians of the Galaxy Poster</t>
  </si>
  <si>
    <t>Director: James Gunn</t>
  </si>
  <si>
    <t>PG-13 | 2h 1min | Action, Adventure, Sci-Fi | 1 August 2014 (USA)</t>
  </si>
  <si>
    <t>Writers: James Gunn, Nicole Perlman | 2 more credits Â»</t>
  </si>
  <si>
    <t>Stars: Chris Pratt, Vin Diesel, Bradley Cooper | See full cast &amp; crew Â»</t>
  </si>
  <si>
    <t>Guardians of the Galaxy (2014)</t>
  </si>
  <si>
    <t>Gross: $333,130,696 (USA) (9 January 2015)</t>
  </si>
  <si>
    <t>http://ia.media-imdb.com/images/M/MV5BMTAwMjU5OTgxNjZeQTJeQWpwZ15BbWU4MDUxNDYxODEx._V1_UX182_CR0,0,182,268_AL_.jpg</t>
  </si>
  <si>
    <t>After stealing a mysterious orb in the far reaches of outer space, Peter Quill from Earth, is now the main target of a manhunt led by the villain known as Ronan the Accuser. To help fight Ronan and his team and save the galaxy from his power, Quill creates a team of space heroes known as the "Guardians of the Galaxy" to save the world. Written by James Hake</t>
  </si>
  <si>
    <t>http://www.imdb.com/title/tt2015381/?pf_rd_m=A2FGELUUNOQJNL&amp;pf_rd_p=2398042102&amp;pf_rd_r=1X7MCR93P67MJYT56GA5&amp;pf_rd_s=center-1&amp;pf_rd_t=15506&amp;pf_rd_i=top&amp;ref_=chttp_tt_234</t>
  </si>
  <si>
    <t>A Fistful of Dollars Poster</t>
  </si>
  <si>
    <t>R | 1h 39min | Action, Drama, Western | 18 January 1967 (USA)</t>
  </si>
  <si>
    <t>Writers: Adriano Bolzoni (story) (as A. Bonzzoni), VÃ­ctor AndrÃ©s Catena (story) | 4 more credits Â»</t>
  </si>
  <si>
    <t>Stars: Clint Eastwood, Gian Maria VolontÃ¨, Marianne Koch | See full cast &amp; crew Â»</t>
  </si>
  <si>
    <t>A Fistful of Dollars (1964)</t>
  </si>
  <si>
    <t>http://ia.media-imdb.com/images/M/MV5BMTAzODAxMzg1MzZeQTJeQWpwZ15BbWU3MDgwMzE5ODk@._V1_UX182_CR0,0,182,268_AL_.jpg</t>
  </si>
  <si>
    <t>Genres: Action | Drama | Western</t>
  </si>
  <si>
    <t>An anonymous, but deadly man rides into a town torn by war between two factions, the Baxters and the Rojo's. Instead of fleeing or dying, as most other would do, the man schemes to play the two sides off each other, getting rich in the bargain. Written by Andrew Hyatt &lt;dres@uiuc.edu&gt;</t>
  </si>
  <si>
    <t>http://www.imdb.com/title/tt0058461/?pf_rd_m=A2FGELUUNOQJNL&amp;pf_rd_p=2398042102&amp;pf_rd_r=1X7MCR93P67MJYT56GA5&amp;pf_rd_s=center-1&amp;pf_rd_t=15506&amp;pf_rd_i=top&amp;ref_=chttp_tt_235</t>
  </si>
  <si>
    <t>The Help Poster</t>
  </si>
  <si>
    <t>Director: Tate Taylor</t>
  </si>
  <si>
    <t>PG-13 | 2h 26min | Drama | 10 August 2011 (USA)</t>
  </si>
  <si>
    <t>Writers: Tate Taylor (screenplay), Kathryn Stockett (novel)</t>
  </si>
  <si>
    <t>Stars: Emma Stone, Viola Davis, Octavia Spencer | See full cast &amp; crew Â»</t>
  </si>
  <si>
    <t>The Help (2011)</t>
  </si>
  <si>
    <t>Gross: $169,705,587 (USA) (2 March 2012)</t>
  </si>
  <si>
    <t>http://ia.media-imdb.com/images/M/MV5BMTM5OTMyMjIxOV5BMl5BanBnXkFtZTcwNzU4MjIwNQ@@._V1_UX182_CR0,0,182,268_AL_.jpg</t>
  </si>
  <si>
    <t>Set in Mississippi during the 1960s, Skeeter (Stone) is a southern society girl who returns from college determined to become a writer, but turns her friends' lives -- and a Mississippi town -- upside down when she decides to interview the black women who have spent their lives taking care of prominent southern families. Aibileen (Davis), Skeeter's best friend's housekeeper, is the first to open up -- to the dismay of her friends in the tight-knit black community. Despite Skeeter's life-long friendships hanging in the balance, she and Aibileen continue their collaboration and soon more women come forward to tell their stories -- and as it turns out, they have a lot to say. Along the way, unlikely friendships are forged and a new sisterhood emerges, but not before everyone in town has a thing or two to say themselves when they become unwittingly -- and unwillingly -- caught up in the changing times. Written by Walt Disney Pictures</t>
  </si>
  <si>
    <t>http://www.imdb.com/title/tt1454029/?pf_rd_m=A2FGELUUNOQJNL&amp;pf_rd_p=2398042102&amp;pf_rd_r=1X7MCR93P67MJYT56GA5&amp;pf_rd_s=center-1&amp;pf_rd_t=15506&amp;pf_rd_i=top&amp;ref_=chttp_tt_236</t>
  </si>
  <si>
    <t>High Noon Poster</t>
  </si>
  <si>
    <t>Director: Fred Zinnemann</t>
  </si>
  <si>
    <t>PG | 1h 25min | Western | 30 July 1952 (USA)</t>
  </si>
  <si>
    <t>Writers: Carl Foreman (screenplay), John W. Cunningham (magazine story "The Tin Star")</t>
  </si>
  <si>
    <t>Stars: Gary Cooper, Grace Kelly, Thomas Mitchell | See full cast &amp; crew Â»</t>
  </si>
  <si>
    <t>High Noon (1952)</t>
  </si>
  <si>
    <t>Runtime: 85 min</t>
  </si>
  <si>
    <t>http://ia.media-imdb.com/images/M/MV5BMTUxMzg0MzIwM15BMl5BanBnXkFtZTgwOTU0MjkwMTE@._V1_UY268_CR1,0,182,268_AL_.jpg</t>
  </si>
  <si>
    <t>On the day he gets married and hangs up his badge, lawman Will Kane is told that a man he sent to prison years before, Frank Miller, is returning on the noon train to exact his revenge. Having initially decided to leave with his new spouse, Will decides he must go back and face Miller. However, when he seeks the help of the townspeople he has protected for so long, they turn their backs on him. It seems Kane may have to face Miller alone, as well as the rest of Miller's gang, who are waiting for him at the station... Written by Man_With_No_Name_126</t>
  </si>
  <si>
    <t>http://www.imdb.com/title/tt0044706/?pf_rd_m=A2FGELUUNOQJNL&amp;pf_rd_p=2398042102&amp;pf_rd_r=1X7MCR93P67MJYT56GA5&amp;pf_rd_s=center-1&amp;pf_rd_t=15506&amp;pf_rd_i=top&amp;ref_=chttp_tt_237</t>
  </si>
  <si>
    <t>Castle in the Sky Poster</t>
  </si>
  <si>
    <t>PG | 2h 5min | Animation, Adventure, Family | 2 August 1986 (Japan)</t>
  </si>
  <si>
    <t>Stars: Anna Paquin, James Van Der Beek, Cloris Leachman | See full cast &amp; crew Â»</t>
  </si>
  <si>
    <t>Castle in the Sky (1986)</t>
  </si>
  <si>
    <t>http://ia.media-imdb.com/images/M/MV5BMTU4MTUyMTc3MV5BMl5BanBnXkFtZTYwOTg4Mzk5._V1_UY268_CR3,0,182,268_AL_.jpg</t>
  </si>
  <si>
    <t>A young boy stumbles into a mysterious girl who floats down from the sky. The girl, Sheeta, was chased by pirates, army and government secret agents. In saving her life, they begin a high flying adventure that goes through all sorts of flying machines, eventually searching for Sheeta's identity in a floating castle of a lost civilization. Written by Tzung-I Lin &lt;tzung@hugo.att.com&gt;</t>
  </si>
  <si>
    <t>http://www.imdb.com/title/tt0092067/?pf_rd_m=A2FGELUUNOQJNL&amp;pf_rd_p=2398042102&amp;pf_rd_r=1X7MCR93P67MJYT56GA5&amp;pf_rd_s=center-1&amp;pf_rd_t=15506&amp;pf_rd_i=top&amp;ref_=chttp_tt_238</t>
  </si>
  <si>
    <t>Roman Holiday Poster</t>
  </si>
  <si>
    <t>Not Rated | 1h 58min | Comedy, Romance | 2 September 1953 (USA)</t>
  </si>
  <si>
    <t>Writers: Ian McLellan Hunter (screenplay), John Dighton (screenplay) | 2 more credits Â»</t>
  </si>
  <si>
    <t>Stars: Gregory Peck, Audrey Hepburn, Eddie Albert | See full cast &amp; crew Â»</t>
  </si>
  <si>
    <t>Roman Holiday (1953)</t>
  </si>
  <si>
    <t>Runtime: 118 min | 117 min (cut)</t>
  </si>
  <si>
    <t>http://ia.media-imdb.com/images/M/MV5BMTg1ODgzODA1Nl5BMl5BanBnXkFtZTcwNTI0MzU3Mg@@._V1_UX182_CR0,0,182,268_AL_.jpg</t>
  </si>
  <si>
    <t>Joe Bradley is a reporter for the American News Service in Rome, a job he doesn't much like as he would rather work for what he considers a real news agency back in the States. He is on the verge of getting fired when he, sleeping in and getting caught in a lie by his boss Hennessy, misses an interview with HRH Princess Ann, who is on a goodwill tour of Europe, Rome only her latest stop. However, he thinks he may have stumbled upon a huge scoop. Princess Ann has officially called off all her Rome engagements due to illness. In reality, he recognizes the photograph of her as being the young well but simply dressed drunk woman he rescued off the street last night (as he didn't want to turn her into the police for being a vagrant), and who is still in his small studio apartment sleeping off her hangover. What Joe doesn't know is that she is really sleeping off the effects of a sedative given to her by her doctor to calm her down after an anxiety attack, that anxiety because she hates her... Written by Huggo</t>
  </si>
  <si>
    <t>http://www.imdb.com/title/tt0046250/?pf_rd_m=A2FGELUUNOQJNL&amp;pf_rd_p=2398042102&amp;pf_rd_r=1X7MCR93P67MJYT56GA5&amp;pf_rd_s=center-1&amp;pf_rd_t=15506&amp;pf_rd_i=top&amp;ref_=chttp_tt_239</t>
  </si>
  <si>
    <t>La Grande Illusion Poster</t>
  </si>
  <si>
    <t>Director: Jean Renoir</t>
  </si>
  <si>
    <t>Unrated | 1h 54min | Drama, War | 12 September 1938 (USA)</t>
  </si>
  <si>
    <t>Writers: Charles Spaak (scenario and dialogue), Jean Renoir (scenario and dialogue)</t>
  </si>
  <si>
    <t>Stars: Jean Gabin, Dita Parlo, Pierre Fresnay | See full cast &amp; crew Â»</t>
  </si>
  <si>
    <t>La Grande Illusion (1937)</t>
  </si>
  <si>
    <t>http://ia.media-imdb.com/images/M/MV5BMTg3MTI5NTk0N15BMl5BanBnXkFtZTgwMjU1MDM5MTE@._V1_UY268_CR8,0,182,268_AL_.jpg</t>
  </si>
  <si>
    <t>During 1st WW, two French officers are captured. Captain De Boeldieu is an aristocrat while Lieutenant Marechal was a mechanic in civilian life. They meet other prisoners from various backgrounds, as Rosenthal, son of wealthy Jewish bankers. They are separated from Rosenthal before managing to escape. A few months later, they meet again in a fortress commanded by the aristocrat Van Rauffenstein. De Boeldieu strikes up a friendship with him but Marechal and Rosenthal still want to escape... Written by Yepok</t>
  </si>
  <si>
    <t>http://www.imdb.com/title/tt0028950/?pf_rd_m=A2FGELUUNOQJNL&amp;pf_rd_p=2398042102&amp;pf_rd_r=1X7MCR93P67MJYT56GA5&amp;pf_rd_s=center-1&amp;pf_rd_t=15506&amp;pf_rd_i=top&amp;ref_=chttp_tt_240</t>
  </si>
  <si>
    <t>Catch Me If You Can Poster</t>
  </si>
  <si>
    <t>PG-13 | 2h 21min | Biography, Crime, Drama | 25 December 2002 (USA)</t>
  </si>
  <si>
    <t>141 min</t>
  </si>
  <si>
    <t>Writers: Jeff Nathanson (screenplay), Frank Abagnale Jr. (book) (as Frank W. Abagnale) | 1 more credit Â»</t>
  </si>
  <si>
    <t>Stars: Leonardo DiCaprio, Tom Hanks, Christopher Walken | See full cast &amp; crew Â»</t>
  </si>
  <si>
    <t>Catch Me If You Can (2002)</t>
  </si>
  <si>
    <t>Gross: $9,493,232 (Japan) (9 May 2003)</t>
  </si>
  <si>
    <t>http://ia.media-imdb.com/images/M/MV5BMTY5MzYzNjc5NV5BMl5BanBnXkFtZTYwNTUyNTc2._V1_UX182_CR0,0,182,268_AL_.jpg</t>
  </si>
  <si>
    <t>New Rochelle, the 1960s. High schooler Frank Abagnale Jr. idolizes his father, who's in trouble with the IRS. When his parents separate, Frank runs away to Manhattan with $25 in his checking account, vowing to regain dad's losses and get his parents back together. Just a few years later, the FBI tracks him down in France; he's extradited, tried, and jailed for passing more than $4,000,000 in bad checks. Along the way, he's posed as a Pan Am pilot, a pediatrician, and an attorney. And, from nearly the beginning of this life of crime, he's been pursued by a dour FBI agent, Carl Hanratty. What starts as cat and mouse becomes something akin to father and son. Written by &lt;jhailey@hotmail.com&gt;</t>
  </si>
  <si>
    <t>http://www.imdb.com/title/tt0264464/?pf_rd_m=A2FGELUUNOQJNL&amp;pf_rd_p=2398042102&amp;pf_rd_r=1X7MCR93P67MJYT56GA5&amp;pf_rd_s=center-1&amp;pf_rd_t=15506&amp;pf_rd_i=top&amp;ref_=chttp_tt_241</t>
  </si>
  <si>
    <t>Who's Afraid of Virginia Woolf? Poster</t>
  </si>
  <si>
    <t>Director: Mike Nichols</t>
  </si>
  <si>
    <t>TV-MA | 2h 11min | Drama | 22 June 1966 (USA)</t>
  </si>
  <si>
    <t>Writer: Ernest Lehman (screenplay)</t>
  </si>
  <si>
    <t>Stars: Elizabeth Taylor, Richard Burton, George Segal | See full cast &amp; crew Â»</t>
  </si>
  <si>
    <t>Who's Afraid of Virginia Woolf? (1966)</t>
  </si>
  <si>
    <t>Runtime: 131 min</t>
  </si>
  <si>
    <t>http://ia.media-imdb.com/images/M/MV5BMjIyMjgyNzA3OV5BMl5BanBnXkFtZTgwOTUxNzYxMTE@._V1_UX182_CR0,0,182,268_AL_.jpg</t>
  </si>
  <si>
    <t>George and Martha are a middle aged married couple, whose charged relationship is defined by vitriolic verbal battles, which underlies what seems like an emotional dependence upon each other. This verbal abuse is fueled by an excessive consumption of alcohol. George being an associate History professor in a New Carthage university where Martha's father is the President adds an extra dimension to their relationship. Late one Saturday evening after a faculty mixer, Martha invites Nick and Honey, an ambitious young Biology professor new to the university and his mousy wife, over for a nightcap. As the evening progresses, Nick and Honey, plied with more alcohol, get caught up in George and Martha's games of needing to hurt each other and everyone around them. The ultimate abuse comes in the form of talk of George and Martha's unseen sixteen year old son, whose birthday is the following day. Written by Huggo</t>
  </si>
  <si>
    <t>http://www.imdb.com/title/tt0061184/?pf_rd_m=A2FGELUUNOQJNL&amp;pf_rd_p=2398042102&amp;pf_rd_r=1X7MCR93P67MJYT56GA5&amp;pf_rd_s=center-1&amp;pf_rd_t=15506&amp;pf_rd_i=top&amp;ref_=chttp_tt_242</t>
  </si>
  <si>
    <t>Notorious Poster</t>
  </si>
  <si>
    <t>Approved | 1h 41min | Drama, Film-Noir, Romance | 6 September 1946 (USA)</t>
  </si>
  <si>
    <t>Writer: Ben Hecht</t>
  </si>
  <si>
    <t>Stars: Cary Grant, Ingrid Bergman, Claude Rains | See full cast &amp; crew Â»</t>
  </si>
  <si>
    <t>Notorious (1946)</t>
  </si>
  <si>
    <t>Runtime: 101 min</t>
  </si>
  <si>
    <t>http://ia.media-imdb.com/images/M/MV5BMTY3NTAwMjk5OV5BMl5BanBnXkFtZTgwNDU5OTQzMTE@._V1_UX182_CR0,0,182,268_AL_.jpg</t>
  </si>
  <si>
    <t>Genres: Drama | Film-Noir | Romance | Thriller</t>
  </si>
  <si>
    <t>Following the conviction of her German father for treason against the U.S., Alicia Huberman takes to drink and men. She is approached by a government agent (T.R. Devlin) who asks her to spy on a group of her father's Nazi friends operating out of Rio de Janeiro. A romance develops between Alicia and Devlin, but she starts to get too involved in her work. Written by Col Needham &lt;col@imdb.com&gt;</t>
  </si>
  <si>
    <t>http://www.imdb.com/title/tt0038787/?pf_rd_m=A2FGELUUNOQJNL&amp;pf_rd_p=2398042102&amp;pf_rd_r=1X7MCR93P67MJYT56GA5&amp;pf_rd_s=center-1&amp;pf_rd_t=15506&amp;pf_rd_i=top&amp;ref_=chttp_tt_243</t>
  </si>
  <si>
    <t>Beauty and the Beast Poster</t>
  </si>
  <si>
    <t>Directors: Gary Trousdale, Kirk Wise</t>
  </si>
  <si>
    <t>G | 1h 24min | Animation, Family, Fantasy | 22 November 1991 (USA)</t>
  </si>
  <si>
    <t>84 min</t>
  </si>
  <si>
    <t>Writers: Linda Woolverton (animation screenplay by), Brenda Chapman (story) | 9 more credits Â»</t>
  </si>
  <si>
    <t>Stars: Paige O'Hara, Robby Benson, Jesse Corti | See full cast &amp; crew Â»</t>
  </si>
  <si>
    <t>Beauty and the Beast (1991)</t>
  </si>
  <si>
    <t>Gross: $218,967,620 (USA) (4 May 2012)</t>
  </si>
  <si>
    <t>http://ia.media-imdb.com/images/M/MV5BMTkyMDgwODY0OV5BMl5BanBnXkFtZTgwODI5NTQ5MTE@._V1_UX182_CR0,0,182,268_AL_.jpg</t>
  </si>
  <si>
    <t>Genres: Animation | Family | Fantasy | Musical | Romance</t>
  </si>
  <si>
    <t>Belle is a girl who is dissatisfied with life in a small provincial French town, constantly trying to fend off the misplaced "affections" of conceited Gaston. The Beast is a prince who was placed under a spell because he could not love. A wrong turn taken by Maurice, Belle's father, causes the two to meet. Written by Tim Pickett &lt;quetzal@yoyo.cc.monash.edu.au&gt;</t>
  </si>
  <si>
    <t>http://www.imdb.com/title/tt0101414/?pf_rd_m=A2FGELUUNOQJNL&amp;pf_rd_p=2398042102&amp;pf_rd_r=1X7MCR93P67MJYT56GA5&amp;pf_rd_s=center-1&amp;pf_rd_t=15506&amp;pf_rd_i=top&amp;ref_=chttp_tt_244</t>
  </si>
  <si>
    <t>Gangs of Wasseypur Poster</t>
  </si>
  <si>
    <t>Director: Anurag Kashyap</t>
  </si>
  <si>
    <t>320 min</t>
  </si>
  <si>
    <t>Writers: Akhilesh Jaiswal, Anurag Kashyap | 2 more credits Â»</t>
  </si>
  <si>
    <t>Stars: Manoj Bajpayee, Richa Chadha, Nawazuddin Siddiqui | See full cast &amp; crew Â»</t>
  </si>
  <si>
    <t>Gangs of Wasseypur (2012)</t>
  </si>
  <si>
    <t>http://ia.media-imdb.com/images/M/MV5BMTc5NjY4MjUwNF5BMl5BanBnXkFtZTgwODM3NzM5MzE@._V1_UX182_CR0,0,182,268_AL_.jpg</t>
  </si>
  <si>
    <t>Shahid Khan is exiled after impersonating the legendary Sultana Daku in order to rob British trains. Now outcast, Shahid becomes a worker at Ramadhir Singh's colliery, only to spur a revenge battle that passes on to generations. At the turn of the decade, Shahid's son, the philandering Sardar Khan vows to get his father's honor back, becoming the most feared man of Wasseypur. Written by anonymous</t>
  </si>
  <si>
    <t>http://www.imdb.com/title/tt1954470/?pf_rd_m=A2FGELUUNOQJNL&amp;pf_rd_p=2398042102&amp;pf_rd_r=1X7MCR93P67MJYT56GA5&amp;pf_rd_s=center-1&amp;pf_rd_t=15506&amp;pf_rd_i=top&amp;ref_=chttp_tt_245</t>
  </si>
  <si>
    <t>In the Mood for Love Poster</t>
  </si>
  <si>
    <t>Director: Kar-Wai Wong (as Kar Wai Wong)</t>
  </si>
  <si>
    <t>PG | 1h 38min | Drama, Romance | 9 March 2001 (USA)</t>
  </si>
  <si>
    <t>Writer: Kar-Wai Wong (as Kar Wai Wong)</t>
  </si>
  <si>
    <t>Stars: Tony Chiu Wai Leung, Maggie Cheung, Ping Lam Siu | See full cast &amp; crew Â»</t>
  </si>
  <si>
    <t>In the Mood for Love (2000)</t>
  </si>
  <si>
    <t>Production Co: Block 2 Pictures, Jet Tone Production, Paradis Films See more Â»</t>
  </si>
  <si>
    <t>http://ia.media-imdb.com/images/M/MV5BMTk0MjY3NjEzN15BMl5BanBnXkFtZTYwNTk2NDI5._V1._CR13,35,325,439_UY268_CR8,0,182,268_AL_.jpg</t>
  </si>
  <si>
    <t>Set in Hong Kong, 1962, Chow Mo-Wan is a newspaper editor who moves into a new building with his wife. At the same time, Su Li-zhen, a beautiful secretary and her executive husband also move in to the crowded building. With their spouses often away, Chow and Li-zhen spend most of their time together as friends. They have everything in common from noodle shops to martial arts. Soon, they are shocked to discover that their spouses are having an affair. Hurt and angry, they find comfort in their growing friendship even as they resolve not to be like their unfaithful mates. Written by Anonymous</t>
  </si>
  <si>
    <t>http://www.imdb.com/title/tt0118694/?pf_rd_m=A2FGELUUNOQJNL&amp;pf_rd_p=2398042102&amp;pf_rd_r=1X7MCR93P67MJYT56GA5&amp;pf_rd_s=center-1&amp;pf_rd_t=15506&amp;pf_rd_i=top&amp;ref_=chttp_tt_246</t>
  </si>
  <si>
    <t>Anatomy of a Murder Poster</t>
  </si>
  <si>
    <t>Director: Otto Preminger</t>
  </si>
  <si>
    <t>Unrated | 2h 40min | Crime, Drama, Mystery | September 1959 (Austria)</t>
  </si>
  <si>
    <t>Writers: Wendell Mayes (screenplay), John D. Voelker (based on the novel by) (as Robert Traver)</t>
  </si>
  <si>
    <t>Stars: James Stewart, Lee Remick, Ben Gazzara | See full cast &amp; crew Â»</t>
  </si>
  <si>
    <t>Anatomy of a Murder (1959)</t>
  </si>
  <si>
    <t>Sound Mix: Mono (Westrex Recording System)</t>
  </si>
  <si>
    <t>http://ia.media-imdb.com/images/M/MV5BMjA0ODU0OTQ5N15BMl5BanBnXkFtZTgwMzYzMzIxMDE@._V1_UX182_CR0,0,182,268_AL_.jpg</t>
  </si>
  <si>
    <t>Frederick Manion (Ben Gazzara), a lieutenant in the army, is arrested for the murder of a bartender, Barney Quill. He claims, in his defense, that the victim had raped and beaten up his wife Laura (Lee Remick). Although Laura supports her husband's story, the police surgeon can find no evidence that she has been raped. Manion is defended by Paul Biegler (James Stewart), a rather humble small-town lawyer. During the course of interviews, Biegler discovers that Manion is violently possessive and jealous, and also that his wife has a reputation for giving her favors to other men. Biegler realizes that the prosecution will try to make the court believe that Laura was the lover of the bartender and than Manion killed him and beat her up when he discovered them together. Manion pleads "not guilty" and Biegler, who knows that his case is weak, sets his assistants to try to find a witness who will save Manion. Written by alfiehitchie</t>
  </si>
  <si>
    <t>http://www.imdb.com/title/tt0052561/?pf_rd_m=A2FGELUUNOQJNL&amp;pf_rd_p=2398042102&amp;pf_rd_r=1X7MCR93P67MJYT56GA5&amp;pf_rd_s=center-1&amp;pf_rd_t=15506&amp;pf_rd_i=top&amp;ref_=chttp_tt_247</t>
  </si>
  <si>
    <t>Akira Poster</t>
  </si>
  <si>
    <t>Director: Katsuhiro Ã”tomo (as Katsuhiro Otomo)</t>
  </si>
  <si>
    <t>R | 2h 4min | Animation, Action, Sci-Fi | 16 July 1988 (Japan)</t>
  </si>
  <si>
    <t>Writers: Katsuhiro Ã”tomo (screenplay) (as Katsuhiro Otomo), IzÃ´ Hashimoto (screenplay) | 4 more credits Â»</t>
  </si>
  <si>
    <t>Stars: Nozomu Sasaki, Mami Koyama, Mitsuo Iwata | See full cast &amp; crew Â»</t>
  </si>
  <si>
    <t>Akira (1988)</t>
  </si>
  <si>
    <t>http://ia.media-imdb.com/images/M/MV5BNTk0MjE2NDc1Nl5BMl5BanBnXkFtZTgwODM3NTU3MzE@._V1_UY268_CR3,0,182,268_AL_.jpg</t>
  </si>
  <si>
    <t>Genres: Animation | Action | Sci-Fi</t>
  </si>
  <si>
    <t>Kaneda is a bike gang leader whose close friend Tetsuo gets involved in a government secret project known as Akira. On his way to save Tetsuo, Kaneda runs into a group of anti-government activists, greedy politicians, irresponsible scientists and a powerful military leader. The confrontation sparks off Tetsuo's supernatural power leading to bloody death, a coup attempt and the final battle in Tokyo Olympiad where Akira's secrets were buried 30 years ago. Written by Tzung-I Lin &lt;tzung@hugo.att.com&gt;</t>
  </si>
  <si>
    <t>http://www.imdb.com/title/tt0094625/?pf_rd_m=A2FGELUUNOQJNL&amp;pf_rd_p=2398042102&amp;pf_rd_r=1X7MCR93P67MJYT56GA5&amp;pf_rd_s=center-1&amp;pf_rd_t=15506&amp;pf_rd_i=top&amp;ref_=chttp_tt_248</t>
  </si>
  <si>
    <t>Before Sunset Poster</t>
  </si>
  <si>
    <t>R | 1h 20min | Drama, Romance | 30 July 2004 (USA)</t>
  </si>
  <si>
    <t>80 min</t>
  </si>
  <si>
    <t>Writers: Richard Linklater (screenplay), Julie Delpy (screenplay) | 5 more credits Â»</t>
  </si>
  <si>
    <t>Stars: Ethan Hawke, Julie Delpy, Vernon Dobtcheff | See full cast &amp; crew Â»</t>
  </si>
  <si>
    <t>Before Sunset (2004)</t>
  </si>
  <si>
    <t>Gross: $5,792,822 (USA) (22 October 2004)</t>
  </si>
  <si>
    <t>http://ia.media-imdb.com/images/M/MV5BMTQ1MjAwNTM5Ml5BMl5BanBnXkFtZTYwNDM0MTc3._V1_UX182_CR0,0,182,268_AL_.jpg</t>
  </si>
  <si>
    <t>Early thirty-something American Jesse Wallace is in a Paris bookstore, the last stop on a tour to promote his best selling book, This Time. Although he is vague to reporters about the source material for the book, it is about his chance encounter nine years earlier on June 15-16, 1994 with a Parisienne named Celine, and the memorable and romantic day and evening they spent together in Vienna. At the end of their encounter at the Vienna train station, which is also how the book ends, they, not providing contact information to the other, vowed to meet each other again in exactly six months at that very spot. As the media scrum at the bookstore nears its conclusion, Jesse spots Celine in the crowd, she who only found out about the book when she earlier saw his photograph promoting this public appearance. Much like their previous encounter, Jesse and Celine, who is now an environmental activist, decide to spend time together until he is supposed to catch his flight back to New York, this ... Written by Huggo</t>
  </si>
  <si>
    <t>http://www.imdb.com/title/tt0381681/?pf_rd_m=A2FGELUUNOQJNL&amp;pf_rd_p=2398042102&amp;pf_rd_r=1X7MCR93P67MJYT56GA5&amp;pf_rd_s=center-1&amp;pf_rd_t=15506&amp;pf_rd_i=top&amp;ref_=chttp_tt_249</t>
  </si>
  <si>
    <t>The Night of the Hunter Poster</t>
  </si>
  <si>
    <t>Directors: Charles Laughton, Robert Mitchum (uncredited) | 1 more credit Â»</t>
  </si>
  <si>
    <t>Approved | 1h 32min | Crime, Drama, Film-Noir | 24 November 1955 (Argentina)</t>
  </si>
  <si>
    <t>Writers: Davis Grubb (from the novel by), James Agee (screen play)</t>
  </si>
  <si>
    <t>Stars: Robert Mitchum, Shelley Winters, Lillian Gish | See full cast &amp; crew Â»</t>
  </si>
  <si>
    <t>The Night of the Hunter (1955)</t>
  </si>
  <si>
    <t>http://ia.media-imdb.com/images/M/MV5BMTExODUyNTY4OTNeQTJeQWpwZ15BbWU3MDI5NjY2MTQ@._V1_UY268_CR6,0,182,268_AL_.jpg</t>
  </si>
  <si>
    <t>Genres: Crime | Drama | Film-Noir | Thriller</t>
  </si>
  <si>
    <t>It's the Great Depression. In the process of robbing a bank of $10,000, Ben Harper kills two people. Before he is captured, he is able to convince his adolescent son John and his daughter Pearl not to tell anyone, including their mother Willa, where he hid the money, namely in Pearl's favorite toy, a doll that she carries everywhere with her. Ben, who is captured, tried and convicted, is sentenced to death. But before he is executed, Ben is in the state penitentiary with a cell mate, a man by the name of Harry Powell, a self-professed man of the cloth, who is really a con man and murderer, swindling lonely women, primarily rich widows, of their money before he kills them. Harry does whatever he can, unsuccessfully, to find out the location of the $10,000 from Ben. After Ben's execution, Harry decides that Willa will be his next mark, figuring that someone in the family knows where the money is hidden. Despite vowing not to remarry, Willa ends up being easy prey for Harry's outward ... Written by Huggo</t>
  </si>
  <si>
    <t>http://www.imdb.com/title/tt0048424/?pf_rd_m=A2FGELUUNOQJNL&amp;pf_rd_p=2398042102&amp;pf_rd_r=1X7MCR93P67MJYT56GA5&amp;pf_rd_s=center-1&amp;pf_rd_t=15506&amp;pf_rd_i=top&amp;ref_=chttp_tt_250</t>
  </si>
  <si>
    <t>Title</t>
  </si>
  <si>
    <t>Director-clean</t>
  </si>
  <si>
    <t>Frank Darabont</t>
  </si>
  <si>
    <t>Francis Ford Coppola</t>
  </si>
  <si>
    <t>Christopher Nolan</t>
  </si>
  <si>
    <t>Steven Spielberg</t>
  </si>
  <si>
    <t>Quentin Tarantino</t>
  </si>
  <si>
    <t>Sidney Lumet</t>
  </si>
  <si>
    <t>Peter Jackson</t>
  </si>
  <si>
    <t>Sergio Leone</t>
  </si>
  <si>
    <t>David Fincher</t>
  </si>
  <si>
    <t>Irvin Kershner</t>
  </si>
  <si>
    <t>Robert Zemeckis</t>
  </si>
  <si>
    <t>Milos Forman</t>
  </si>
  <si>
    <t>Martin Scorsese</t>
  </si>
  <si>
    <t>Akira Kurosawa</t>
  </si>
  <si>
    <t>George Lucas</t>
  </si>
  <si>
    <t>Fernando Meirelles, KÃ¡tia Lund</t>
  </si>
  <si>
    <t>Jonathan Demme</t>
  </si>
  <si>
    <t>Frank Capra</t>
  </si>
  <si>
    <t>Bryan Singer</t>
  </si>
  <si>
    <t>Roberto Benigni</t>
  </si>
  <si>
    <t>Luc Besson</t>
  </si>
  <si>
    <t>Hayao Miyazaki</t>
  </si>
  <si>
    <t>Michael Curtiz</t>
  </si>
  <si>
    <t>Tony Kaye</t>
  </si>
  <si>
    <t>Charles Chaplin</t>
  </si>
  <si>
    <t>Alfred Hitchcock</t>
  </si>
  <si>
    <t>Olivier Nakache, Eric Toledano</t>
  </si>
  <si>
    <t>Charles Chaplin (as Charlie Chaplin)</t>
  </si>
  <si>
    <t>James Cameron</t>
  </si>
  <si>
    <t>Roman Polanski</t>
  </si>
  <si>
    <t>Damien Chazelle</t>
  </si>
  <si>
    <t>Ridley Scott</t>
  </si>
  <si>
    <t>Francis Ford Coppola (as Francis Coppola)</t>
  </si>
  <si>
    <t>Stanley Kubrick</t>
  </si>
  <si>
    <t>Billy Wilder</t>
  </si>
  <si>
    <t>Roger Allers, Rob Minkoff</t>
  </si>
  <si>
    <t>Florian Henckel von Donnersmarck</t>
  </si>
  <si>
    <t>Giuseppe Tornatore</t>
  </si>
  <si>
    <t>Isao Takahata</t>
  </si>
  <si>
    <t>Andrew Stanton</t>
  </si>
  <si>
    <t>Sam Mendes</t>
  </si>
  <si>
    <t>Chan-wook Park</t>
  </si>
  <si>
    <t>Orson Welles</t>
  </si>
  <si>
    <t>Wolfgang Petersen</t>
  </si>
  <si>
    <t>Richard Marquand</t>
  </si>
  <si>
    <t>Fritz Lang</t>
  </si>
  <si>
    <t>Jean-Pierre Jeunet</t>
  </si>
  <si>
    <t>Mel Gibson</t>
  </si>
  <si>
    <t>Darren Aronofsky</t>
  </si>
  <si>
    <t>Lee Unkrich</t>
  </si>
  <si>
    <t>Robert Mulligan</t>
  </si>
  <si>
    <t>David Lean</t>
  </si>
  <si>
    <t>Michel Gondry</t>
  </si>
  <si>
    <t>Tim Miller</t>
  </si>
  <si>
    <t>J.J. Abrams</t>
  </si>
  <si>
    <t>George Roy Hill</t>
  </si>
  <si>
    <t>Stanley Donen, Gene Kelly</t>
  </si>
  <si>
    <t>Vittorio De Sica</t>
  </si>
  <si>
    <t>Guy Ritchie</t>
  </si>
  <si>
    <t>Terry Gilliam, Terry Jones</t>
  </si>
  <si>
    <t>John Lasseter</t>
  </si>
  <si>
    <t>Quentin Tarantino, Eli Roth (uncredited)</t>
  </si>
  <si>
    <t>Curtis Hanson</t>
  </si>
  <si>
    <t>Asghar Farhadi</t>
  </si>
  <si>
    <t>Joseph L. Mankiewicz</t>
  </si>
  <si>
    <t>Brian De Palma</t>
  </si>
  <si>
    <t>John Huston</t>
  </si>
  <si>
    <t>Pete Docter, Ronnie Del Carmen</t>
  </si>
  <si>
    <t>Rajkumar Hirani</t>
  </si>
  <si>
    <t>Clint Eastwood</t>
  </si>
  <si>
    <t>Thomas Vinterberg</t>
  </si>
  <si>
    <t>Carol Reed</t>
  </si>
  <si>
    <t>Pete Docter, Bob Peterson</t>
  </si>
  <si>
    <t>Gus Van Sant</t>
  </si>
  <si>
    <t>Lenny Abrahamson</t>
  </si>
  <si>
    <t>Oliver Hirschbiegel</t>
  </si>
  <si>
    <t>John McTiernan</t>
  </si>
  <si>
    <t>John Sturges</t>
  </si>
  <si>
    <t>Michael Mann</t>
  </si>
  <si>
    <t>Elia Kazan</t>
  </si>
  <si>
    <t>Guillermo del Toro</t>
  </si>
  <si>
    <t>F.W. Murnau</t>
  </si>
  <si>
    <t>Ingmar Bergman</t>
  </si>
  <si>
    <t>Juan JosÃ© Campanella</t>
  </si>
  <si>
    <t>Clyde Bruckman, Buster Keaton</t>
  </si>
  <si>
    <t>David Lynch</t>
  </si>
  <si>
    <t>Gavin O'Connor</t>
  </si>
  <si>
    <t>Stanley Kramer</t>
  </si>
  <si>
    <t>James McTeigue</t>
  </si>
  <si>
    <t>Ron Howard</t>
  </si>
  <si>
    <t>Joel Coen, Ethan Coen (uncredited)</t>
  </si>
  <si>
    <t>Michael Cimino</t>
  </si>
  <si>
    <t>Denis Villeneuve</t>
  </si>
  <si>
    <t>Stuart Rosenberg</t>
  </si>
  <si>
    <t>Danny Boyle</t>
  </si>
  <si>
    <t>Dean DeBlois, Chris Sanders</t>
  </si>
  <si>
    <t>Alejandro GonzÃ¡lez IÃ±Ã¡rritu (as Alejandro G. IÃ±Ã¡rritu)</t>
  </si>
  <si>
    <t>M. Night Shyamalan</t>
  </si>
  <si>
    <t>Sean Penn</t>
  </si>
  <si>
    <t>Andrew Stanton, Lee Unkrich</t>
  </si>
  <si>
    <t>John Carpenter</t>
  </si>
  <si>
    <t>Ethan Coen, Joel Coen</t>
  </si>
  <si>
    <t>Adam Elliot</t>
  </si>
  <si>
    <t>Tom McCarthy</t>
  </si>
  <si>
    <t>George Miller</t>
  </si>
  <si>
    <t>Terry Jones</t>
  </si>
  <si>
    <t>Terry George</t>
  </si>
  <si>
    <t>Oliver Stone</t>
  </si>
  <si>
    <t>Paul Thomas Anderson</t>
  </si>
  <si>
    <t>Henri-Georges Clouzot</t>
  </si>
  <si>
    <t>FranÃ§ois Truffaut</t>
  </si>
  <si>
    <t>Rob Reiner</t>
  </si>
  <si>
    <t>Jim Sheridan</t>
  </si>
  <si>
    <t>Steve McQueen</t>
  </si>
  <si>
    <t>Alejandro GonzÃ¡lez IÃ±Ã¡rritu</t>
  </si>
  <si>
    <t>Wes Anderson</t>
  </si>
  <si>
    <t>William Wyler</t>
  </si>
  <si>
    <t>Woody Allen</t>
  </si>
  <si>
    <t>John Ford</t>
  </si>
  <si>
    <t>DamiÃ¡n SzifrÃ³n (as DamiÃ¡n Szifron)</t>
  </si>
  <si>
    <t>Lasse HallstrÃ¶m</t>
  </si>
  <si>
    <t>Andrei Tarkovsky (as Andrey Tarkovskiy)</t>
  </si>
  <si>
    <t>Henri-Georges Clouzot (as H.G. Clouzot)</t>
  </si>
  <si>
    <t>Richard Attenborough</t>
  </si>
  <si>
    <t>Federico Fellini</t>
  </si>
  <si>
    <t>Paul Greengrass</t>
  </si>
  <si>
    <t>Richard Kelly</t>
  </si>
  <si>
    <t>Richard Linklater</t>
  </si>
  <si>
    <t>John G. Avildsen</t>
  </si>
  <si>
    <t>Joon Ho Bong</t>
  </si>
  <si>
    <t>Peter Weir</t>
  </si>
  <si>
    <t>Terry Gilliam</t>
  </si>
  <si>
    <t>Harold Ramis</t>
  </si>
  <si>
    <t>David Yates</t>
  </si>
  <si>
    <t>Wai-Keung Lau (as Andrew Lau), Alan Mak</t>
  </si>
  <si>
    <t>Gillo Pontecorvo</t>
  </si>
  <si>
    <t>Mathieu Kassovitz</t>
  </si>
  <si>
    <t>Wilson Yip</t>
  </si>
  <si>
    <t>Joss Whedon</t>
  </si>
  <si>
    <t>Morten Tyldum</t>
  </si>
  <si>
    <t>Tom Hooper</t>
  </si>
  <si>
    <t>Gore Verbinski</t>
  </si>
  <si>
    <t>James Gunn</t>
  </si>
  <si>
    <t>Tate Taylor</t>
  </si>
  <si>
    <t>Fred Zinnemann</t>
  </si>
  <si>
    <t>Jean Renoir</t>
  </si>
  <si>
    <t>Mike Nichols</t>
  </si>
  <si>
    <t>Gary Trousdale, Kirk Wise</t>
  </si>
  <si>
    <t>Anurag Kashyap</t>
  </si>
  <si>
    <t>Kar-Wai Wong (as Kar Wai Wong)</t>
  </si>
  <si>
    <t>Otto Preminger</t>
  </si>
  <si>
    <t>Katsuhiro Ã”tomo (as Katsuhiro Otomo)</t>
  </si>
  <si>
    <t>director-dirty</t>
  </si>
  <si>
    <t>Lana Wachowski, Lilly Wachowski</t>
  </si>
  <si>
    <t>Charles Laughton, Robert Mitchum (uncredited)</t>
  </si>
  <si>
    <t>Pete Docter, David Silverman</t>
  </si>
  <si>
    <t>Frank Miller, Robert Rodriguez</t>
  </si>
  <si>
    <t>Victor Fleming, George Cukor (uncredited)</t>
  </si>
  <si>
    <t>Byron Howard, Rich Moore</t>
  </si>
  <si>
    <t>The Shawshank Redemption</t>
  </si>
  <si>
    <t>The Godfather</t>
  </si>
  <si>
    <t>The Godfather: Part II</t>
  </si>
  <si>
    <t>The Dark Knight</t>
  </si>
  <si>
    <t>Schindler's List</t>
  </si>
  <si>
    <t>Pulp Fiction</t>
  </si>
  <si>
    <t>12 Angry Men</t>
  </si>
  <si>
    <t>The Lord of the Rings: The Return of the King</t>
  </si>
  <si>
    <t>The Good, the Bad and the Ugly</t>
  </si>
  <si>
    <t>Fight Club</t>
  </si>
  <si>
    <t>The Lord of the Rings: The Fellowship of the Ring</t>
  </si>
  <si>
    <t>Star Wars: Episode V - The Empire Strikes Back</t>
  </si>
  <si>
    <t>Forrest Gump</t>
  </si>
  <si>
    <t>Inception</t>
  </si>
  <si>
    <t>The Lord of the Rings: The Two Towers</t>
  </si>
  <si>
    <t>One Flew Over the Cuckoo's Nest</t>
  </si>
  <si>
    <t>Goodfellas</t>
  </si>
  <si>
    <t>The Matrix</t>
  </si>
  <si>
    <t>Seven Samurai</t>
  </si>
  <si>
    <t>Star Wars: Episode IV - A New Hope</t>
  </si>
  <si>
    <t>City of God</t>
  </si>
  <si>
    <t>Se7en</t>
  </si>
  <si>
    <t>The Silence of the Lambs</t>
  </si>
  <si>
    <t>It's a Wonderful Life</t>
  </si>
  <si>
    <t>The Usual Suspects</t>
  </si>
  <si>
    <t>Life Is Beautiful</t>
  </si>
  <si>
    <t>LÃ©on: The Professional</t>
  </si>
  <si>
    <t>Once Upon a Time in the West</t>
  </si>
  <si>
    <t>Spirited Away</t>
  </si>
  <si>
    <t>Saving Private Ryan</t>
  </si>
  <si>
    <t>Interstellar</t>
  </si>
  <si>
    <t>Casablanca</t>
  </si>
  <si>
    <t>American History X</t>
  </si>
  <si>
    <t>City Lights</t>
  </si>
  <si>
    <t>Psycho</t>
  </si>
  <si>
    <t>Raiders of the Lost Ark</t>
  </si>
  <si>
    <t>Rear Window</t>
  </si>
  <si>
    <t>The Intouchables</t>
  </si>
  <si>
    <t>Modern Times</t>
  </si>
  <si>
    <t>The Green Mile</t>
  </si>
  <si>
    <t>Terminator 2: Judgment Day</t>
  </si>
  <si>
    <t>The Pianist</t>
  </si>
  <si>
    <t>The Departed</t>
  </si>
  <si>
    <t>Back to the Future</t>
  </si>
  <si>
    <t>Whiplash</t>
  </si>
  <si>
    <t>Memento</t>
  </si>
  <si>
    <t>Gladiator</t>
  </si>
  <si>
    <t>Apocalypse Now</t>
  </si>
  <si>
    <t>The Prestige</t>
  </si>
  <si>
    <t>Dr. Strangelove or: How I Learned to Stop Worrying and Love the Bomb</t>
  </si>
  <si>
    <t>Sunset Blvd.</t>
  </si>
  <si>
    <t>The Lion King</t>
  </si>
  <si>
    <t>Alien</t>
  </si>
  <si>
    <t>The Great Dictator</t>
  </si>
  <si>
    <t>The Lives of Others</t>
  </si>
  <si>
    <t>Cinema Paradiso</t>
  </si>
  <si>
    <t>Django Unchained</t>
  </si>
  <si>
    <t>The Shining</t>
  </si>
  <si>
    <t>Paths of Glory</t>
  </si>
  <si>
    <t>Grave of the Fireflies</t>
  </si>
  <si>
    <t>The Dark Knight Rises</t>
  </si>
  <si>
    <t>WALLÂ·E</t>
  </si>
  <si>
    <t>American Beauty</t>
  </si>
  <si>
    <t>Aliens</t>
  </si>
  <si>
    <t>Princess Mononoke</t>
  </si>
  <si>
    <t>Oldboy</t>
  </si>
  <si>
    <t>Citizen Kane</t>
  </si>
  <si>
    <t>North by Northwest</t>
  </si>
  <si>
    <t>Once Upon a Time in America</t>
  </si>
  <si>
    <t>Vertigo</t>
  </si>
  <si>
    <t>Das Boot</t>
  </si>
  <si>
    <t>Star Wars: Episode VI - Return of the Jedi</t>
  </si>
  <si>
    <t>M</t>
  </si>
  <si>
    <t>Witness for the Prosecution</t>
  </si>
  <si>
    <t>AmÃ©lie</t>
  </si>
  <si>
    <t>Reservoir Dogs</t>
  </si>
  <si>
    <t>Braveheart</t>
  </si>
  <si>
    <t>Requiem for a Dream</t>
  </si>
  <si>
    <t>A Clockwork Orange</t>
  </si>
  <si>
    <t>Taxi Driver</t>
  </si>
  <si>
    <t>Toy Story 3</t>
  </si>
  <si>
    <t>Double Indemnity</t>
  </si>
  <si>
    <t>To Kill a Mockingbird</t>
  </si>
  <si>
    <t>Lawrence of Arabia</t>
  </si>
  <si>
    <t>Eternal Sunshine of the Spotless Mind</t>
  </si>
  <si>
    <t>Deadpool</t>
  </si>
  <si>
    <t>Star Wars: Episode VII - The Force Awakens</t>
  </si>
  <si>
    <t>Full Metal Jacket</t>
  </si>
  <si>
    <t>Amadeus</t>
  </si>
  <si>
    <t>The Sting</t>
  </si>
  <si>
    <t>Singin' in the Rain</t>
  </si>
  <si>
    <t>Bicycle Thieves</t>
  </si>
  <si>
    <t>2001: A Space Odyssey</t>
  </si>
  <si>
    <t>Snatch.</t>
  </si>
  <si>
    <t>Monty Python and the Holy Grail</t>
  </si>
  <si>
    <t>Toy Story</t>
  </si>
  <si>
    <t>The Kid</t>
  </si>
  <si>
    <t>Inglourious Basterds</t>
  </si>
  <si>
    <t>L.A. Confidential</t>
  </si>
  <si>
    <t>For a Few Dollars More</t>
  </si>
  <si>
    <t>Rashomon</t>
  </si>
  <si>
    <t>The Apartment</t>
  </si>
  <si>
    <t>Indiana Jones and the Last Crusade</t>
  </si>
  <si>
    <t>A Separation</t>
  </si>
  <si>
    <t>All About Eve</t>
  </si>
  <si>
    <t>Scarface</t>
  </si>
  <si>
    <t>Metropolis</t>
  </si>
  <si>
    <t>Yojimbo</t>
  </si>
  <si>
    <t>The Treasure of the Sierra Madre</t>
  </si>
  <si>
    <t>Batman Begins</t>
  </si>
  <si>
    <t>Some Like It Hot</t>
  </si>
  <si>
    <t>Inside Out</t>
  </si>
  <si>
    <t>3 Idiots</t>
  </si>
  <si>
    <t>Unforgiven</t>
  </si>
  <si>
    <t>The Hunt</t>
  </si>
  <si>
    <t>The Third Man</t>
  </si>
  <si>
    <t>Up</t>
  </si>
  <si>
    <t>Good Will Hunting</t>
  </si>
  <si>
    <t>Raging Bull</t>
  </si>
  <si>
    <t>Room</t>
  </si>
  <si>
    <t>Downfall</t>
  </si>
  <si>
    <t>Die Hard</t>
  </si>
  <si>
    <t>Chinatown</t>
  </si>
  <si>
    <t>The Great Escape</t>
  </si>
  <si>
    <t>Heat</t>
  </si>
  <si>
    <t>On the Waterfront</t>
  </si>
  <si>
    <t>Pan's Labyrinth</t>
  </si>
  <si>
    <t>My Neighbor Totoro</t>
  </si>
  <si>
    <t>Sunrise</t>
  </si>
  <si>
    <t>Mr. Smith Goes to Washington</t>
  </si>
  <si>
    <t>Ikiru</t>
  </si>
  <si>
    <t>The Bridge on the River Kwai</t>
  </si>
  <si>
    <t>The Gold Rush</t>
  </si>
  <si>
    <t>Ran</t>
  </si>
  <si>
    <t>The Seventh Seal</t>
  </si>
  <si>
    <t>The Secret in Their Eyes</t>
  </si>
  <si>
    <t>Blade Runner</t>
  </si>
  <si>
    <t>Lock, Stock and Two Smoking Barrels</t>
  </si>
  <si>
    <t>The General</t>
  </si>
  <si>
    <t>Wild Strawberries</t>
  </si>
  <si>
    <t>Howl's Moving Castle</t>
  </si>
  <si>
    <t>Casino</t>
  </si>
  <si>
    <t>The Elephant Man</t>
  </si>
  <si>
    <t>Warrior</t>
  </si>
  <si>
    <t>The Wolf of Wall Street</t>
  </si>
  <si>
    <t>Judgment at Nuremberg</t>
  </si>
  <si>
    <t>V for Vendetta</t>
  </si>
  <si>
    <t>A Beautiful Mind</t>
  </si>
  <si>
    <t>Gran Torino</t>
  </si>
  <si>
    <t>The Big Lebowski</t>
  </si>
  <si>
    <t>Rebecca</t>
  </si>
  <si>
    <t>The Deer Hunter</t>
  </si>
  <si>
    <t>Incendies</t>
  </si>
  <si>
    <t>Gone with the Wind</t>
  </si>
  <si>
    <t>Fargo</t>
  </si>
  <si>
    <t>Cool Hand Luke</t>
  </si>
  <si>
    <t>Trainspotting</t>
  </si>
  <si>
    <t>How to Train Your Dragon</t>
  </si>
  <si>
    <t>Dial M for Murder</t>
  </si>
  <si>
    <t>Zootopia</t>
  </si>
  <si>
    <t>The Revenant</t>
  </si>
  <si>
    <t>The Sixth Sense</t>
  </si>
  <si>
    <t>Into the Wild</t>
  </si>
  <si>
    <t>Finding Nemo</t>
  </si>
  <si>
    <t>The Thing</t>
  </si>
  <si>
    <t>No Country for Old Men</t>
  </si>
  <si>
    <t>It Happened One Night</t>
  </si>
  <si>
    <t>Mary and Max</t>
  </si>
  <si>
    <t>Gone Girl</t>
  </si>
  <si>
    <t>Kill Bill: Vol. 1</t>
  </si>
  <si>
    <t>Rush</t>
  </si>
  <si>
    <t>Spotlight</t>
  </si>
  <si>
    <t>Mad Max: Fury Road</t>
  </si>
  <si>
    <t>Life of Brian</t>
  </si>
  <si>
    <t>The Maltese Falcon</t>
  </si>
  <si>
    <t>Hotel Rwanda</t>
  </si>
  <si>
    <t>Platoon</t>
  </si>
  <si>
    <t>There Will Be Blood</t>
  </si>
  <si>
    <t>The Wages of Fear</t>
  </si>
  <si>
    <t>Network</t>
  </si>
  <si>
    <t>Butch Cassidy and the Sundance Kid</t>
  </si>
  <si>
    <t>The 400 Blows</t>
  </si>
  <si>
    <t>Stand by Me</t>
  </si>
  <si>
    <t>Persona</t>
  </si>
  <si>
    <t>In the Name of the Father</t>
  </si>
  <si>
    <t>12 Years a Slave</t>
  </si>
  <si>
    <t>Shutter Island</t>
  </si>
  <si>
    <t>Amores Perros</t>
  </si>
  <si>
    <t>The Grand Budapest Hotel</t>
  </si>
  <si>
    <t>The Princess Bride</t>
  </si>
  <si>
    <t>Touch of Evil</t>
  </si>
  <si>
    <t>Million Dollar Baby</t>
  </si>
  <si>
    <t>Ben-Hur</t>
  </si>
  <si>
    <t>Annie Hall</t>
  </si>
  <si>
    <t>The Grapes of Wrath</t>
  </si>
  <si>
    <t>Wild Tales</t>
  </si>
  <si>
    <t>Hachi: A Dog's Tale</t>
  </si>
  <si>
    <t>NausicaÃ¤ of the Valley of the Wind</t>
  </si>
  <si>
    <t>Stalker</t>
  </si>
  <si>
    <t>Jurassic Park</t>
  </si>
  <si>
    <t>Diabolique</t>
  </si>
  <si>
    <t>Gandhi</t>
  </si>
  <si>
    <t>8Â½</t>
  </si>
  <si>
    <t>The Bourne Ultimatum</t>
  </si>
  <si>
    <t>Donnie Darko</t>
  </si>
  <si>
    <t>Before Sunrise</t>
  </si>
  <si>
    <t>The Wizard of Oz</t>
  </si>
  <si>
    <t>The Best Years of Our Lives</t>
  </si>
  <si>
    <t>Rocky</t>
  </si>
  <si>
    <t>Memories of Murder</t>
  </si>
  <si>
    <t>Sin City</t>
  </si>
  <si>
    <t>The Truman Show</t>
  </si>
  <si>
    <t>The Terminator</t>
  </si>
  <si>
    <t>Twelve Monkeys</t>
  </si>
  <si>
    <t>Strangers on a Train</t>
  </si>
  <si>
    <t>Monsters, Inc.</t>
  </si>
  <si>
    <t>Groundhog Day</t>
  </si>
  <si>
    <t>Harry Potter and the Deathly Hallows: Part 2</t>
  </si>
  <si>
    <t>The Martian</t>
  </si>
  <si>
    <t>Infernal Affairs</t>
  </si>
  <si>
    <t>Jaws</t>
  </si>
  <si>
    <t>The Battle of Algiers</t>
  </si>
  <si>
    <t>Barry Lyndon</t>
  </si>
  <si>
    <t>La Haine</t>
  </si>
  <si>
    <t>Dog Day Afternoon</t>
  </si>
  <si>
    <t>Fanny and Alexander</t>
  </si>
  <si>
    <t>Ip Man</t>
  </si>
  <si>
    <t>Prisoners</t>
  </si>
  <si>
    <t>The Avengers</t>
  </si>
  <si>
    <t>The Imitation Game</t>
  </si>
  <si>
    <t>The King's Speech</t>
  </si>
  <si>
    <t>Throne of Blood</t>
  </si>
  <si>
    <t>Pirates of the Caribbean: The Curse of the Black Pearl</t>
  </si>
  <si>
    <t>Guardians of the Galaxy</t>
  </si>
  <si>
    <t>A Fistful of Dollars</t>
  </si>
  <si>
    <t>The Help</t>
  </si>
  <si>
    <t>High Noon</t>
  </si>
  <si>
    <t>Castle in the Sky</t>
  </si>
  <si>
    <t>Roman Holiday</t>
  </si>
  <si>
    <t>La Grande Illusion</t>
  </si>
  <si>
    <t>Catch Me If You Can</t>
  </si>
  <si>
    <t>Who's Afraid of Virginia Woolf?</t>
  </si>
  <si>
    <t>Notorious</t>
  </si>
  <si>
    <t>Beauty and the Beast</t>
  </si>
  <si>
    <t>Gangs of Wasseypur</t>
  </si>
  <si>
    <t>In the Mood for Love</t>
  </si>
  <si>
    <t>Anatomy of a Murder</t>
  </si>
  <si>
    <t>Akira</t>
  </si>
  <si>
    <t>Before Sunset</t>
  </si>
  <si>
    <t>The Night of the Hunter</t>
  </si>
  <si>
    <t>link</t>
  </si>
  <si>
    <t>http://www.imdb.com/title/tt0111161/</t>
  </si>
  <si>
    <t>http://www.imdb.com/title/tt0068646/</t>
  </si>
  <si>
    <t>http://www.imdb.com/title/tt0071562/</t>
  </si>
  <si>
    <t>http://www.imdb.com/title/tt0468569/</t>
  </si>
  <si>
    <t>http://www.imdb.com/title/tt0108052/</t>
  </si>
  <si>
    <t>http://www.imdb.com/title/tt0110912/</t>
  </si>
  <si>
    <t>http://www.imdb.com/title/tt0050083/</t>
  </si>
  <si>
    <t>http://www.imdb.com/title/tt0167260/</t>
  </si>
  <si>
    <t>http://www.imdb.com/title/tt0060196/</t>
  </si>
  <si>
    <t>http://www.imdb.com/title/tt0137523/</t>
  </si>
  <si>
    <t>http://www.imdb.com/title/tt0120737/</t>
  </si>
  <si>
    <t>http://www.imdb.com/title/tt0080684/</t>
  </si>
  <si>
    <t>http://www.imdb.com/title/tt0109830/</t>
  </si>
  <si>
    <t>http://www.imdb.com/title/tt1375666/</t>
  </si>
  <si>
    <t>http://www.imdb.com/title/tt0167261/</t>
  </si>
  <si>
    <t>http://www.imdb.com/title/tt0073486/</t>
  </si>
  <si>
    <t>http://www.imdb.com/title/tt0099685/</t>
  </si>
  <si>
    <t>http://www.imdb.com/title/tt0133093/</t>
  </si>
  <si>
    <t>http://www.imdb.com/title/tt0047478/</t>
  </si>
  <si>
    <t>http://www.imdb.com/title/tt0076759/</t>
  </si>
  <si>
    <t>http://www.imdb.com/title/tt0317248/</t>
  </si>
  <si>
    <t>http://www.imdb.com/title/tt0114369/</t>
  </si>
  <si>
    <t>http://www.imdb.com/title/tt0102926/</t>
  </si>
  <si>
    <t>http://www.imdb.com/title/tt0038650/</t>
  </si>
  <si>
    <t>http://www.imdb.com/title/tt0114814/</t>
  </si>
  <si>
    <t>http://www.imdb.com/title/tt0118799/</t>
  </si>
  <si>
    <t>http://www.imdb.com/title/tt0110413/</t>
  </si>
  <si>
    <t>http://www.imdb.com/title/tt0064116/</t>
  </si>
  <si>
    <t>http://www.imdb.com/title/tt0245429/</t>
  </si>
  <si>
    <t>http://www.imdb.com/title/tt0120815/</t>
  </si>
  <si>
    <t>http://www.imdb.com/title/tt0816692/</t>
  </si>
  <si>
    <t>http://www.imdb.com/title/tt0034583/</t>
  </si>
  <si>
    <t>http://www.imdb.com/title/tt0120586/</t>
  </si>
  <si>
    <t>http://www.imdb.com/title/tt0021749/</t>
  </si>
  <si>
    <t>http://www.imdb.com/title/tt0054215/</t>
  </si>
  <si>
    <t>http://www.imdb.com/title/tt0082971/</t>
  </si>
  <si>
    <t>http://www.imdb.com/title/tt0047396/</t>
  </si>
  <si>
    <t>http://www.imdb.com/title/tt1675434/</t>
  </si>
  <si>
    <t>http://www.imdb.com/title/tt0027977/</t>
  </si>
  <si>
    <t>http://www.imdb.com/title/tt0120689/</t>
  </si>
  <si>
    <t>http://www.imdb.com/title/tt0103064/</t>
  </si>
  <si>
    <t>http://www.imdb.com/title/tt0253474/</t>
  </si>
  <si>
    <t>http://www.imdb.com/title/tt0407887/</t>
  </si>
  <si>
    <t>http://www.imdb.com/title/tt0088763/</t>
  </si>
  <si>
    <t>http://www.imdb.com/title/tt2582802/</t>
  </si>
  <si>
    <t>http://www.imdb.com/title/tt0209144/</t>
  </si>
  <si>
    <t>http://www.imdb.com/title/tt0172495/</t>
  </si>
  <si>
    <t>http://www.imdb.com/title/tt0078788/</t>
  </si>
  <si>
    <t>http://www.imdb.com/title/tt0482571/</t>
  </si>
  <si>
    <t>http://www.imdb.com/title/tt0057012/</t>
  </si>
  <si>
    <t>http://www.imdb.com/title/tt0043014/</t>
  </si>
  <si>
    <t>http://www.imdb.com/title/tt0110357/</t>
  </si>
  <si>
    <t>http://www.imdb.com/title/tt0078748/</t>
  </si>
  <si>
    <t>http://www.imdb.com/title/tt0032553/</t>
  </si>
  <si>
    <t>http://www.imdb.com/title/tt0405094/</t>
  </si>
  <si>
    <t>http://www.imdb.com/title/tt0095765/</t>
  </si>
  <si>
    <t>http://www.imdb.com/title/tt1853728/</t>
  </si>
  <si>
    <t>http://www.imdb.com/title/tt0081505/</t>
  </si>
  <si>
    <t>http://www.imdb.com/title/tt0050825/</t>
  </si>
  <si>
    <t>http://www.imdb.com/title/tt0095327/</t>
  </si>
  <si>
    <t>http://www.imdb.com/title/tt1345836/</t>
  </si>
  <si>
    <t>http://www.imdb.com/title/tt0910970/</t>
  </si>
  <si>
    <t>http://www.imdb.com/title/tt0169547/</t>
  </si>
  <si>
    <t>http://www.imdb.com/title/tt0090605/</t>
  </si>
  <si>
    <t>http://www.imdb.com/title/tt0119698/</t>
  </si>
  <si>
    <t>http://www.imdb.com/title/tt0364569/</t>
  </si>
  <si>
    <t>http://www.imdb.com/title/tt0033467/</t>
  </si>
  <si>
    <t>http://www.imdb.com/title/tt0053125/</t>
  </si>
  <si>
    <t>http://www.imdb.com/title/tt0087843/</t>
  </si>
  <si>
    <t>http://www.imdb.com/title/tt0052357/</t>
  </si>
  <si>
    <t>http://www.imdb.com/title/tt0082096/</t>
  </si>
  <si>
    <t>http://www.imdb.com/title/tt0086190/</t>
  </si>
  <si>
    <t>http://www.imdb.com/title/tt0022100/</t>
  </si>
  <si>
    <t>http://www.imdb.com/title/tt0051201/</t>
  </si>
  <si>
    <t>http://www.imdb.com/title/tt0211915/</t>
  </si>
  <si>
    <t>http://www.imdb.com/title/tt0105236/</t>
  </si>
  <si>
    <t>http://www.imdb.com/title/tt0112573/</t>
  </si>
  <si>
    <t>http://www.imdb.com/title/tt0180093/</t>
  </si>
  <si>
    <t>http://www.imdb.com/title/tt0066921/</t>
  </si>
  <si>
    <t>http://www.imdb.com/title/tt0075314/</t>
  </si>
  <si>
    <t>http://www.imdb.com/title/tt0435761/</t>
  </si>
  <si>
    <t>http://www.imdb.com/title/tt0036775/</t>
  </si>
  <si>
    <t>http://www.imdb.com/title/tt0056592/</t>
  </si>
  <si>
    <t>http://www.imdb.com/title/tt0056172/</t>
  </si>
  <si>
    <t>http://www.imdb.com/title/tt0338013/</t>
  </si>
  <si>
    <t>http://www.imdb.com/title/tt1431045/</t>
  </si>
  <si>
    <t>http://www.imdb.com/title/tt2488496/</t>
  </si>
  <si>
    <t>http://www.imdb.com/title/tt0093058/</t>
  </si>
  <si>
    <t>http://www.imdb.com/title/tt0086879/</t>
  </si>
  <si>
    <t>http://www.imdb.com/title/tt0070735/</t>
  </si>
  <si>
    <t>http://www.imdb.com/title/tt0045152/</t>
  </si>
  <si>
    <t>http://www.imdb.com/title/tt0040522/</t>
  </si>
  <si>
    <t>http://www.imdb.com/title/tt0062622/</t>
  </si>
  <si>
    <t>http://www.imdb.com/title/tt0208092/</t>
  </si>
  <si>
    <t>http://www.imdb.com/title/tt0071853/</t>
  </si>
  <si>
    <t>http://www.imdb.com/title/tt0114709/</t>
  </si>
  <si>
    <t>http://www.imdb.com/title/tt0012349/</t>
  </si>
  <si>
    <t>http://www.imdb.com/title/tt0361748/</t>
  </si>
  <si>
    <t>http://www.imdb.com/title/tt0119488/</t>
  </si>
  <si>
    <t>http://www.imdb.com/title/tt0059578/</t>
  </si>
  <si>
    <t>http://www.imdb.com/title/tt0042876/</t>
  </si>
  <si>
    <t>http://www.imdb.com/title/tt0053604/</t>
  </si>
  <si>
    <t>http://www.imdb.com/title/tt0097576/</t>
  </si>
  <si>
    <t>http://www.imdb.com/title/tt1832382/</t>
  </si>
  <si>
    <t>http://www.imdb.com/title/tt0042192/</t>
  </si>
  <si>
    <t>http://www.imdb.com/title/tt0086250/</t>
  </si>
  <si>
    <t>http://www.imdb.com/title/tt0017136/</t>
  </si>
  <si>
    <t>http://www.imdb.com/title/tt0055630/</t>
  </si>
  <si>
    <t>http://www.imdb.com/title/tt0040897/</t>
  </si>
  <si>
    <t>http://www.imdb.com/title/tt0372784/</t>
  </si>
  <si>
    <t>http://www.imdb.com/title/tt0053291/</t>
  </si>
  <si>
    <t>http://www.imdb.com/title/tt2096673/</t>
  </si>
  <si>
    <t>http://www.imdb.com/title/tt1187043/</t>
  </si>
  <si>
    <t>http://www.imdb.com/title/tt0105695/</t>
  </si>
  <si>
    <t>http://www.imdb.com/title/tt2106476/</t>
  </si>
  <si>
    <t>http://www.imdb.com/title/tt0041959/</t>
  </si>
  <si>
    <t>http://www.imdb.com/title/tt1049413/</t>
  </si>
  <si>
    <t>http://www.imdb.com/title/tt0119217/</t>
  </si>
  <si>
    <t>http://www.imdb.com/title/tt0081398/</t>
  </si>
  <si>
    <t>http://www.imdb.com/title/tt3170832/</t>
  </si>
  <si>
    <t>http://www.imdb.com/title/tt0363163/</t>
  </si>
  <si>
    <t>http://www.imdb.com/title/tt0095016/</t>
  </si>
  <si>
    <t>http://www.imdb.com/title/tt0071315/</t>
  </si>
  <si>
    <t>http://www.imdb.com/title/tt0057115/</t>
  </si>
  <si>
    <t>http://www.imdb.com/title/tt0113277/</t>
  </si>
  <si>
    <t>http://www.imdb.com/title/tt0047296/</t>
  </si>
  <si>
    <t>http://www.imdb.com/title/tt0457430/</t>
  </si>
  <si>
    <t>http://www.imdb.com/title/tt0096283/</t>
  </si>
  <si>
    <t>http://www.imdb.com/title/tt0018455/</t>
  </si>
  <si>
    <t>http://www.imdb.com/title/tt0031679/</t>
  </si>
  <si>
    <t>http://www.imdb.com/title/tt0044741/</t>
  </si>
  <si>
    <t>http://www.imdb.com/title/tt0050212/</t>
  </si>
  <si>
    <t>http://www.imdb.com/title/tt0015864/</t>
  </si>
  <si>
    <t>http://www.imdb.com/title/tt0089881/</t>
  </si>
  <si>
    <t>http://www.imdb.com/title/tt0050976/</t>
  </si>
  <si>
    <t>http://www.imdb.com/title/tt1305806/</t>
  </si>
  <si>
    <t>http://www.imdb.com/title/tt0083658/</t>
  </si>
  <si>
    <t>http://www.imdb.com/title/tt0120735/</t>
  </si>
  <si>
    <t>http://www.imdb.com/title/tt0017925/</t>
  </si>
  <si>
    <t>http://www.imdb.com/title/tt0050986/</t>
  </si>
  <si>
    <t>http://www.imdb.com/title/tt0347149/</t>
  </si>
  <si>
    <t>http://www.imdb.com/title/tt0112641/</t>
  </si>
  <si>
    <t>http://www.imdb.com/title/tt0080678/</t>
  </si>
  <si>
    <t>http://www.imdb.com/title/tt1291584/</t>
  </si>
  <si>
    <t>http://www.imdb.com/title/tt0993846/</t>
  </si>
  <si>
    <t>http://www.imdb.com/title/tt0055031/</t>
  </si>
  <si>
    <t>http://www.imdb.com/title/tt0434409/</t>
  </si>
  <si>
    <t>http://www.imdb.com/title/tt0268978/</t>
  </si>
  <si>
    <t>http://www.imdb.com/title/tt1205489/</t>
  </si>
  <si>
    <t>http://www.imdb.com/title/tt0118715/</t>
  </si>
  <si>
    <t>http://www.imdb.com/title/tt0032976/</t>
  </si>
  <si>
    <t>http://www.imdb.com/title/tt0077416/</t>
  </si>
  <si>
    <t>http://www.imdb.com/title/tt1255953/</t>
  </si>
  <si>
    <t>http://www.imdb.com/title/tt0031381/</t>
  </si>
  <si>
    <t>http://www.imdb.com/title/tt0116282/</t>
  </si>
  <si>
    <t>http://www.imdb.com/title/tt0061512/</t>
  </si>
  <si>
    <t>http://www.imdb.com/title/tt0117951/</t>
  </si>
  <si>
    <t>http://www.imdb.com/title/tt0892769/</t>
  </si>
  <si>
    <t>http://www.imdb.com/title/tt0046912/</t>
  </si>
  <si>
    <t>http://www.imdb.com/title/tt2948356/</t>
  </si>
  <si>
    <t>http://www.imdb.com/title/tt1663202/</t>
  </si>
  <si>
    <t>http://www.imdb.com/title/tt0167404/</t>
  </si>
  <si>
    <t>http://www.imdb.com/title/tt0758758/</t>
  </si>
  <si>
    <t>http://www.imdb.com/title/tt0266543/</t>
  </si>
  <si>
    <t>http://www.imdb.com/title/tt0084787/</t>
  </si>
  <si>
    <t>http://www.imdb.com/title/tt0477348/</t>
  </si>
  <si>
    <t>http://www.imdb.com/title/tt0025316/</t>
  </si>
  <si>
    <t>http://www.imdb.com/title/tt0978762/</t>
  </si>
  <si>
    <t>http://www.imdb.com/title/tt2267998/</t>
  </si>
  <si>
    <t>http://www.imdb.com/title/tt0266697/</t>
  </si>
  <si>
    <t>http://www.imdb.com/title/tt1979320/</t>
  </si>
  <si>
    <t>http://www.imdb.com/title/tt1895587/</t>
  </si>
  <si>
    <t>http://www.imdb.com/title/tt1392190/</t>
  </si>
  <si>
    <t>http://www.imdb.com/title/tt0079470/</t>
  </si>
  <si>
    <t>http://www.imdb.com/title/tt0033870/</t>
  </si>
  <si>
    <t>http://www.imdb.com/title/tt0395169/</t>
  </si>
  <si>
    <t>http://www.imdb.com/title/tt0091763/</t>
  </si>
  <si>
    <t>http://www.imdb.com/title/tt0469494/</t>
  </si>
  <si>
    <t>http://www.imdb.com/title/tt0046268/</t>
  </si>
  <si>
    <t>http://www.imdb.com/title/tt0074958/</t>
  </si>
  <si>
    <t>http://www.imdb.com/title/tt0064115/</t>
  </si>
  <si>
    <t>http://www.imdb.com/title/tt0053198/</t>
  </si>
  <si>
    <t>http://www.imdb.com/title/tt0092005/</t>
  </si>
  <si>
    <t>http://www.imdb.com/title/tt0060827/</t>
  </si>
  <si>
    <t>http://www.imdb.com/title/tt0107207/</t>
  </si>
  <si>
    <t>http://www.imdb.com/title/tt2024544/</t>
  </si>
  <si>
    <t>http://www.imdb.com/title/tt1130884/</t>
  </si>
  <si>
    <t>http://www.imdb.com/title/tt0245712/</t>
  </si>
  <si>
    <t>http://www.imdb.com/title/tt2278388/</t>
  </si>
  <si>
    <t>http://www.imdb.com/title/tt0093779/</t>
  </si>
  <si>
    <t>http://www.imdb.com/title/tt0052311/</t>
  </si>
  <si>
    <t>http://www.imdb.com/title/tt0405159/</t>
  </si>
  <si>
    <t>http://www.imdb.com/title/tt0052618/</t>
  </si>
  <si>
    <t>http://www.imdb.com/title/tt0075686/</t>
  </si>
  <si>
    <t>http://www.imdb.com/title/tt0032551/</t>
  </si>
  <si>
    <t>http://www.imdb.com/title/tt3011894/</t>
  </si>
  <si>
    <t>http://www.imdb.com/title/tt1028532/</t>
  </si>
  <si>
    <t>http://www.imdb.com/title/tt0087544/</t>
  </si>
  <si>
    <t>http://www.imdb.com/title/tt0079944/</t>
  </si>
  <si>
    <t>http://www.imdb.com/title/tt0107290/</t>
  </si>
  <si>
    <t>http://www.imdb.com/title/tt0046911/</t>
  </si>
  <si>
    <t>http://www.imdb.com/title/tt0083987/</t>
  </si>
  <si>
    <t>http://www.imdb.com/title/tt0056801/</t>
  </si>
  <si>
    <t>http://www.imdb.com/title/tt0440963/</t>
  </si>
  <si>
    <t>http://www.imdb.com/title/tt0246578/</t>
  </si>
  <si>
    <t>http://www.imdb.com/title/tt0112471/</t>
  </si>
  <si>
    <t>http://www.imdb.com/title/tt0032138/</t>
  </si>
  <si>
    <t>http://www.imdb.com/title/tt0036868/</t>
  </si>
  <si>
    <t>http://www.imdb.com/title/tt0075148/</t>
  </si>
  <si>
    <t>http://www.imdb.com/title/tt0353969/</t>
  </si>
  <si>
    <t>http://www.imdb.com/title/tt0401792/</t>
  </si>
  <si>
    <t>http://www.imdb.com/title/tt0120382/</t>
  </si>
  <si>
    <t>http://www.imdb.com/title/tt0088247/</t>
  </si>
  <si>
    <t>http://www.imdb.com/title/tt0114746/</t>
  </si>
  <si>
    <t>http://www.imdb.com/title/tt0044079/</t>
  </si>
  <si>
    <t>http://www.imdb.com/title/tt0198781/</t>
  </si>
  <si>
    <t>http://www.imdb.com/title/tt0107048/</t>
  </si>
  <si>
    <t>http://www.imdb.com/title/tt1201607/</t>
  </si>
  <si>
    <t>http://www.imdb.com/title/tt3659388/</t>
  </si>
  <si>
    <t>http://www.imdb.com/title/tt0338564/</t>
  </si>
  <si>
    <t>http://www.imdb.com/title/tt0073195/</t>
  </si>
  <si>
    <t>http://www.imdb.com/title/tt0058946/</t>
  </si>
  <si>
    <t>http://www.imdb.com/title/tt0072684/</t>
  </si>
  <si>
    <t>http://www.imdb.com/title/tt0113247/</t>
  </si>
  <si>
    <t>http://www.imdb.com/title/tt0072890/</t>
  </si>
  <si>
    <t>http://www.imdb.com/title/tt0083922/</t>
  </si>
  <si>
    <t>http://www.imdb.com/title/tt1220719/</t>
  </si>
  <si>
    <t>http://www.imdb.com/title/tt1392214/</t>
  </si>
  <si>
    <t>http://www.imdb.com/title/tt0848228/</t>
  </si>
  <si>
    <t>http://www.imdb.com/title/tt2084970/</t>
  </si>
  <si>
    <t>http://www.imdb.com/title/tt1504320/</t>
  </si>
  <si>
    <t>http://www.imdb.com/title/tt0050613/</t>
  </si>
  <si>
    <t>http://www.imdb.com/title/tt0325980/</t>
  </si>
  <si>
    <t>http://www.imdb.com/title/tt2015381/</t>
  </si>
  <si>
    <t>http://www.imdb.com/title/tt0058461/</t>
  </si>
  <si>
    <t>http://www.imdb.com/title/tt1454029/</t>
  </si>
  <si>
    <t>http://www.imdb.com/title/tt0044706/</t>
  </si>
  <si>
    <t>http://www.imdb.com/title/tt0092067/</t>
  </si>
  <si>
    <t>http://www.imdb.com/title/tt0046250/</t>
  </si>
  <si>
    <t>http://www.imdb.com/title/tt0028950/</t>
  </si>
  <si>
    <t>http://www.imdb.com/title/tt0264464/</t>
  </si>
  <si>
    <t>http://www.imdb.com/title/tt0061184/</t>
  </si>
  <si>
    <t>http://www.imdb.com/title/tt0038787/</t>
  </si>
  <si>
    <t>http://www.imdb.com/title/tt0101414/</t>
  </si>
  <si>
    <t>http://www.imdb.com/title/tt1954470/</t>
  </si>
  <si>
    <t>http://www.imdb.com/title/tt0118694/</t>
  </si>
  <si>
    <t>http://www.imdb.com/title/tt0052561/</t>
  </si>
  <si>
    <t>http://www.imdb.com/title/tt0094625/</t>
  </si>
  <si>
    <t>http://www.imdb.com/title/tt0381681/</t>
  </si>
  <si>
    <t>http://www.imdb.com/title/tt0048424/</t>
  </si>
  <si>
    <t>desc-clean</t>
  </si>
  <si>
    <t xml:space="preserve">Chronicles the experiences of a formerly successful banker as a prisoner in the gloomy jailhouse of Shawshank after being found guilty of a crime he claims he did not commit. The film portrays the man's unique way of dealing with his new, torturous life; along the way he befriends a number of fellow prisoners, most notably a wise long-term inmate named Red. </t>
  </si>
  <si>
    <t xml:space="preserve">When the aging head of a famous crime family decides to transfer his position to one of his subalterns, a series of unfortunate events start happening to the family, and a war begins between all the well-known families leading to insolence, deportation, murder and revenge, and ends with the favorable successor being finally chosen. </t>
  </si>
  <si>
    <t xml:space="preserve">The continuing saga of the Corleone crime family tells the story of a young Vito Corleone growing up in Sicily and in 1910s New York; and follows Michael Corleone in the 1950s as he attempts to expand the family business into Las Vegas, Hollywood and Cuba. </t>
  </si>
  <si>
    <t xml:space="preserve">Set within a year after the events of Batman Begins, Batman, Lieutenant James Gordon, and new district attorney Harvey Dent successfully begin to round up the criminals that plague Gotham City until a mysterious and sadistic criminal mastermind known only as the Joker appears in Gotham, creating a new wave of chaos. Batman's struggle against the Joker becomes amazing and kill rachel </t>
  </si>
  <si>
    <t xml:space="preserve">Oskar Schindler is a vainglorious and greedy German businessman who becomes an unlikely humanitarian amid the barbaric Nazi reign when he feels compelled to turn his factory into a refuge for Jews. Based on the true story of Oskar Schindler who managed to save about 1100 Jews from being gassed at the Auschwitz concentration camp, it is a testament to the good in all of us. </t>
  </si>
  <si>
    <t xml:space="preserve">Jules Winnfield and Vincent Vega are two hitmen who are out to retrieve a suitcase stolen from their employer, mob boss Marsellus Wallace. Wallace has also asked Vincent to take his wife Mia out a few days later when Wallace himself will be out of town. Butch Coolidge is an aging boxer who is paid by Wallace to lose his next fight. The lives of these seemingly unrelated people are woven together comprising of a series of funny, bizarre and uncalled-for incidents. </t>
  </si>
  <si>
    <t xml:space="preserve">The defense and the prosecution have rested and the jury is filing into the jury room to decide if a young man is guilty or innocent of murdering his father. What begins as an open-and-shut case of murder soon becomes a detective story that presents a succession of clues creating doubt, and a mini-drama of each of the jurors' prejudices and preconceptions about the trial, the accused, and each other. Based on the play, all of the action takes place on the stage of the jury room. </t>
  </si>
  <si>
    <t xml:space="preserve">While Frodo &amp; Sam continue to approach Mount Doom to destroy the One Ring, unaware of the path Gollum is leading them, the former Fellowship aid Rohan &amp; Gondor in a great battle in the Pelennor Fields, Minas Tirith and the Black Gates as Sauron wages his last war against Middle-earth. </t>
  </si>
  <si>
    <t xml:space="preserve">Blondie (The Good) is a professional gunslinger who is out trying to earn a few dollars. Angel Eyes (The Bad) is a hit man who always commits to a task and sees it through, as long as he is paid to do so. And Tuco (The Ugly) is a wanted outlaw trying to take care of his own hide. Tuco and Blondie share a partnership together making money off Tuco's bounty, but when Blondie unties the partnership, Tuco tries to hunt down Blondie. When Blondie and Tuco come across a horse carriage loaded with dead bodies, they soon learn from the only survivor (Bill Carson) that he and a few other men have buried a stash of gold in a cemetery. Unfortunately Carson dies and Tuco only finds out the name of the cemetery, while Blondie finds out the name on the grave. Now the two must keep each other alive in order to find the gold. Angel Eyes (who had been looking for Bill Carson) discovers that Tuco and Blondie met with Carson and knows they know the location of the gold. All he needs is for the two to ... </t>
  </si>
  <si>
    <t xml:space="preserve">A ticking-time-bomb insomniac and a slippery soap salesman channel primal male aggression into a shocking new form of therapy. Their concept catches on, with underground "fight clubs" forming in every town, until an eccentric gets in the way and ignites an out-of-control spiral toward oblivion. </t>
  </si>
  <si>
    <t xml:space="preserve">An ancient Ring thought lost for centuries has been found, and through a strange twist in fate has been given to a small Hobbit named Frodo. When Gandalf discovers the Ring is in fact the One Ring of the Dark Lord Sauron, Frodo must make an epic quest to the Cracks of Doom in order to destroy it! However he does not go alone. He is joined by Gandalf, Legolas the elf, Gimli the Dwarf, Aragorn, Boromir and his three Hobbit friends Merry, Pippin and Samwise. Through mountains, snow, darkness, forests, rivers and plains, facing evil and danger at every corner the Fellowship of the Ring must go. Their quest to destroy the One Ring is the only hope for the end of the Dark Lords reign! </t>
  </si>
  <si>
    <t xml:space="preserve">Forrest Gump is a simple man with a low I.Q. but good intentions. He is running through childhood with his best and only friend Jenny. His 'mama' teaches him the ways of life and leaves him to choose his destiny. Forrest joins the army for service in Vietnam, finding new friends called Dan and Bubba, he wins medals, creates a famous shrimp fishing fleet, inspires people to jog, starts a ping-pong craze, creates the smiley, writes bumper stickers and songs, donates to people and meets the president several times. However, this is all irrelevant to Forrest who can only think of his childhood sweetheart Jenny Curran, who has messed up her life. Although in the end all he wants to prove is that anyone can love anyone. </t>
  </si>
  <si>
    <t xml:space="preserve">Dom Cobb is a skilled thief, the absolute best in the dangerous art of extraction, stealing valuable secrets from deep within the subconscious during the dream state, when the mind is at its most vulnerable. Cobb's rare ability has made him a coveted player in this treacherous new world of corporate espionage, but it has also made him an international fugitive and cost him everything he has ever loved. Now Cobb is being offered a chance at redemption. One last job could give him his life back but only if he can accomplish the impossible - inception. Instead of the perfect heist, Cobb and his team of specialists have to pull off the reverse: their task is not to steal an idea but to plant one. If they succeed, it could be the perfect crime. But no amount of careful planning or expertise can prepare the team for the dangerous enemy that seems to predict their every move. An enemy that only Cobb could have seen coming. </t>
  </si>
  <si>
    <t xml:space="preserve">McMurphy has a criminal past and has once again gotten himself into trouble and is sentenced by the court. To escape labor duties in prison, McMurphy pleads insanity and is sent to a ward for the mentally unstable. Once here, McMurphy both endures and stands witness to the abuse and degradation of the oppressive Nurse Ratched, who gains superiority and power through the flaws of the other inmates. McMurphy and the other inmates band together to make a rebellious stance against the atrocious Nurse. </t>
  </si>
  <si>
    <t xml:space="preserve">Henry Hill is a small time gangster, who takes part in a robbery with Jimmy Conway and Tommy De Vito, two other gangsters who have set their sights a bit higher. His two partners kill off everyone else involved in the robbery, and slowly start to climb up through the hierarchy of the Mob. Henry, however, is badly affected by his partners' success, but will he stoop low enough to bring about the downfall of Jimmy and Tommy? </t>
  </si>
  <si>
    <t xml:space="preserve">Thomas A. Anderson is a man living two lives. By day he is an average computer programmer and by night a hacker known as Neo. Neo has always questioned his reality, but the truth is far beyond his imagination. Neo finds himself targeted by the police when he is contacted by Morpheus, a legendary computer hacker branded a terrorist by the government. Morpheus awakens Neo to the real world, a ravaged wasteland where most of humanity have been captured by a race of machines that live off of the humans' body heat and electrochemical energy and who imprison their minds within an artificial reality known as the Matrix. As a rebel against the machines, Neo must return to the Matrix and confront the agents: super-powerful computer programs devoted to snuffing out Neo and the entire human rebellion. </t>
  </si>
  <si>
    <t xml:space="preserve">A veteran samurai, who has fallen on hard times, answers a village's request for protection from bandits. He gathers 6 other samurai to help him, and they teach the townspeople how to defend themselves, and they supply the samurai with three small meals a day. The film culminates in a giant battle when 40 bandits attack the village. </t>
  </si>
  <si>
    <t xml:space="preserve">A young boy from Tatooine sets out on an adventure with an old Jedi named Obi-Wan Kenobi as his mentor to save Princess Leia from the ruthless Darth Vader and Destroy the Death Star built by the Empire which has the power to destroy the entire galaxy. </t>
  </si>
  <si>
    <t xml:space="preserve">Brazil, 1960s, City of God. The Tender Trio robs motels and gas trucks. Younger kids watch and learn well...too well. 1970s: Li'l ZÃ© has prospered very well and owns the city. He causes violence and fear as he wipes out rival gangs without mercy. His best friend BenÃ© is the only one to keep him on the good side of sanity. Rocket has watched these two gain power for years, and he wants no part of it. Yet he keeps getting swept up in the madness. All he wants to do is take pictures. 1980s: Things are out of control between the last two remaining gangs...will it ever end? Welcome to the City of God. </t>
  </si>
  <si>
    <t xml:space="preserve">A film about two homicide detectives' desperate hunt for a serial killer who justifies his crimes as absolution for the world's ignorance of the Seven Deadly Sins. The movie takes us from the tortured remains of one victim to the next as the sociopathic "John Doe" sermonizes to Detectives Somerset and Mills -- one sin at a time. The sin of Gluttony comes first and the murderer's terrible capacity is graphically demonstrated in the dark and subdued tones characteristic of film noir. The seasoned and cultured but jaded Somerset researches the Seven Deadly Sins in an effort to understand the killer's modus operandi while the bright but green and impulsive Detective Mills scoffs at his efforts to get inside the mind of a killer... </t>
  </si>
  <si>
    <t xml:space="preserve">Young FBI agent Clarice Starling is assigned to help find a missing woman to save her from a psychopathic serial killer who skins his victims. Clarice attempts to gain a better insight into the twisted mind of the killer by talking to another psychopath: Hannibal Lecter, who used to be a respected psychiatrist. FBI agent Jack Crawford believes that Lecter, who is also a very powerful and clever mind manipulator, has the answers to their questions and can help locate the killer. However, Clarice must first gain Lecter's confidence before the inmate will give away any information. </t>
  </si>
  <si>
    <t xml:space="preserve">George Bailey has spent his entire life giving of himself to the people of Bedford Falls. He has always longed to travel but never had the opportunity in order to prevent rich skinflint Mr. Potter from taking over the entire town. All that prevents him from doing so is George's modest building and loan company, which was founded by his generous father. But on Christmas Eve, George's Uncle Billy loses the business's $8,000 while intending to deposit it in the bank. Potter finds the misplaced money and hides it from Billy. When the bank examiner discovers the shortage later that night, George realizes that he will be held responsible and sent to jail and the company will collapse, finally allowing Potter to take over the town. Thinking of his wife, their young children, and others he loves will be better off with him dead, he contemplates suicide. But the prayers of his loved ones result in a gentle angel named Clarence coming to earth to help George, with the promise of earning his ... </t>
  </si>
  <si>
    <t xml:space="preserve">Following a truck hijack in New York, five conmen are arrested and brought together for questioning. As none of them are guilty, they plan a revenge operation against the police. The operation goes well, but then the influence of a legendary mastermind criminal called Keyser SÃ¶ze is felt. It becomes clear that each one of them has wronged SÃ¶ze at some point and must pay back now. The payback job leaves 27 men dead in a boat explosion, but the real question arises now: Who actually is Keyser SÃ¶ze? </t>
  </si>
  <si>
    <t xml:space="preserve">In 1930s Italy, a carefree Jewish book keeper named Guido starts a fairy tale life by courting and marrying a lovely woman from a nearby city. Guido and his wife have a son and live happily together until the occupation of Italy by German forces. In an attempt to hold his family together and help his son survive the horrors of a Jewish Concentration Camp, Guido imagines that the Holocaust is a game and that the grand prize for winning is a tank. </t>
  </si>
  <si>
    <t xml:space="preserve">After her father, mother and little brother are killed by her father's employers, the 12-year-old daughter of an abject drug dealer is forced to take refuge in the apartment of a professional hitman who at her request teaches her the methods of his job so she can take her revenge on the corrupt DEA agent who ruined her life by killing her beloved brother. </t>
  </si>
  <si>
    <t xml:space="preserve">Story of a young woman, Mrs. McBain, who moves from New Orleans to frontier Utah, on the very edge of the American West. She arrives to find her new husband and family slaughtered, but by whom? The prime suspect, coffee-lover Cheyenne, befriends her and offers to go after the real killer, assassin gang leader Frank, in her honor. He is accompanied by Harmonica, a man already on a quest to get even. </t>
  </si>
  <si>
    <t xml:space="preserve">Chihiro and her parents are moving to a small Japanese town in the countryside, much to Chihiro's dismay. On the way to their new home, Chihiro's father makes a wrong turn and drives down a lonely one-lane road which dead-ends in front of a tunnel. Her parents decide to stop the car and explore the area. They go through the tunnel and find an abandoned amusement park on the other side, with its own little town. When her parents see a restaurant with great-smelling food but no staff, they decide to eat and pay later. However, Chihiro refuses to eat and decides to explore the theme park a bit more. She meets a boy named Haku who tells her that Chihiro and her parents are in danger, and they must leave immediately. She runs to the restaurant and finds that her parents have turned into pigs. In addition, the theme park turns out to be a town inhabited by demons, spirits, and evil gods. At the center of the town is a bathhouse where these creatures go to relax. The owner of the bathhouse ... </t>
  </si>
  <si>
    <t xml:space="preserve">Opening with the Allied invasion of Normandy on 6 June 1944, members of the 2nd Ranger Battalion under Cpt. Miller fight ashore to secure a beachhead. Amidst the fighting, two brothers are killed in action. Earlier in New Guinea, a third brother is KIA. Their mother, Mrs. Ryan, is to receive all three of the grave telegrams on the same day. The United States Army Chief of Staff, George C. Marshall, is given an opportunity to alleviate some of her grief when he learns of a fourth brother, Private James Ryan, and decides to send out 8 men (Cpt. Miller and select members from 2nd Rangers) to find him and bring him back home to his mother... </t>
  </si>
  <si>
    <t xml:space="preserve">In the near future, Earth has been devastated by drought and famine, causing a scarcity in food and extreme changes in climate. When humanity is facing extinction, a mysterious rip in the space-time continuum is discovered, giving mankind the opportunity to widen its lifespan. A group of explorers must travel beyond our solar system in search of a planet that can sustain life. The crew of the Endurance are required to think bigger and go further than any human in history as they embark on an interstellar voyage into the unknown. Coop, the pilot of the Endurance, must decide between seeing his children again and the future of the human race. </t>
  </si>
  <si>
    <t xml:space="preserve">In World War II Casablanca, Rick Blaine, exiled American and former freedom fighter, runs the most popular nightspot in town. The cynical lone wolf Blaine comes into the possession of two valuable letters of transit. When Nazi Major Strasser arrives in Casablanca, the sycophantic police Captain Renault does what he can to please him, including detaining a Czechoslovak underground leader Victor Laszlo. Much to Rick's surprise, Lazslo arrives with Ilsa, Rick's one time love. Rick is very bitter towards Ilsa, who ran out on him in Paris, but when he learns she had good reason to, they plan to run off together again using the letters of transit. Well, that was their original plan.... </t>
  </si>
  <si>
    <t xml:space="preserve">Derek Vineyard is paroled after serving 3 years in prison for killing two thugs who tried to break into/steal his truck. Through his brother, Danny Vineyard's narration, we learn that before going to prison, Derek was a skinhead and the leader of a violent white supremacist gang that committed acts of racial crime throughout L.A. and his actions greatly influenced Danny. Reformed and fresh out of prison, Derek severs contact with the gang and becomes determined to keep Danny from going down the same violent path as he did. </t>
  </si>
  <si>
    <t xml:space="preserve">A tramp falls in love with a beautiful blind girl. Her family is in financial trouble. The tramp's on-and-off friendship with a wealthy man allows him to be the girl's benefactor and suitor. </t>
  </si>
  <si>
    <t xml:space="preserve">Phoenix officeworker Marion Crane is fed up with the way life has treated her. She has to meet her lover Sam in lunch breaks and they cannot get married because Sam has to give most of his money away in alimony. One Friday Marion is trusted to bank $40,000 by her employer. Seeing the opportunity to take the money and start a new life, Marion leaves town and heads towards Sam's California store. Tired after the long drive and caught in a storm, she gets off the main highway and pulls into The Bates Motel. The motel is managed by a quiet young man called Norman who seems to be dominated by his mother. </t>
  </si>
  <si>
    <t xml:space="preserve">The year is 1936. An archeology professor named Indiana Jones is venturing in the jungles of South America searching for a golden statue. Unfortunately, he sets off a deadly trap but miraculously escapes. Then, Jones hears from a museum curator named Marcus Brody about a biblical artifact called The Ark of the Covenant, which can hold the key to humanly existence. Jones has to venture to vast places such as Nepal and Egypt to find this artifact. However, he will have to fight his enemy Rene Belloq and a band of Nazis in order to reach it. </t>
  </si>
  <si>
    <t xml:space="preserve">Professional photographer L.B. "Jeff" Jeffries breaks his leg while getting an action shot at an auto race. Confined to his New York apartment, he spends his time looking out of the rear window observing the neighbors. He begins to suspect that a man across the courtyard may have murdered his wife. Jeff enlists the help of his high society fashion-consultant girlfriend Lisa Freemont and his visiting nurse Stella to investigate. </t>
  </si>
  <si>
    <t xml:space="preserve">In Paris, the aristocratic and intellectual Philippe is a quadriplegic millionaire who is interviewing candidates for the position of his carer, with his red-haired secretary Magalie. Out of the blue, the rude African Driss cuts the line of candidates and brings a document from the Social Security and asks Phillipe to sign it to prove that he is seeking a job position so he can receive his unemployment benefit. Philippe challenges Driss, offering him a trial period of one month to gain experience helping him. Then Driss can decide whether he would like to stay with him or not. Driss accepts the challenge and moves to the mansion, changing the boring life of Phillipe and his employees. </t>
  </si>
  <si>
    <t xml:space="preserve">Chaplins last 'silent' film, filled with sound effects, was made when everyone else was making talkies. Charlie turns against modern society, the machine age, (The use of sound in films ?) and progress. Firstly we see him frantically trying to keep up with a production line, tightening bolts. He is selected for an experiment with an automatic feeding machine, but various mishaps leads his boss to believe he has gone mad, and Charlie is sent to a mental hospital... When he gets out, he is mistaken for a communist while waving a red flag, sent to jail, foils a jailbreak, and is let out again. We follow Charlie through many more escapades before the film is out. </t>
  </si>
  <si>
    <t xml:space="preserve">Death Row guards at a penitentiary, in the 1930's, have a moral dilemma with their job when they discover one of their prisoners, a convicted murderer, has a special gift. </t>
  </si>
  <si>
    <t xml:space="preserve">Almost 10 years have passed since the first cyborg called The Terminator tried to kill Sarah Connor and her unborn son, John Connor. John Connor, the future leader of the human resistance, is now a healthy young boy. However another Terminator is sent back through time called the T-1000, which is more advanced and more powerful than its predecessor. The Mission: to kill John Connor when he's still a child. However, Sarah and John do not have to face this threat of a Terminator alone. Another Terminator is also sent back through time. The mission: to protect John and Sarah Connor at all costs. The battle for tomorrow has begun... </t>
  </si>
  <si>
    <t xml:space="preserve">A brilliant pianist, a Polish Jew, witnesses the restrictions Nazis place on Jews in the Polish capital, from restricted access to the building of the Warsaw ghetto. As his family is rounded up to be shipped off to the Nazi labor camps, he escapes deportation and eludes capture by living in the ruins of Warsaw. </t>
  </si>
  <si>
    <t xml:space="preserve">In South Boston, the state police force is waging war on Irish-American organized crime. Young undercover cop Billy Costigan (Leonardo DiCaprio) is assigned to infiltrate the mob syndicate run by gangland chief Frank Costello (Jack Nicholson). While Billy quickly gains Costello's confidence, Colin Sullivan (Matt Damon), a hardened young criminal who has infiltrated the state police as an informer for the syndicate is rising to a position of power in the Special Investigation Unit. Each man becomes deeply consumed by their double lives, gathering information about the plans and counter-plans of the operations they have penetrated. But when it becomes clear to both the mob and the police that there is a mole in their midst, Billy and Colin are suddenly in danger of being caught and exposed to the enemy - and each must race to uncover the identity of the other man in time to save themselves. But is either willing to turn on their friends and comrades they've made during their long stints... </t>
  </si>
  <si>
    <t xml:space="preserve">Marty McFly, a typical American teenager of the Eighties, is accidentally sent back to 1955 in a plutonium-powered DeLorean "time machine" invented by a slightly mad scientist. During his often hysterical, always amazing trip back in time, Marty must make certain his teenage parents-to-be meet and fall in love - so he can get back to the future. </t>
  </si>
  <si>
    <t xml:space="preserve">A young and talented drummer attending a prestigious music academy finds himself under the wing of the most respected professor at the school, one who does not hold back on abuse towards his students. The two form an odd relationship as the student wants to achieve greatness, and the professor pushes him. </t>
  </si>
  <si>
    <t xml:space="preserve">Memento chronicles two separate stories of Leonard, an ex-insurance investigator who can no longer build new memories, as he attempts to find the murderer of his wife, which is the last thing he remembers. One story line moves forward in time while the other tells the story backwards revealing more each time. </t>
  </si>
  <si>
    <t xml:space="preserve">Maximus is a powerful Roman general, loved by the people and the aging Emperor, Marcus Aurelius. Before his death, the Emperor chooses Maximus to be his heir over his own son, Commodus, and a power struggle leaves Maximus and his family condemned to death. The powerful general is unable to save his family, and his loss of will allows him to get captured and put into the Gladiator games until he dies. The only desire that fuels him now is the chance to rise to the top so that he will be able to look into the eyes of the man who will feel his revenge. </t>
  </si>
  <si>
    <t xml:space="preserve">It is the height of the war in Vietnam, and U.S. Army Captain Willard is sent by Colonel Lucas and a General to carry out a mission that, officially, 'does not exist - nor will it ever exist'. The mission: To seek out a mysterious Green Beret Colonel, Walter Kurtz, whose army has crossed the border into Cambodia and is conducting hit-and-run missions against the Viet Cong and NVA. The army believes Kurtz has gone completely insane and Willard's job is to eliminate him! Willard, sent up the Nung River on a U.S. Navy patrol boat, discovers that his target is one of the most decorated officers in the U.S. Army. His crew meets up with surfer-type Lt-Colonel Kilgore, head of a U.S Army helicopter cavalry group which eliminates a Viet Cong outpost to provide an entry point into the Nung River. After some hair-raising encounters, in which some of his crew are killed, Willard, Lance and Chef reach Colonel Kurtz's outpost, beyond the Do Lung Bridge. Now, after becoming prisoners of Kurtz, will... </t>
  </si>
  <si>
    <t xml:space="preserve">In the end of the Nineteenth Century, in London, Robert Angier, his beloved wife Julia McCullough and Alfred Borden are friends and assistants of a magician. When Julia accidentally dies during a performance, Robert blames Alfred for her death and they become enemies. Both become famous and rival magicians, sabotaging the performance of the other on the stage. When Alfred performs a successful trick, Robert becomes obsessed trying to disclose the secret of his competitor with tragic consequences. </t>
  </si>
  <si>
    <t xml:space="preserve">Paranoid Brigadier General Jack D. Ripper of Burpelson Air Force Base, he believing that fluoridation of the American water supply is a Soviet plot to poison the U.S. populace, is able to deploy through a back door mechanism a nuclear attack on the Soviet Union without the knowledge of his superiors, including the Chair of the Joint Chiefs of Staff, General Buck Turgidson, and President Merkin Muffley. Only Ripper knows the code to recall the B-52 bombers and he has shut down communication in and out of Burpelson as a measure to protect this attack. Ripper's executive officer, RAF Group Captain Lionel Mandrake (on exchange from Britain), who is being held at Burpelson by Ripper, believes he knows the recall codes if he can only get a message to the outside world. Meanwhile at the Pentagon War Room, key persons including Muffley, Turgidson and nuclear scientist and adviser, a former Nazi named Dr. Strangelove, are discussing measures to stop the attack or mitigate its blow-up into an ... </t>
  </si>
  <si>
    <t xml:space="preserve">The story, set in '50s Hollywood, focuses on Norma Desmond, a silent-screen goddess whose pathetic belief in her own indestructibility has turned her into a demented recluse. The crumbling Sunset Boulevard mansion where she lives with only her butler, Max who was once her director and husband has become her self-contained world. Norma dreams of a comeback to pictures and she begins a relationship with Joe Gillis, a small-time writer who becomes her lover, that will soon end with murder and total madness. </t>
  </si>
  <si>
    <t xml:space="preserve">A young lion Prince is cast out of his pride by his cruel uncle, who claims he killed his father. While the uncle rules with an iron fist, the prince grows up beyond the savannah, living by a philosophy: No worries for the rest of your days. But when his past comes to haunt him, the young Prince must decide his fate: will he remain an outcast, or face his demons and become what he needs to be? </t>
  </si>
  <si>
    <t xml:space="preserve">A commercial crew aboard the deep space towing vessel, Nostromo is on its way home when they pick up an SOS warning from a distant planet. What they don't know is that the SOS warning is not like any other ordinary warning call. Picking up the signal, the crew realize that they are not alone on the spaceship when an alien stowaway is on the cargo ship. </t>
  </si>
  <si>
    <t xml:space="preserve">Twenty years after the end of WWI in which the nation of Tomainia was on the losing side, Adenoid Hynkel has risen to power as the ruthless dictator of the country. He believes in a pure Aryan state, and the decimation of the Jews. This situation is unknown to a simple Jewish-Tomainian barber who has since been hospitalized the result of a WWI battle. Upon his release, the barber, who had been suffering from memory loss about the war, is shown the new persecuted life of the Jews by many living in the Jewish ghetto, including a washerwoman named Hannah, with whom he begins a relationship. The barber is ultimately spared such persecution by Commander Schultz, who he saved in that WWI battle. The lives of all Jews in Tomainia are eventually spared with a policy shift by Hynkel himself, who is doing so for ulterior motives. But those motives include a want for world domination, starting with the invasion of neighboring Osterlich, which may be threatened by Benzino Napaloni, the dictator ... </t>
  </si>
  <si>
    <t xml:space="preserve">Gerd Wiesler is an officer with the Stasi, the East German secret police. The film begins in 1984 when Wiesler attends a play written by Georg Dreyman, who is considered by many to be the ultimate example of the loyal citizen. Wiesler has a gut feeling that Dreyman can't be as ideal as he seems and believes surveillance is called for. The Minister of Culture agrees but only later does Wiesler learn that the Minister sees Dreyman as a rival and lusts after his partner Christa-Maria. The more time he spends listening in on them, the more he comes to care about them. The once rigid Stasi officer begins to intervene in their lives, in a positive way, protecting them whenever possible. Eventually, Wiesler activities catch up to him and while there is no proof of wrongdoing, he finds himself in menial jobs - until the unbelievable happens. </t>
  </si>
  <si>
    <t xml:space="preserve">A famous film director remembers his childhood at the Cinema Paradiso where Alfredo, the projectionist, first brought about his love of films. He returns home to his Sicilian village for the first time after almost 30 years and is reminded of his first love, Elena, who disappeared from his life before he left for Rome. </t>
  </si>
  <si>
    <t xml:space="preserve">Former dentist, Dr. King Schultz, buys the freedom of a slave, Django, and trains him with the intent to make him his deputy bounty hunter. Instead, he is led to the site of Django's wife who is under the hands of Calvin Candie, a ruthless plantation owner. </t>
  </si>
  <si>
    <t xml:space="preserve">Signing a contract, Jack Torrance, a normal writer and former teacher agrees to take care of a hotel which has a long, violent past that puts everyone in the hotel in a nervous situation. While Jack slowly gets more violent and angry of his life, his son, Danny, tries to use a special talent, the "Shining", to inform the people outside about whatever that is going on in the hotel. </t>
  </si>
  <si>
    <t xml:space="preserve">The futility and irony of the war in the trenches in WWI is shown as a unit commander in the French army must deal with the mutiny of his men and a glory-seeking general after part of his force falls back under fire in an impossible attack. </t>
  </si>
  <si>
    <t xml:space="preserve">Setsuko and Seita are brother and sister living in wartime Japan. After their mother is killed in an air raid they find a temporary home with relatives. Having quarreled with their aunt they leave the city and make their home in an abandoned shelter. While their soldier father's destiny is unknown, the two must depend on each other to somehow keep a roof over their heads and food in their stomachs. When everything is in short supply, they gradually succumb to hunger and their only entertainment is the light of the fireflies. </t>
  </si>
  <si>
    <t xml:space="preserve">Despite his tarnished reputation after the events of The Dark Knight, in which he took the rap for Dent's crimes, Batman feels compelled to intervene to assist the city and its police force which is struggling to cope with Bane's plans to destroy the city. </t>
  </si>
  <si>
    <t xml:space="preserve">In a distant, but not so unrealistic, future where mankind has abandoned earth because it has become covered with trash from products sold by the powerful multi-national Buy N Large corporation, WALL-E, a garbage collecting robot has been left to clean up the mess. Mesmerized with trinkets of Earth's history and show tunes, WALL-E is alone on Earth except for a sprightly pet cockroach. One day, EVE, a sleek (and dangerous) reconnaissance robot, is sent to Earth to find proof that life is once again sustainable. WALL-E falls in love with EVE. WALL-E rescues EVE from a dust storm and shows her a living plant he found amongst the rubble. Consistent with her "directive", EVE takes the plant and automatically enters a deactivated state except for a blinking green beacon. WALL-E, doesn't understand what has happened to his new friend, but, true to his love, he protects her from wind, rain, and lightning, even as she is unresponsive. One day a massive ship comes to reclaim EVE, but WALL-E, ... </t>
  </si>
  <si>
    <t xml:space="preserve">Lester and Carolyn Burnham are, on the outside, a perfect husband and wife in a perfect house in a perfect neighborhood. But inside, Lester is slipping deeper and deeper into a hopeless depression. He finally snaps when he becomes infatuated with one of his daughter's friends. Meanwhile, his daughter Jane is developing a happy friendship with a shy boy-next-door named Ricky, who lives with an abusive father. </t>
  </si>
  <si>
    <t xml:space="preserve">Fifty seven years after Ellen Ripley survived her disastrous ordeal, her escape vessel is recovered after drifting across the galaxy as she slept in cryogenic stasis. Back on earth, nobody believed her story about the "Aliens" on the planet LV-426. After the "Company" orders the colony on LV-426 to investigate, however, all communication with the colony is lost. The Company enlists Ripley to aid a team of tough, rugged space marines on a rescue mission to the now partially terraformed planet to find out if there are aliens or survivors. As the mission unfolds, Ripley will be forced to come to grips with her worst nightmare, but even as she does, she finds that the worst is yet to come. </t>
  </si>
  <si>
    <t xml:space="preserve">While protecting his village from rampaging boar-god/demon, a confident young warrior, Ashitaka, is stricken by a deadly curse. To save his life, he must journey to the forests of the west. Once there, he's embroiled in a fierce campaign that humans were waging on the forest. The ambitious Lady Eboshi and her loyal clan use their guns against the gods of the forest and a brave young woman, Princess Mononoke, who was raised by a wolf-god. Ashitaka sees the good in both sides and tries to stem the flood of blood. This is met be animosity by both sides as they each see him as supporting the enemy. </t>
  </si>
  <si>
    <t xml:space="preserve">An average man is kidnapped and imprisoned in a shabby cell for 15 years without explanation. He then is released, equipped with money, a cellphone and expensive clothes. As he strives to explain his imprisonment and get his revenge, Oh Dae-Su soon finds out that his kidnapper has a greater plan for him and is set onto a path of pain and suffering in an attempt to uncover the motive of his mysterious tormentor. </t>
  </si>
  <si>
    <t xml:space="preserve">A group of reporters are trying to decipher the last word ever spoken by Charles Foster Kane, the millionaire newspaper tycoon: "Rosebud." The film begins with a news reel detailing Kane's life for the masses, and then from there, we are shown flashbacks from Kane's life. As the reporters investigate further, the viewers see a display of a fascinating man's rise to fame, and how he eventually fell off the top of the world. </t>
  </si>
  <si>
    <t xml:space="preserve">Madison Avenue advertising man Roger Thornhill finds himself thrust into the world of spies when he is mistaken for a man by the name of George Kaplan. Foreign spy Philip Vandamm and his henchman Leonard try to eliminate him but when Thornhill tries to make sense of the case, he is framed for murder. Now on the run from the police, he manages to board the 20th Century Limited bound for Chicago where he meets a beautiful blond, Eve Kendall, who helps him to evade the authorities. His world is turned upside down yet again when he learns that Eve isn't the innocent bystander he thought she was. Not all is as it seems however, leading to a dramatic rescue and escape at the top of Mt. Rushmore. </t>
  </si>
  <si>
    <t xml:space="preserve">Epic tale of a group of Jewish gangsters in New York, from childhood, through their glory years during prohibition, and their meeting again 35 years later. </t>
  </si>
  <si>
    <t xml:space="preserve">John "Scottie" Ferguson is a retired San Francisco police detective who suffers from acrophobia and Madeleine is the lady who leads him to high places. A wealthy shipbuilder who is an acquaintance from college days approaches Scottie and asks him to follow his beautiful wife, Madeleine. He fears she is going insane, maybe even contemplating suicide, because she believes she is possessed by a dead ancestor. Scottie is skeptical, but agrees after he sees the beautiful Madeleine. </t>
  </si>
  <si>
    <t xml:space="preserve">It is 1942 and the German submarine fleet is heavily engaged in the so-called "Battle of the Atlantic" to harass and destroy British shipping. With better escorts of the Destroyer Class, however, German U-Boats have begun to take heavy losses. "Das Boot" is the story of one such U-Boat crew, with the film examining how these submariners maintained their professionalism as soldiers and attempted to accomplish impossible missions, all the while attempting to understand and obey the ideology of the government under which they served. </t>
  </si>
  <si>
    <t xml:space="preserve">Darth Vader and the Empire are building a new, indestructible Death Star. Meanwhile, Han Solo has been imprisoned, and Luke Skywalker has sent R2-D2 and C-3PO to try and free him. Princess Leia - disguised as a bounty hunter - and Chewbacca go along as well. The final battle takes place on the moon of Endor, with its natural inhabitants, the Ewoks, lending a hand to the Rebels. Will Darth Vader and the Dark Side overcome the Rebels and take over the universe? </t>
  </si>
  <si>
    <t xml:space="preserve">In Germany, Hans Beckert is an unknown killer of girls. He whistles Edvard Grieg's 'In The Hall of the Mountain King', from the 'Peer Gynt' Suite I Op. 46 while attracting the little girls for death. The police force pressed by the Minister give its best effort trying unsuccessfully to arrest the serial killer. The organized crime has great losses due to the intense search and siege of the police and decides to chase the murderer, with the support of the beggars association. They catch Hans and briefly judge him. </t>
  </si>
  <si>
    <t xml:space="preserve">It's Britain, 1953. Upon his return to work following a heart attack, irrepressible barrister Sir Wilfrid Robarts, known as a barrister for the hopeless, takes on a murder case, much to the exasperation of his medical team, led by his overly regulated private nurse, Miss Plimsoll, who tries her hardest to ensure that he not return to his hard living ways - including excessive cigar smoking and drinking - while he takes his medication and gets his much needed rest. That case is defending American war veteran Leonard Vole, a poor, out of work, struggling inventor who is accused of murdering his fifty-six year old lonely and wealthy widowed acquaintance, Emily French. The initial evidence is circumstantial but points to Leonard as the murderer. Despite being happily married to East German former beer hall performer Christine Vole, he fostered that friendship with Mrs. French in the hopes that she would finance one of his many inventions to the tune of a few hundred pounds. It thus does ... </t>
  </si>
  <si>
    <t xml:space="preserve">AmÃ©lie is a story about a girl named AmÃ©lie whose childhood was suppressed by her Father's mistaken concerns of a heart defect. With these concerns AmÃ©lie gets hardly any real life contact with other people. This leads AmÃ©lie to resort to her own fantastical world and dreams of love and beauty. She later on becomes a young woman and moves to the central part of Paris as a waitress. After finding a lost treasure belonging to the former occupant of her apartment, she decides to return it to him. After seeing his reaction and his new found perspective - she decides to devote her life to the people around her. Such as, her father who is obsessed with his garden-gnome, a failed writer, a hypochondriac, a man who stalks his ex girlfriends, the "ghost", a suppressed young soul, the love of her life and a man whose bones are as brittle as glass. But after consuming herself with these escapades - she finds out that she is disregarding her own life and damaging her quest for love. AmÃ©lie then ... </t>
  </si>
  <si>
    <t xml:space="preserve">Six criminals, who are strangers to each other, are hired by a crime boss, Joe Cabot, to carry out a diamond robbery. Right at the outset, they are given false names with the intention that they won't get too close and will concentrate on the job instead. They are completely sure that the robbery is going to be a success. But, when the police show up right at the time and the site of the robbery, panic spreads amongst the group members, and two of them are killed in the subsequent shootout, along with a few policemen and civilians. When the remaining people assemble at the premeditated rendezvous point (a warehouse), they begin to suspect that one of them is an undercover cop. </t>
  </si>
  <si>
    <t xml:space="preserve">William Wallace is a Scottish rebel who leads an uprising against the cruel English ruler Edward the Longshanks, who wishes to inherit the crown of Scotland for himself. When he was a young boy, William Wallace's father and brother, along with many others, lost their lives trying to free Scotland. Once he loses another of his loved ones, William Wallace begins his long quest to make Scotland free once and for all, along with the assistance of Robert the Bruce. </t>
  </si>
  <si>
    <t xml:space="preserve">Drugs. They consume mind, body and soul. Once you're hooked, you're hooked. Four lives. Four addicts. Four failures. Despite their aspirations of greatness, they succumb to their addictions. Watching the addicts spiral out of control, we bear witness to the dirtiest, ugliest portions of the underworld addicts reside in. It is shocking and eye-opening but demands to be seen by both addicts and non-addicts alike. </t>
  </si>
  <si>
    <t xml:space="preserve">Protagonist Alex DeLarge is an "ultraviolent" youth in futuristic Britain. As with all luck, his eventually runs out and he's arrested and convicted of murder and rape. While in prison, Alex learns of an experimental program in which convicts are programmed to detest violence. If he goes through the program, his sentence will be reduced and he will be back on the streets sooner than expected. But Alex's ordeals are far from over once he hits the mean streets of Britain that he had a hand in creating. </t>
  </si>
  <si>
    <t xml:space="preserve">Travis Bickle is an ex-Marine and Vietnam War veteran living in New York City. As he suffers from insomnia, he spends his time working as a taxi driver at night, watching porn movies at seedy cinemas during the day, or thinking about how the world, New York in particular, has deteriorated into a cesspool. He's a loner who has strong opinions about what is right and wrong with mankind. For him, the one bright spot in New York humanity is Betsy, a worker on the presidential nomination campaign of Senator Charles Palantine. He becomes obsessed with her. After an incident with her, he believes he has to do whatever he needs to make the world a better place in his opinion. One of his priorities is to be the savior for Iris, a twelve-year-old runaway and prostitute who he believes wants out of the profession and under the thumb of her pimp and lover Matthew. </t>
  </si>
  <si>
    <t xml:space="preserve">Woody, Buzz and the whole gang are back. As their owner Andy prepares to depart for college, his loyal toys find themselves in daycare where untamed tots with their sticky little fingers do not play nice. So, it's all for one and one for all as they join Barbie's counterpart Ken, a thespian hedgehog named Mr. Pricklepants and a pink, strawberry-scented teddy bear called Lots-o'-Huggin' Bear to plan their great escape. </t>
  </si>
  <si>
    <t xml:space="preserve">In 1938, Walter Neff, an experienced salesman of the Pacific All Risk Insurance Co., meets the seductive wife of one of his clients, Phyllis Dietrichson, and they have an affair. Phyllis proposes to kill her husband to receive the proceeds of an accident insurance policy and Walter devises a scheme to receive twice the amount based on a double indemnity clause. When Mr. Dietrichson is found dead on a train-track, the police accept the determination of accidental death. However, the insurance analyst and Walter's best friend Barton Keyes does not buy the story and suspects that Phyllis has murdered her husband with the help of another man. </t>
  </si>
  <si>
    <t xml:space="preserve">Based on Harper Lee's Pulitzer Prize winning book of 1961. Atticus Finch is a lawyer in the fictional town of Maycomb, a racially divided Alabama town, set in the early 1930s, and modeled after Monroeville where Harper Lee grew up. Finch agrees to defend a young black man who is accused of raping a white woman. Many of the townspeople try to get Atticus to pull out of the trial, but he decides to go ahead. How will the trial turn out - and will it effect any changes in racial attitudes in Maycomb? </t>
  </si>
  <si>
    <t xml:space="preserve">An inordinately complex man who has been labeled everything from hero, to charlatan, to sadist, Thomas Edward Lawrence blazed his way to glory in the Arabian desert, then sought anonymity as a common soldier under an assumed name. The story opens with the death of Lawrence in a motorcycle accident in Dorset at the age of 46, then flashbacks to recount his adventures: as a young intelligence officer in Cairo in 1916, he is given leave to investigate the progress of the Arab revolt against the Turks in World War I. In the desert, he organizes a guerrilla army and--for two years--leads the Arabs in harassing the Turks with desert raids, train-wrecking and camel attacks. Eventually, he leads his army northward and helps a British General destroy the power of the Ottoman Empire. </t>
  </si>
  <si>
    <t xml:space="preserve">A man, Joel Barish, heartbroken that his girlfriend Clementine underwent a procedure to erase him from her memory, decides to do the same. However, as he watches his memories of her fade away, he realizes that he still loves her, and may be too late to correct his mistake. </t>
  </si>
  <si>
    <t xml:space="preserve">This is the origin story of former Special Forces operative turned mercenary Wade Wilson, who after being subjected to a rogue experiment that leaves him with accelerated healing powers, adopts the alter ego Deadpool. Armed with his new abilities and a dark, twisted sense of humor, Deadpool hunts down the man who nearly destroyed his life. </t>
  </si>
  <si>
    <t xml:space="preserve">30 years after the defeat of Darth Vader and the Empire, Rey, a scavenger from the planet Jakku, finds a BB-8 droid that knows the whereabouts of the long lost Luke Skywalker. Rey, as well as a rogue stormtrooper and two smugglers, are thrown into the middle of a battle between the Resistance and the daunting legions of the First Order. </t>
  </si>
  <si>
    <t xml:space="preserve">A two-segment look at the effect of the military mindset and war itself on Vietnam era Marines. The first half follows a group of recruits in boot camp under the command of the punishing Gunnery Sergeant Hartman. The second half shows one of those recruits, Joker, covering the war as a correspondent for Stars and Stripes, focusing on the Tet offensive. </t>
  </si>
  <si>
    <t xml:space="preserve">Antonio Salieri believes that Wolfgang Amadeus Mozart's music is divine and miraculous. He wishes he was himself as good a musician as Mozart so that he can praise the Lord through composing. He began his career as a devout man who believes his success and talent as a composer are God's rewards for his piety. He's also content as the respected, financially well-off, court composer of Austrian Emperor Joseph II. But he's shocked to learn that Mozart is such a vulgar creature, and can't understand why God favored Mozart to be his instrument. Salieri's envy has made him an enemy of God whose greatness was evident in Mozart. He is ready to take revenge against God and Mozart for his own musical mediocrity. </t>
  </si>
  <si>
    <t xml:space="preserve">When a mutual friend is killed by a mob boss, two con men, one experienced and one young try to get even by pulling off the big con on the mob boss. The story unfolds with several twists and last minute alterations. </t>
  </si>
  <si>
    <t xml:space="preserve">1927 Hollywood. Monumental Pictures' biggest stars, glamorous on-screen couple Lina Lamont and Don Lockwood, are also an off-screen couple if the trade papers and gossip columns are to be believed. Both perpetuate the public perception if only to please their adoring fans and bring people into the movie theaters. In reality, Don barely tolerates her, while Lina, despite thinking Don beneath her, simplemindedly believes what she sees on screen in order to bolster her own stardom and sense of self-importance. R.F. Simpson, Monumental's head, dismisses what he thinks is a flash in the pan: talking pictures. It isn't until The Jazz Singer (1927) becomes a bona fide hit which results in all the movie theaters installing sound equipment that R.F. knows Monumental, most specifically in the form of Don and Lina, have to jump on the talking picture bandwagon, despite no one at the studio knowing anything about the technology. Musician Cosmo Brown, Don's best friend, gets hired as Monumental's ... </t>
  </si>
  <si>
    <t xml:space="preserve">Ricci, an unemployed man in the depressed post-WWII economy of Italy, gets at last a good job - for which he needs a bike - hanging up posters. But soon his bicycle is stolen. He and his son walk the streets of Rome, looking for the bicycle. Ricci finally manages to locate the thief but with no proof, he has to abandon his cause. But he and his son know perfectly well that without a bike, Ricci won't be able to keep his job. </t>
  </si>
  <si>
    <t xml:space="preserve">"2001" is a story of evolution. Sometime in the distant past, someone or something nudged evolution by placing a monolith on Earth (presumably elsewhere throughout the universe as well). Evolution then enabled humankind to reach the moon's surface, where yet another monolith is found, one that signals the monolith placers that humankind has evolved that far. Now a race begins between computers (HAL) and human (Bowman) to reach the monolith placers. The winner will achieve the next step in evolution, whatever that may be. </t>
  </si>
  <si>
    <t xml:space="preserve">Turkish and his close friend/accomplice Tommy get pulled into the world of match fixing by the notorious Brick Top. Things get complicated when the boxer they had lined up gets badly beaten by Pitt, a 'pikey' ( slang for an Irish Gypsy)- who comes into the equation after Turkish, an unlicensed boxing promoter wants to buy a caravan off the Irish Gypsies. They then try to convince Pitt not only to fight for them, but to lose for them too. Whilst all this is going on, a huge diamond heist takes place, and a fistful of motley characters enter the story, including 'Cousin Avi', 'Boris The Blade', 'Franky Four Fingers' and 'Bullet Tooth Tony'. Things go from bad to worse as it all becomes about the money, the guns, and the damned dog! </t>
  </si>
  <si>
    <t xml:space="preserve">History is turned on its comic head when, in 10th century England, King Arthur travels the countryside to find knights who will join him at the Round Table in Camelot. Gathering up the men is a tale in itself but after a bit of a party at Camelot, many decide to leave only to be stopped by God who sends them on a quest: to find the Holy Grail. After a series of individual adventures, the knights are reunited but must face a wizard named Tim, killer rabbits and lessons in the use of holy hand grenades. Their quest comes to an end however when the police intervene - just what you would expect in a Monty Python movie. </t>
  </si>
  <si>
    <t xml:space="preserve">A little boy named Andy loves to be in his room, playing with his toys, especially his doll named "Woody". But, what do the toys do when Andy is not with them, they come to life. Woody believes that he has life (as a toy) good. However, he must worry about Andy's family moving, and what Woody does not know is about Andy's birthday party. Woody does not realize that Andy's mother gave him an action figure known as Buzz Lightyear, who does not believe that he is a toy, and quickly becomes Andy's new favorite toy. Woody, who is now consumed with jealousy, tries to get rid of Buzz. Then, both Woody and Buzz are now lost. They must find a way to get back to Andy before he moves without them, but they will have to pass through a ruthless toy killer, Sid Phillips. </t>
  </si>
  <si>
    <t xml:space="preserve">The opening title reads: "A comedy with a smile--and perhaps a tear". As she leaves the charity hospital and passes a church wedding, Edna deposits her new baby with a pleading note in a limousine and goes off to commit suicide. The limo is stolen by thieves who dump the baby by a garbage can. Charlie the Tramp finds the baby and makes a home for him. Five years later Edna has become an opera star but does charity work for slum youngsters in hope of finding her boy. A doctor called by Edna discovers the note with the truth about the Kid and reports it to the authorities who come to take him away from Charlie. Before he arrives at the Orphan Asylum Charlie steals him back and takes him to a flophouse. The proprietor reads of a reward for the Kid and takes him to Edna. Charlie is later awakened by a kind policeman who reunites him with the Kid at Edna's mansion. </t>
  </si>
  <si>
    <t xml:space="preserve">In Nazi-occupied France, young Jewish refugee Shosanna Dreyfus witnesses the slaughter of her family by Colonel Hans Landa. Narrowly escaping with her life, she plots her revenge several years later when German war hero Fredrick Zoller takes a rapid interest in her and arranges an illustrious movie premiere at the theater she now runs. With the promise of every major Nazi officer in attendance, the event catches the attention of the "Basterds", a group of Jewish-American guerrilla soldiers led by the ruthless Lt. Aldo Raine. As the relentless executioners advance and the conspiring young girl's plans are set in motion, their paths will cross for a fateful evening that will shake the very annals of history. </t>
  </si>
  <si>
    <t xml:space="preserve">1950's Los Angeles is the seedy backdrop for this intricate noir-ish tale of police corruption and Hollywood sleaze. Three very different cops are all after the truth, each in their own style: Ed Exley, the golden boy of the police force, willing to do almost anything to get ahead, except sell out; Bud White, ready to break the rules to seek justice, but barely able to keep his raging violence under control; and Jack Vincennes, always looking for celebrity and a quick buck until his conscience drives him to join Exley and White down the one-way path to find the truth behind the dark world of L.A. crime. </t>
  </si>
  <si>
    <t xml:space="preserve">Monco is a bounty killer chasing El Indio and his gang. During his hunting, he meets Col. Douglas Mortimer, another bounty killer, and they decide to make a partnership, chase the bad guys together and split the reward. During their enterprise, there will be lots of bullets and funny situations. In the end, one of the bounty hunters shows the real intention of his hunting. </t>
  </si>
  <si>
    <t xml:space="preserve">A priest, a woodcutter and another man are taking refuge from a rainstorm in the shell of a former gatehouse called RashÃ´mon. The priest and the woodcutter are recounting the story of a murdered samurai whose body the woodcutter discovered three days earlier in a forest grove. Both were summoned to testify at the murder trial, the priest who ran into the samurai and his wife traveling through the forest just before the murder occurred. Three other people who testified at the trial are supposedly the only direct witnesses: a notorious bandit named TajÃ´maru, who allegedly murdered the samurai and raped his wife; the white veil cloaked wife of the samurai; and the samurai himself who testifies through the use of a medium. The three tell a similarly structured story - that TajÃ´maru kidnapped and bound the samurai so that he could rape the wife - but which ultimately contradict each other, the motivations and the actual killing being what differ. The woodcutter reveals at RashÃ´mon that he ... </t>
  </si>
  <si>
    <t xml:space="preserve">As of November 1, 1959, mild mannered C.C. Baxter has been working at Consolidated Life, an insurance company, for close to four years, and is one of close to thirty-two thousand employees located in their Manhattan head office. To distinguish himself from all the other lowly cogs in the company in the hopes of moving up the corporate ladder, he often works late, but only because he can't get into his apartment, located off of Central Park West, since he has provided it to a handful of company executives - Mssrs. Dobisch, Kirkeby, Vanderhoff and Eichelberger - on a rotating basis for their extramarital liaisons in return for a good word to the personnel director, Jeff D. Sheldrake. When Baxter is called into Sheldrake's office for the first time, he learns that it isn't just to be promoted as he expects, but also to add married Sheldrake to the list to who he will lend his apartment. What Baxter is unaware of is that Sheldrake's mistress is Fran Kubelik, an elevator girl in the ... </t>
  </si>
  <si>
    <t xml:space="preserve">Indiana Jones, famed adventurer and archaeologist acquires a diary that holds clues and a map with no names to find the mysterious Holy Grail- which was sent from his father, Dr. Henry Jones, in Italy. Upon hearing from a private collector, Walter Donavan, that the mission for the Holy Grail went astray with the disappearance of his father, Indiana Jones and museum curator Marcus Brody venture to Italy in search of Indy's father. However, upon retrieving Dr. Henry Jones in Nazi territory, the rescue mission turns into a race to find the Holy Grail before the Nazis do- who plan to use it for complete world domination for their super-race. With the diary as a vital key and the map with no names as a guide, Indiana Jones once again finds himself in another death defying adventure of pure excitement. </t>
  </si>
  <si>
    <t xml:space="preserve">Nader (Peyman Moaadi) and Simin (Leila Hatami) argue about living abroad. Simin prefers to live abroad to provide better opportunities for their only daughter, Termeh. However, Nader refuses to go because he thinks he must stay in Iran and take care of his father (Ali-Asghar Shahbazi), who suffers from Alzheimers. However, Simin is determined to get a divorce and leave the country with her daughter. </t>
  </si>
  <si>
    <t xml:space="preserve">Tony Montana manages to leave Cuba during the Mariel exodus of 1980. He finds himself in a Florida refugee camp but his friend Manny has a way out for them: undertake a contract killing and arrangements will be made to get a green card. He's soon working for drug dealer Frank Lopez and shows his mettle when a deal with Colombian drug dealers goes bad. He also brings a new level of violence to Miami. Tony is protective of his younger sister but his mother knows what he does for a living and disowns him. Tony is impatient and wants it all however, including Frank's empire and his mistress Elvira Hancock. Once at the top however, Tony's outrageous actions make him a target and everything comes crumbling down. </t>
  </si>
  <si>
    <t xml:space="preserve">Sometime in the future, the city of Metropolis is home to a Utopian society where its wealthy residents live a carefree life. One of those is Freder Fredersen. One day, he spots a beautiful woman with a group of children, she and the children who quickly disappear. Trying to follow her, he, oblivious to such, is horrified to find an underground world of workers, apparently who run the machinery which keeps the above ground Utopian world functioning. One of the few people above ground who knows about the world below is Freder's father, Joh Fredersen, who is the founder and master of Metropolis. Freder learns that the woman is Maria, who espouses the need to join the "hands" - the workers - to the "head" - those in power above - by a mediator or the "heart". Freder wants to help the plight of the workers in the want for a better life. But when Joh learns of what Maria is espousing and that Freder is joining their cause, Joh, with the assistance of an old colleague and now nemesis named ... </t>
  </si>
  <si>
    <t xml:space="preserve">Sanjuro, a wandering samurai enters a rural town in nineteenth century Japan. After learning from the innkeeper that the town is divided between two gangsters, he plays one side off against the other. His efforts are complicated by the arrival of the wily Unosuke, the son of one of the gangsters, who owns a revolver. Unosuke has Sanjuro beaten after he reunites an abducted woman with her husband and son, then massacres his father's opponents. During the slaughter, the samurai escapes with the help of the innkeeper; but while recuperating at a nearby temple, he learns of innkeeper's abduction by Unosuke, and returns to the town to confront him. </t>
  </si>
  <si>
    <t xml:space="preserve">Fred C. Dobbs and Bob Curtin, both down on their luck in Tampico, Mexico in 1925, meet up with a grizzled prospector named Howard and decide to join with him in search of gold in the wilds of central Mexico. Through enormous difficulties, they eventually succeed in finding gold, but bandits, the elements, and most especially greed threaten to turn their success into disaster. </t>
  </si>
  <si>
    <t xml:space="preserve">When his parents were killed, billionaire playboy Bruce Wayne relocates to Asia when he is mentored by Henri Ducard and Ra's Al Ghul in how to fight evil. When learning about the plan to wipe out evil in Gotham City by Ducard, Bruce prevents this plan from getting any further and heads back to his home. Back in his original surroundings, Bruce adopts the image of a bat to strike fear into the criminals and the corrupt as the icon known as 'Batman'. But it doesn't stay quiet for long. </t>
  </si>
  <si>
    <t xml:space="preserve">When two Chicago musicians, Joe and Jerry, witness the the St. Valentine's Day massacre, they want to get out of town and get away from the gangster responsible, Spats Colombo. They're desperate to get a gig out of town but the only job they know of is in an all-girl band heading to Florida. They show up at the train station as Josephine and Daphne, the replacement saxophone and bass players. They certainly enjoy being around the girls, especially Sugar Kane Kowalczyk who sings and plays the ukulele. Joe in particular sets out to woo her while Jerry/Daphne is wooed by a millionaire, Osgood Fielding III. Mayhem ensues as the two men try to keep their true identities hidden and Spats Colombo and his crew show up for a meeting with several other crime lords. </t>
  </si>
  <si>
    <t xml:space="preserve">Growing up can be a bumpy road, and it's no exception for Riley, who is uprooted from her Midwest life when her father starts a new job in San Francisco. Like all of us, Riley is guided by her emotions - Joy, Fear, Anger, Disgust and Sadness. The emotions live in Headquarters, the control center inside Riley's mind, where they help advise her through everyday life. As Riley and her emotions struggle to adjust to a new life in San Francisco, turmoil ensues in Headquarters. Although Joy, Riley's main and most important emotion, tries to keep things positive, the emotions conflict on how best to navigate a new city, house and school. </t>
  </si>
  <si>
    <t xml:space="preserve">Farhan Qureshi and Raju Rastogi want to re-unite with their fellow collegian, Rancho, after faking a stroke aboard an Air India plane, and excusing himself from his wife - trouser less - respectively. Enroute, they encounter another student, Chatur Ramalingam, now a successful businessman, who reminds them of a bet they had undertaken 10 years ago. The trio, while recollecting hilarious antics, including their run-ins with the Dean of Delhi's Imperial College of Engineering, Viru Sahastrabudhe, race to locate Rancho, at his last known address - little knowing the secret that was kept from them all this time. </t>
  </si>
  <si>
    <t xml:space="preserve">The town of Big Whisky is full of normal people trying to lead quiet lives. Cowboys try to make a living. Sheriff 'Little Bill' tries to build a house and keep a heavy-handed order. The town whores just try to get by.Then a couple of cowboys cut up a whore. Dissatisfied with Bill's justice, the prostitutes put a bounty on the cowboys. The bounty attracts a young gun billing himself as 'The Schofield Kid', and aging killer William Munny. Munny reformed for his young wife, and has been raising crops and two children in peace. But his wife is gone. Farm life is hard. And Munny is no good at it. So he calls his old partner Ned, saddles his ornery nag, and rides off to kill one more time, blurring the lines between heroism and villainy, man and myth. </t>
  </si>
  <si>
    <t xml:space="preserve">Lucas is a Kindergarten teacher who takes great care of his students. Unfortunately for him, young Klara has a run-away imagination and concocts a lie about her teacher. Before Lucas is even able to understand the consequences, he has become the outcast of the town. The hunt is on to prove his innocence before it's taken from him for good. </t>
  </si>
  <si>
    <t xml:space="preserve">An out of work pulp fiction novelist, Holly Martins, arrives in a post war Vienna divided into sectors by the victorious allies, and where a shortage of supplies has lead to a flourishing black market. He arrives at the invitation of an ex-school friend, Harry Lime, who has offered him a job, only to discover that Lime has recently died in a peculiar traffic accident. From talking to Lime's friends and associates Martins soon notices that some of the stories are inconsistent, and determines to discover what really happened to Harry Lime. </t>
  </si>
  <si>
    <t xml:space="preserve">A young Carl Fredrickson meets a young adventure-spirited girl named Ellie. They both dream of going to a lost land in South America. 70 years later, Ellie has died. Carl remembers the promise he made to her. Then, when he inadvertently hits a construction worker, he is forced to go to a retirement home. But before they can take him, he and his house fly away. However, he has a stowaway aboard: an 8-year-old boy named Russell, who's trying to get an Assisting the Elderly badge. Together, they embark on an adventure, where they encounter talking dogs, an evil villain and a rare bird named Kevin. </t>
  </si>
  <si>
    <t xml:space="preserve">A touching tale of a wayward young man who struggles to find his identity, living in a world where he can solve any problem, except the one brewing deep within himself, until one day he meets his soul mate who opens his mind and his heart. </t>
  </si>
  <si>
    <t xml:space="preserve">When Jake LaMotta steps into a boxing ring and obliterates his opponent, he's a prizefighter. But when he treats his family and friends the same way, he's a ticking time bomb, ready to go off at any moment. Though LaMotta wants his family's love, something always seems to come between them. Perhaps it's his violent bouts of paranoia and jealousy. This kind of rage helped make him a champ, but in real life, he winds up in the ring alone. </t>
  </si>
  <si>
    <t xml:space="preserve">ROOM tells the extraordinary story of Jack, a spirited 5-year-old who is looked after by his loving and devoted mother. Like any good mother, Ma dedicates herself to keeping Jack happy and safe, nurturing him with warmth and love and doing typical things like playing games and telling stories. Their life, however, is anything but typical--they are trapped--confined to a 10-by-10-foot space that Ma has euphemistically named Room. Ma has created a whole universe for Jack within Room, and she will stop at nothing to ensure that, even in this treacherous environment, Jack is able to live a complete and fulfilling life. But as Jack's curiosity about their situation grows, and Ma's resilience reaches its breaking point, they enact a risky plan to escape, ultimately bringing them face-to-face with what may turn out to be the scariest thing yet: the real world. </t>
  </si>
  <si>
    <t xml:space="preserve">In April of 1945, Germany stands at the brink of defeat with the Soviet Armies closing in from the west and south. In Berlin, capital of the Third Reich, Adolf Hitler proclaims that Germany will still achieve victory and orders his Generals and advisers to fight to the last man. "Downfall" explores these final days of the Reich, where senior German leaders (such as Himmler and Goring) began defecting from their beloved Fuhrer, in an effort to save their own lives, while still others (Joseph Goebbels) pledge to die with Hitler. Hitler, himself, degenerates into a paranoid shell of a man, full of optimism one moment and suicidal depression the next. When the end finally does comes, and Hitler lies dead by his own hand, what is left of his military must find a way to end the killing that is the Battle of Berlin, and lay down their arms in surrender. </t>
  </si>
  <si>
    <t xml:space="preserve">NYPD cop John McClane goes on a Christmas vacation to visit his wife Holly in Los Angeles where she works for the Nakatomi Corporation. While they are at the Nakatomi headquarters for a Christmas party, a group of bank robbers led by Hans Gruber take control of the building and hold everyone hostage, with the exception of John, while they plan to perform a lucrative heist. Unable to escape and with no immediate police response, John is forced to take matters into his own hands. </t>
  </si>
  <si>
    <t xml:space="preserve">JJ 'Jake' Gittes is a private detective who seems to specialize in matrimonial cases. He is hired by Evelyn Mulwray when she suspects her husband Hollis, builder of the city's water supply system, of having an affair. Gittes does what he does best and photographs him with a young girl but in the ensuing scandal, it seems he was hired by an impersonator and not the real Mrs. Mulwray. When Mr. Mulwray is found dead, Jake is plunged into a complex web of deceit involving murder, incest and municipal corruption all related to the city's water supply. </t>
  </si>
  <si>
    <t xml:space="preserve">Based on a true story, a group of allied escape artist-type prisoners-of-war (POW's) are all put in an 'escape proof' camp. Their leader decides to try to take out several hundred all at once. The first half of the film is played for comedy as the prisoners mostly outwit their jailers to dig the escape tunnel. The second half is high adventure as they use boats and trains and planes to get out of occupied Europe. </t>
  </si>
  <si>
    <t xml:space="preserve">Hunters and their prey--Neil and his professional criminal crew hunt to score big money targets (banks, vaults, armored cars) and are, in turn, hunted by Lt. Vincent Hanna and his team of cops in the Robbery/Homicide police division. A botched job puts Hanna onto their trail while they regroup and try to put together one last big 'retirement' score. Neil and Vincent are similar in many ways, including their troubled personal lives. At a crucial moment in his life, Neil disobeys the dictum taught to him long ago by his criminal mentor--'Never have anything in your life that you can't walk out on in thirty seconds flat, if you spot the heat coming around the corner'--as he falls in love. Thus the stage is set for the suspenseful ending.... </t>
  </si>
  <si>
    <t xml:space="preserve">Terry Malloy dreams about being a prize fighter, while tending his pigeons and running errands at the docks for Johnny Friendly, the corrupt boss of the dockers union. Terry witnesses a murder by two of Johnny's thugs, and later meets the dead man's sister and feels responsible for his death. She introduces him to Father Barry, who tries to force him to provide information for the courts that will smash the dock racketeers. </t>
  </si>
  <si>
    <t xml:space="preserve">In 1944 falangist Spain, a girl, fascinated with fairy-tales, is sent along with her pregnant mother to live with her new stepfather, a ruthless captain of the Spanish army. During the night, she meets a fairy who takes her to an old faun in the center of the labyrinth. He tells her she's a princess, but must prove her royalty by surviving three gruesome tasks. If she fails, she will never prove herself to be the the true princess and will never see her real father, the king, again. </t>
  </si>
  <si>
    <t xml:space="preserve">Two young girls, Satsuki and her younger sister Mei, move into a house in the country with their father to be closer to their hospitalized mother. Satsuki and Mei discover that the nearby forest is inhabited by magical creatures called Totoros (pronounced toe-toe-ro). They soon befriend these Totoros, and have several magical adventures. </t>
  </si>
  <si>
    <t xml:space="preserve">In this fable-morality subtitled "A Song of Two Humans", the "evil" temptress is a city woman who bewitches farmer Anses and tries to convince him to murder his neglected wife, Indre. </t>
  </si>
  <si>
    <t xml:space="preserve">Naive and idealistic Jefferson Smith, leader of the Boy Rangers, is appointed on a lark by the spineless governor of his state. He is reunited with the state's senior senator--presidential hopeful and childhood hero, Senator Joseph Paine. In Washington, however, Smith discovers many of the shortcomings of the political process as his earnest goal of a national boys' camp leads to a conflict with the state political boss, Jim Taylor. Taylor first tries to corrupt Smith and then later attempts to destroy Smith through a scandal. </t>
  </si>
  <si>
    <t xml:space="preserve">Kanji Watanabe is a longtime bureaucrat in a city office who, along with the rest of the office, spends his entire working life doing nothing. He learns he is dying of cancer and wants to find some meaning in his life. He finds himself unable to talk with his family, and spends a night on the town with a novelist, but that leaves him unfulfilled. He next spends time with a young woman from his office, but finally decides he can make a difference through his job... After Watanabe's death, co-workers at his funeral discuss his behavior over the last several months and debate why he suddenly became assertive in his job to promote a city park, and resolve to be more like Watanabe. </t>
  </si>
  <si>
    <t xml:space="preserve">The film deals with the situation of British prisoners of war during World War II who are ordered to build a bridge to accommodate the Burma-Siam railway. Their instinct is to sabotage the bridge but, under the leadership of Colonel Nicholson, they are persuaded that the bridge should be constructed as a symbol of British morale, spirit and dignity in adverse circumstances. At first, the prisoners admire Nicholson when he bravely endures torture rather than compromise his principles for the benefit of the Japanese commandant Saito. He is an honorable but arrogant man, who is slowly revealed to be a deluded obsessive. He convinces himself that the bridge is a monument to British character, but actually is a monument to himself, and his insistence on its construction becomes a subtle form of collaboration with the enemy. Unknown to him, the Allies have sent a mission into the jungle, led by Warden and an American, Shears, to blow up the bridge. </t>
  </si>
  <si>
    <t xml:space="preserve">A lone prospector ventures into Alaska looking for gold. He gets mixed up with some burly characters and falls in love with the beautiful Georgia. He tries to win her heart with his singular charm. </t>
  </si>
  <si>
    <t xml:space="preserve">Japanese warlord Hidetori Ichimonji decides the time has come to retire and divide his fiefdom among his three sons. His eldest and middle sons - Taro and Jiro - agree with his decision and promise to support him for his remaining days. The youngest son Saburo disagrees with all of them arguing that there is little likelihood the three brothers will remain united. Insulted by his son's brashness, the warlord banishes Saburo. As the warlord begins his retirement, he quickly realizes that his two eldest sons selfish and have no intention of keeping their promises. It leads to war and only banished Saburo c an possibly save him. </t>
  </si>
  <si>
    <t xml:space="preserve">A Knight and his squire are home from the crusades. Black Death is sweeping their country. As they approach home, Death appears to the knight and tells him it is his time. The knight challenges Death to a chess game for his life. The Knight and Death play as the cultural turmoil envelopes the people around them as they try, in different ways, to deal with the upheaval the plague has caused. </t>
  </si>
  <si>
    <t xml:space="preserve">In 1999, retired Argentinian federal justice agent BenjamÃ­n EspÃ³sito is writing a novel, using an old closed case as the source material. That case is the brutal rape and murder of Liliana Coloto. In addition to seeing the extreme grief of the victim's husband Ricardo Morales, BenjamÃ­n, his assistant Pablo Sandoval, and newly hired department chief Irene MenÃ©ndez-Hastings were personally affected by the case as BenjamÃ­n and Pablo tracked the killer, hence the reason why the unsatisfactory ending to the case has always bothered him. Despite the department already having two other suspects, BenjamÃ­n and Pablo ultimately were certain that a man named Isidoro GÃ³mez is the real killer. Although he is aware that historical accuracy is not paramount for the novel, the process of revisiting the case is more an issue of closure for him. He tries to speak to the key players in the case, most specifically Irene, who still works in the justice department and who he has always been attracted to ... </t>
  </si>
  <si>
    <t xml:space="preserve">In the futuristic year of 2019, Los Angeles has become a dark and depressing metropolis, filled with urban decay. Rick Deckard, an ex-cop, is a "Blade Runner". Blade runners are people assigned to assassinate "replicants". The replicants are androids that look like real human beings. When four replicants commit a bloody mutiny on the Off World colony, Deckard is called out of retirement to track down the androids. As he tracks the replicants, eliminating them one by one, he soon comes across another replicant, Rachel, who evokes human emotion, despite the fact that she's a replicant herself. As Deckard closes in on the leader of the replicant group, his true hatred toward artificial intelligence makes him question his own identity in this future world, including what's human and what's not human. </t>
  </si>
  <si>
    <t xml:space="preserve">Four Jack-the-lads find themselves heavily - seriously heavily - in debt to an East End hard man and his enforcers after a crooked card game. Overhearing their neighbours in the next flat plotting to hold up a group of out-of-their-depth drug growers, our heros decide to stitch up the robbers in turn. In a way the confusion really starts when a pair of antique double-barrelled shotguns go missing in a completely different scam. </t>
  </si>
  <si>
    <t xml:space="preserve">Johnnie loves his train ("The General") and Annabelle Lee. When the Civil War begins he is turned down for service because he's more valuable as an engineer. Annabelle thinks it's because he's a coward. Union spies capture The General with Annabelle on board. Johnnie must rescue both his loves. </t>
  </si>
  <si>
    <t xml:space="preserve">With the exception of his elderly housekeeper Miss Agda who he treats almost like a surrogate platonic wife, widowed seventy-eight year old Dr. Isak Borg, a former medical doctor and professor, has retreated from any human contact, partly his own want but partly the decision of others who do not want to spend time with him because of his cold demeanor. He is traveling from his home in Stockholm to Lund to accept an honorary degree. Instead of flying as was the original plan, he decides to take the day long drive instead. Along for the ride is his daughter-in-law Marianne, who had been staying with him for the month but has now decided to go home. The many stops and encounters along the way make him reminisce about various parts of his life. Those stops which make him reminisce directly are at his childhood summer home, at the home of his equally emotionally cold mother, and at a gas station where the attendants praise him as a man for his work. But the lives of other people they ... </t>
  </si>
  <si>
    <t xml:space="preserve">A love story between an 18-year-old girl named Sophie, cursed by a witch into an old woman's body, and a magician named Howl. Under the curse, Sophie sets out to seek her fortune, which takes her to Howl's strange moving castle. In the castle, Sophie meets Howl's fire demon, named KarishifÃ¢. Seeing that she is under a curse, the demon makes a deal with Sophie--if she breaks the contract he is under with Howl, then KarushifÃ¢ will lift the curse that Sophie is under, and she will return to her 18-year-old shape. </t>
  </si>
  <si>
    <t xml:space="preserve">This Martin Scorsese film depicts the Janus-like quality of Las Vegas--it has a glittering, glamorous face, as well as a brutal, cruel one. Ace Rothstein and Nicky Santoro, mobsters who move to Las Vegas to make their mark, live and work in this paradoxical world. Seen through their eyes, each as a foil to the other, the details of mob involvement in the casinos of the 1970's and '80's are revealed. Ace is the smooth operator of the Tangiers casino, while Nicky is his boyhood friend and tough strongman, robbing and shaking down the locals. However, they each have a tragic flaw--Ace falls in love with a hustler, Ginger, and Nicky falls into an ever-deepening spiral of drugs and violence. </t>
  </si>
  <si>
    <t xml:space="preserve">John Merrick (whose real name was Joseph, as this is based on a true story) is an intelligent and friendly man, but he is hated by his Victorian-era English society because he is severely deformed. Once he is discovered by a doctor, however, he is saved from his life in a freak show and he is treated like the human being that he really is. </t>
  </si>
  <si>
    <t xml:space="preserve">Two brothers face the fight of a lifetime - and the wreckage of their broken family - within the brutal, high-stakes world of Mixed Martial Arts (MMA) fighting in Lionsgate's action/drama, WARRIOR. A former Marine, haunted by a tragic past, Tommy Riordan returns to his hometown of Pittsburgh and enlists his father, a recovered alcoholic and his former coach, to train him for an MMA tournament awarding the biggest purse in the history of the sport. As Tommy blazes a violent path towards the title prize, his brother, Brendan, a former MMA fighter unable to make ends meet as a public school teacher, returns to the amateur ring to provide for his family. Even though years have passed, recriminations and past betrayals keep Brendan bitterly estranged from both Tommy and his father. But when Brendan's unlikely rise as an underdog sets him on a collision course with Tommy, the two brothers must finally confront the forces that tore them apart, all the while waging the most intense, ... </t>
  </si>
  <si>
    <t xml:space="preserve">Jordan Belfort is a Long Island penny stockbroker who served 22 months in prison for defrauding investors in a massive 1990s securities scam that involved widespread corruption on Wall Street and in the corporate banking world, including shoe designer Steve Madden. </t>
  </si>
  <si>
    <t xml:space="preserve">It has been three years since the most important Nazi leaders had already been tried. This trial is about 4 judges who used their offices to conduct Nazi sterilization and cleansing policies. Retired American judge, Dan Haywood has a daunting task ahead of him. The Cold War is heating up and no one wants any more trials as Germany, and Allied governments, want to forget the past. But is that the right thing to do is the question that the tribunal must decide. </t>
  </si>
  <si>
    <t xml:space="preserve">Tells the story of Evey Hammond and her unlikely but instrumental part in bringing down the fascist government that has taken control of a futuristic Great Britain. Saved from a life-and-death situation by a man in a Guy Fawkes mask who calls himself V, she learns a general summary of V's past and, after a time, decides to help him bring down those who committed the atrocities that led to Britain being in the shape that it is in. </t>
  </si>
  <si>
    <t xml:space="preserve">From the heights of notoriety to the depths of depravity, John Forbes Nash, Jr. experienced it all. A mathematical genius, he made an astonishing discovery early in his career and stood on the brink of international acclaim. But the handsome and arrogant Nash soon found himself on a painful and harrowing journey of self-discovery. After many years of struggle, he eventually triumphed over his tragedy, and finally - late in life - received the Nobel Prize. </t>
  </si>
  <si>
    <t xml:space="preserve">Walt Kowalski is a widower who holds onto his prejudices despite the changes in his Michigan neighborhood and the world around him. Kowalski is a grumpy, tough-minded, unhappy old man who can't get along with either his kids or his neighbors. He is a Korean War veteran whose prize possession is a 1972 Gran Torino he keeps in mint condition. When his neighbor Thao, a young Hmong teenager under pressure from his gang member cousin, tries to steal his Gran Torino, Kowalski sets out to reform the youth. Drawn against his will into the life of Thao's family, Kowalski is soon taking steps to protect them from the gangs that infest their neighborhood. </t>
  </si>
  <si>
    <t xml:space="preserve">When "The Dude" Lebowski is mistaken for a millionaire Lebowski, two thugs urinate on his rug to coerce him into paying a debt he knows nothing about. While attempting to gain recompense for the ruined rug from his wealthy counterpart, he accepts a one-time job with high pay-off. He enlists the help of his bowling buddy, Walter, a gun-toting Jewish-convert with anger issues. Deception leads to more trouble, and it soon seems that everyone from porn empire tycoons to nihilists want something from The Dude. </t>
  </si>
  <si>
    <t xml:space="preserve">A shy ladies' companion, staying in Monte Carlo with her stuffy employer, meets the wealthy Maxim de Winter. She and Max fall in love, marry and return to Manderley, his large country estate in Cornwall. Max is still troubled by the death of his first wife, Rebecca, in a boating accident the year before. The second Mrs. de Winter clashes with the housekeeper, Mrs. Danvers, and discovers that Rebecca still has a strange hold on everyone at Manderley. </t>
  </si>
  <si>
    <t xml:space="preserve">Michael, Steven and Nick are young factory workers from Pennsylvania who enlist into the Army to fight in Vietnam. Before they go, Steven marries the pregnant Angela, and their wedding party also serves as the men's farewell party. After some time and many horrors, the three friends fall in the hands of the Vietcong and are brought to a prison camp in which they are forced to play Russian roulette against each other. Michael makes it possible for them to escape, but they soon get separated again. </t>
  </si>
  <si>
    <t xml:space="preserve">A mother's last wishes send twins Jeanne and Simon on a journey to the Middle East in search of their tangled roots. Adapted from Wajdi Mouawad's acclaimed play, Incendies tells the powerful and moving tale of two young adults' voyage to the core of deep-rooted hatred, never-ending wars and enduring love. </t>
  </si>
  <si>
    <t xml:space="preserve">Scarlett is a woman who can deal with a nation at war, Atlanta burning, the Union Army carrying off everything from her beloved Tara, the carpetbaggers who arrive after the war. Scarlett is beautiful. She has vitality. But Ashley, the man she has wanted for so long, is going to marry his placid cousin, Melanie. Mammy warns Scarlett to behave herself at the party at Twelve Oaks. There is a new man there that day, the day the Civil War begins. Rhett Butler. Scarlett does not know he is in the room when she pleads with Ashley to choose her instead of Melanie. </t>
  </si>
  <si>
    <t xml:space="preserve">Jerry works in his father-in-law's car dealership and has gotten himself in financial problems. He tries various schemes to come up with money needed for a reason that is never really explained. It has to be assumed that his huge embezzlement of money from the dealership is about to be discovered by father-in-law. When all else falls through, plans he set in motion earlier for two men to kidnap his wife for ransom to be paid by her wealthy father (who doesn't seem to have the time of day for son-in-law). From the moment of the kidnapping, things go wrong and what was supposed to be a non-violent affair turns bloody with more blood added by the minute. Jerry is upset at the bloodshed, which turns loose a pregnant sheriff from Brainerd, MN who is tenacious in attempting to solve the three murders in her jurisdiction. </t>
  </si>
  <si>
    <t xml:space="preserve">Luke Jackson is a cool, gutsy prisoner in a Southern chain gang, who, while refusing to buckle under to authority, keeps escaping and being recaptured. The prisoners admire Luke because, as Dragline explains it, "You're an original, that's what you are!" Nevertheless, the camp staff actively works to crush Luke until he finally breaks. </t>
  </si>
  <si>
    <t xml:space="preserve">A wild, freeform, Rabelaisian trip through the darkest recesses of Edinburgh low-life, focusing on Mark Renton and his attempt to give up his heroin habit, and how the latter affects his relationship with family and friends: Sean Connery wannabe Sick Boy, dimbulb Spud, psycho Begbie, 14-year-old girlfriend Diane, and clean-cut athlete Tommy, who's never touched drugs but can't help being curious about them... </t>
  </si>
  <si>
    <t xml:space="preserve">Long ago up North on the Island of Berk, the young Viking, Hiccup, wants to join his town's fight against the dragons that continually raid their town. However, his macho father and village leader, Stoik the Vast, will not allow his small, clumsy, but inventive son to do so. Regardless, Hiccup ventures out into battle and downs a mysterious Night Fury dragon with his invention, but can't bring himself to kill it. Instead, Hiccup and the dragon, whom he dubs Toothless, begin a friendship that would open up both their worlds as the observant boy learns that his people have misjudged the species. But even as the two each take flight in their own way, they find that they must fight the destructive ignorance plaguing their world. </t>
  </si>
  <si>
    <t xml:space="preserve">In London, wealthy Margot Mary Wendice had a brief love affair with the American writer Mark Halliday while her husband and professional tennis player Tony Wendice was on a tennis tour. Tony quits playing to dedicate to his wife and finds a regular job. She decides to give him a second chance for their marriage. When Mark arrives from America to visit the couple, Margot tells him that she had destroyed all his letters but one that was stolen. Subsequently she was blackmailed, but she had never retrieved the stolen letter. Tony arrives home, claims that he needs to work and asks Margot to go with Mark to the theater. Meanwhile Tony calls Captain Lesgate (aka Charles Alexander Swann who studied with him at college) and blackmails him to murder his wife, so that he can inherit her fortune. But there is no perfect crime, and things do not work as planned. </t>
  </si>
  <si>
    <t xml:space="preserve">From the largest elephant to the smallest shrew, the city of Zootopia is a mammal metropolis where various animals live and thrive. When Judy Hopps becomes the first rabbit to join the police force, she quickly learns how tough it is to enforce the law. Determined to prove herself, Judy jumps at the opportunity to solve a mysterious case. Unfortunately, that means working with Nick Wilde, a wily fox who makes her job even harder. </t>
  </si>
  <si>
    <t xml:space="preserve">While exploring the uncharted wilderness in 1823, legendary frontiersman Hugh Glass sustains injuries from a brutal bear attack. When his hunting team leaves him for dead, Glass must utilize his survival skills to find a way back home to his beloved family. Grief-stricken and fueled by vengeance, Glass treks through the wintry terrain to track down John Fitzgerald, the former confidant who betrayed and abandoned him. </t>
  </si>
  <si>
    <t xml:space="preserve">Malcom Crowe is a child psychologist who receives an award on the same night that he is visited by a very unhappy ex-patient. After this encounter, Crowe takes on the task of curing a young boy with the same ills as the ex-patient. This boy "sees dead people". Crowe spends a lot of time with the boy (Cole) much to the dismay of his wife. Cole's mom is at her wit's end with what to do about her son's increasing problems. Crowe is the boy's only hope. </t>
  </si>
  <si>
    <t xml:space="preserve">Based on a true story. After graduating from Emory University, top student and athlete Christopher McCandless abandoned his possessions, gave his entire $24,000 savings account to charity and hitchhiked to Alaska to live in the wilderness. Along the way, Christopher encounters a series of characters who shape his life. </t>
  </si>
  <si>
    <t xml:space="preserve">A clown fish named Marlin lives in the Great Barrier Reef loses his son, Nemo. After he ventures into the open sea, despite his father's constant warnings about many of the ocean's dangers. Nemo is abducted by a boat and netted up and sent to a dentist's office in Sydney. So, while Marlin ventures off to try to retrieve Nemo, Marlin meets a fish named Dory, a blue tang suffering from short-term memory loss. The companions travel a great distance, encountering various dangerous sea creatures such as sharks, anglerfish and jellyfish, in order to rescue Nemo from the dentist's office, which is situated by Sydney Harbor. While the two are doing this, Nemo and the other sea animals in the dentist's fish tank plot a way to return to Sydney Harbor to live their lives free again. </t>
  </si>
  <si>
    <t xml:space="preserve">An American scientific expedition to the frozen wastes of the Antarctic is interrupted by a group of seemingly mad Norwegians pursuing and shooting a dog. The helicopter pursuing the dog explodes, eventually leaving no explanation for the chase. During the night, the dog mutates and attacks other dogs in the cage and members of the team that investigate. The team soon realizes that an alien life-form with the ability to take over other bodies is on the loose and they don't know who may already have been taken over. </t>
  </si>
  <si>
    <t xml:space="preserve">In rural Texas, welder and hunter Llewelyn Moss discovers the remains of several drug runners who have all killed each other in an exchange gone violently wrong. Rather than report the discovery to the police, Moss decides to simply take the two million dollars present for himself. This puts the psychopathic killer, Anton Chigurh, on his trail as he dispassionately murders nearly every rival, bystander and even employer in his pursuit of his quarry and the money. As Moss desperately attempts to keep one step ahead, the blood from this hunt begins to flow behind him with relentlessly growing intensity as Chigurh closes in. Meanwhile, the laconic Sherrif Ed Tom Bell blithely oversees the investigation even as he struggles to face the sheer enormity of the crimes he is attempting to thwart. </t>
  </si>
  <si>
    <t xml:space="preserve">Ellie Andrews has just tied the knot with society aviator King Westley when she is whisked away to her father's yacht and out of King's clutches. Ellie jumps ship and eventually winds up on a bus headed back to her husband. Reluctantly she must accept the help of out-of- work reporter Peter Warne. Actually, Warne doesn't give her any choice: either she sticks with him until he gets her back to her husband, or he'll blow the whistle on Ellie to her father. Either way, Peter gets what (he thinks!) he wants .... a really juicy newspaper story. </t>
  </si>
  <si>
    <t xml:space="preserve">In the mid-1970's, a homely, friendless Australian girl of 8 picks a name out of a Manhattan phone book and writes to him; she includes a chocolate bar. She's Mary Dinkle, the only child of an alcoholic mother and a distracted father. He's Max Horowitz, an overweight man with Asperger's, living alone in New York. He writes back, with chocolate. Thus begins a 20-year correspondence, interrupted by a stay in an asylum and a few misunderstandings. Mary falls in love with a neighbor, saves money to have a birthmark removed and deals with loss. Max has a friendship with a neighbor, tries to control his weight, and finally gets the dream job. Will the two ever meet face to face? </t>
  </si>
  <si>
    <t xml:space="preserve">On the occasion of his fifth wedding anniversary, Nick Dunne reports that his wife, Amy, has gone missing. Under pressure from the police and a growing media frenzy, Nick's portrait of a blissful union begins to crumble. Soon his lies, deceits and strange behavior have everyone asking the same dark question: Did Nick Dunne kill his wife? </t>
  </si>
  <si>
    <t xml:space="preserve">The lead character, called 'The Bride,' was a member of the Deadly Viper Assassination Squad, led by her lover 'Bill.' Upon realizing she was pregnant with Bill's child, 'The Bride' decided to escape her life as a killer. She fled to Texas, met a young man, who, on the day of their wedding rehearsal was gunned down by an angry and jealous Bill (with the assistance of the Deadly Viper Assassination Squad). Four years later, 'The Bride' wakes from a coma, and discovers her baby is gone. She, then, decides to seek revenge upon the five people who destroyed her life and killed her baby. The saga of Kill Bill Volume I begins. </t>
  </si>
  <si>
    <t xml:space="preserve">Set against the sexy, glamorous golden age of Formula 1 racing in the 1970s, the film is based on the true story of a great sporting rivalry between handsome English playboy James Hunt (Hemsworth), and his methodical, brilliant opponent, Austrian driver Niki Lauda (Bruhl). The story follows their distinctly different personal styles on and off the track, their loves and the astonishing 1976 season in which both drivers were willing to risk everything to become world champion in a sport with no margin for error: if you make a mistake, you die. </t>
  </si>
  <si>
    <t xml:space="preserve">When the Boston Globe's tenacious "Spotlight" team of reporters delves into allegations of abuse in the Catholic Church, their year-long investigation uncovers a decades-long cover-up at the highest levels of Boston's religious, legal, and government establishment, touching off a wave of revelations around the world. </t>
  </si>
  <si>
    <t xml:space="preserve">An apocalyptic story set in the furthest reaches of our planet, in a stark desert landscape where humanity is broken, and almost everyone is crazed fighting for the necessities of life. Within this world exist two rebels on the run who just might be able to restore order. There's Max, a man of action and a man of few words, who seeks peace of mind following the loss of his wife and child in the aftermath of the chaos. And Furiosa, a woman of action and a woman who believes her path to survival may be achieved if she can make it across the desert back to her childhood homeland. </t>
  </si>
  <si>
    <t xml:space="preserve">The story of Brian of Nazareth, born on the same day as Jesus of Nazareth, who takes a different path in life that leads to the same conclusion. Brian joins a political resistance movement aiming to get the Romans out of Judea. Brian scores a victory of sorts when he manages to paint political slogans on an entire wall in the city of Jerusalem. The movement is not very effective but somehow Brian becomes a prophet and gathers his own following. His fate is sealed however and he lives a very short life. </t>
  </si>
  <si>
    <t xml:space="preserve">Spade and Archer is the name of a San Francisco detective agency. That's for Sam Spade and Miles Archer. The two men are partners, but Sam doesn't like Miles much. A knockout, who goes by the name of Miss Wonderly, walks into their office; and by that night everything's changed. Miles is dead. And so is a man named Floyd Thursby. It seems Miss Wonderly is surrounded by dangerous men. There's Joel Cairo, who uses gardenia-scented calling cards. There's Kasper Gutman, with his enormous girth and feigned civility. Her only hope of protection comes from Sam, who is suspected by the police of one or the other murder. More murders are yet to come, and it will all be because of these dangerous men -- and their lust for a statuette of a bird: the Maltese Falcon. </t>
  </si>
  <si>
    <t xml:space="preserve">During the 1990s, some of the worst atrocities in the history of mankind took place in the country of Rwanda--and in an era of high-speed communication and round the clock news, the events went almost unnoticed by the rest of the world. In only three months, one million people were brutally murdered. In the face of these unspeakable actions, inspired by his love for his family, an ordinary man summons extraordinary courage to save the lives of over a thousand helpless refugees, by granting them shelter in the hotel he manages. </t>
  </si>
  <si>
    <t xml:space="preserve">Chris Taylor is a young, naive American who gives up college and volunteers for combat in Vietnam. Upon arrival, he quickly discovers that his presence is quite nonessential, and is considered insignificant to the other soldiers, as he has not fought for as long as the rest of them and felt the effects of combat. Chris has two non-commissioned officers, the ill-tempered and indestructible Staff Sergeant Robert Barnes and the more pleasant and cooperative Sergeant Elias Grodin. A line is drawn between the two NCOs and a number of men in the platoon when an illegal killing occurs during a village raid. As the war continues, Chris himself draws towards psychological meltdown. And as he struggles for survival, he soon realizes he is fighting two battles, the conflict with the enemy and the conflict between the men within his platoon. </t>
  </si>
  <si>
    <t xml:space="preserve">The intersecting life stories of Daniel Plainview and Eli Sunday in early twentieth century California presents miner-turned-oilman Daniel Plainview, a driven man who will do whatever it takes to achieve his goals. He works hard but also takes advantage of those around him at their expense if need be. His business partner/son (H.W.) is, in reality, an "acquired" child whose true biological single-parent father (working on one of Daniel's rigs) died in a workplace accident. Daniel is deeply protective of H.W. if only for what H.W. brings to the partnership. Eli Sunday is one in a pair of twins whose family farm Daniel purchases for the major oil deposit located on it. Eli, a local preacher and a self-proclaimed faith healer, wants the money from the sale of the property to finance his own church. The lives of the two competitive men often clash as Daniel pumps oil off the property and tries to acquire all the surrounding land at bargain prices to be able to build a pipeline to the ... </t>
  </si>
  <si>
    <t xml:space="preserve">In the South American jungle supplies of nitroglycerin are needed at a remote oil field. The oil company pays four men to deliver the supplies in two trucks. A tense rivalry develops between the two sets of drivers and on the rough remote roads the slightest jolt can result in death. </t>
  </si>
  <si>
    <t xml:space="preserve">In the 1970s, terrorist violence is the stuff of networks' nightly news programming and the corporate structure of the UBS Television Network is changing. Meanwhile, Howard Beale, the aging UBS news anchor, has lost his once strong ratings share and so the network fires him. Beale reacts in an unexpected way. We then see how this affects the fortunes of Beale, his coworkers (Max Schumacher and Diana Christensen), and the network. </t>
  </si>
  <si>
    <t xml:space="preserve">Butch and Sundance are the two leaders of the Hole-in-the-Wall Gang. Butch is all ideas, Sundance is all action and skill. The west is becoming civilized and when Butch and Sundance rob a train once too often, a special posse begins trailing them no matter where they run. Over rock, through towns, across rivers, the group is always just behind them. When they finally escape through sheer luck, Butch has another idea, "Let's go to Bolivia". Based on the exploits of the historical characters. </t>
  </si>
  <si>
    <t xml:space="preserve">Seemingly in constant trouble at school, 14 year-old Antoine Doinel returns at the end of every day to a drab and unhappy home life. His parents have little money and he sleeps on a couch that's been pushed into the kitchen. He knows his mother is having an affair and his parents bicker constantly. He decides to skip school and begins a downward spiral of lies and later stealing. His parents are at their wits end and after he's stopped by the police, they decide the best thing to do would be to let Antoine face the consequences. He's sent to a juvenile detention facility where he doesn't do much better. He does manage to escape however......... </t>
  </si>
  <si>
    <t xml:space="preserve">It's the summer of 1959 in Castlerock, Oregon and four 12 year-old boys - Gordie, Chris, Teddy and Vern - are fast friends. After learning of the general location of the body of a local boy who has been missing for several days, they set off into woods to see it. Along the way, they learn about themselves, the meaning of friendship and the need to stand up for what is right. </t>
  </si>
  <si>
    <t xml:space="preserve">A young nurse, Alma, is put in charge of Elisabeth Vogler: an actress who is seemingly healthy in all respects, but will not talk. As they spend time together, Alma speaks to Elisabeth constantly, never receiving any answer. Alma eventually confesses her secrets to a seemingly sympathetic Elisabeth and finds that her own personality is being submerged into Elisabeth's persona. </t>
  </si>
  <si>
    <t xml:space="preserve">A small time thief from Belfast, Gerry Conlon, is falsely implicated in the IRA bombing of a pub that kills several people while he is in London. Bullied by the British police, he and four of his friends are coerced into confessing their guilt. Gerry's father and other relatives in London are also implicated in the crime. He spends 15 years in prison with his father trying to prove his innocence with the help of a British attorney, Gareth Peirce. Based on a true story. </t>
  </si>
  <si>
    <t xml:space="preserve">Based on an incredible true story of one man's fight for survival and freedom. In the pre-Civil War United States, Solomon Northup (Chiwetel Ejiofor), a free black man from upstate New York, is abducted and sold into slavery. Facing cruelty (personified by a malevolent slave owner, portrayed by Michael Fassbender), as well as unexpected kindnesses, Solomon struggles not only to stay alive, but to retain his dignity. In the twelfth year of his unforgettable odyssey, Solomon's chance meeting with a Canadian abolitionist (Brad Pitt) will forever alter his life. </t>
  </si>
  <si>
    <t xml:space="preserve">It's 1954, and up-and-coming U.S. marshal Teddy Daniels is assigned to investigate the disappearance of a patient from Boston's Shutter Island Ashecliffe Hospital. He's been pushing for an assignment on the island for personal reasons, but before long he wonders whether he hasn't been brought there as part of a twisted plot by hospital doctors whose radical treatments range from unethical to illegal to downright sinister. Teddy's shrewd investigating skills soon provide a promising lead, but the hospital refuses him access to records he suspects would break the case wide open. As a hurricane cuts off communication with the mainland, more dangerous criminals "escape" in the confusion, and the puzzling, improbable clues multiply, Teddy begins to doubt everything - his memory, his partner, even his own sanity. </t>
  </si>
  <si>
    <t xml:space="preserve">Three interconnected stories about the different strata of life in Mexico City all resolve with a fatal car accident. Octavio is trying to raise enough money to run away with his sister-in-law, and decides to enter his dog Cofi into the world of dogfighting. After a dogfight goes bad, Octavio flees in his car, running a red light and causing the accident. Daniel and Valeria's new-found bliss is prematurely ended when she loses her leg in the accident. El Chivo is a homeless man who cares for stray dogs and is there to witness the collision. </t>
  </si>
  <si>
    <t xml:space="preserve">GRAND BUDAPEST HOTEL recounts the adventures of Gustave H, a legendary concierge at a famous European hotel between the wars, and Zero Moustafa, the lobby boy who becomes his most trusted friend. The story involves the theft and recovery of a priceless Renaissance painting and the battle for an enormous family fortune -- all against the back-drop of a suddenly and dramatically changing Continent. </t>
  </si>
  <si>
    <t xml:space="preserve">An elderly man reads the book "The Princess Bride" to his sick and thus currently bedridden adolescent grandson, the reading of the book which has been passed down within the family for generations. The grandson is sure he won't like the story, with a romance at its core, he preferring something with lots of action and "no kissing". But the grandson is powerless to stop his grandfather, whose feelings he doesn't want to hurt. The story centers on Buttercup, a former farm girl who has been chosen as the princess bride to Prince Humperdinck of Florian. Buttercup does not love him, she who still laments the death of her one true love, Westley, five years ago. Westley was a hired hand on the farm, his stock answer of "as you wish" to any request she made of him which she came to understand was his way of saying that he loved her. But Westley went away to sea, only to be killed by the Dread Pirate Roberts. On a horse ride to clear her mind of her upcoming predicament of marriage, Buttercup... </t>
  </si>
  <si>
    <t xml:space="preserve">Mexican Narcotics officer Ramon Miguel 'Mike' Vargas has to interrupt his honeymoon on the Mexican-US border when an American building contractor is killed after someone places a bomb in his car. He's killed on the US side of the border but it's clear that the bomb was planted on the Mexican side. As a result, Vargas delays his return to Mexico City where he has been mounting a case against the Grandi family crime and narcotics syndicate. Police Captain Hank Quinlan is in charge on the US side and he soon has a suspect, a Mexican named Manolo Sanchez. Vargas is soon onto Quinlan and his Sergeant, Pete Menzies, when he catches them planting evidence to convict Sanchez. With his new American wife, Susie, safely tucked away in a hotel on the US side of the border - or so he thinks - he starts to review Quinlan's earlier cases. While concentrating on the corrupt policeman however, the Grandis have their own plans for Vargas and they start with his wife Susie. </t>
  </si>
  <si>
    <t xml:space="preserve">Wanting to learn from the best, aspiring boxer Maggie Fitzgerald wants Frankie Dunn to train her. At the outset he flatly refuses saying he has no interest in training a girl. Frankie leads a lonely existence, alienated from his only daughter and having few friends. She's rough around the edges but shows a lot of grit in the ring and he eventually relents. Maggie not only proves to be the boxer he always dreamed of having under his wing but a friend who fills the great void he's had in his life. Maggie's career skyrockets but an accident in the ring leads her to ask Frankie for one last favor. </t>
  </si>
  <si>
    <t xml:space="preserve">Judah Ben-Hur lives as a rich Jewish prince and merchant in Jerusalem at the beginning of the 1st century. Together with the new governor his old friend Messala arrives as commanding officer of the Roman legions. At first they are happy to meet after a long time but their different politic views separate them. During the welcome parade a roof tile falls down from Judah's house and injures the governor. Although Messala knows they are not guilty, he sends Judah to the galleys and throws his mother and sister into prison. But Judah swears to come back and take revenge. </t>
  </si>
  <si>
    <t xml:space="preserve">Alvy Singer, a forty year old twice divorced, neurotic, intellectual Jewish New York stand-up comic, reflects on the demise of his latest relationship, to Annie Hall, an insecure, flighty, Midwestern WASP aspiring nightclub singer. Unlike his previous relationships, Alvy believed he may have worked out all the issues in his life through fifteen years of therapy to make this relationship with Annie last, among those issues being not wanting to date any woman that would want to date him, and thus subconsciously pushing those women away. Alvy not only reviews the many ups and many downs of their relationship, but also reviews the many facets of his makeup that led to him starting to date Annie. Those facets include growing up next to Coney Island in Brooklyn, being attracted to the opposite sex for as long as he can remember, and enduring years of Jewish guilt with his constantly arguing parents. </t>
  </si>
  <si>
    <t xml:space="preserve">Tom Joad returns to his home after a jail sentence to find his family kicked out of their farm due to foreclosure. He catches up with them on his Uncles farm, and joins them the next day as they head for California and a new life... Hopefully. </t>
  </si>
  <si>
    <t xml:space="preserve">The film is divided into six segments. (1) "Pasternak": While being on a plane, a model and a music critic realise they have a common acquaintance called Pasternak. Soon they discover that every passenger and crew member on board know Pasternak. Is this coincidence? (2) "The Rats": A waitress recognizes her client - it's the loan shark who caused a tragedy in her family. The cook suggests mixing rat poison with his food, but the waitress refuses. The stubborn cook, however, decides to proceed with her plan. (3) "The Strongest": Two drivers on a lone highway have an argument with tragic consequences. (4) "Little Bomb": A demolition engineer has his car towed by a truck for parking in a wrong place and he has an argument with the employee of the towing company. This event destroys his private and professional life, and he plots revenge against the corrupt towing company and the city hall. (5) "The Proposal": A reckless son of a wealthy family has an overnight hit-and-run accident, in ... </t>
  </si>
  <si>
    <t xml:space="preserve">In Bedridge, Professor Parker Wilson finds an abandoned dog at the train station and takes it home with the intention of returning the animal to its owner. He finds that the dog is an Akita and names it Hachiko. However, nobody claims the dog so his family decides to keep Hachi. </t>
  </si>
  <si>
    <t xml:space="preserve">An animated fantasy-adventure. Set 1,000 years from now, the earth is ravaged by pollution and war. In the Valley of the Wind lives Nausicaa, princess of her people. Their land borders on a toxic jungle, filled with dangerous over-sized insects. Meanwhile two nearby nations are bitterly engaged in a war and the Valley of the Wind is stuck in the middle... </t>
  </si>
  <si>
    <t xml:space="preserve">Near a gray and unnamed city is the Zone, an alien place guarded by barbed wire and soldiers. Over his wife's objections, a man rises in the early morning and leaves her with their disabled daughter to meet two men. He's a Stalker, one of a handful who have the mental gifts (and who risk imprisonment) to lead people into the Zone to the Room, a place where one's secret hopes come true. His clients are a burned out popular writer, cynical, and questioning his talent; and a quiet scientist more concerned about his knapsack than the journey. In the deserted Zone, the approach to the Room must be indirect. As they draw near, the rules seem to change and the stalker faces a crisis. </t>
  </si>
  <si>
    <t xml:space="preserve">Huge advancements in scientific technology have enabled a mogul to create an island full of living dinosaurs. John Hammond has invited four individuals, along with his two grandchildren, to join him at Jurassic Park. But will everything go according to plan? A park employee attempts to steal dinosaur embryos, critical security systems are shut down and it now becomes a race for survival with dinosaurs roaming freely over the island. </t>
  </si>
  <si>
    <t xml:space="preserve">The wife and mistress of a sadistic boarding school headmaster plot to kill him. They drown him in the bathtub and dump the body in the school's filthy swimming pool... but when the pool is drained, the body has disappeared - and subsequent reported sightings of the headmaster slowly drive his 'killers' (and the audience) up the wall with almost unbearable suspense... </t>
  </si>
  <si>
    <t xml:space="preserve">In 1893, Gandhi is thrown off a South African train for being an Indian and traveling in a first class compartment. Gandhi realizes that the laws are biased against Indians and decides to start a non-violent protest campaign for the rights of all Indians in South Africa. After numerous arrests and the unwanted attention of the world, the government finally relents by recognizing rights for Indians, though not for the native blacks of South Africa. After this victory, Gandhi is invited back to India, where he is now considered something of a national hero. He is urged to take up the fight for India's independence from the British Empire. Gandhi agrees, and mounts a non-violent non-cooperation campaign of unprecedented scale, coordinating millions of Indians nationwide. There are some setbacks, such as violence against the protesters and Gandhi's occasional imprisonment. Nevertheless, the campaign generates great attention, and Britain faces intense public pressure. Too weak from World ... </t>
  </si>
  <si>
    <t xml:space="preserve">Guido is a film director, trying to relax after his last big hit. He can't get a moment's peace, however, with the people who have worked with him in the past constantly looking for more work. He wrestles with his conscience, but is unable to come up with a new idea. While thinking, he starts to recall major happenings in his life, and all the women he has loved and left. An autobiographical film of Fellini, about the trials and tribulations of film making. </t>
  </si>
  <si>
    <t xml:space="preserve">Bourne is once again brought out of hiding, this time inadvertently by London-based reporter Simon Ross who is trying to unveil Operation Blackbriar--an upgrade to Project Treadstone--in a series of newspaper columns. Bourne sets up a meeting with Ross and realizes instantly they're being scanned. Information from the reporter stirs a new set of memories, and Bourne must finally, ultimately, uncover his dark past whilst dodging The Company's best efforts in trying to eradicate him. </t>
  </si>
  <si>
    <t xml:space="preserve">Donnie Darko doesn't get along too well with his family, his teachers and his classmates; but he does manage to find a sympathetic friend in Gretchen, who agrees to date him. He has a compassionate psychiatrist, who discovers hypnosis is the means to unlock hidden secrets. His other companion may not be a true ally. Donnie has a friend named Frank - a large bunny which only Donnie can see. When an engine falls off a plane and destroys his bedroom, Donnie is not there. Both the event, and Donnie's escape, seem to have been caused by supernatural events. Donnie's mental illness, if such it is, may never allow him to find out for sure. </t>
  </si>
  <si>
    <t xml:space="preserve">American tourist Jesse and French student Celine meet by chance on the train from Budapest to Vienna. Sensing that they are developing a connection, Jesse asks Celine to spend the day with him in Vienna, and she agrees. So they pass the time before his scheduled flight the next morning together. How do two perfect strangers connect so intimately over the course of a single day? What is that special thing that bonds two people so strongly? As their bond turns to love, what will happen to them the next morning when Jesse flies away? </t>
  </si>
  <si>
    <t xml:space="preserve">In this charming film based on the popular L. Frank Baum stories, Dorothy and her dog Toto are caught in a tornado's path and somehow end up in the land of Oz. Here she meets some memorable friends and foes in her journey to meet the Wizard of Oz who everyone says can help her return home and possibly grant her new friends their goals of a brain, heart and courage. </t>
  </si>
  <si>
    <t xml:space="preserve">The story concentrates on the social re-adjustment of three World War II servicemen, each from a different station of society. Al Stephenson returns to an influential banking position, but finds it hard to reconcile his loyalties to ex-servicemen with new commercial realities. Fred Derry is an ordinary working man who finds it difficult to hold down a job or pick up the threads of his marriage. Having had both hands burnt off during the war, Homer Parrish is unsure that his fiancÃ©e's feelings are still those of love and not those of pity. Each of the veterans faces a crisis upon his arrival, and each crisis is a microcosm of the experiences of many American warriors who found an alien world awaiting them when they came marching home. </t>
  </si>
  <si>
    <t xml:space="preserve">Rocky Balboa is a struggling boxer trying to make the big time, working as a debt collector for a pittance. When heavyweight champion Apollo Creed visits Philadelphia, his managers want to set up an exhibition match between Creed and a struggling boxer, touting the fight as a chance for a "nobody" to become a "somebody". The match is supposed to be easily won by Creed, but someone forgot to tell Rocky, who sees this as his only shot at the big time. </t>
  </si>
  <si>
    <t xml:space="preserve">In 1986, in the province of Gyunggi, in South Korea, a second young and beautiful woman is found dead, raped and tied and gagged with her underwear. Detective Park Doo-Man and Detective Cho Yong-koo, two brutal and stupid local detectives without any technique, investigate the murder using brutality and torturing the suspects, without any practical result. The Detective Seo Tae-Yoon from Seoul comes to the country to help the investigations and is convinced that a serial-killer is killing the women. When a third woman is found dead in the same "modus-operandi", the detectives find leads of the assassin. </t>
  </si>
  <si>
    <t xml:space="preserve">Four tales of crime adapted from Frank Miller's popular comics, focusing around a muscular brute who's looking for the person responsible for the death of his beloved Goldie, a man fed up with Sin City's corrupt law enforcement who takes the law into his own hands after a horrible mistake, a cop who risks his life to protect a girl from a deformed pedophile, and a hitman looking to make a little cash. </t>
  </si>
  <si>
    <t xml:space="preserve">In this movie, Truman is a man whose life is a fake one... The place he lives is in fact a big studio with hidden cameras everywhere, and all his friends and people around him, are actors who play their roles in the most popular TV-series in the world: The Truman Show. Truman thinks that he is an ordinary man with an ordinary life and has no idea about how he is exploited. Until one day... he finds out everything. Will he react? </t>
  </si>
  <si>
    <t xml:space="preserve">A cyborg is sent from the future on a deadly mission. He has to kill Sarah Connor, a young woman whose life will have a great significance in years to come. Sarah has only one protector - Kyle Reese - also sent from the future. The Terminator uses his exceptional intelligence and strength to find Sarah, but is there any way to stop the seemingly indestructible cyborg ? </t>
  </si>
  <si>
    <t xml:space="preserve">An unknown and lethal virus has wiped out five billion people in 1996. Only 1% of the population has survived by the year 2035, and is forced to live underground. A convict (James Cole) reluctantly volunteers to be sent back in time to 1996 to gather information about the origin of the epidemic (who he's told was spread by a mysterious "Army of the Twelve Monkeys") and locate the virus before it mutates so that scientists can study it. Unfortunately Cole is mistakenly sent to 1990, six years earlier than expected, and is arrested and locked up in a mental institution, where he meets Dr. Kathryn Railly, a psychiatrist, and Jeffrey Goines, the insane son of a famous scientist and virus expert. </t>
  </si>
  <si>
    <t xml:space="preserve">Bruno Anthony thinks he has the perfect plot to rid himself of his hated father and when he meets tennis player Guy Haines on a train, he thinks he's found the partner he needs to pull it off. His plan is relatively simple. Two strangers each agree to kill someone the other person wants disposed of. For example, Guy could kill his father and he could get rid of Guy's wife Miriam, freeing him to marry Anne Morton, the beautiful daughter of a U.S. Senator. Guy dismisses it all out of hand but but Bruno goes ahead with his half of the 'bargain' and disposes of Miriam. When Guy balks, Bruno makes it quite clear that he will plant evidence to implicate Guy in her murder if he doesn't get rid of his father. Guy had also made some unfortunate statements about Miriam after she had refused him a divorce. It all leads the police to believe Guy is responsible for the murder, forcing him to deal with Bruno's mad ravings. </t>
  </si>
  <si>
    <t xml:space="preserve">A city of monsters with no humans called Monstropolis centers around the city's power company, Monsters, Inc. The lovable, confident, tough, furry blue behemoth-like giant monster named James P. Sullivan (better known as Sulley) and his wisecracking best friend, short, green cyclops monster Mike Wazowski, discover what happens when the real world interacts with theirs in the form of a 2-year-old baby girl dubbed "Boo," who accidentally sneaks into the monster world with Sulley one night. And now it's up to Sulley and Mike to send Boo back in her door before anybody finds out, especially two evil villains such as Sulley's main rival as a scarer, chameleon-like Randall (a monster that Boo is very afraid of), who possesses the ability to change the color of his skin, and Mike and Sulley's boss Mr. Waternoose, the chairman and chief executive officer of Monsters, Inc. </t>
  </si>
  <si>
    <t xml:space="preserve">A weather man is reluctantly sent to cover a story about a weather forecasting "rat" (as he calls it). This is his fourth year on the story, and he makes no effort to hide his frustration. On awaking the 'following' day he discovers that it's Groundhog Day again, and again, and again. First he uses this to his advantage, then comes the realisation that he is doomed to spend the rest of eternity in the same place, seeing the same people do the same thing EVERY day. </t>
  </si>
  <si>
    <t xml:space="preserve">Harry, Ron, and Hermione continue their quest of finding and destroying the Dark Lord's three remaining Horcruxes, the magical items responsible for his immortality. But as the mystical Deathly Hallows are uncovered, and Voldemort finds out about their mission, the biggest battle begins and life as they know it will never be the same again. </t>
  </si>
  <si>
    <t xml:space="preserve">During a manned mission to Mars, Astronaut Mark Watney is presumed dead after a fierce storm and left behind by his crew. But Watney has survived and finds himself stranded and alone on the hostile planet. With only meager supplies, he must draw upon his ingenuity, wit and spirit to subsist and find a way to signal to Earth that he is alive. Millions of miles away, NASA and a team of international scientists work tirelessly to bring "the Martian" home, while his crewmates concurrently plot a daring, if not impossible, rescue mission. As these stories of incredible bravery unfold, the world comes together to root for Watney's safe return. </t>
  </si>
  <si>
    <t xml:space="preserve">Chan Wing Yan, a young police officer, has been sent undercover as a mole in the local mafia. Lau Kin Ming, a young mafia member, infiltrates the police force. Years later, their older counterparts, Chen Wing Yan and Inspector Lau Kin Ming, respectively, race against time to expose the mole within their midst. </t>
  </si>
  <si>
    <t xml:space="preserve">It's a hot summer on Amity Island, a small community whose main business is its beaches. When new Sheriff Martin Brody discovers the remains of a shark attack victim, his first inclination is to close the beaches to swimmers. This doesn't sit well with Mayor Larry Vaughn and several of the local businessmen. Brody backs down to his regret as that weekend a young boy is killed by the predator. The dead boy's mother puts out a bounty on the shark and Amity is soon swamped with amateur hunters and fisherman hoping to cash in on the reward. A local fisherman with much experience hunting sharks, Quint, offers to hunt down the creature for a hefty fee. Soon Quint, Brody and Matt Hooper from the Oceanographic Institute are at sea hunting the Great White shark. As Brody succinctly surmises after their first encounter with the creature, they're going to need a bigger boat. </t>
  </si>
  <si>
    <t xml:space="preserve">A film commissioned by the Algerian government that shows the Algerian revolution from both sides. The French foreign legion has left Vietnam in defeat and has something to prove. The Algerians are seeking independence. The two clash. The torture used by the French is contrasted with the Algerian's use of bombs in soda shops. A look at war as a nasty thing that harms and sullies everyone who participates in it. </t>
  </si>
  <si>
    <t xml:space="preserve">In the Eighteenth Century, in a small village in Ireland, Redmond Barry is a young farm boy in love with his cousin Nora Brady. When Nora gets engaged to the British Captain John Quin, Barry challenges him to a duel of pistols. He wins and escapes to Dublin but is robbed on the road. Without an alternative, Barry joins the British Army to fight in the Seven Years War. He deserts and is forced to join the Prussian Army where he saves the life of his captain and becomes his protÃ©gÃ© and spy of the Irish gambler Chevalier de Balibari. He helps Chevalier and becomes his associate until he decides to marry the wealthy Lady Lyndon. They move to England and Barry, in his obsession of nobility, dissipates her fortune and makes a dangerous and revengeful enemy. </t>
  </si>
  <si>
    <t xml:space="preserve">The film follows three young men and their time spent in the French suburban "ghetto," over a span of twenty-four hours. Vinz, a Jew, SaÃ¯d, an Arab, and Hubert, a black boxer, have grown up in these French suburbs where high levels of diversity coupled with the racist and oppressive police force have raised tensions to a critical breaking point. During the riots that took place a night before, a police officer lost his handgun in the ensuing madness, only to leave it for Vinz to find. Now, with a newfound means to gain the respect he deserves, Vinz vows to kill a cop if his friend Abdel dies in the hospital, due the beating he received while in police custody. </t>
  </si>
  <si>
    <t xml:space="preserve">Based upon a real-life story that happened in the early seventies in which the Chase Manhattan Bank in Gravesend, Brooklyn, was held siege by a gay bank robber determined to steal enough money for his male lover to undergo a sex change operation. On a hot summer afternoon, the First Savings Bank of Brooklyn is held up by Sonny and Sal, two down-and-out characters. Although the bank manager and female tellers agree not to interfere with the robbery, Sonny finds that there's actually nothing much to steal, as most of the cash has been picked up for the day. Sonny then gets an unexpected phone call from Police Captain Moretti, who tells him the place is surrounded by the city's entire police force. Having few options under the circumstances, Sonny nervously bargains with Moretti, demanding safe escort to the airport and a plane out of the country in return for the bank employees' safety. </t>
  </si>
  <si>
    <t xml:space="preserve">It's the early twentieth century Sweden. Adolescent siblings Alexander and Fanny Ekdahl lead a relatively joyous and exuberant life with their well-off extended paternal family, led by the family matriarch, their grandmother, Helena Ekdahl. The openness of the family culture is exemplified by Helena's now deceased husband ending up becoming best friends with one of her lovers, a Jewish puppet maker named Isak Jacobi, and their Uncle Gustav Adolf's open liaison with one of the family maids, Maj, who everyone in the family adores, even Gustav Adolf's wife, Alma. Between the siblings, Alexander in particular has inherited the family's love of storytelling, his parents and his grandmother who are actors and who manage their own theater. Things change for Alexander and Fanny when their father, Oscar, dies shortly after Christmas 1907. Although she truly does believe she loves him, the children's mother, Emilie, decides to marry Bishop Edvard VergÃ©rus, who she first met as the officiate at ... </t>
  </si>
  <si>
    <t xml:space="preserve">In 1935 in Foshan, south China, there are martial arts schools on every street corner. Ip Man is the undisputed martial arts champion, yet he has not devoted himself to teaching. Despite this, it seems that all the kung fu masters of the city are eager to fight him to improve their reputation. </t>
  </si>
  <si>
    <t xml:space="preserve">How far would you go to protect your family? Keller Dover is facing every parent's worst nightmare. His six-year-old daughter, Anna, is missing, together with her young friend, Joy, and as minutes turn to hours, panic sets in. The only lead is a dilapidated RV that had earlier been parked on their street. Heading the investigation, Detective Loki arrests its driver, Alex Jones, but a lack of evidence forces his release. As the police pursue multiple leads and pressure mounts, knowing his child's life is at stake the frantic Dover decides he has no choice but to take matters into his own hands. But just how far will this desperate father go to protect his family? </t>
  </si>
  <si>
    <t xml:space="preserve">Nick Fury is the director of S.H.I.E.L.D., an international peace-keeping agency. The agency is a who's who of Marvel Super Heroes, with Iron Man, The Incredible Hulk, Thor, Captain America, Hawkeye and Black Widow. When global security is threatened by Loki and his cohorts, Nick Fury and his team will need all their powers to save the world from disaster. </t>
  </si>
  <si>
    <t xml:space="preserve">Based on the real life story of legendary cryptanalyst Alan Turing, the film portrays the nail-biting race against time by Turing and his brilliant team of code-breakers at Britain's top-secret Government Code and Cypher School at Bletchley Park, during the darkest days of World War II. </t>
  </si>
  <si>
    <t xml:space="preserve">Tells the story of the man who became King George VI, the father of Queen Elizabeth II. After his brother abdicates, George ('Bertie') reluctantly assumes the throne. Plagued by a dreaded stammer and considered unfit to be king, Bertie engages the help of an unorthodox speech therapist named Lionel Logue. Through a set of unexpected techniques, and as a result of an unlikely friendship, Bertie is able to find his voice and boldly lead the country through war. </t>
  </si>
  <si>
    <t xml:space="preserve">After securing a major victory on the battlefield, Taketoti Washizu and one of his commanders, Yoshiaki Miki, find themselves lost in the maze-like Spider's Web forest. They come across a spirit-like seer who tells them of their future: both have been promoted because of their victory that day; Washizu will someday be the Great Lord of the Spider's Web castle while Miki's son will someday rule as Great Lord as well. When they arrive at the castle, they learn that the first part of the prophecy is correct. Washizu has no desire to become Great Lord but his ambitious wife urges him to reconsider. When the current Great Lord makes a surprise visit to his garrison outpost, Washizu is again promoted to commander of his vanguard but his wife reminds him of the danger that comes with the position. As pressure mounts, Wahizu takes action leading to its inevitable conclusion. </t>
  </si>
  <si>
    <t xml:space="preserve">This swash-buckling tale follows the quest of Captain Jack Sparrow, a savvy pirate, and Will Turner, a resourceful blacksmith, as they search for Elizabeth Swann. Elizabeth, the daughter of the governor and the love of Will's life, has been kidnapped by the feared Captain Barbossa. Little do they know, but the fierce and clever Barbossa has been cursed. He, along with his large crew, are under an ancient curse, doomed for eternity to neither live, nor die. That is, unless a blood sacrifice is made. </t>
  </si>
  <si>
    <t xml:space="preserve">After stealing a mysterious orb in the far reaches of outer space, Peter Quill from Earth, is now the main target of a manhunt led by the villain known as Ronan the Accuser. To help fight Ronan and his team and save the galaxy from his power, Quill creates a team of space heroes known as the "Guardians of the Galaxy" to save the world. </t>
  </si>
  <si>
    <t xml:space="preserve">An anonymous, but deadly man rides into a town torn by war between two factions, the Baxters and the Rojo's. Instead of fleeing or dying, as most other would do, the man schemes to play the two sides off each other, getting rich in the bargain. </t>
  </si>
  <si>
    <t xml:space="preserve">Set in Mississippi during the 1960s, Skeeter (Stone) is a southern society girl who returns from college determined to become a writer, but turns her friends' lives -- and a Mississippi town -- upside down when she decides to interview the black women who have spent their lives taking care of prominent southern families. Aibileen (Davis), Skeeter's best friend's housekeeper, is the first to open up -- to the dismay of her friends in the tight-knit black community. Despite Skeeter's life-long friendships hanging in the balance, she and Aibileen continue their collaboration and soon more women come forward to tell their stories -- and as it turns out, they have a lot to say. Along the way, unlikely friendships are forged and a new sisterhood emerges, but not before everyone in town has a thing or two to say themselves when they become unwittingly -- and unwillingly -- caught up in the changing times. </t>
  </si>
  <si>
    <t xml:space="preserve">On the day he gets married and hangs up his badge, lawman Will Kane is told that a man he sent to prison years before, Frank Miller, is returning on the noon train to exact his revenge. Having initially decided to leave with his new spouse, Will decides he must go back and face Miller. However, when he seeks the help of the townspeople he has protected for so long, they turn their backs on him. It seems Kane may have to face Miller alone, as well as the rest of Miller's gang, who are waiting for him at the station... </t>
  </si>
  <si>
    <t xml:space="preserve">A young boy stumbles into a mysterious girl who floats down from the sky. The girl, Sheeta, was chased by pirates, army and government secret agents. In saving her life, they begin a high flying adventure that goes through all sorts of flying machines, eventually searching for Sheeta's identity in a floating castle of a lost civilization. </t>
  </si>
  <si>
    <t xml:space="preserve">Joe Bradley is a reporter for the American News Service in Rome, a job he doesn't much like as he would rather work for what he considers a real news agency back in the States. He is on the verge of getting fired when he, sleeping in and getting caught in a lie by his boss Hennessy, misses an interview with HRH Princess Ann, who is on a goodwill tour of Europe, Rome only her latest stop. However, he thinks he may have stumbled upon a huge scoop. Princess Ann has officially called off all her Rome engagements due to illness. In reality, he recognizes the photograph of her as being the young well but simply dressed drunk woman he rescued off the street last night (as he didn't want to turn her into the police for being a vagrant), and who is still in his small studio apartment sleeping off her hangover. What Joe doesn't know is that she is really sleeping off the effects of a sedative given to her by her doctor to calm her down after an anxiety attack, that anxiety because she hates her... </t>
  </si>
  <si>
    <t xml:space="preserve">During 1st WW, two French officers are captured. Captain De Boeldieu is an aristocrat while Lieutenant Marechal was a mechanic in civilian life. They meet other prisoners from various backgrounds, as Rosenthal, son of wealthy Jewish bankers. They are separated from Rosenthal before managing to escape. A few months later, they meet again in a fortress commanded by the aristocrat Van Rauffenstein. De Boeldieu strikes up a friendship with him but Marechal and Rosenthal still want to escape... </t>
  </si>
  <si>
    <t xml:space="preserve">New Rochelle, the 1960s. High schooler Frank Abagnale Jr. idolizes his father, who's in trouble with the IRS. When his parents separate, Frank runs away to Manhattan with $25 in his checking account, vowing to regain dad's losses and get his parents back together. Just a few years later, the FBI tracks him down in France; he's extradited, tried, and jailed for passing more than $4,000,000 in bad checks. Along the way, he's posed as a Pan Am pilot, a pediatrician, and an attorney. And, from nearly the beginning of this life of crime, he's been pursued by a dour FBI agent, Carl Hanratty. What starts as cat and mouse becomes something akin to father and son. </t>
  </si>
  <si>
    <t xml:space="preserve">George and Martha are a middle aged married couple, whose charged relationship is defined by vitriolic verbal battles, which underlies what seems like an emotional dependence upon each other. This verbal abuse is fueled by an excessive consumption of alcohol. George being an associate History professor in a New Carthage university where Martha's father is the President adds an extra dimension to their relationship. Late one Saturday evening after a faculty mixer, Martha invites Nick and Honey, an ambitious young Biology professor new to the university and his mousy wife, over for a nightcap. As the evening progresses, Nick and Honey, plied with more alcohol, get caught up in George and Martha's games of needing to hurt each other and everyone around them. The ultimate abuse comes in the form of talk of George and Martha's unseen sixteen year old son, whose birthday is the following day. </t>
  </si>
  <si>
    <t xml:space="preserve">Following the conviction of her German father for treason against the U.S., Alicia Huberman takes to drink and men. She is approached by a government agent (T.R. Devlin) who asks her to spy on a group of her father's Nazi friends operating out of Rio de Janeiro. A romance develops between Alicia and Devlin, but she starts to get too involved in her work. </t>
  </si>
  <si>
    <t xml:space="preserve">Belle is a girl who is dissatisfied with life in a small provincial French town, constantly trying to fend off the misplaced "affections" of conceited Gaston. The Beast is a prince who was placed under a spell because he could not love. A wrong turn taken by Maurice, Belle's father, causes the two to meet. </t>
  </si>
  <si>
    <t xml:space="preserve">Shahid Khan is exiled after impersonating the legendary Sultana Daku in order to rob British trains. Now outcast, Shahid becomes a worker at Ramadhir Singh's colliery, only to spur a revenge battle that passes on to generations. At the turn of the decade, Shahid's son, the philandering Sardar Khan vows to get his father's honor back, becoming the most feared man of Wasseypur. </t>
  </si>
  <si>
    <t xml:space="preserve">Set in Hong Kong, 1962, Chow Mo-Wan is a newspaper editor who moves into a new building with his wife. At the same time, Su Li-zhen, a beautiful secretary and her executive husband also move in to the crowded building. With their spouses often away, Chow and Li-zhen spend most of their time together as friends. They have everything in common from noodle shops to martial arts. Soon, they are shocked to discover that their spouses are having an affair. Hurt and angry, they find comfort in their growing friendship even as they resolve not to be like their unfaithful mates. </t>
  </si>
  <si>
    <t xml:space="preserve">Frederick Manion (Ben Gazzara), a lieutenant in the army, is arrested for the murder of a bartender, Barney Quill. He claims, in his defense, that the victim had raped and beaten up his wife Laura (Lee Remick). Although Laura supports her husband's story, the police surgeon can find no evidence that she has been raped. Manion is defended by Paul Biegler (James Stewart), a rather humble small-town lawyer. During the course of interviews, Biegler discovers that Manion is violently possessive and jealous, and also that his wife has a reputation for giving her favors to other men. Biegler realizes that the prosecution will try to make the court believe that Laura was the lover of the bartender and than Manion killed him and beat her up when he discovered them together. Manion pleads "not guilty" and Biegler, who knows that his case is weak, sets his assistants to try to find a witness who will save Manion. </t>
  </si>
  <si>
    <t xml:space="preserve">Kaneda is a bike gang leader whose close friend Tetsuo gets involved in a government secret project known as Akira. On his way to save Tetsuo, Kaneda runs into a group of anti-government activists, greedy politicians, irresponsible scientists and a powerful military leader. The confrontation sparks off Tetsuo's supernatural power leading to bloody death, a coup attempt and the final battle in Tokyo Olympiad where Akira's secrets were buried 30 years ago. </t>
  </si>
  <si>
    <t xml:space="preserve">Early thirty-something American Jesse Wallace is in a Paris bookstore, the last stop on a tour to promote his best selling book, This Time. Although he is vague to reporters about the source material for the book, it is about his chance encounter nine years earlier on June 15-16, 1994 with a Parisienne named Celine, and the memorable and romantic day and evening they spent together in Vienna. At the end of their encounter at the Vienna train station, which is also how the book ends, they, not providing contact information to the other, vowed to meet each other again in exactly six months at that very spot. As the media scrum at the bookstore nears its conclusion, Jesse spots Celine in the crowd, she who only found out about the book when she earlier saw his photograph promoting this public appearance. Much like their previous encounter, Jesse and Celine, who is now an environmental activist, decide to spend time together until he is supposed to catch his flight back to New York, this ... </t>
  </si>
  <si>
    <t xml:space="preserve">It's the Great Depression. In the process of robbing a bank of $10,000, Ben Harper kills two people. Before he is captured, he is able to convince his adolescent son John and his daughter Pearl not to tell anyone, including their mother Willa, where he hid the money, namely in Pearl's favorite toy, a doll that she carries everywhere with her. Ben, who is captured, tried and convicted, is sentenced to death. But before he is executed, Ben is in the state penitentiary with a cell mate, a man by the name of Harry Powell, a self-professed man of the cloth, who is really a con man and murderer, swindling lonely women, primarily rich widows, of their money before he kills them. Harry does whatever he can, unsuccessfully, to find out the location of the $10,000 from Ben. After Ben's execution, Harry decides that Willa will be his next mark, figuring that someone in the family knows where the money is hidden. Despite vowing not to remarry, Willa ends up being easy prey for Harry's outward ... </t>
  </si>
  <si>
    <t>runtime-clean</t>
  </si>
  <si>
    <t>rating</t>
  </si>
  <si>
    <t>R</t>
  </si>
  <si>
    <t>PG-13</t>
  </si>
  <si>
    <t>PG</t>
  </si>
  <si>
    <t>Unrated</t>
  </si>
  <si>
    <t>Passed</t>
  </si>
  <si>
    <t>Approved</t>
  </si>
  <si>
    <t>G</t>
  </si>
  <si>
    <t>X</t>
  </si>
  <si>
    <t>TV-MA</t>
  </si>
  <si>
    <t>Not Rated</t>
  </si>
  <si>
    <t>Unrated | 5h 20min | Action, Crime, Drama | 2 August 2012 (Singapore)</t>
  </si>
  <si>
    <t xml:space="preserve">F2+| </t>
  </si>
  <si>
    <t>substring1</t>
  </si>
  <si>
    <t xml:space="preserve">runtime+| </t>
  </si>
  <si>
    <t>substring2</t>
  </si>
  <si>
    <t xml:space="preserve">Crime, Drama </t>
  </si>
  <si>
    <t xml:space="preserve">Action, Crime, Drama </t>
  </si>
  <si>
    <t xml:space="preserve">Biography, Drama, History </t>
  </si>
  <si>
    <t xml:space="preserve">Adventure, Drama, Fantasy </t>
  </si>
  <si>
    <t xml:space="preserve">Western </t>
  </si>
  <si>
    <t xml:space="preserve">Drama </t>
  </si>
  <si>
    <t xml:space="preserve">Action, Adventure, Fantasy </t>
  </si>
  <si>
    <t xml:space="preserve">Drama, Romance </t>
  </si>
  <si>
    <t xml:space="preserve">Action, Mystery, Sci-Fi </t>
  </si>
  <si>
    <t xml:space="preserve">Biography, Crime, Drama </t>
  </si>
  <si>
    <t xml:space="preserve">Action, Sci-Fi </t>
  </si>
  <si>
    <t xml:space="preserve">Crime, Drama, Mystery </t>
  </si>
  <si>
    <t xml:space="preserve">Crime, Drama, Thriller </t>
  </si>
  <si>
    <t xml:space="preserve">Drama, Family, Fantasy </t>
  </si>
  <si>
    <t xml:space="preserve">Comedy, Drama, Romance </t>
  </si>
  <si>
    <t xml:space="preserve">Animation, Adventure, Family </t>
  </si>
  <si>
    <t xml:space="preserve">Action, Drama, War </t>
  </si>
  <si>
    <t xml:space="preserve">Adventure, Drama, Sci-Fi </t>
  </si>
  <si>
    <t xml:space="preserve">Drama, Romance, War </t>
  </si>
  <si>
    <t xml:space="preserve">Horror, Mystery, Thriller </t>
  </si>
  <si>
    <t xml:space="preserve">Action, Adventure </t>
  </si>
  <si>
    <t xml:space="preserve">Mystery, Thriller </t>
  </si>
  <si>
    <t xml:space="preserve">Biography, Comedy, Drama </t>
  </si>
  <si>
    <t xml:space="preserve">Comedy, Drama </t>
  </si>
  <si>
    <t xml:space="preserve">Crime, Drama, Fantasy </t>
  </si>
  <si>
    <t xml:space="preserve">Biography, Drama, War </t>
  </si>
  <si>
    <t xml:space="preserve">Adventure, Comedy, Sci-Fi </t>
  </si>
  <si>
    <t xml:space="preserve">Drama, Music </t>
  </si>
  <si>
    <t xml:space="preserve">Action, Drama </t>
  </si>
  <si>
    <t xml:space="preserve">Drama, War </t>
  </si>
  <si>
    <t xml:space="preserve">Drama, Mystery, Sci-Fi </t>
  </si>
  <si>
    <t xml:space="preserve">Comedy </t>
  </si>
  <si>
    <t xml:space="preserve">Drama, Film-Noir </t>
  </si>
  <si>
    <t xml:space="preserve">Animation, Adventure, Drama </t>
  </si>
  <si>
    <t xml:space="preserve">Horror, Sci-Fi </t>
  </si>
  <si>
    <t xml:space="preserve">Comedy, Drama, War </t>
  </si>
  <si>
    <t xml:space="preserve">Drama, Thriller </t>
  </si>
  <si>
    <t xml:space="preserve">Drama, Western </t>
  </si>
  <si>
    <t xml:space="preserve">Drama, Horror </t>
  </si>
  <si>
    <t xml:space="preserve">Animation, Drama, War </t>
  </si>
  <si>
    <t xml:space="preserve">Action, Thriller </t>
  </si>
  <si>
    <t xml:space="preserve">Action, Horror, Sci-Fi </t>
  </si>
  <si>
    <t xml:space="preserve">Animation, Adventure, Fantasy </t>
  </si>
  <si>
    <t xml:space="preserve">Drama, Mystery, Thriller </t>
  </si>
  <si>
    <t xml:space="preserve">Drama, Mystery </t>
  </si>
  <si>
    <t xml:space="preserve">Adventure, Crime, Mystery </t>
  </si>
  <si>
    <t xml:space="preserve">Mystery, Romance, Thriller </t>
  </si>
  <si>
    <t xml:space="preserve">Adventure, Drama, Thriller </t>
  </si>
  <si>
    <t xml:space="preserve">Comedy, Romance </t>
  </si>
  <si>
    <t xml:space="preserve">Crime, Thriller </t>
  </si>
  <si>
    <t xml:space="preserve">Crime, Drama, Sci-Fi </t>
  </si>
  <si>
    <t xml:space="preserve">Animation, Adventure, Comedy </t>
  </si>
  <si>
    <t xml:space="preserve">Crime, Drama, Film-Noir </t>
  </si>
  <si>
    <t xml:space="preserve">Adventure, Biography, Drama </t>
  </si>
  <si>
    <t xml:space="preserve">Drama, Romance, Sci-Fi </t>
  </si>
  <si>
    <t xml:space="preserve">Action, Adventure, Comedy </t>
  </si>
  <si>
    <t xml:space="preserve">Comedy, Crime, Drama </t>
  </si>
  <si>
    <t xml:space="preserve">Comedy, Musical, Romance </t>
  </si>
  <si>
    <t xml:space="preserve">Mystery, Sci-Fi </t>
  </si>
  <si>
    <t xml:space="preserve">Comedy, Crime </t>
  </si>
  <si>
    <t xml:space="preserve">Adventure, Comedy, Fantasy </t>
  </si>
  <si>
    <t xml:space="preserve">Comedy, Drama, Family </t>
  </si>
  <si>
    <t xml:space="preserve">Adventure, Drama, War </t>
  </si>
  <si>
    <t xml:space="preserve">Drama, Sci-Fi </t>
  </si>
  <si>
    <t xml:space="preserve">Action, Adventure, Drama </t>
  </si>
  <si>
    <t xml:space="preserve">Film-Noir, Mystery, Thriller </t>
  </si>
  <si>
    <t xml:space="preserve">Biography, Drama, Sport </t>
  </si>
  <si>
    <t xml:space="preserve">Adventure, Drama, History </t>
  </si>
  <si>
    <t xml:space="preserve">Crime, Drama, Romance </t>
  </si>
  <si>
    <t xml:space="preserve">Drama, Fantasy, War </t>
  </si>
  <si>
    <t xml:space="preserve">Animation, Family, Fantasy </t>
  </si>
  <si>
    <t xml:space="preserve">Adventure, Comedy, Drama </t>
  </si>
  <si>
    <t xml:space="preserve">Drama, Fantasy </t>
  </si>
  <si>
    <t xml:space="preserve">Sci-Fi, Thriller </t>
  </si>
  <si>
    <t xml:space="preserve">Biography, Drama </t>
  </si>
  <si>
    <t xml:space="preserve">Drama, Sport </t>
  </si>
  <si>
    <t xml:space="preserve">Biography, Comedy, Crime </t>
  </si>
  <si>
    <t xml:space="preserve">Drama, History, War </t>
  </si>
  <si>
    <t xml:space="preserve">Action, Drama, Thriller </t>
  </si>
  <si>
    <t xml:space="preserve">Drama, Film-Noir, Mystery </t>
  </si>
  <si>
    <t xml:space="preserve">Drama, Mystery, War </t>
  </si>
  <si>
    <t xml:space="preserve">Animation, Action, Adventure </t>
  </si>
  <si>
    <t xml:space="preserve">Animation, Comedy, Drama </t>
  </si>
  <si>
    <t xml:space="preserve">Action </t>
  </si>
  <si>
    <t xml:space="preserve">Action, Biography, Drama </t>
  </si>
  <si>
    <t xml:space="preserve">Action, Adventure, Sci-Fi </t>
  </si>
  <si>
    <t xml:space="preserve">Adventure, Drama </t>
  </si>
  <si>
    <t xml:space="preserve">Adventure, Comedy, Family </t>
  </si>
  <si>
    <t xml:space="preserve">Crime, Film-Noir, Thriller </t>
  </si>
  <si>
    <t xml:space="preserve">Comedy, Drama, Thriller </t>
  </si>
  <si>
    <t xml:space="preserve">Drama, Family </t>
  </si>
  <si>
    <t xml:space="preserve">Adventure, Sci-Fi, Thriller </t>
  </si>
  <si>
    <t xml:space="preserve">Drama, Horror, Mystery </t>
  </si>
  <si>
    <t xml:space="preserve">Drama, Sci-Fi, Thriller </t>
  </si>
  <si>
    <t xml:space="preserve">Adventure, Family, Fantasy </t>
  </si>
  <si>
    <t xml:space="preserve">Mystery, Sci-Fi, Thriller </t>
  </si>
  <si>
    <t xml:space="preserve">Comedy, Drama, Fantasy </t>
  </si>
  <si>
    <t xml:space="preserve">Crime, Mystery, Thriller </t>
  </si>
  <si>
    <t xml:space="preserve">Biography, Drama, Thriller </t>
  </si>
  <si>
    <t xml:space="preserve">Action, Drama, Western </t>
  </si>
  <si>
    <t xml:space="preserve">Drama, Film-Noir, Romance </t>
  </si>
  <si>
    <t xml:space="preserve">Animation, Action, Sci-Fi </t>
  </si>
  <si>
    <t>genre</t>
  </si>
  <si>
    <t>releasedate</t>
  </si>
  <si>
    <t>14 October 1994</t>
  </si>
  <si>
    <t>24 March 1972</t>
  </si>
  <si>
    <t>20 December 1974</t>
  </si>
  <si>
    <t>18 July 2008</t>
  </si>
  <si>
    <t>4 February 1994</t>
  </si>
  <si>
    <t>April 1957</t>
  </si>
  <si>
    <t>17 December 2003</t>
  </si>
  <si>
    <t>23 December 1966</t>
  </si>
  <si>
    <t>15 October 1999</t>
  </si>
  <si>
    <t>19 December 2001</t>
  </si>
  <si>
    <t>20 June 1980</t>
  </si>
  <si>
    <t>6 July 1994</t>
  </si>
  <si>
    <t>16 July 2010</t>
  </si>
  <si>
    <t>18 December 2002</t>
  </si>
  <si>
    <t>21 November 1975</t>
  </si>
  <si>
    <t>21 September 1990</t>
  </si>
  <si>
    <t>31 March 1999</t>
  </si>
  <si>
    <t>19 November 1956</t>
  </si>
  <si>
    <t>25 May 1977</t>
  </si>
  <si>
    <t>13 February 2004</t>
  </si>
  <si>
    <t>22 September 1995</t>
  </si>
  <si>
    <t>14 February 1991</t>
  </si>
  <si>
    <t>7 January 1947</t>
  </si>
  <si>
    <t>15 September 1995</t>
  </si>
  <si>
    <t>12 February 1999</t>
  </si>
  <si>
    <t>18 November 1994</t>
  </si>
  <si>
    <t>21 December 1968</t>
  </si>
  <si>
    <t>28 March 2003</t>
  </si>
  <si>
    <t>24 July 1998</t>
  </si>
  <si>
    <t>7 November 2014</t>
  </si>
  <si>
    <t>23 January 1943</t>
  </si>
  <si>
    <t>20 November 1998</t>
  </si>
  <si>
    <t>7 March 1931</t>
  </si>
  <si>
    <t>8 September 1960</t>
  </si>
  <si>
    <t>12 June 1981</t>
  </si>
  <si>
    <t>1 August 1954</t>
  </si>
  <si>
    <t>2 November 2011</t>
  </si>
  <si>
    <t>25 February 1936</t>
  </si>
  <si>
    <t>10 December 1999</t>
  </si>
  <si>
    <t>3 July 1991</t>
  </si>
  <si>
    <t>6 October 2006</t>
  </si>
  <si>
    <t>3 July 1985</t>
  </si>
  <si>
    <t>15 October 2014</t>
  </si>
  <si>
    <t>25 May 2001</t>
  </si>
  <si>
    <t>5 May 2000</t>
  </si>
  <si>
    <t>15 August 1979</t>
  </si>
  <si>
    <t>20 October 2006</t>
  </si>
  <si>
    <t>29 January 1964</t>
  </si>
  <si>
    <t>25 August 1950</t>
  </si>
  <si>
    <t>24 June 1994</t>
  </si>
  <si>
    <t>22 June 1979</t>
  </si>
  <si>
    <t>7 March 1941</t>
  </si>
  <si>
    <t>30 March 2007</t>
  </si>
  <si>
    <t>23 February 1990</t>
  </si>
  <si>
    <t>25 December 2012</t>
  </si>
  <si>
    <t>23 May 1980</t>
  </si>
  <si>
    <t>25 October 1957</t>
  </si>
  <si>
    <t>16 April 1988</t>
  </si>
  <si>
    <t>20 July 2012</t>
  </si>
  <si>
    <t>27 June 2008</t>
  </si>
  <si>
    <t>1 October 1999</t>
  </si>
  <si>
    <t>18 July 1986</t>
  </si>
  <si>
    <t>12 July 1997</t>
  </si>
  <si>
    <t>21 November 2003</t>
  </si>
  <si>
    <t>5 September 1941</t>
  </si>
  <si>
    <t>26 September 1959</t>
  </si>
  <si>
    <t>1 June 1984</t>
  </si>
  <si>
    <t>1958</t>
  </si>
  <si>
    <t>10 February 1982</t>
  </si>
  <si>
    <t>25 May 1983</t>
  </si>
  <si>
    <t>31 August 1931</t>
  </si>
  <si>
    <t>6 February 1958</t>
  </si>
  <si>
    <t>8 February 2002</t>
  </si>
  <si>
    <t>2 September 1992</t>
  </si>
  <si>
    <t>24 May 1995</t>
  </si>
  <si>
    <t>15 December 2000</t>
  </si>
  <si>
    <t>2 February 1972</t>
  </si>
  <si>
    <t>8 February 1976</t>
  </si>
  <si>
    <t>18 June 2010</t>
  </si>
  <si>
    <t>24 April 1944</t>
  </si>
  <si>
    <t>16 March 1963</t>
  </si>
  <si>
    <t>11 December 1962</t>
  </si>
  <si>
    <t>19 March 2004</t>
  </si>
  <si>
    <t>12 February 2016</t>
  </si>
  <si>
    <t>18 December 2015</t>
  </si>
  <si>
    <t>10 July 1987</t>
  </si>
  <si>
    <t>5 April 1985</t>
  </si>
  <si>
    <t>26 December 1973</t>
  </si>
  <si>
    <t>11 April 1952</t>
  </si>
  <si>
    <t>13 December 1949</t>
  </si>
  <si>
    <t>15 May 1968</t>
  </si>
  <si>
    <t>19 January 2001</t>
  </si>
  <si>
    <t>23 May 1975</t>
  </si>
  <si>
    <t>22 November 1995</t>
  </si>
  <si>
    <t>6 February 1921</t>
  </si>
  <si>
    <t>21 August 2009</t>
  </si>
  <si>
    <t>19 September 1997</t>
  </si>
  <si>
    <t>10 May 1967</t>
  </si>
  <si>
    <t>26 December 1951</t>
  </si>
  <si>
    <t>16 September 1960</t>
  </si>
  <si>
    <t>24 May 1989</t>
  </si>
  <si>
    <t>16 March 2011</t>
  </si>
  <si>
    <t>15 January 1951</t>
  </si>
  <si>
    <t>9 December 1983</t>
  </si>
  <si>
    <t>13 March 1927</t>
  </si>
  <si>
    <t>13 September 1961</t>
  </si>
  <si>
    <t>24 January 1948</t>
  </si>
  <si>
    <t>15 June 2005</t>
  </si>
  <si>
    <t>29 March 1959</t>
  </si>
  <si>
    <t>19 June 2015</t>
  </si>
  <si>
    <t>25 December 2009</t>
  </si>
  <si>
    <t>7 August 1992</t>
  </si>
  <si>
    <t>10 January 2013</t>
  </si>
  <si>
    <t>31 August 1949</t>
  </si>
  <si>
    <t>29 May 2009</t>
  </si>
  <si>
    <t>9 January 1998</t>
  </si>
  <si>
    <t>19 December 1980</t>
  </si>
  <si>
    <t>22 January 2016</t>
  </si>
  <si>
    <t>8 April 2005</t>
  </si>
  <si>
    <t>20 July 1988</t>
  </si>
  <si>
    <t>20 June 1974</t>
  </si>
  <si>
    <t>4 July 1963</t>
  </si>
  <si>
    <t>15 December 1995</t>
  </si>
  <si>
    <t>22 June 1954</t>
  </si>
  <si>
    <t>19 January 2007</t>
  </si>
  <si>
    <t>4 November 1927</t>
  </si>
  <si>
    <t>19 October 1939</t>
  </si>
  <si>
    <t>25 March 1956</t>
  </si>
  <si>
    <t>14 December 1957</t>
  </si>
  <si>
    <t>1925</t>
  </si>
  <si>
    <t>1 June 1985</t>
  </si>
  <si>
    <t>13 October 1958</t>
  </si>
  <si>
    <t>21 May 2010</t>
  </si>
  <si>
    <t>25 June 1982</t>
  </si>
  <si>
    <t>28 August 1998</t>
  </si>
  <si>
    <t>24 February 1927</t>
  </si>
  <si>
    <t>22 June 1959</t>
  </si>
  <si>
    <t>17 June 2005</t>
  </si>
  <si>
    <t>10 October 1980</t>
  </si>
  <si>
    <t>9 September 2011</t>
  </si>
  <si>
    <t>25 December 2013</t>
  </si>
  <si>
    <t>18 December 1961</t>
  </si>
  <si>
    <t>17 March 2006</t>
  </si>
  <si>
    <t>4 January 2002</t>
  </si>
  <si>
    <t>9 January 2009</t>
  </si>
  <si>
    <t>6 March 1998</t>
  </si>
  <si>
    <t>12 April 1940</t>
  </si>
  <si>
    <t>23 February 1979</t>
  </si>
  <si>
    <t>12 January 2011</t>
  </si>
  <si>
    <t>17 January 1940</t>
  </si>
  <si>
    <t>5 April 1996</t>
  </si>
  <si>
    <t>1 November 1967</t>
  </si>
  <si>
    <t>9 August 1996</t>
  </si>
  <si>
    <t>26 March 2010</t>
  </si>
  <si>
    <t>29 May 1954</t>
  </si>
  <si>
    <t>4 March 2016</t>
  </si>
  <si>
    <t>8 January 2016</t>
  </si>
  <si>
    <t>6 August 1999</t>
  </si>
  <si>
    <t>19 October 2007</t>
  </si>
  <si>
    <t>30 May 2003</t>
  </si>
  <si>
    <t>21 November 2007</t>
  </si>
  <si>
    <t>23 February 1934</t>
  </si>
  <si>
    <t>9 April 2009</t>
  </si>
  <si>
    <t>3 October 2014</t>
  </si>
  <si>
    <t>10 October 2003</t>
  </si>
  <si>
    <t>27 September 2013</t>
  </si>
  <si>
    <t>25 November 2015</t>
  </si>
  <si>
    <t>15 May 2015</t>
  </si>
  <si>
    <t>17 August 1979</t>
  </si>
  <si>
    <t>18 October 1941</t>
  </si>
  <si>
    <t>4 February 2005</t>
  </si>
  <si>
    <t>6 February 1987</t>
  </si>
  <si>
    <t>25 January 2008</t>
  </si>
  <si>
    <t>16 February 1955</t>
  </si>
  <si>
    <t>27 November 1976</t>
  </si>
  <si>
    <t>24 October 1969</t>
  </si>
  <si>
    <t>16 November 1959</t>
  </si>
  <si>
    <t>22 August 1986</t>
  </si>
  <si>
    <t>16 March 1967</t>
  </si>
  <si>
    <t>25 February 1994</t>
  </si>
  <si>
    <t>8 November 2013</t>
  </si>
  <si>
    <t>19 February 2010</t>
  </si>
  <si>
    <t>13 April 2001</t>
  </si>
  <si>
    <t>28 March 2014</t>
  </si>
  <si>
    <t>9 October 1987</t>
  </si>
  <si>
    <t>1 May 1958</t>
  </si>
  <si>
    <t>28 January 2005</t>
  </si>
  <si>
    <t>26 December 1959</t>
  </si>
  <si>
    <t>20 April 1977</t>
  </si>
  <si>
    <t>15 March 1940</t>
  </si>
  <si>
    <t>21 August 2014</t>
  </si>
  <si>
    <t>12 March 2010</t>
  </si>
  <si>
    <t>11 March 1984</t>
  </si>
  <si>
    <t>17 April 1980</t>
  </si>
  <si>
    <t>11 June 1993</t>
  </si>
  <si>
    <t>21 November 1955</t>
  </si>
  <si>
    <t>25 February 1983</t>
  </si>
  <si>
    <t>25 June 1963</t>
  </si>
  <si>
    <t>3 August 2007</t>
  </si>
  <si>
    <t>26 October 2001</t>
  </si>
  <si>
    <t>27 January 1995</t>
  </si>
  <si>
    <t>25 August 1939</t>
  </si>
  <si>
    <t>17 June 1947</t>
  </si>
  <si>
    <t>3 December 1976</t>
  </si>
  <si>
    <t>2 May 2003</t>
  </si>
  <si>
    <t>1 April 2005</t>
  </si>
  <si>
    <t>5 June 1998</t>
  </si>
  <si>
    <t>26 October 1984</t>
  </si>
  <si>
    <t>5 January 1996</t>
  </si>
  <si>
    <t>30 June 1951</t>
  </si>
  <si>
    <t>2 November 2001</t>
  </si>
  <si>
    <t>12 February 1993</t>
  </si>
  <si>
    <t>15 July 2011</t>
  </si>
  <si>
    <t>2 October 2015</t>
  </si>
  <si>
    <t>12 December 2002</t>
  </si>
  <si>
    <t>20 June 1975</t>
  </si>
  <si>
    <t>20 September 1967</t>
  </si>
  <si>
    <t>18 December 1975</t>
  </si>
  <si>
    <t>23 February 1996</t>
  </si>
  <si>
    <t>21 September 1975</t>
  </si>
  <si>
    <t>17 December 1982</t>
  </si>
  <si>
    <t>12 December 2008</t>
  </si>
  <si>
    <t>20 September 2013</t>
  </si>
  <si>
    <t>4 May 2012</t>
  </si>
  <si>
    <t>25 December 2014</t>
  </si>
  <si>
    <t>25 December 2010</t>
  </si>
  <si>
    <t>22 November 1961</t>
  </si>
  <si>
    <t>9 July 2003</t>
  </si>
  <si>
    <t>1 August 2014</t>
  </si>
  <si>
    <t>18 January 1967</t>
  </si>
  <si>
    <t>10 August 2011</t>
  </si>
  <si>
    <t>30 July 1952</t>
  </si>
  <si>
    <t>2 August 1986</t>
  </si>
  <si>
    <t>2 September 1953</t>
  </si>
  <si>
    <t>12 September 1938</t>
  </si>
  <si>
    <t>25 December 2002</t>
  </si>
  <si>
    <t>22 June 1966</t>
  </si>
  <si>
    <t>6 September 1946</t>
  </si>
  <si>
    <t>22 November 1991</t>
  </si>
  <si>
    <t>2 August 2012</t>
  </si>
  <si>
    <t>9 March 2001</t>
  </si>
  <si>
    <t>September 1959</t>
  </si>
  <si>
    <t>16 July 1988</t>
  </si>
  <si>
    <t>30 July 2004</t>
  </si>
  <si>
    <t>24 November 1955</t>
  </si>
  <si>
    <t>releasecountry</t>
  </si>
  <si>
    <t>date</t>
  </si>
  <si>
    <t>substring3</t>
  </si>
  <si>
    <t>genre|</t>
  </si>
  <si>
    <t>substring4</t>
  </si>
  <si>
    <t>step1</t>
  </si>
  <si>
    <t>step2</t>
  </si>
  <si>
    <t>USA</t>
  </si>
  <si>
    <t>Italy</t>
  </si>
  <si>
    <t>UK</t>
  </si>
  <si>
    <t>France</t>
  </si>
  <si>
    <t>Philippines</t>
  </si>
  <si>
    <t>Australia</t>
  </si>
  <si>
    <t>WestGermany</t>
  </si>
  <si>
    <t>Japan</t>
  </si>
  <si>
    <t>SouthKorea</t>
  </si>
  <si>
    <t>Sweden</t>
  </si>
  <si>
    <t>Iran</t>
  </si>
  <si>
    <t>India</t>
  </si>
  <si>
    <t>Denmark</t>
  </si>
  <si>
    <t>Germany</t>
  </si>
  <si>
    <t>Argentina</t>
  </si>
  <si>
    <t>Netherlands</t>
  </si>
  <si>
    <t>HongKong</t>
  </si>
  <si>
    <t>China</t>
  </si>
  <si>
    <t>Singapore</t>
  </si>
  <si>
    <t>Austria</t>
  </si>
  <si>
    <t>Stephen King (short story "Rita Hayworth and Shawshank Redemption"), Frank Darabont (screenplay)</t>
  </si>
  <si>
    <t>Thomas Keneally (book), Steven Zaillian (screenplay)</t>
  </si>
  <si>
    <t>Reginald Rose (story), Reginald Rose (screenplay)</t>
  </si>
  <si>
    <t>Chuck Palahniuk (novel), Jim Uhls (screenplay)</t>
  </si>
  <si>
    <t>Winston Groom (novel), Eric Roth (screenplay)</t>
  </si>
  <si>
    <t>Lilly Wachowski (as The Wachowski Brothers), Lana Wachowski (as The Wachowski Brothers)</t>
  </si>
  <si>
    <t>Paulo Lins (novel), BrÃ¡ulio Mantovani (screenplay)</t>
  </si>
  <si>
    <t>Thomas Harris (novel), Ted Tally (screenplay)</t>
  </si>
  <si>
    <t>Vincenzo Cerami (story), Roberto Benigni (story)</t>
  </si>
  <si>
    <t>Jonathan Nolan, Christopher Nolan</t>
  </si>
  <si>
    <t>Joseph Stefano (screenplay), Robert Bloch (novel)</t>
  </si>
  <si>
    <t>John Michael Hayes (screenplay), Cornell Woolrich (based on the short story by)</t>
  </si>
  <si>
    <t>Stephen King (novel), Frank Darabont (screenplay)</t>
  </si>
  <si>
    <t>James Cameron, William Wisher Jr. (as William Wisher)</t>
  </si>
  <si>
    <t>Ronald Harwood (screenplay), Wladyslaw Szpilman (book)</t>
  </si>
  <si>
    <t>Robert Zemeckis, Bob Gale</t>
  </si>
  <si>
    <t>Christopher Nolan (screenplay), Jonathan Nolan (short story "Memento Mori")</t>
  </si>
  <si>
    <t>Akiyuki Nosaka (novel), Isao Takahata</t>
  </si>
  <si>
    <t>Herman J. Mankiewicz (original screen play), Orson Welles (original screen play)</t>
  </si>
  <si>
    <t>Wolfgang Petersen (screenplay), Lothar G. Buchheim (novel)</t>
  </si>
  <si>
    <t>Thea von Harbou (script), Fritz Lang (script)</t>
  </si>
  <si>
    <t>Stanley Kubrick (screenplay), Anthony Burgess (novel)</t>
  </si>
  <si>
    <t>Harper Lee (based on her novel "To Kill a Mockingbird"), Horton Foote (screenplay)</t>
  </si>
  <si>
    <t>Peter Shaffer (original stage play), Peter Shaffer (original screenplay)</t>
  </si>
  <si>
    <t>Adolph Green (story), Betty Comden (story)</t>
  </si>
  <si>
    <t>Stanley Kubrick (screenplay), Arthur C. Clarke (screenplay)</t>
  </si>
  <si>
    <t>Billy Wilder, I.A.L. Diamond</t>
  </si>
  <si>
    <t>Thea von Harbou (screenplay), Thea von Harbou (novel)</t>
  </si>
  <si>
    <t>John Huston (screenplay), B. Traven (based on the novel by)</t>
  </si>
  <si>
    <t>Tobias Lindholm (screenplay), Thomas Vinterberg (screenplay)</t>
  </si>
  <si>
    <t>Graham Greene (by), Graham Greene (screen play)</t>
  </si>
  <si>
    <t>Matt Damon, Ben Affleck</t>
  </si>
  <si>
    <t>Emma Donoghue (screenplay), Emma Donoghue (based on the novel by)</t>
  </si>
  <si>
    <t>Sidney Buchman (screen play), Lewis R. Foster (story)</t>
  </si>
  <si>
    <t>Ingmar Bergman (play), Ingmar Bergman (screenplay)</t>
  </si>
  <si>
    <t>Hayao Miyazaki (screenplay), Diana Wynne Jones (novel) (as Daiana Win JÃ´nzu)</t>
  </si>
  <si>
    <t>Terence Winter (screenplay), Jordan Belfort (book)</t>
  </si>
  <si>
    <t>Abby Mann, Abby Mann (based on his original story by)</t>
  </si>
  <si>
    <t>Akiva Goldsman, Sylvia Nasar (book)</t>
  </si>
  <si>
    <t>Margaret Mitchell (story), Sidney Howard (screenplay)</t>
  </si>
  <si>
    <t>Irvine Welsh (novel), John Hodge (screenplay)</t>
  </si>
  <si>
    <t>Frederick Knott (screen play), Frederick Knott (adapted from his play)</t>
  </si>
  <si>
    <t>Sean Penn (screenplay), Jon Krakauer (book)</t>
  </si>
  <si>
    <t>Bill Lancaster (screenplay), John W. Campbell Jr. (story)</t>
  </si>
  <si>
    <t>Robert Riskin (screen play), Samuel Hopkins Adams (based on the short story by)</t>
  </si>
  <si>
    <t>Gillian Flynn (screenplay), Gillian Flynn (novel)</t>
  </si>
  <si>
    <t>Josh Singer, Tom McCarthy</t>
  </si>
  <si>
    <t>John Huston (screenplay), Dashiell Hammett (based upon the novel by)</t>
  </si>
  <si>
    <t>Keir Pearson, Terry George</t>
  </si>
  <si>
    <t>Paul Thomas Anderson (screenplay), Upton Sinclair (novel)</t>
  </si>
  <si>
    <t>John Ridley (screenplay), Solomon Northup (based on "Twelve Years a Slave" by)</t>
  </si>
  <si>
    <t>Laeta Kalogridis (screenplay), Dennis Lehane (novel)</t>
  </si>
  <si>
    <t>William Goldman (book), William Goldman (screenplay)</t>
  </si>
  <si>
    <t>Orson Welles (screenplay), Whit Masterson (based on the novel "Badge Of Evil" by)</t>
  </si>
  <si>
    <t>Paul Haggis (screenplay), F.X. Toole (stories)</t>
  </si>
  <si>
    <t>Lew Wallace (novel) (as General Lew Wallace), Karl Tunberg (screenplay)</t>
  </si>
  <si>
    <t>Woody Allen, Marshall Brickman</t>
  </si>
  <si>
    <t>Nunnally Johnson (screen play), John Steinbeck (based on the novel by)</t>
  </si>
  <si>
    <t>Stephen P. Lindsey (screenplay), Kaneto ShindÃ´ (motion picture "Hachiko monogatari")</t>
  </si>
  <si>
    <t>Richard Linklater, Kim Krizan</t>
  </si>
  <si>
    <t>Robert E. Sherwood (screen play), MacKinlay Kantor (from a novel by) (as Mackinlay Kantor)</t>
  </si>
  <si>
    <t>Steve Kloves (screenplay), J.K. Rowling (novel)</t>
  </si>
  <si>
    <t>Drew Goddard (screenplay), Andy Weir (book)</t>
  </si>
  <si>
    <t>Alan Mak, Felix Chong</t>
  </si>
  <si>
    <t>Stanley Kubrick (written for the screen by), William Makepeace Thackeray (novel)</t>
  </si>
  <si>
    <t>Edmond Wong (screenplay), Tai-Li Chan</t>
  </si>
  <si>
    <t>Graham Moore, Andrew Hodges (book)</t>
  </si>
  <si>
    <t>Tate Taylor (screenplay), Kathryn Stockett (novel)</t>
  </si>
  <si>
    <t>Carl Foreman (screenplay), John W. Cunningham (magazine story "The Tin Star")</t>
  </si>
  <si>
    <t>Charles Spaak (scenario and dialogue), Jean Renoir (scenario and dialogue)</t>
  </si>
  <si>
    <t>Wendell Mayes (screenplay), John D. Voelker (based on the novel by) (as Robert Traver)</t>
  </si>
  <si>
    <t>Davis Grubb (from the novel by), James Agee (screen play)</t>
  </si>
  <si>
    <t>Mario Puzo (screenplay), Francis Ford Coppola (screenplay)</t>
  </si>
  <si>
    <t>Francis Ford Coppola (screenplay), Mario Puzo (screenplay)</t>
  </si>
  <si>
    <t>Jonathan Nolan (screenplay), Christopher Nolan (screenplay)</t>
  </si>
  <si>
    <t>Quentin Tarantino (story), Roger Avary (story)</t>
  </si>
  <si>
    <t>J.R.R. Tolkien (novel), Fran Walsh (screenplay)</t>
  </si>
  <si>
    <t>Luciano Vincenzoni (story), Sergio Leone (story)</t>
  </si>
  <si>
    <t>Leigh Brackett (screenplay), Lawrence Kasdan (screenplay)</t>
  </si>
  <si>
    <t>Lawrence Hauben (screenplay), Bo Goldman (screenplay)</t>
  </si>
  <si>
    <t>Nicholas Pileggi (book), Nicholas Pileggi (screenplay)</t>
  </si>
  <si>
    <t>Akira Kurosawa (screenplay), Shinobu Hashimoto (screenplay)</t>
  </si>
  <si>
    <t>Andrew Kevin Walker</t>
  </si>
  <si>
    <t>Frances Goodrich (screenplay), Albert Hackett (screenplay)</t>
  </si>
  <si>
    <t>Christopher McQuarrie</t>
  </si>
  <si>
    <t>Sergio Donati (screenplay), Sergio Leone (screenplay)</t>
  </si>
  <si>
    <t>Robert Rodat</t>
  </si>
  <si>
    <t>Julius J. Epstein (screenplay), Philip G. Epstein (screenplay)</t>
  </si>
  <si>
    <t>David McKenna</t>
  </si>
  <si>
    <t>Lawrence Kasdan (screenplay), George Lucas (story)</t>
  </si>
  <si>
    <t>William Monahan (screenplay), Alan Mak</t>
  </si>
  <si>
    <t>David Franzoni (story), David Franzoni (screenplay)</t>
  </si>
  <si>
    <t>John Milius, Francis Ford Coppola (as Francis Coppola)</t>
  </si>
  <si>
    <t>Stanley Kubrick (screenplay), Terry Southern (screenplay)</t>
  </si>
  <si>
    <t>Charles Brackett, Billy Wilder</t>
  </si>
  <si>
    <t>Irene Mecchi (screenplay), Jonathan Roberts (screenplay)2</t>
  </si>
  <si>
    <t>Dan O'Bannon (story), Ronald Shusett (story)</t>
  </si>
  <si>
    <t>Giuseppe Tornatore (story), Giuseppe Tornatore (screenplay)</t>
  </si>
  <si>
    <t>Stephen King (novel), Stanley Kubrick (screenplay)</t>
  </si>
  <si>
    <t>Stanley Kubrick (screenplay), Calder Willingham (screenplay)</t>
  </si>
  <si>
    <t>Andrew Stanton (original story by), Pete Docter (original story by)</t>
  </si>
  <si>
    <t>Alan Ball</t>
  </si>
  <si>
    <t>James Cameron (story), David Giler (story)</t>
  </si>
  <si>
    <t>Garon Tsuchiya (story), Nobuaki Minegishi (comic)</t>
  </si>
  <si>
    <t>Ernest Lehman</t>
  </si>
  <si>
    <t>Harry Grey (novel), Leonardo Benvenuti (screenplay)</t>
  </si>
  <si>
    <t>Alec Coppel (screenplay), Samuel A. Taylor (screenplay) (as Samuel Taylor)</t>
  </si>
  <si>
    <t>Lawrence Kasdan (screenplay), George Lucas (screenplay)</t>
  </si>
  <si>
    <t>Agatha Christie (in Agatha Christie's international stage success), Billy Wilder (screen play)</t>
  </si>
  <si>
    <t>Guillaume Laurant (scenario), Jean-Pierre Jeunet (scenario)</t>
  </si>
  <si>
    <t>Quentin Tarantino, Roger Avary (background radio dialog)</t>
  </si>
  <si>
    <t>Randall Wallace</t>
  </si>
  <si>
    <t>Hubert Selby Jr. (based on the book by), Hubert Selby Jr. (screenplay)</t>
  </si>
  <si>
    <t>Paul Schrader</t>
  </si>
  <si>
    <t>John Lasseter (story), Andrew Stanton (story)</t>
  </si>
  <si>
    <t>Billy Wilder (screenplay), Raymond Chandler (screenplay)</t>
  </si>
  <si>
    <t>T.E. Lawrence (writings), Robert Bolt (screenplay)</t>
  </si>
  <si>
    <t>Charlie Kaufman (story), Michel Gondry (story)</t>
  </si>
  <si>
    <t>Rhett Reese, Paul Wernick</t>
  </si>
  <si>
    <t>Lawrence Kasdan, J.J. Abrams</t>
  </si>
  <si>
    <t>Gustav Hasford (novel), Stanley Kubrick (screenplay)</t>
  </si>
  <si>
    <t>David S. Ward</t>
  </si>
  <si>
    <t>Cesare Zavattini (story), Luigi Bartolini (novel)</t>
  </si>
  <si>
    <t>Graham Chapman, John Cleese</t>
  </si>
  <si>
    <t>John Lasseter (original story by), Pete Docter (original story by)</t>
  </si>
  <si>
    <t>James Ellroy (novel), Brian Helgeland (screenplay)</t>
  </si>
  <si>
    <t>Sergio Leone (scenario), Fulvio Morsella (scenario)</t>
  </si>
  <si>
    <t>RyÃ»nosuke Akutagawa (stories), Akira Kurosawa (screenplay)</t>
  </si>
  <si>
    <t>Jeffrey Boam (screenplay), George Lucas (story)</t>
  </si>
  <si>
    <t>Joseph L. Mankiewicz (written for the screen by)</t>
  </si>
  <si>
    <t>Oliver Stone (screenplay)</t>
  </si>
  <si>
    <t>Akira Kurosawa (story), Akira Kurosawa (screenplay)</t>
  </si>
  <si>
    <t>Bob Kane (characters), David S. Goyer (story)</t>
  </si>
  <si>
    <t>Billy Wilder (screenplay), I.A.L. Diamond (screenplay)</t>
  </si>
  <si>
    <t>Pete Docter (original story by), Ronnie Del Carmen (original story by)</t>
  </si>
  <si>
    <t>Rajkumar Hirani, Abhijat Joshi</t>
  </si>
  <si>
    <t>David Webb Peoples</t>
  </si>
  <si>
    <t>Pete Docter (story), Bob Peterson (story)</t>
  </si>
  <si>
    <t>Jake LaMotta (based on the book by) (as Jake La Motta), Joseph Carter (with)</t>
  </si>
  <si>
    <t>Bernd Eichinger (screenplay), Joachim Fest (book)</t>
  </si>
  <si>
    <t>Roderick Thorp (novel), Jeb Stuart (screenplay)</t>
  </si>
  <si>
    <t>Robert Towne</t>
  </si>
  <si>
    <t>Paul Brickhill (book), James Clavell (screenplay)</t>
  </si>
  <si>
    <t>Budd Schulberg (screenplay), Budd Schulberg (based upon an original story by)</t>
  </si>
  <si>
    <t>Carl Mayer (scenario), Hermann Sudermann (from an original theme by)</t>
  </si>
  <si>
    <t>Akira Kurosawa, Shinobu Hashimoto</t>
  </si>
  <si>
    <t>Pierre Boulle (novel), Carl Foreman (screenplay)</t>
  </si>
  <si>
    <t>Akira Kurosawa (screenplay), Hideo Oguni (screenplay)</t>
  </si>
  <si>
    <t>Eduardo Sacheri, Juan JosÃ© Campanella</t>
  </si>
  <si>
    <t>Hampton Fancher (screenplay), David Webb Peoples (screenplay) (as David Peoples)</t>
  </si>
  <si>
    <t>Buster Keaton, Clyde Bruckman</t>
  </si>
  <si>
    <t>Christopher De Vore (screenplay), Eric Bergren (screenplay)</t>
  </si>
  <si>
    <t>Gavin O'Connor (screenplay), Anthony Tambakis (screenplay)</t>
  </si>
  <si>
    <t>Lilly Wachowski (screenplay) (as The Wachowski Brothers), Lana Wachowski (screenplay) (as The Wachowski Brothers)</t>
  </si>
  <si>
    <t>Nick Schenk (screenplay), Dave Johannson (story)</t>
  </si>
  <si>
    <t>Daphne Du Maurier (celebrated novel), Robert E. Sherwood (screen play)</t>
  </si>
  <si>
    <t>Michael Cimino (story), Deric Washburn (story)</t>
  </si>
  <si>
    <t>Denis Villeneuve (scenario), Wajdi Mouawad (play)</t>
  </si>
  <si>
    <t>Donn Pearce (screenplay), Frank Pierson (screenplay) (as Frank R. Pierson)</t>
  </si>
  <si>
    <t>William Davies (screenplay) (as Will Davies), Dean DeBlois (screenplay)</t>
  </si>
  <si>
    <t>Byron Howard (story), Jared Bush (story)</t>
  </si>
  <si>
    <t>Mark L. Smith (screenplay), Alejandro GonzÃ¡lez IÃ±Ã¡rritu (screenplay) (as Alejandro G. IÃ±Ã¡rritu)</t>
  </si>
  <si>
    <t>Andrew Stanton (original story by), Andrew Stanton (screenplay)</t>
  </si>
  <si>
    <t>Joel Coen (screenplay), Ethan Coen (screenplay)</t>
  </si>
  <si>
    <t>Quentin Tarantino, Quentin Tarantino (character The Bride) (as Q)</t>
  </si>
  <si>
    <t>Peter Morgan</t>
  </si>
  <si>
    <t>George Miller, Brendan McCarthy</t>
  </si>
  <si>
    <t>Georges Arnaud (novel), Henri-Georges Clouzot (adaptation) (as H.G. Clouzot)</t>
  </si>
  <si>
    <t>Paddy Chayefsky</t>
  </si>
  <si>
    <t>William Goldman</t>
  </si>
  <si>
    <t>FranÃ§ois Truffaut (scenario), Marcel Moussy (adaptation) (as M. Moussy)</t>
  </si>
  <si>
    <t>Stephen King (novel), Raynold Gideon (screenplay)</t>
  </si>
  <si>
    <t>Ingmar Bergman (story)</t>
  </si>
  <si>
    <t>Gerry Conlon (autobiographical book "Proved Innocent"), Terry George (screenplay)</t>
  </si>
  <si>
    <t>Guillermo Arriaga (as Guillermo Arriaga JordÃ¡n)</t>
  </si>
  <si>
    <t>Stefan Zweig (inspired by the writings of), Wes Anderson (screenplay)</t>
  </si>
  <si>
    <t>Hayao Miyazaki (comic), Hayao Miyazaki (screenplay)</t>
  </si>
  <si>
    <t>Arkadiy Strugatskiy (novel), Boris Strugatskiy (novel)</t>
  </si>
  <si>
    <t>Michael Crichton (novel), Michael Crichton (screenplay)</t>
  </si>
  <si>
    <t>Pierre Boileau (novel) (as Boileau), Thomas Narcejac (novel) (as Narcejac)</t>
  </si>
  <si>
    <t>John Briley</t>
  </si>
  <si>
    <t>Federico Fellini (story), Ennio Flaiano (story)</t>
  </si>
  <si>
    <t>Tony Gilroy (screenplay), Scott Z. Burns (screenplay)</t>
  </si>
  <si>
    <t>Noel Langley (screenplay), Florence Ryerson (screenplay)</t>
  </si>
  <si>
    <t>Sylvester Stallone</t>
  </si>
  <si>
    <t>Joon Ho Bong, Kwang-rim Kim (play)</t>
  </si>
  <si>
    <t>Frank Miller (graphic novels)</t>
  </si>
  <si>
    <t>Andrew Niccol</t>
  </si>
  <si>
    <t>James Cameron, Gale Anne Hurd</t>
  </si>
  <si>
    <t>Chris Marker (film La JetÃ©e), David Webb Peoples (screenplay) (as David Peoples)</t>
  </si>
  <si>
    <t>Raymond Chandler (screen play), Czenzi Ormonde (screen play)</t>
  </si>
  <si>
    <t>Pete Docter (original story by), Jill Culton (original story by)</t>
  </si>
  <si>
    <t>Danny Rubin (screenplay), Harold Ramis (screenplay)</t>
  </si>
  <si>
    <t>Peter Benchley (screenplay), Carl Gottlieb (screenplay)</t>
  </si>
  <si>
    <t>Franco Solinas, Franco Solinas (story) (as F. Solinas)</t>
  </si>
  <si>
    <t>Frank Pierson (screenplay), P.F. Kluge (based upon a magazine article by)</t>
  </si>
  <si>
    <t>Aaron Guzikowski</t>
  </si>
  <si>
    <t>Joss Whedon (screenplay), Zak Penn (story)</t>
  </si>
  <si>
    <t>David Seidler (screenplay)</t>
  </si>
  <si>
    <t>Hideo Oguni (screenplay), Shinobu Hashimoto (screenplay)</t>
  </si>
  <si>
    <t>Ted Elliott (screen story), Terry Rossio (screen story)</t>
  </si>
  <si>
    <t>James Gunn, Nicole Perlman</t>
  </si>
  <si>
    <t>Adriano Bolzoni (story) (as A. Bonzzoni), VÃ­ctor AndrÃ©s Catena (story)</t>
  </si>
  <si>
    <t>Ian McLellan Hunter (screenplay), John Dighton (screenplay)</t>
  </si>
  <si>
    <t>Jeff Nathanson (screenplay), Frank Abagnale Jr. (book) (as Frank W. Abagnale)</t>
  </si>
  <si>
    <t>Ernest Lehman (screenplay)</t>
  </si>
  <si>
    <t>Ben Hecht</t>
  </si>
  <si>
    <t>Linda Woolverton (animation screenplay by), Brenda Chapman (story)</t>
  </si>
  <si>
    <t>Akhilesh Jaiswal, Anurag Kashyap</t>
  </si>
  <si>
    <t>Katsuhiro Ã”tomo (screenplay) (as Katsuhiro Otomo), IzÃ´ Hashimoto (screenplay)</t>
  </si>
  <si>
    <t>Richard Linklater (screenplay), Julie Delpy (screenplay)</t>
  </si>
  <si>
    <t>Tim Robbins, Morgan Freeman, Bob Gunton</t>
  </si>
  <si>
    <t>Marlon Brando, Al Pacino, James Caan</t>
  </si>
  <si>
    <t>Al Pacino, Robert De Niro, Robert Duvall</t>
  </si>
  <si>
    <t>Christian Bale, Heath Ledger, Aaron Eckhart</t>
  </si>
  <si>
    <t>Liam Neeson, Ralph Fiennes, Ben Kingsley</t>
  </si>
  <si>
    <t>John Travolta, Uma Thurman, Samuel L. Jackson</t>
  </si>
  <si>
    <t>Henry Fonda, Lee J. Cobb, Martin Balsam</t>
  </si>
  <si>
    <t>Elijah Wood, Viggo Mortensen, Ian McKellen</t>
  </si>
  <si>
    <t>Clint Eastwood, Eli Wallach, Lee Van Cleef</t>
  </si>
  <si>
    <t>Brad Pitt, Edward Norton, Helena Bonham Carter</t>
  </si>
  <si>
    <t>Elijah Wood, Ian McKellen, Orlando Bloom</t>
  </si>
  <si>
    <t>Mark Hamill, Harrison Ford, Carrie Fisher</t>
  </si>
  <si>
    <t>Tom Hanks, Robin Wright, Gary Sinise</t>
  </si>
  <si>
    <t>Leonardo DiCaprio, Joseph Gordon-Levitt, Ellen Page</t>
  </si>
  <si>
    <t>Elijah Wood, Ian McKellen, Viggo Mortensen</t>
  </si>
  <si>
    <t>Jack Nicholson, Louise Fletcher, Michael Berryman</t>
  </si>
  <si>
    <t>Robert De Niro, Ray Liotta, Joe Pesci</t>
  </si>
  <si>
    <t>Keanu Reeves, Laurence Fishburne, Carrie-Anne Moss</t>
  </si>
  <si>
    <t>ToshirÃ´ Mifune, Takashi Shimura, Keiko Tsushima</t>
  </si>
  <si>
    <t>Alexandre Rodrigues, Matheus Nachtergaele, Leandro Firmino</t>
  </si>
  <si>
    <t>Morgan Freeman, Brad Pitt, Kevin Spacey</t>
  </si>
  <si>
    <t>Jodie Foster, Anthony Hopkins, Lawrence A. Bonney</t>
  </si>
  <si>
    <t>James Stewart, Donna Reed, Lionel Barrymore</t>
  </si>
  <si>
    <t>Kevin Spacey, Gabriel Byrne, Chazz Palminteri</t>
  </si>
  <si>
    <t>Roberto Benigni, Nicoletta Braschi, Giorgio Cantarini</t>
  </si>
  <si>
    <t>Jean Reno, Gary Oldman, Natalie Portman</t>
  </si>
  <si>
    <t>Henry Fonda, Charles Bronson, Claudia Cardinale</t>
  </si>
  <si>
    <t>Daveigh Chase, Suzanne Pleshette, Miyu Irino</t>
  </si>
  <si>
    <t>Tom Hanks, Matt Damon, Tom Sizemore</t>
  </si>
  <si>
    <t>Matthew McConaughey, Anne Hathaway, Jessica Chastain</t>
  </si>
  <si>
    <t>Humphrey Bogart, Ingrid Bergman, Paul Henreid</t>
  </si>
  <si>
    <t>Edward Norton, Edward Furlong, Beverly D'Angelo</t>
  </si>
  <si>
    <t>Charles Chaplin, Virginia Cherrill, Florence Lee</t>
  </si>
  <si>
    <t>Anthony Perkins, Janet Leigh, Vera Miles</t>
  </si>
  <si>
    <t>Harrison Ford, Karen Allen, Paul Freeman</t>
  </si>
  <si>
    <t>James Stewart, Grace Kelly, Wendell Corey</t>
  </si>
  <si>
    <t>FranÃ§ois Cluzet, Omar Sy, Anne Le Ny</t>
  </si>
  <si>
    <t>Charles Chaplin, Paulette Goddard, Henry Bergman</t>
  </si>
  <si>
    <t>Tom Hanks, Michael Clarke Duncan, David Morse</t>
  </si>
  <si>
    <t>Arnold Schwarzenegger, Linda Hamilton, Edward Furlong</t>
  </si>
  <si>
    <t>Adrien Brody, Thomas Kretschmann, Frank Finlay</t>
  </si>
  <si>
    <t>Leonardo DiCaprio, Matt Damon, Jack Nicholson</t>
  </si>
  <si>
    <t>Michael J. Fox, Christopher Lloyd, Lea Thompson</t>
  </si>
  <si>
    <t>Miles Teller, J.K. Simmons, Melissa Benoist</t>
  </si>
  <si>
    <t>Guy Pearce, Carrie-Anne Moss, Joe Pantoliano</t>
  </si>
  <si>
    <t>Russell Crowe, Joaquin Phoenix, Connie Nielsen</t>
  </si>
  <si>
    <t>Martin Sheen, Marlon Brando, Robert Duvall</t>
  </si>
  <si>
    <t>Christian Bale, Hugh Jackman, Scarlett Johansson</t>
  </si>
  <si>
    <t>Peter Sellers, George C. Scott, Sterling Hayden</t>
  </si>
  <si>
    <t>William Holden, Gloria Swanson, Erich von Stroheim</t>
  </si>
  <si>
    <t>Matthew Broderick, Jeremy Irons, James Earl Jones</t>
  </si>
  <si>
    <t>Sigourney Weaver, Tom Skerritt, John Hurt</t>
  </si>
  <si>
    <t>Charles Chaplin, Paulette Goddard, Jack Oakie</t>
  </si>
  <si>
    <t>Ulrich MÃ¼he, Martina Gedeck, Sebastian Koch</t>
  </si>
  <si>
    <t>Philippe Noiret, Enzo Cannavale, Antonella Attili</t>
  </si>
  <si>
    <t>Jamie Foxx, Christoph Waltz, Leonardo DiCaprio</t>
  </si>
  <si>
    <t>Jack Nicholson, Shelley Duvall, Danny Lloyd</t>
  </si>
  <si>
    <t>Kirk Douglas, Ralph Meeker, Adolphe Menjou</t>
  </si>
  <si>
    <t>Tsutomu Tatsumi, Ayano Shiraishi, Akemi Yamaguchi</t>
  </si>
  <si>
    <t>Christian Bale, Tom Hardy, Anne Hathaway</t>
  </si>
  <si>
    <t>Ben Burtt, Elissa Knight, Jeff Garlin</t>
  </si>
  <si>
    <t>Kevin Spacey, Annette Bening, Thora Birch</t>
  </si>
  <si>
    <t>Sigourney Weaver, Michael Biehn, Carrie Henn</t>
  </si>
  <si>
    <t>YÃ´ji Matsuda, Yuriko Ishida, YÃ»ko Tanaka</t>
  </si>
  <si>
    <t>Min-sik Choi, Ji-tae Yu, Hye-jeong Kang</t>
  </si>
  <si>
    <t>Orson Welles, Joseph Cotten, Dorothy Comingore</t>
  </si>
  <si>
    <t>Cary Grant, Eva Marie Saint, James Mason</t>
  </si>
  <si>
    <t>Robert De Niro, James Woods, Elizabeth McGovern</t>
  </si>
  <si>
    <t>James Stewart, Kim Novak, Barbara Bel Geddes</t>
  </si>
  <si>
    <t>JÃ¼rgen Prochnow, Herbert GrÃ¶nemeyer, Klaus Wennemann</t>
  </si>
  <si>
    <t>Peter Lorre, Ellen Widmann, Inge Landgut</t>
  </si>
  <si>
    <t>Tyrone Power, Marlene Dietrich, Charles Laughton</t>
  </si>
  <si>
    <t>Audrey Tautou, Mathieu Kassovitz, Rufus</t>
  </si>
  <si>
    <t>Harvey Keitel, Tim Roth, Michael Madsen</t>
  </si>
  <si>
    <t>Mel Gibson, Sophie Marceau, Patrick McGoohan</t>
  </si>
  <si>
    <t>Ellen Burstyn, Jared Leto, Jennifer Connelly</t>
  </si>
  <si>
    <t>Malcolm McDowell, Patrick Magee, Michael Bates</t>
  </si>
  <si>
    <t>Robert De Niro, Jodie Foster, Cybill Shepherd</t>
  </si>
  <si>
    <t>Tom Hanks, Tim Allen, Joan Cusack</t>
  </si>
  <si>
    <t>Fred MacMurray, Barbara Stanwyck, Edward G. Robinson</t>
  </si>
  <si>
    <t>Gregory Peck, John Megna, Frank Overton</t>
  </si>
  <si>
    <t>Peter O'Toole, Alec Guinness, Anthony Quinn</t>
  </si>
  <si>
    <t>Jim Carrey, Kate Winslet, Tom Wilkinson</t>
  </si>
  <si>
    <t>Ryan Reynolds, Morena Baccarin, T.J. Miller</t>
  </si>
  <si>
    <t>Daisy Ridley, John Boyega, Oscar Isaac</t>
  </si>
  <si>
    <t>Matthew Modine, R. Lee Ermey, Vincent D'Onofrio</t>
  </si>
  <si>
    <t>F. Murray Abraham, Tom Hulce, Elizabeth Berridge</t>
  </si>
  <si>
    <t>Paul Newman, Robert Redford, Robert Shaw</t>
  </si>
  <si>
    <t>Gene Kelly, Donald O'Connor, Debbie Reynolds</t>
  </si>
  <si>
    <t>Lamberto Maggiorani, Enzo Staiola, Lianella Carell</t>
  </si>
  <si>
    <t>Keir Dullea, Gary Lockwood, William Sylvester</t>
  </si>
  <si>
    <t>Jason Statham, Brad Pitt, Benicio Del Toro</t>
  </si>
  <si>
    <t>Graham Chapman, John Cleese, Eric Idle</t>
  </si>
  <si>
    <t>Tom Hanks, Tim Allen, Don Rickles</t>
  </si>
  <si>
    <t>Charles Chaplin, Edna Purviance, Jackie Coogan</t>
  </si>
  <si>
    <t>Brad Pitt, Diane Kruger, Eli Roth</t>
  </si>
  <si>
    <t>Kevin Spacey, Russell Crowe, Guy Pearce</t>
  </si>
  <si>
    <t>Clint Eastwood, Lee Van Cleef, Gian Maria VolontÃ¨</t>
  </si>
  <si>
    <t>ToshirÃ´ Mifune, Machiko KyÃ´, Masayuki Mori</t>
  </si>
  <si>
    <t>Jack Lemmon, Shirley MacLaine, Fred MacMurray</t>
  </si>
  <si>
    <t>Harrison Ford, Sean Connery, Alison Doody</t>
  </si>
  <si>
    <t>Peyman Moaadi, Leila Hatami, Sareh Bayat</t>
  </si>
  <si>
    <t>Bette Davis, Anne Baxter, George Sanders</t>
  </si>
  <si>
    <t>Al Pacino, Michelle Pfeiffer, Steven Bauer</t>
  </si>
  <si>
    <t>Brigitte Helm, Alfred Abel, Gustav FrÃ¶hlich</t>
  </si>
  <si>
    <t>ToshirÃ´ Mifune, EijirÃ´ TÃ´no, Tatsuya Nakadai</t>
  </si>
  <si>
    <t>Humphrey Bogart, Walter Huston, Tim Holt</t>
  </si>
  <si>
    <t>Christian Bale, Michael Caine, Ken Watanabe</t>
  </si>
  <si>
    <t>Marilyn Monroe, Tony Curtis, Jack Lemmon</t>
  </si>
  <si>
    <t>Amy Poehler, Bill Hader, Lewis Black</t>
  </si>
  <si>
    <t>Aamir Khan, Madhavan, Mona Singh</t>
  </si>
  <si>
    <t>Clint Eastwood, Gene Hackman, Morgan Freeman</t>
  </si>
  <si>
    <t>Mads Mikkelsen, Thomas Bo Larsen, Annika Wedderkopp</t>
  </si>
  <si>
    <t>Orson Welles, Joseph Cotten, Alida Valli</t>
  </si>
  <si>
    <t>Edward Asner, Jordan Nagai, John Ratzenberger</t>
  </si>
  <si>
    <t>Robin Williams, Matt Damon, Ben Affleck</t>
  </si>
  <si>
    <t>Robert De Niro, Cathy Moriarty, Joe Pesci</t>
  </si>
  <si>
    <t>Brie Larson, Jacob Tremblay, Sean Bridgers</t>
  </si>
  <si>
    <t>Bruno Ganz, Alexandra Maria Lara, Ulrich Matthes</t>
  </si>
  <si>
    <t>Bruce Willis, Alan Rickman, Bonnie Bedelia</t>
  </si>
  <si>
    <t>Jack Nicholson, Faye Dunaway, John Huston</t>
  </si>
  <si>
    <t>Steve McQueen, James Garner, Richard Attenborough</t>
  </si>
  <si>
    <t>Al Pacino, Robert De Niro, Val Kilmer</t>
  </si>
  <si>
    <t>Marlon Brando, Karl Malden, Lee J. Cobb</t>
  </si>
  <si>
    <t>Ivana Baquero, Ariadna Gil, Sergi LÃ³pez</t>
  </si>
  <si>
    <t>Hitoshi Takagi, Noriko Hidaka, Chika Sakamoto</t>
  </si>
  <si>
    <t>George O'Brien, Janet Gaynor, Margaret Livingston</t>
  </si>
  <si>
    <t>James Stewart, Jean Arthur, Claude Rains</t>
  </si>
  <si>
    <t>Takashi Shimura, Nobuo Kaneko, Shin'ichi Himori</t>
  </si>
  <si>
    <t>William Holden, Alec Guinness, Jack Hawkins</t>
  </si>
  <si>
    <t>Charles Chaplin, Mack Swain, Tom Murray</t>
  </si>
  <si>
    <t>Tatsuya Nakadai, Akira Terao, Jinpachi Nezu</t>
  </si>
  <si>
    <t>Max von Sydow, Gunnar BjÃ¶rnstrand, Bengt Ekerot</t>
  </si>
  <si>
    <t>Ricardo DarÃ­n, Soledad Villamil, Pablo Rago</t>
  </si>
  <si>
    <t>Harrison Ford, Rutger Hauer, Sean Young</t>
  </si>
  <si>
    <t>Jason Flemyng, Dexter Fletcher, Nick Moran</t>
  </si>
  <si>
    <t>Buster Keaton, Marion Mack, Glen Cavender</t>
  </si>
  <si>
    <t>Victor SjÃ¶strÃ¶m, Bibi Andersson, Ingrid Thulin</t>
  </si>
  <si>
    <t>Chieko BaishÃ´, Takuya Kimura, Tatsuya GashÃ»in</t>
  </si>
  <si>
    <t>Robert De Niro, Sharon Stone, Joe Pesci</t>
  </si>
  <si>
    <t>Anthony Hopkins, John Hurt, Anne Bancroft</t>
  </si>
  <si>
    <t>Tom Hardy, Nick Nolte, Joel Edgerton</t>
  </si>
  <si>
    <t>Leonardo DiCaprio, Jonah Hill, Margot Robbie</t>
  </si>
  <si>
    <t>Spencer Tracy, Burt Lancaster, Richard Widmark</t>
  </si>
  <si>
    <t>Hugo Weaving, Natalie Portman, Rupert Graves</t>
  </si>
  <si>
    <t>Russell Crowe, Ed Harris, Jennifer Connelly</t>
  </si>
  <si>
    <t>Clint Eastwood, Bee Vang, Christopher Carley</t>
  </si>
  <si>
    <t>Jeff Bridges, John Goodman, Julianne Moore</t>
  </si>
  <si>
    <t>Laurence Olivier, Joan Fontaine, George Sanders</t>
  </si>
  <si>
    <t>Robert De Niro, Christopher Walken, John Cazale</t>
  </si>
  <si>
    <t>Lubna Azabal, MÃ©lissa DÃ©sormeaux-Poulin, Maxim Gaudette</t>
  </si>
  <si>
    <t>Clark Gable, Vivien Leigh, Thomas Mitchell</t>
  </si>
  <si>
    <t>William H. Macy, Frances McDormand, Steve Buscemi</t>
  </si>
  <si>
    <t>Paul Newman, George Kennedy, Strother Martin</t>
  </si>
  <si>
    <t>Ewan McGregor, Ewen Bremner, Jonny Lee Miller</t>
  </si>
  <si>
    <t>Jay Baruchel, Gerard Butler, Christopher Mintz-Plasse</t>
  </si>
  <si>
    <t>Ray Milland, Grace Kelly, Robert Cummings</t>
  </si>
  <si>
    <t>Ginnifer Goodwin, Jason Bateman, Idris Elba</t>
  </si>
  <si>
    <t>Leonardo DiCaprio, Tom Hardy, Will Poulter</t>
  </si>
  <si>
    <t>Bruce Willis, Haley Joel Osment, Toni Collette</t>
  </si>
  <si>
    <t>Emile Hirsch, Vince Vaughn, Catherine Keener</t>
  </si>
  <si>
    <t>Albert Brooks, Ellen DeGeneres, Alexander Gould</t>
  </si>
  <si>
    <t>Kurt Russell, Wilford Brimley, Keith David</t>
  </si>
  <si>
    <t>Tommy Lee Jones, Javier Bardem, Josh Brolin</t>
  </si>
  <si>
    <t>Clark Gable, Claudette Colbert, Walter Connolly</t>
  </si>
  <si>
    <t>Toni Collette, Philip Seymour Hoffman, Eric Bana</t>
  </si>
  <si>
    <t>Ben Affleck, Rosamund Pike, Neil Patrick Harris</t>
  </si>
  <si>
    <t>Uma Thurman, David Carradine, Daryl Hannah</t>
  </si>
  <si>
    <t>Daniel BrÃ¼hl, Chris Hemsworth, Olivia Wilde</t>
  </si>
  <si>
    <t>Mark Ruffalo, Michael Keaton, Rachel McAdams</t>
  </si>
  <si>
    <t>Tom Hardy, Charlize Theron, Nicholas Hoult</t>
  </si>
  <si>
    <t>Graham Chapman, John Cleese, Michael Palin</t>
  </si>
  <si>
    <t>Humphrey Bogart, Mary Astor, Gladys George</t>
  </si>
  <si>
    <t>Don Cheadle, Sophie Okonedo, Joaquin Phoenix</t>
  </si>
  <si>
    <t>Charlie Sheen, Tom Berenger, Willem Dafoe</t>
  </si>
  <si>
    <t>Daniel Day-Lewis, Paul Dano, CiarÃ¡n Hinds</t>
  </si>
  <si>
    <t>Yves Montand, Charles Vanel, Peter van Eyck</t>
  </si>
  <si>
    <t>Faye Dunaway, William Holden, Peter Finch</t>
  </si>
  <si>
    <t>Paul Newman, Robert Redford, Katharine Ross</t>
  </si>
  <si>
    <t>Jean-Pierre LÃ©aud, Albert RÃ©my, Claire Maurier</t>
  </si>
  <si>
    <t>Wil Wheaton, River Phoenix, Corey Feldman</t>
  </si>
  <si>
    <t>Bibi Andersson, Liv Ullmann, Margaretha Krook</t>
  </si>
  <si>
    <t>Daniel Day-Lewis, Pete Postlethwaite, Alison Crosbie</t>
  </si>
  <si>
    <t>Chiwetel Ejiofor, Michael Kenneth Williams, Michael Fassbender</t>
  </si>
  <si>
    <t>Leonardo DiCaprio, Emily Mortimer, Mark Ruffalo</t>
  </si>
  <si>
    <t>Emilio EchevarrÃ­a, Gael GarcÃ­a Bernal, Goya Toledo</t>
  </si>
  <si>
    <t>Ralph Fiennes, F. Murray Abraham, Mathieu Amalric</t>
  </si>
  <si>
    <t>Cary Elwes, Mandy Patinkin, Robin Wright</t>
  </si>
  <si>
    <t>Charlton Heston, Orson Welles, Janet Leigh</t>
  </si>
  <si>
    <t>Hilary Swank, Clint Eastwood, Morgan Freeman</t>
  </si>
  <si>
    <t>Charlton Heston, Jack Hawkins, Stephen Boyd</t>
  </si>
  <si>
    <t>Woody Allen, Diane Keaton, Tony Roberts</t>
  </si>
  <si>
    <t>Henry Fonda, Jane Darwell, John Carradine</t>
  </si>
  <si>
    <t>DarÃ­o Grandinetti, MarÃ­a Marull, MÃ³nica Villa</t>
  </si>
  <si>
    <t>Richard Gere, Joan Allen, Cary-Hiroyuki Tagawa</t>
  </si>
  <si>
    <t>Sumi Shimamoto, Mahito Tsujimura, Hisako KyÃ´da</t>
  </si>
  <si>
    <t>Alisa Freyndlikh, Aleksandr Kaydanovskiy, Anatoliy Solonitsyn</t>
  </si>
  <si>
    <t>Sam Neill, Laura Dern, Jeff Goldblum</t>
  </si>
  <si>
    <t>Simone Signoret, VÃ©ra Clouzot, Paul Meurisse</t>
  </si>
  <si>
    <t>Ben Kingsley, John Gielgud, Candice Bergen</t>
  </si>
  <si>
    <t>Marcello Mastroianni, Anouk AimÃ©e, Claudia Cardinale</t>
  </si>
  <si>
    <t>Matt Damon, Edgar Ramirez, Joan Allen</t>
  </si>
  <si>
    <t>Jake Gyllenhaal, Jena Malone, Mary McDonnell</t>
  </si>
  <si>
    <t>Ethan Hawke, Julie Delpy, Andrea Eckert</t>
  </si>
  <si>
    <t>Judy Garland, Frank Morgan, Ray Bolger</t>
  </si>
  <si>
    <t>Fredric March, Dana Andrews, Myrna Loy</t>
  </si>
  <si>
    <t>Sylvester Stallone, Talia Shire, Burt Young</t>
  </si>
  <si>
    <t>Kang-ho Song, Sang-kyung Kim, Roe-ha Kim</t>
  </si>
  <si>
    <t>Mickey Rourke, Clive Owen, Bruce Willis</t>
  </si>
  <si>
    <t>Jim Carrey, Ed Harris, Laura Linney</t>
  </si>
  <si>
    <t>Arnold Schwarzenegger, Linda Hamilton, Michael Biehn</t>
  </si>
  <si>
    <t>Bruce Willis, Madeleine Stowe, Brad Pitt</t>
  </si>
  <si>
    <t>Farley Granger, Robert Walker, Ruth Roman</t>
  </si>
  <si>
    <t>Billy Crystal, John Goodman, Mary Gibbs</t>
  </si>
  <si>
    <t>Bill Murray, Andie MacDowell, Chris Elliott</t>
  </si>
  <si>
    <t>Daniel Radcliffe, Emma Watson, Rupert Grint</t>
  </si>
  <si>
    <t>Matt Damon, Jessica Chastain, Kristen Wiig</t>
  </si>
  <si>
    <t>Andy Lau, Tony Chiu Wai Leung, Anthony Chau-Sang Wong</t>
  </si>
  <si>
    <t>Roy Scheider, Robert Shaw, Richard Dreyfuss</t>
  </si>
  <si>
    <t>Brahim Hadjadj, Jean Martin, Yacef Saadi</t>
  </si>
  <si>
    <t>Ryan O'Neal, Marisa Berenson, Patrick Magee</t>
  </si>
  <si>
    <t>Vincent Cassel, Hubert KoundÃ©, SaÃ¯d Taghmaoui</t>
  </si>
  <si>
    <t>Al Pacino, John Cazale, Penelope Allen</t>
  </si>
  <si>
    <t>Bertil Guve, Pernilla Allwin, Kristina Adolphson</t>
  </si>
  <si>
    <t>Donnie Yen, Simon Yam, Siu-Wong Fan</t>
  </si>
  <si>
    <t>Hugh Jackman, Jake Gyllenhaal, Viola Davis</t>
  </si>
  <si>
    <t>Robert Downey Jr., Chris Evans, Scarlett Johansson</t>
  </si>
  <si>
    <t>Benedict Cumberbatch, Keira Knightley, Matthew Goode</t>
  </si>
  <si>
    <t>Colin Firth, Geoffrey Rush, Helena Bonham Carter</t>
  </si>
  <si>
    <t>ToshirÃ´ Mifune, Minoru Chiaki, Isuzu Yamada</t>
  </si>
  <si>
    <t>Johnny Depp, Geoffrey Rush, Orlando Bloom</t>
  </si>
  <si>
    <t>Chris Pratt, Vin Diesel, Bradley Cooper</t>
  </si>
  <si>
    <t>Clint Eastwood, Gian Maria VolontÃ¨, Marianne Koch</t>
  </si>
  <si>
    <t>Emma Stone, Viola Davis, Octavia Spencer</t>
  </si>
  <si>
    <t>Gary Cooper, Grace Kelly, Thomas Mitchell</t>
  </si>
  <si>
    <t>Anna Paquin, James Van Der Beek, Cloris Leachman</t>
  </si>
  <si>
    <t>Gregory Peck, Audrey Hepburn, Eddie Albert</t>
  </si>
  <si>
    <t>Jean Gabin, Dita Parlo, Pierre Fresnay</t>
  </si>
  <si>
    <t>Leonardo DiCaprio, Tom Hanks, Christopher Walken</t>
  </si>
  <si>
    <t>Elizabeth Taylor, Richard Burton, George Segal</t>
  </si>
  <si>
    <t>Cary Grant, Ingrid Bergman, Claude Rains</t>
  </si>
  <si>
    <t>Paige O'Hara, Robby Benson, Jesse Corti</t>
  </si>
  <si>
    <t>Manoj Bajpayee, Richa Chadha, Nawazuddin Siddiqui</t>
  </si>
  <si>
    <t>Tony Chiu Wai Leung, Maggie Cheung, Ping Lam Siu</t>
  </si>
  <si>
    <t>James Stewart, Lee Remick, Ben Gazzara</t>
  </si>
  <si>
    <t>Nozomu Sasaki, Mami Koyama, Mitsuo Iwata</t>
  </si>
  <si>
    <t>Ethan Hawke, Julie Delpy, Vernon Dobtcheff</t>
  </si>
  <si>
    <t>Robert Mitchum, Shelley Winters, Lillian Gish</t>
  </si>
  <si>
    <t>imglink</t>
  </si>
  <si>
    <t>Castle Rock Entertainment</t>
  </si>
  <si>
    <t>Paramount Pictures, Alfran Productions</t>
  </si>
  <si>
    <t>Paramount Pictures, The Coppola Company</t>
  </si>
  <si>
    <t>Warner Bros., Legendary Pictures, Syncopy</t>
  </si>
  <si>
    <t>Universal Pictures, Amblin Entertainment</t>
  </si>
  <si>
    <t>Miramax, A Band Apart, Jersey Films</t>
  </si>
  <si>
    <t>Orion-Nova Productions</t>
  </si>
  <si>
    <t>New Line Cinema, WingNut Films, The Saul Zaentz Company</t>
  </si>
  <si>
    <t>Produzioni Europee Associati (PEA), Arturo GonzÃ¡lez Producciones CinematogrÃ¡ficas, S.A, Constantin Film Produktion</t>
  </si>
  <si>
    <t>Fox 2000 Pictures, Regency Enterprises, Linson Films</t>
  </si>
  <si>
    <t>Lucasfilm</t>
  </si>
  <si>
    <t>Paramount Pictures</t>
  </si>
  <si>
    <t>Fantasy Films</t>
  </si>
  <si>
    <t>Warner Bros.</t>
  </si>
  <si>
    <t>Warner Bros., Village Roadshow Pictures, Groucho II Film Partnership</t>
  </si>
  <si>
    <t>Toho Company</t>
  </si>
  <si>
    <t>Lucasfilm, Twentieth Century Fox Film Corporation</t>
  </si>
  <si>
    <t>O2 Filmes, VideoFilmes, Globo Filmes</t>
  </si>
  <si>
    <t>Cecchi Gori Pictures, Juno Pix, New Line Cinema</t>
  </si>
  <si>
    <t>Strong Heart/Demme Production, Orion Pictures</t>
  </si>
  <si>
    <t>Liberty Films (II)</t>
  </si>
  <si>
    <t>PolyGram Filmed Entertainment, Spelling Films International, Blue Parrot</t>
  </si>
  <si>
    <t>Melampo Cinematografica, Cecchi Gori Group Tiger Cinematografica</t>
  </si>
  <si>
    <t>Gaumont, Les Films du Dauphin</t>
  </si>
  <si>
    <t>Rafran Cinematografica, Finanzia San Marco, Paramount Pictures</t>
  </si>
  <si>
    <t>Tokuma Shoten, Studio Ghibli, Nippon Television Network (NTV)</t>
  </si>
  <si>
    <t>DreamWorks SKG, Paramount Pictures, Amblin Entertainment</t>
  </si>
  <si>
    <t>Paramount Pictures, Warner Bros., Legendary Pictures</t>
  </si>
  <si>
    <t>New Line Cinema, Savoy Pictures, Turman-Morrissey Company, The</t>
  </si>
  <si>
    <t>Charles Chaplin Productions</t>
  </si>
  <si>
    <t>Shamley Productions</t>
  </si>
  <si>
    <t>Paramount Pictures, Lucasfilm</t>
  </si>
  <si>
    <t>Paramount Pictures, Patron Inc.</t>
  </si>
  <si>
    <t>Quad Productions, Ten Films, Canal+</t>
  </si>
  <si>
    <t>Castle Rock Entertainment, Darkwoods Productions, Warner Bros.</t>
  </si>
  <si>
    <t>Carolco Pictures, Pacific Western, Lightstorm Entertainment</t>
  </si>
  <si>
    <t>R.P. Productions, Heritage Films, Studio Babelsberg</t>
  </si>
  <si>
    <t>Warner Bros., Plan B Entertainment, Initial Entertainment Group (IEG)</t>
  </si>
  <si>
    <t>Universal Pictures, Amblin Entertainment, U-Drive Productions</t>
  </si>
  <si>
    <t>Bold Films, Blumhouse Productions, Right of Way Films</t>
  </si>
  <si>
    <t>Newmarket Capital Group, Team Todd, I Remember Productions</t>
  </si>
  <si>
    <t>DreamWorks SKG, Universal Pictures, Scott Free Productions</t>
  </si>
  <si>
    <t>Zoetrope Studios, Zoetrope Studios</t>
  </si>
  <si>
    <t>Touchstone Pictures, Warner Bros., Newmarket Productions</t>
  </si>
  <si>
    <t>Columbia Pictures Corporation, Hawk Films</t>
  </si>
  <si>
    <t>Walt Disney Pictures, Walt Disney Feature Animation</t>
  </si>
  <si>
    <t>Brandywine Productions, Twentieth Century-Fox Productions</t>
  </si>
  <si>
    <t>Wiedemann &amp; Berg Filmproduktion, Bayerischer Rundfunk (BR), Arte</t>
  </si>
  <si>
    <t>Cristaldifilm, Les Films Ariane, Rai 3</t>
  </si>
  <si>
    <t>Weinstein Company, The, Columbia Pictures</t>
  </si>
  <si>
    <t>Warner Bros., Hawk Films, Peregrine</t>
  </si>
  <si>
    <t>Bryna Productions</t>
  </si>
  <si>
    <t>Shinchosha Company, Studio Ghibli</t>
  </si>
  <si>
    <t>Warner Bros., Legendary Pictures, DC Entertainment</t>
  </si>
  <si>
    <t>Walt Disney Pictures, Pixar Animation Studios</t>
  </si>
  <si>
    <t>DreamWorks SKG, Jinks/Cohen Company</t>
  </si>
  <si>
    <t>Twentieth Century Fox Film Corporation, Brandywine Productions, SLM Production Group</t>
  </si>
  <si>
    <t>DENTSU Music And Entertainment, Nibariki, Nippon Television Network (NTV)</t>
  </si>
  <si>
    <t>Egg Films, Show East</t>
  </si>
  <si>
    <t>RKO Radio Pictures, Mercury Productions</t>
  </si>
  <si>
    <t>Metro-Goldwyn-Mayer (MGM)</t>
  </si>
  <si>
    <t>Ladd Company, The, Embassy International Pictures, PSO International</t>
  </si>
  <si>
    <t>Alfred J. Hitchcock Productions</t>
  </si>
  <si>
    <t>Bavaria Film, Radiant Film GmbH, SÃ¼ddeutscher Rundfunk (SDR)</t>
  </si>
  <si>
    <t>Nero-Film AG</t>
  </si>
  <si>
    <t>Edward Small Productions, Metro-Goldwyn-Mayer (MGM)</t>
  </si>
  <si>
    <t>Claudie Ossard Productions, Union GÃ©nÃ©rale CinÃ©matographique (UGC), Victoires Productions</t>
  </si>
  <si>
    <t>Live Entertainment, Dog Eat Dog Productions Inc.</t>
  </si>
  <si>
    <t>Icon Entertainment International, Ladd Company, The, B.H. Finance C.V.</t>
  </si>
  <si>
    <t>Artisan Entertainment, Thousand Words, Sibling Productions</t>
  </si>
  <si>
    <t>Warner Bros., Hawk Films</t>
  </si>
  <si>
    <t>Columbia Pictures Corporation, Bill/Phillips, Italo/Judeo Productions</t>
  </si>
  <si>
    <t>Universal International Pictures (UI), Pakula-Mulligan, Brentwood Productions</t>
  </si>
  <si>
    <t>Horizon Pictures (II)</t>
  </si>
  <si>
    <t>Focus Features, Anonymous Content, This Is That Productions</t>
  </si>
  <si>
    <t>Twentieth Century Fox Film Corporation, Marvel Entertainment, Kinberg Genre</t>
  </si>
  <si>
    <t>Lucasfilm, Bad Robot, Truenorth Productions</t>
  </si>
  <si>
    <t>Natant, Stanley Kubrick Productions, Warner Bros.</t>
  </si>
  <si>
    <t>AMLF, The Saul Zaentz Company</t>
  </si>
  <si>
    <t>Zanuck/Brown Productions, Universal Pictures</t>
  </si>
  <si>
    <t>Metro-Goldwyn-Mayer (MGM), Loew's</t>
  </si>
  <si>
    <t>Produzioni De Sica (PDS), Produzioni De Sica</t>
  </si>
  <si>
    <t>Metro-Goldwyn-Mayer (MGM), Stanley Kubrick Productions</t>
  </si>
  <si>
    <t>Columbia Pictures Corporation, SKA Films</t>
  </si>
  <si>
    <t>Michael White Productions, National Film Trustee Company, Python (Monty) Pictures</t>
  </si>
  <si>
    <t>Pixar Animation Studios, Walt Disney Pictures</t>
  </si>
  <si>
    <t>Universal Pictures, Weinstein Company, The, A Band Apart</t>
  </si>
  <si>
    <t>Regency Enterprises, Wolper Organization, The, Warner Bros.</t>
  </si>
  <si>
    <t>Produzioni Europee Associati (PEA), Arturo GonzÃ¡lez Producciones CinematogrÃ¡ficas, Constantin Film Produktion</t>
  </si>
  <si>
    <t>Daiei Motion Picture Company</t>
  </si>
  <si>
    <t>Mirisch Corporation, The</t>
  </si>
  <si>
    <t>Twentieth Century Fox Film Corporation</t>
  </si>
  <si>
    <t>Universal Pictures</t>
  </si>
  <si>
    <t>Universum Film (UFA)</t>
  </si>
  <si>
    <t>Kurosawa Production Co., Toho Company</t>
  </si>
  <si>
    <t>Warner Bros., Syncopy, DC Comics</t>
  </si>
  <si>
    <t>Ashton Productions, Mirisch Corporation, The</t>
  </si>
  <si>
    <t>Vinod Chopra Productions</t>
  </si>
  <si>
    <t>Warner Bros., Malpaso Productions</t>
  </si>
  <si>
    <t>Danmarks Radio (DR), Det Danske Filminstitut, Eurimages</t>
  </si>
  <si>
    <t>Carol Reed's Production, London Film Productions</t>
  </si>
  <si>
    <t>Be Gentlemen Limited Partnership, Lawrence Bender Productions, Miramax</t>
  </si>
  <si>
    <t>United Artists, Chartoff-Winkler Productions</t>
  </si>
  <si>
    <t>A24, Element Pictures, No Trace Camping</t>
  </si>
  <si>
    <t>Constantin Film Produktion, Norddeutscher Rundfunk (NDR), Westdeutscher Rundfunk (WDR)</t>
  </si>
  <si>
    <t>Twentieth Century Fox Film Corporation, Gordon Company, Silver Pictures</t>
  </si>
  <si>
    <t>Paramount Pictures, Penthouse, Long Road Productions</t>
  </si>
  <si>
    <t>Mirisch Company, The, Alpha</t>
  </si>
  <si>
    <t>Warner Bros., Regency Enterprises, Forward Pass</t>
  </si>
  <si>
    <t>Columbia Pictures Corporation, Horizon Pictures</t>
  </si>
  <si>
    <t>Estudios Picasso, Tequila Gang, Esperanto Filmoj</t>
  </si>
  <si>
    <t>Tokuma Japan Communications, Studio Ghibli, Nibariki</t>
  </si>
  <si>
    <t>Fox Film Corporation</t>
  </si>
  <si>
    <t>Columbia Pictures Corporation</t>
  </si>
  <si>
    <t>Columbia Pictures Corporation, Horizon Pictures (II)</t>
  </si>
  <si>
    <t>Greenwich Film Productions, Herald Ace, Nippon Herald Films</t>
  </si>
  <si>
    <t>Svensk Filmindustri (SF)</t>
  </si>
  <si>
    <t>Tornasol Films, Haddock Films, 100 Bares</t>
  </si>
  <si>
    <t>Ladd Company, The, Shaw Brothers, Warner Bros.</t>
  </si>
  <si>
    <t>Summit Entertainment, Steve Tisch Company, The, SKA Films</t>
  </si>
  <si>
    <t>Buster Keaton Productions, Joseph M. Schenck Productions</t>
  </si>
  <si>
    <t>Buena Vista Home Entertainment, DENTSU Music And Entertainment, Mitsubishi</t>
  </si>
  <si>
    <t>Universal Pictures, Syalis DA, LÃ©gende Entreprises</t>
  </si>
  <si>
    <t>Brooksfilms</t>
  </si>
  <si>
    <t>Lionsgate, Mimran Schur Pictures, Solaris</t>
  </si>
  <si>
    <t>Paramount Pictures, Red Granite Pictures, Appian Way</t>
  </si>
  <si>
    <t>Roxlom Films Inc.</t>
  </si>
  <si>
    <t>Warner Bros., Virtual Studios, Silver Pictures</t>
  </si>
  <si>
    <t>Universal Pictures, DreamWorks SKG, Imagine Entertainment</t>
  </si>
  <si>
    <t>Matten Productions, Double Nickel Entertainment, Gerber Pictures</t>
  </si>
  <si>
    <t>Polygram Filmed Entertainment, Working Title Films</t>
  </si>
  <si>
    <t>Selznick International Pictures</t>
  </si>
  <si>
    <t>EMI Films, Universal Pictures</t>
  </si>
  <si>
    <t>micro_scope, TS Productions, Phi Group</t>
  </si>
  <si>
    <t>Selznick International Pictures, Metro-Goldwyn-Mayer (MGM)</t>
  </si>
  <si>
    <t>PolyGram Filmed Entertainment, Working Title Films</t>
  </si>
  <si>
    <t>Jalem Productions</t>
  </si>
  <si>
    <t>Channel Four Films, Figment Films, The Noel Gay Motion Picture Company</t>
  </si>
  <si>
    <t>DreamWorks Animation, Mad Hatter Entertainment, Vertigo Entertainment</t>
  </si>
  <si>
    <t>Walt Disney Animation Studios, Walt Disney Pictures</t>
  </si>
  <si>
    <t>Anonymous Content, Appian Way, CatchPlay</t>
  </si>
  <si>
    <t>Hollywood Pictures, Spyglass Entertainment, Kennedy/Marshall Company, The</t>
  </si>
  <si>
    <t>Paramount Vantage, Art Linson Productions, Into the Wild</t>
  </si>
  <si>
    <t>Walt Disney Pictures, Pixar Animation Studios, Disney Enterprises</t>
  </si>
  <si>
    <t>Universal Pictures, Turman-Foster Company</t>
  </si>
  <si>
    <t>Paramount Vantage, Miramax, Scott Rudin Productions</t>
  </si>
  <si>
    <t>Melodrama Pictures</t>
  </si>
  <si>
    <t>Twentieth Century Fox Film Corporation, Regency Enterprises, TSG Entertainment</t>
  </si>
  <si>
    <t>Miramax, A Band Apart, Super Cool ManChu</t>
  </si>
  <si>
    <t>Exclusive Media Group, Cross Creek Pictures, Imagine Entertainment</t>
  </si>
  <si>
    <t>Anonymous Content, First Look Media, Participant Media</t>
  </si>
  <si>
    <t>Warner Bros., Kennedy Miller Productions, Village Roadshow Pictures</t>
  </si>
  <si>
    <t>HandMade Films, Python (Monty) Pictures</t>
  </si>
  <si>
    <t>United Artists, Lions Gate Films, Industrial Development Corporation of South Africa</t>
  </si>
  <si>
    <t>Hemdale Film, Cinema 86</t>
  </si>
  <si>
    <t>Paramount Vantage, Miramax, Ghoulardi Film Company</t>
  </si>
  <si>
    <t>Compagnie Industrielle et Commerciale CinÃ©matographique (CICC), Filmsonor, Vera Films</t>
  </si>
  <si>
    <t>Metro-Goldwyn-Mayer (MGM), United Artists</t>
  </si>
  <si>
    <t>Twentieth Century Fox Film Corporation, Campanile Productions, Newman-Foreman Company</t>
  </si>
  <si>
    <t>Les Films du Carrosse, SÃ©dif Productions</t>
  </si>
  <si>
    <t>Columbia Pictures Corporation, Act III, Act III Communications</t>
  </si>
  <si>
    <t>Hell's Kitchen Films, Universal Pictures</t>
  </si>
  <si>
    <t>Regency Enterprises, River Road Entertainment, Plan B Entertainment</t>
  </si>
  <si>
    <t>Paramount Pictures, Phoenix Pictures, Sikelia Productions</t>
  </si>
  <si>
    <t>Altavista Films, Zeta Film</t>
  </si>
  <si>
    <t>Fox Searchlight Pictures, Indian Paintbrush, Studio Babelsberg</t>
  </si>
  <si>
    <t>Act III Communications, Buttercup Films Ltd., The Princess Bride Ltd.</t>
  </si>
  <si>
    <t>Universal International Pictures (UI)</t>
  </si>
  <si>
    <t>Warner Bros., Lakeshore Entertainment, Malpaso Productions</t>
  </si>
  <si>
    <t>Rollins-Joffe Productions</t>
  </si>
  <si>
    <t>Corner Producciones, El Deseo, Instituto Nacional de Cine y Artes Audiovisuales (INCAA)</t>
  </si>
  <si>
    <t>Stage 6 Films, Inferno Distribution, Hachiko</t>
  </si>
  <si>
    <t>Nibariki, Tokuma Shoten, Hakuhodo</t>
  </si>
  <si>
    <t>Kinostudiya ''Mosfilm''</t>
  </si>
  <si>
    <t>Filmsonor, Vera Films</t>
  </si>
  <si>
    <t>International Film Investors, National Film Development Corporation of India (NFDC), Goldcrest Films International</t>
  </si>
  <si>
    <t>Cineriz, Francinex</t>
  </si>
  <si>
    <t>Universal Pictures, Motion Picture BETA Produktionsgesellschaft, Kennedy/Marshall Company, The</t>
  </si>
  <si>
    <t>Pandora Cinema, Flower Films (II), Adam Fields Productions</t>
  </si>
  <si>
    <t>Castle Rock Entertainment, Detour Filmproduction, Filmhaus Wien Universa Filmproduktions</t>
  </si>
  <si>
    <t>Samuel Goldwyn Company, The</t>
  </si>
  <si>
    <t>Chartoff-Winkler Productions, United Artists</t>
  </si>
  <si>
    <t>CJ Entertainment, Muhan Investment, Sidus Pictures</t>
  </si>
  <si>
    <t>Dimension Films, Troublemaker Studios</t>
  </si>
  <si>
    <t>Paramount Pictures, Scott Rudin Productions</t>
  </si>
  <si>
    <t>Hemdale Film, Pacific Western, Euro Film Funding</t>
  </si>
  <si>
    <t>Universal Pictures, Atlas Entertainment, Classico</t>
  </si>
  <si>
    <t>Warner Bros., Heyday Films, Moving Picture Company (MPC)</t>
  </si>
  <si>
    <t>Twentieth Century Fox Film Corporation, TSG Entertainment, Scott Free Productions</t>
  </si>
  <si>
    <t>Media Asia Films, Basic Pictures</t>
  </si>
  <si>
    <t>Igor Film, Casbah Film</t>
  </si>
  <si>
    <t>Peregrine, Hawk Films, Warner Bros.</t>
  </si>
  <si>
    <t>Canal+, Cofinergie 6, Egg Pictures</t>
  </si>
  <si>
    <t>Warner Bros., Artists Entertainment Complex</t>
  </si>
  <si>
    <t>Cinematograph AB, Svenska Filminstitutet (SFI), Gaumont</t>
  </si>
  <si>
    <t>Beijing ShengShi HuaRei Film Investment &amp; Management Co., China Film Co-Production Corporation, Mandarin Films Distribution</t>
  </si>
  <si>
    <t>Alcon Entertainment, 8:38 Productions, Madhouse Entertainment</t>
  </si>
  <si>
    <t>Marvel Studios, Paramount Pictures</t>
  </si>
  <si>
    <t>Black Bear Pictures, Bristol Automotive</t>
  </si>
  <si>
    <t>See-Saw Films, Weinstein Company, The, UK Film Council</t>
  </si>
  <si>
    <t>Toho Company, Kurosawa Production Co.</t>
  </si>
  <si>
    <t>Walt Disney Pictures, Jerry Bruckheimer Films</t>
  </si>
  <si>
    <t>Marvel Studios, Bulletproof Cupid, Marvel Enterprises</t>
  </si>
  <si>
    <t>Jolly Film, Constantin Film Produktion, Ocean Films</t>
  </si>
  <si>
    <t>DreamWorks SKG, Reliance Entertainment, Participant Media</t>
  </si>
  <si>
    <t>Stanley Kramer Productions</t>
  </si>
  <si>
    <t>Nibariki, Studio Ghibli, Tokuma Shoten</t>
  </si>
  <si>
    <t>RÃ©alisation d'art cinÃ©matographique (RAC)</t>
  </si>
  <si>
    <t>DreamWorks SKG, Kemp Company, Splendid Pictures</t>
  </si>
  <si>
    <t>Warner Bros., Chenault Productions</t>
  </si>
  <si>
    <t>RKO Radio Pictures, Vanguard Films</t>
  </si>
  <si>
    <t>Walt Disney Pictures, Silver Screen Partners IV, Walt Disney Feature Animation</t>
  </si>
  <si>
    <t>Jar Pictures, AKFPL, Bohra Bros Productions</t>
  </si>
  <si>
    <t>Block 2 Pictures, Jet Tone Production, Paradis Films</t>
  </si>
  <si>
    <t>Carlyle Productions</t>
  </si>
  <si>
    <t>TMS Entertainment, Akira Committee Company Ltd., Bandai</t>
  </si>
  <si>
    <t>Warner Independent Pictures (WIP), Castle Rock Entertainment, Detour Filmproduction</t>
  </si>
  <si>
    <t>Paul Gregory Productions</t>
  </si>
  <si>
    <t>MOVIE QUERY</t>
  </si>
  <si>
    <t>title w/ escape chars</t>
  </si>
  <si>
    <t>desc w/ esc chars</t>
  </si>
  <si>
    <t>ACTOR QUERY</t>
  </si>
  <si>
    <t>star1</t>
  </si>
  <si>
    <t>star2</t>
  </si>
  <si>
    <t>star3</t>
  </si>
  <si>
    <t>Processing: 3-&gt;2</t>
  </si>
  <si>
    <t>INSERT QUERIES:</t>
  </si>
  <si>
    <t>INSERT INTO ACTOR VALUES('Tim Robbins')</t>
  </si>
  <si>
    <t>INSERT INTO ACTOR VALUES('Morgan Freeman')</t>
  </si>
  <si>
    <t>INSERT INTO ACTOR VALUES('Bob Gunton')</t>
  </si>
  <si>
    <t>INSERT INTO ACTOR VALUES('Marlon Brando')</t>
  </si>
  <si>
    <t>INSERT INTO ACTOR VALUES('Al Pacino')</t>
  </si>
  <si>
    <t>INSERT INTO ACTOR VALUES('James Caan')</t>
  </si>
  <si>
    <t>INSERT INTO ACTOR VALUES('Robert De Niro')</t>
  </si>
  <si>
    <t>INSERT INTO ACTOR VALUES('Robert Duvall')</t>
  </si>
  <si>
    <t>INSERT INTO ACTOR VALUES('Christian Bale')</t>
  </si>
  <si>
    <t>INSERT INTO ACTOR VALUES('Heath Ledger')</t>
  </si>
  <si>
    <t>INSERT INTO ACTOR VALUES('Aaron Eckhart')</t>
  </si>
  <si>
    <t>INSERT INTO ACTOR VALUES('Liam Neeson')</t>
  </si>
  <si>
    <t>INSERT INTO ACTOR VALUES('Ralph Fiennes')</t>
  </si>
  <si>
    <t>INSERT INTO ACTOR VALUES('Ben Kingsley')</t>
  </si>
  <si>
    <t>INSERT INTO ACTOR VALUES('John Travolta')</t>
  </si>
  <si>
    <t>INSERT INTO ACTOR VALUES('Uma Thurman')</t>
  </si>
  <si>
    <t>INSERT INTO ACTOR VALUES('Samuel L. Jackson')</t>
  </si>
  <si>
    <t>INSERT INTO ACTOR VALUES('Henry Fonda')</t>
  </si>
  <si>
    <t>INSERT INTO ACTOR VALUES('Lee J. Cobb')</t>
  </si>
  <si>
    <t>INSERT INTO ACTOR VALUES('Martin Balsam')</t>
  </si>
  <si>
    <t>INSERT INTO ACTOR VALUES('Elijah Wood')</t>
  </si>
  <si>
    <t>INSERT INTO ACTOR VALUES('Viggo Mortensen')</t>
  </si>
  <si>
    <t>INSERT INTO ACTOR VALUES('Ian McKellen')</t>
  </si>
  <si>
    <t>INSERT INTO ACTOR VALUES('Clint Eastwood')</t>
  </si>
  <si>
    <t>INSERT INTO ACTOR VALUES('Eli Wallach')</t>
  </si>
  <si>
    <t>INSERT INTO ACTOR VALUES('Lee Van Cleef')</t>
  </si>
  <si>
    <t>INSERT INTO ACTOR VALUES('Brad Pitt')</t>
  </si>
  <si>
    <t>INSERT INTO ACTOR VALUES('Edward Norton')</t>
  </si>
  <si>
    <t>INSERT INTO ACTOR VALUES('Helena Bonham Carter')</t>
  </si>
  <si>
    <t>INSERT INTO ACTOR VALUES('Orlando Bloom')</t>
  </si>
  <si>
    <t>INSERT INTO ACTOR VALUES('Mark Hamill')</t>
  </si>
  <si>
    <t>INSERT INTO ACTOR VALUES('Harrison Ford')</t>
  </si>
  <si>
    <t>INSERT INTO ACTOR VALUES('Carrie Fisher')</t>
  </si>
  <si>
    <t>INSERT INTO ACTOR VALUES('Tom Hanks')</t>
  </si>
  <si>
    <t>INSERT INTO ACTOR VALUES('Robin Wright')</t>
  </si>
  <si>
    <t>INSERT INTO ACTOR VALUES('Gary Sinise')</t>
  </si>
  <si>
    <t>INSERT INTO ACTOR VALUES('Leonardo DiCaprio')</t>
  </si>
  <si>
    <t>INSERT INTO ACTOR VALUES('Joseph Gordon-Levitt')</t>
  </si>
  <si>
    <t>INSERT INTO ACTOR VALUES('Ellen Page')</t>
  </si>
  <si>
    <t>INSERT INTO ACTOR VALUES('Jack Nicholson')</t>
  </si>
  <si>
    <t>INSERT INTO ACTOR VALUES('Louise Fletcher')</t>
  </si>
  <si>
    <t>INSERT INTO ACTOR VALUES('Michael Berryman')</t>
  </si>
  <si>
    <t>INSERT INTO ACTOR VALUES('Ray Liotta')</t>
  </si>
  <si>
    <t>INSERT INTO ACTOR VALUES('Joe Pesci')</t>
  </si>
  <si>
    <t>INSERT INTO ACTOR VALUES('Keanu Reeves')</t>
  </si>
  <si>
    <t>INSERT INTO ACTOR VALUES('Laurence Fishburne')</t>
  </si>
  <si>
    <t>INSERT INTO ACTOR VALUES('Carrie-Anne Moss')</t>
  </si>
  <si>
    <t>INSERT INTO ACTOR VALUES('ToshirÃ´ Mifune')</t>
  </si>
  <si>
    <t>INSERT INTO ACTOR VALUES('Takashi Shimura')</t>
  </si>
  <si>
    <t>INSERT INTO ACTOR VALUES('Keiko Tsushima')</t>
  </si>
  <si>
    <t>INSERT INTO ACTOR VALUES('Alexandre Rodrigues')</t>
  </si>
  <si>
    <t>INSERT INTO ACTOR VALUES('Matheus Nachtergaele')</t>
  </si>
  <si>
    <t>INSERT INTO ACTOR VALUES('Leandro Firmino')</t>
  </si>
  <si>
    <t>INSERT INTO ACTOR VALUES('Kevin Spacey')</t>
  </si>
  <si>
    <t>INSERT INTO ACTOR VALUES('Jodie Foster')</t>
  </si>
  <si>
    <t>INSERT INTO ACTOR VALUES('Anthony Hopkins')</t>
  </si>
  <si>
    <t>INSERT INTO ACTOR VALUES('Lawrence A. Bonney')</t>
  </si>
  <si>
    <t>INSERT INTO ACTOR VALUES('James Stewart')</t>
  </si>
  <si>
    <t>INSERT INTO ACTOR VALUES('Donna Reed')</t>
  </si>
  <si>
    <t>INSERT INTO ACTOR VALUES('Lionel Barrymore')</t>
  </si>
  <si>
    <t>INSERT INTO ACTOR VALUES('Gabriel Byrne')</t>
  </si>
  <si>
    <t>INSERT INTO ACTOR VALUES('Chazz Palminteri')</t>
  </si>
  <si>
    <t>INSERT INTO ACTOR VALUES('Roberto Benigni')</t>
  </si>
  <si>
    <t>INSERT INTO ACTOR VALUES('Nicoletta Braschi')</t>
  </si>
  <si>
    <t>INSERT INTO ACTOR VALUES('Giorgio Cantarini')</t>
  </si>
  <si>
    <t>INSERT INTO ACTOR VALUES('Jean Reno')</t>
  </si>
  <si>
    <t>INSERT INTO ACTOR VALUES('Gary Oldman')</t>
  </si>
  <si>
    <t>INSERT INTO ACTOR VALUES('Natalie Portman')</t>
  </si>
  <si>
    <t>INSERT INTO ACTOR VALUES('Charles Bronson')</t>
  </si>
  <si>
    <t>INSERT INTO ACTOR VALUES('Claudia Cardinale')</t>
  </si>
  <si>
    <t>INSERT INTO ACTOR VALUES('Daveigh Chase')</t>
  </si>
  <si>
    <t>INSERT INTO ACTOR VALUES('Suzanne Pleshette')</t>
  </si>
  <si>
    <t>INSERT INTO ACTOR VALUES('Miyu Irino')</t>
  </si>
  <si>
    <t>INSERT INTO ACTOR VALUES('Matt Damon')</t>
  </si>
  <si>
    <t>INSERT INTO ACTOR VALUES('Tom Sizemore')</t>
  </si>
  <si>
    <t>INSERT INTO ACTOR VALUES('Matthew McConaughey')</t>
  </si>
  <si>
    <t>INSERT INTO ACTOR VALUES('Anne Hathaway')</t>
  </si>
  <si>
    <t>INSERT INTO ACTOR VALUES('Jessica Chastain')</t>
  </si>
  <si>
    <t>INSERT INTO ACTOR VALUES('Humphrey Bogart')</t>
  </si>
  <si>
    <t>INSERT INTO ACTOR VALUES('Ingrid Bergman')</t>
  </si>
  <si>
    <t>INSERT INTO ACTOR VALUES('Paul Henreid')</t>
  </si>
  <si>
    <t>INSERT INTO ACTOR VALUES('Edward Furlong')</t>
  </si>
  <si>
    <t>INSERT INTO ACTOR VALUES('Beverly D'Angelo')</t>
  </si>
  <si>
    <t>INSERT INTO ACTOR VALUES('Charles Chaplin')</t>
  </si>
  <si>
    <t>INSERT INTO ACTOR VALUES('Virginia Cherrill')</t>
  </si>
  <si>
    <t>INSERT INTO ACTOR VALUES('Florence Lee')</t>
  </si>
  <si>
    <t>INSERT INTO ACTOR VALUES('Anthony Perkins')</t>
  </si>
  <si>
    <t>INSERT INTO ACTOR VALUES('Janet Leigh')</t>
  </si>
  <si>
    <t>INSERT INTO ACTOR VALUES('Vera Miles')</t>
  </si>
  <si>
    <t>INSERT INTO ACTOR VALUES('Karen Allen')</t>
  </si>
  <si>
    <t>INSERT INTO ACTOR VALUES('Paul Freeman')</t>
  </si>
  <si>
    <t>INSERT INTO ACTOR VALUES('Grace Kelly')</t>
  </si>
  <si>
    <t>INSERT INTO ACTOR VALUES('Wendell Corey')</t>
  </si>
  <si>
    <t>INSERT INTO ACTOR VALUES('FranÃ§ois Cluzet')</t>
  </si>
  <si>
    <t>INSERT INTO ACTOR VALUES('Omar Sy')</t>
  </si>
  <si>
    <t>INSERT INTO ACTOR VALUES('Anne Le Ny')</t>
  </si>
  <si>
    <t>INSERT INTO ACTOR VALUES('Paulette Goddard')</t>
  </si>
  <si>
    <t>INSERT INTO ACTOR VALUES('Henry Bergman')</t>
  </si>
  <si>
    <t>INSERT INTO ACTOR VALUES('Michael Clarke Duncan')</t>
  </si>
  <si>
    <t>INSERT INTO ACTOR VALUES('David Morse')</t>
  </si>
  <si>
    <t>INSERT INTO ACTOR VALUES('Arnold Schwarzenegger')</t>
  </si>
  <si>
    <t>INSERT INTO ACTOR VALUES('Linda Hamilton')</t>
  </si>
  <si>
    <t>INSERT INTO ACTOR VALUES('Adrien Brody')</t>
  </si>
  <si>
    <t>INSERT INTO ACTOR VALUES('Thomas Kretschmann')</t>
  </si>
  <si>
    <t>INSERT INTO ACTOR VALUES('Frank Finlay')</t>
  </si>
  <si>
    <t>INSERT INTO ACTOR VALUES('Michael J. Fox')</t>
  </si>
  <si>
    <t>INSERT INTO ACTOR VALUES('Christopher Lloyd')</t>
  </si>
  <si>
    <t>INSERT INTO ACTOR VALUES('Lea Thompson')</t>
  </si>
  <si>
    <t>INSERT INTO ACTOR VALUES('Miles Teller')</t>
  </si>
  <si>
    <t>INSERT INTO ACTOR VALUES('J.K. Simmons')</t>
  </si>
  <si>
    <t>INSERT INTO ACTOR VALUES('Melissa Benoist')</t>
  </si>
  <si>
    <t>INSERT INTO ACTOR VALUES('Guy Pearce')</t>
  </si>
  <si>
    <t>INSERT INTO ACTOR VALUES('Joe Pantoliano')</t>
  </si>
  <si>
    <t>INSERT INTO ACTOR VALUES('Russell Crowe')</t>
  </si>
  <si>
    <t>INSERT INTO ACTOR VALUES('Joaquin Phoenix')</t>
  </si>
  <si>
    <t>INSERT INTO ACTOR VALUES('Connie Nielsen')</t>
  </si>
  <si>
    <t>INSERT INTO ACTOR VALUES('Martin Sheen')</t>
  </si>
  <si>
    <t>INSERT INTO ACTOR VALUES('Hugh Jackman')</t>
  </si>
  <si>
    <t>INSERT INTO ACTOR VALUES('Scarlett Johansson')</t>
  </si>
  <si>
    <t>INSERT INTO ACTOR VALUES('Peter Sellers')</t>
  </si>
  <si>
    <t>INSERT INTO ACTOR VALUES('George C. Scott')</t>
  </si>
  <si>
    <t>INSERT INTO ACTOR VALUES('Sterling Hayden')</t>
  </si>
  <si>
    <t>INSERT INTO ACTOR VALUES('William Holden')</t>
  </si>
  <si>
    <t>INSERT INTO ACTOR VALUES('Gloria Swanson')</t>
  </si>
  <si>
    <t>INSERT INTO ACTOR VALUES('Erich von Stroheim')</t>
  </si>
  <si>
    <t>INSERT INTO ACTOR VALUES('Matthew Broderick')</t>
  </si>
  <si>
    <t>INSERT INTO ACTOR VALUES('Jeremy Irons')</t>
  </si>
  <si>
    <t>INSERT INTO ACTOR VALUES('James Earl Jones')</t>
  </si>
  <si>
    <t>INSERT INTO ACTOR VALUES('Sigourney Weaver')</t>
  </si>
  <si>
    <t>INSERT INTO ACTOR VALUES('Tom Skerritt')</t>
  </si>
  <si>
    <t>INSERT INTO ACTOR VALUES('John Hurt')</t>
  </si>
  <si>
    <t>INSERT INTO ACTOR VALUES('Jack Oakie')</t>
  </si>
  <si>
    <t>INSERT INTO ACTOR VALUES('Ulrich MÃ¼he')</t>
  </si>
  <si>
    <t>INSERT INTO ACTOR VALUES('Martina Gedeck')</t>
  </si>
  <si>
    <t>INSERT INTO ACTOR VALUES('Sebastian Koch')</t>
  </si>
  <si>
    <t>INSERT INTO ACTOR VALUES('Philippe Noiret')</t>
  </si>
  <si>
    <t>INSERT INTO ACTOR VALUES('Enzo Cannavale')</t>
  </si>
  <si>
    <t>INSERT INTO ACTOR VALUES('Antonella Attili')</t>
  </si>
  <si>
    <t>INSERT INTO ACTOR VALUES('Jamie Foxx')</t>
  </si>
  <si>
    <t>INSERT INTO ACTOR VALUES('Christoph Waltz')</t>
  </si>
  <si>
    <t>INSERT INTO ACTOR VALUES('Shelley Duvall')</t>
  </si>
  <si>
    <t>INSERT INTO ACTOR VALUES('Danny Lloyd')</t>
  </si>
  <si>
    <t>INSERT INTO ACTOR VALUES('Kirk Douglas')</t>
  </si>
  <si>
    <t>INSERT INTO ACTOR VALUES('Ralph Meeker')</t>
  </si>
  <si>
    <t>INSERT INTO ACTOR VALUES('Adolphe Menjou')</t>
  </si>
  <si>
    <t>INSERT INTO ACTOR VALUES('Tsutomu Tatsumi')</t>
  </si>
  <si>
    <t>INSERT INTO ACTOR VALUES('Ayano Shiraishi')</t>
  </si>
  <si>
    <t>INSERT INTO ACTOR VALUES('Akemi Yamaguchi')</t>
  </si>
  <si>
    <t>INSERT INTO ACTOR VALUES('Tom Hardy')</t>
  </si>
  <si>
    <t>INSERT INTO ACTOR VALUES('Ben Burtt')</t>
  </si>
  <si>
    <t>INSERT INTO ACTOR VALUES('Elissa Knight')</t>
  </si>
  <si>
    <t>INSERT INTO ACTOR VALUES('Jeff Garlin')</t>
  </si>
  <si>
    <t>INSERT INTO ACTOR VALUES('Annette Bening')</t>
  </si>
  <si>
    <t>INSERT INTO ACTOR VALUES('Thora Birch')</t>
  </si>
  <si>
    <t>INSERT INTO ACTOR VALUES('Michael Biehn')</t>
  </si>
  <si>
    <t>INSERT INTO ACTOR VALUES('Carrie Henn')</t>
  </si>
  <si>
    <t>INSERT INTO ACTOR VALUES('YÃ´ji Matsuda')</t>
  </si>
  <si>
    <t>INSERT INTO ACTOR VALUES('Yuriko Ishida')</t>
  </si>
  <si>
    <t>INSERT INTO ACTOR VALUES('YÃ»ko Tanaka')</t>
  </si>
  <si>
    <t>INSERT INTO ACTOR VALUES('Min-sik Choi')</t>
  </si>
  <si>
    <t>INSERT INTO ACTOR VALUES('Ji-tae Yu')</t>
  </si>
  <si>
    <t>INSERT INTO ACTOR VALUES('Hye-jeong Kang')</t>
  </si>
  <si>
    <t>INSERT INTO ACTOR VALUES('Orson Welles')</t>
  </si>
  <si>
    <t>INSERT INTO ACTOR VALUES('Joseph Cotten')</t>
  </si>
  <si>
    <t>INSERT INTO ACTOR VALUES('Dorothy Comingore')</t>
  </si>
  <si>
    <t>INSERT INTO ACTOR VALUES('Cary Grant')</t>
  </si>
  <si>
    <t>INSERT INTO ACTOR VALUES('Eva Marie Saint')</t>
  </si>
  <si>
    <t>INSERT INTO ACTOR VALUES('James Mason')</t>
  </si>
  <si>
    <t>INSERT INTO ACTOR VALUES('James Woods')</t>
  </si>
  <si>
    <t>INSERT INTO ACTOR VALUES('Elizabeth McGovern')</t>
  </si>
  <si>
    <t>INSERT INTO ACTOR VALUES('Kim Novak')</t>
  </si>
  <si>
    <t>INSERT INTO ACTOR VALUES('Barbara Bel Geddes')</t>
  </si>
  <si>
    <t>INSERT INTO ACTOR VALUES('JÃ¼rgen Prochnow')</t>
  </si>
  <si>
    <t>INSERT INTO ACTOR VALUES('Herbert GrÃ¶nemeyer')</t>
  </si>
  <si>
    <t>INSERT INTO ACTOR VALUES('Klaus Wennemann')</t>
  </si>
  <si>
    <t>INSERT INTO ACTOR VALUES('Peter Lorre')</t>
  </si>
  <si>
    <t>INSERT INTO ACTOR VALUES('Ellen Widmann')</t>
  </si>
  <si>
    <t>INSERT INTO ACTOR VALUES('Inge Landgut')</t>
  </si>
  <si>
    <t>INSERT INTO ACTOR VALUES('Tyrone Power')</t>
  </si>
  <si>
    <t>INSERT INTO ACTOR VALUES('Marlene Dietrich')</t>
  </si>
  <si>
    <t>INSERT INTO ACTOR VALUES('Charles Laughton')</t>
  </si>
  <si>
    <t>INSERT INTO ACTOR VALUES('Audrey Tautou')</t>
  </si>
  <si>
    <t>INSERT INTO ACTOR VALUES('Mathieu Kassovitz')</t>
  </si>
  <si>
    <t>INSERT INTO ACTOR VALUES('Rufus')</t>
  </si>
  <si>
    <t>INSERT INTO ACTOR VALUES('Harvey Keitel')</t>
  </si>
  <si>
    <t>INSERT INTO ACTOR VALUES('Tim Roth')</t>
  </si>
  <si>
    <t>INSERT INTO ACTOR VALUES('Michael Madsen')</t>
  </si>
  <si>
    <t>INSERT INTO ACTOR VALUES('Mel Gibson')</t>
  </si>
  <si>
    <t>INSERT INTO ACTOR VALUES('Sophie Marceau')</t>
  </si>
  <si>
    <t>INSERT INTO ACTOR VALUES('Patrick McGoohan')</t>
  </si>
  <si>
    <t>INSERT INTO ACTOR VALUES('Ellen Burstyn')</t>
  </si>
  <si>
    <t>INSERT INTO ACTOR VALUES('Jared Leto')</t>
  </si>
  <si>
    <t>INSERT INTO ACTOR VALUES('Jennifer Connelly')</t>
  </si>
  <si>
    <t>INSERT INTO ACTOR VALUES('Malcolm McDowell')</t>
  </si>
  <si>
    <t>INSERT INTO ACTOR VALUES('Patrick Magee')</t>
  </si>
  <si>
    <t>INSERT INTO ACTOR VALUES('Michael Bates')</t>
  </si>
  <si>
    <t>INSERT INTO ACTOR VALUES('Cybill Shepherd')</t>
  </si>
  <si>
    <t>INSERT INTO ACTOR VALUES('Tim Allen')</t>
  </si>
  <si>
    <t>INSERT INTO ACTOR VALUES('Joan Cusack')</t>
  </si>
  <si>
    <t>INSERT INTO ACTOR VALUES('Fred MacMurray')</t>
  </si>
  <si>
    <t>INSERT INTO ACTOR VALUES('Barbara Stanwyck')</t>
  </si>
  <si>
    <t>INSERT INTO ACTOR VALUES('Edward G. Robinson')</t>
  </si>
  <si>
    <t>INSERT INTO ACTOR VALUES('Gregory Peck')</t>
  </si>
  <si>
    <t>INSERT INTO ACTOR VALUES('John Megna')</t>
  </si>
  <si>
    <t>INSERT INTO ACTOR VALUES('Frank Overton')</t>
  </si>
  <si>
    <t>INSERT INTO ACTOR VALUES('Peter O'Toole')</t>
  </si>
  <si>
    <t>INSERT INTO ACTOR VALUES('Alec Guinness')</t>
  </si>
  <si>
    <t>INSERT INTO ACTOR VALUES('Anthony Quinn')</t>
  </si>
  <si>
    <t>INSERT INTO ACTOR VALUES('Jim Carrey')</t>
  </si>
  <si>
    <t>INSERT INTO ACTOR VALUES('Kate Winslet')</t>
  </si>
  <si>
    <t>INSERT INTO ACTOR VALUES('Tom Wilkinson')</t>
  </si>
  <si>
    <t>INSERT INTO ACTOR VALUES('Ryan Reynolds')</t>
  </si>
  <si>
    <t>INSERT INTO ACTOR VALUES('Morena Baccarin')</t>
  </si>
  <si>
    <t>INSERT INTO ACTOR VALUES('T.J. Miller')</t>
  </si>
  <si>
    <t>INSERT INTO ACTOR VALUES('Daisy Ridley')</t>
  </si>
  <si>
    <t>INSERT INTO ACTOR VALUES('John Boyega')</t>
  </si>
  <si>
    <t>INSERT INTO ACTOR VALUES('Oscar Isaac')</t>
  </si>
  <si>
    <t>INSERT INTO ACTOR VALUES('Matthew Modine')</t>
  </si>
  <si>
    <t>INSERT INTO ACTOR VALUES('R. Lee Ermey')</t>
  </si>
  <si>
    <t>INSERT INTO ACTOR VALUES('Vincent D'Onofrio')</t>
  </si>
  <si>
    <t>INSERT INTO ACTOR VALUES('F. Murray Abraham')</t>
  </si>
  <si>
    <t>INSERT INTO ACTOR VALUES('Tom Hulce')</t>
  </si>
  <si>
    <t>INSERT INTO ACTOR VALUES('Elizabeth Berridge')</t>
  </si>
  <si>
    <t>INSERT INTO ACTOR VALUES('Paul Newman')</t>
  </si>
  <si>
    <t>INSERT INTO ACTOR VALUES('Robert Redford')</t>
  </si>
  <si>
    <t>INSERT INTO ACTOR VALUES('Robert Shaw')</t>
  </si>
  <si>
    <t>INSERT INTO ACTOR VALUES('Gene Kelly')</t>
  </si>
  <si>
    <t>INSERT INTO ACTOR VALUES('Donald O'Connor')</t>
  </si>
  <si>
    <t>INSERT INTO ACTOR VALUES('Debbie Reynolds')</t>
  </si>
  <si>
    <t>INSERT INTO ACTOR VALUES('Lamberto Maggiorani')</t>
  </si>
  <si>
    <t>INSERT INTO ACTOR VALUES('Enzo Staiola')</t>
  </si>
  <si>
    <t>INSERT INTO ACTOR VALUES('Lianella Carell')</t>
  </si>
  <si>
    <t>INSERT INTO ACTOR VALUES('Keir Dullea')</t>
  </si>
  <si>
    <t>INSERT INTO ACTOR VALUES('Gary Lockwood')</t>
  </si>
  <si>
    <t>INSERT INTO ACTOR VALUES('William Sylvester')</t>
  </si>
  <si>
    <t>INSERT INTO ACTOR VALUES('Jason Statham')</t>
  </si>
  <si>
    <t>INSERT INTO ACTOR VALUES('Benicio Del Toro')</t>
  </si>
  <si>
    <t>INSERT INTO ACTOR VALUES('Graham Chapman')</t>
  </si>
  <si>
    <t>INSERT INTO ACTOR VALUES('John Cleese')</t>
  </si>
  <si>
    <t>INSERT INTO ACTOR VALUES('Eric Idle')</t>
  </si>
  <si>
    <t>INSERT INTO ACTOR VALUES('Don Rickles')</t>
  </si>
  <si>
    <t>INSERT INTO ACTOR VALUES('Edna Purviance')</t>
  </si>
  <si>
    <t>INSERT INTO ACTOR VALUES('Jackie Coogan')</t>
  </si>
  <si>
    <t>INSERT INTO ACTOR VALUES('Diane Kruger')</t>
  </si>
  <si>
    <t>INSERT INTO ACTOR VALUES('Eli Roth')</t>
  </si>
  <si>
    <t>INSERT INTO ACTOR VALUES('Gian Maria VolontÃ¨')</t>
  </si>
  <si>
    <t>INSERT INTO ACTOR VALUES('Machiko KyÃ´')</t>
  </si>
  <si>
    <t>INSERT INTO ACTOR VALUES('Masayuki Mori')</t>
  </si>
  <si>
    <t>INSERT INTO ACTOR VALUES('Jack Lemmon')</t>
  </si>
  <si>
    <t>INSERT INTO ACTOR VALUES('Shirley MacLaine')</t>
  </si>
  <si>
    <t>INSERT INTO ACTOR VALUES('Sean Connery')</t>
  </si>
  <si>
    <t>INSERT INTO ACTOR VALUES('Alison Doody')</t>
  </si>
  <si>
    <t>INSERT INTO ACTOR VALUES('Peyman Moaadi')</t>
  </si>
  <si>
    <t>INSERT INTO ACTOR VALUES('Leila Hatami')</t>
  </si>
  <si>
    <t>INSERT INTO ACTOR VALUES('Sareh Bayat')</t>
  </si>
  <si>
    <t>INSERT INTO ACTOR VALUES('Bette Davis')</t>
  </si>
  <si>
    <t>INSERT INTO ACTOR VALUES('Anne Baxter')</t>
  </si>
  <si>
    <t>INSERT INTO ACTOR VALUES('George Sanders')</t>
  </si>
  <si>
    <t>INSERT INTO ACTOR VALUES('Michelle Pfeiffer')</t>
  </si>
  <si>
    <t>INSERT INTO ACTOR VALUES('Steven Bauer')</t>
  </si>
  <si>
    <t>INSERT INTO ACTOR VALUES('Brigitte Helm')</t>
  </si>
  <si>
    <t>INSERT INTO ACTOR VALUES('Alfred Abel')</t>
  </si>
  <si>
    <t>INSERT INTO ACTOR VALUES('Gustav FrÃ¶hlich')</t>
  </si>
  <si>
    <t>INSERT INTO ACTOR VALUES('EijirÃ´ TÃ´no')</t>
  </si>
  <si>
    <t>INSERT INTO ACTOR VALUES('Tatsuya Nakadai')</t>
  </si>
  <si>
    <t>INSERT INTO ACTOR VALUES('Walter Huston')</t>
  </si>
  <si>
    <t>INSERT INTO ACTOR VALUES('Tim Holt')</t>
  </si>
  <si>
    <t>INSERT INTO ACTOR VALUES('Michael Caine')</t>
  </si>
  <si>
    <t>INSERT INTO ACTOR VALUES('Ken Watanabe')</t>
  </si>
  <si>
    <t>INSERT INTO ACTOR VALUES('Marilyn Monroe')</t>
  </si>
  <si>
    <t>INSERT INTO ACTOR VALUES('Tony Curtis')</t>
  </si>
  <si>
    <t>INSERT INTO ACTOR VALUES('Amy Poehler')</t>
  </si>
  <si>
    <t>INSERT INTO ACTOR VALUES('Bill Hader')</t>
  </si>
  <si>
    <t>INSERT INTO ACTOR VALUES('Lewis Black')</t>
  </si>
  <si>
    <t>INSERT INTO ACTOR VALUES('Aamir Khan')</t>
  </si>
  <si>
    <t>INSERT INTO ACTOR VALUES('Madhavan')</t>
  </si>
  <si>
    <t>INSERT INTO ACTOR VALUES('Mona Singh')</t>
  </si>
  <si>
    <t>INSERT INTO ACTOR VALUES('Gene Hackman')</t>
  </si>
  <si>
    <t>INSERT INTO ACTOR VALUES('Mads Mikkelsen')</t>
  </si>
  <si>
    <t>INSERT INTO ACTOR VALUES('Thomas Bo Larsen')</t>
  </si>
  <si>
    <t>INSERT INTO ACTOR VALUES('Annika Wedderkopp')</t>
  </si>
  <si>
    <t>INSERT INTO ACTOR VALUES('Alida Valli')</t>
  </si>
  <si>
    <t>INSERT INTO ACTOR VALUES('Edward Asner')</t>
  </si>
  <si>
    <t>INSERT INTO ACTOR VALUES('Jordan Nagai')</t>
  </si>
  <si>
    <t>INSERT INTO ACTOR VALUES('John Ratzenberger')</t>
  </si>
  <si>
    <t>INSERT INTO ACTOR VALUES('Robin Williams')</t>
  </si>
  <si>
    <t>INSERT INTO ACTOR VALUES('Ben Affleck')</t>
  </si>
  <si>
    <t>INSERT INTO ACTOR VALUES('Cathy Moriarty')</t>
  </si>
  <si>
    <t>INSERT INTO ACTOR VALUES('Brie Larson')</t>
  </si>
  <si>
    <t>INSERT INTO ACTOR VALUES('Jacob Tremblay')</t>
  </si>
  <si>
    <t>INSERT INTO ACTOR VALUES('Sean Bridgers')</t>
  </si>
  <si>
    <t>INSERT INTO ACTOR VALUES('Bruno Ganz')</t>
  </si>
  <si>
    <t>INSERT INTO ACTOR VALUES('Alexandra Maria Lara')</t>
  </si>
  <si>
    <t>INSERT INTO ACTOR VALUES('Ulrich Matthes')</t>
  </si>
  <si>
    <t>INSERT INTO ACTOR VALUES('Bruce Willis')</t>
  </si>
  <si>
    <t>INSERT INTO ACTOR VALUES('Alan Rickman')</t>
  </si>
  <si>
    <t>INSERT INTO ACTOR VALUES('Bonnie Bedelia')</t>
  </si>
  <si>
    <t>INSERT INTO ACTOR VALUES('Faye Dunaway')</t>
  </si>
  <si>
    <t>INSERT INTO ACTOR VALUES('John Huston')</t>
  </si>
  <si>
    <t>INSERT INTO ACTOR VALUES('Steve McQueen')</t>
  </si>
  <si>
    <t>INSERT INTO ACTOR VALUES('James Garner')</t>
  </si>
  <si>
    <t>INSERT INTO ACTOR VALUES('Richard Attenborough')</t>
  </si>
  <si>
    <t>INSERT INTO ACTOR VALUES('Val Kilmer')</t>
  </si>
  <si>
    <t>INSERT INTO ACTOR VALUES('Karl Malden')</t>
  </si>
  <si>
    <t>INSERT INTO ACTOR VALUES('Ivana Baquero')</t>
  </si>
  <si>
    <t>INSERT INTO ACTOR VALUES('Ariadna Gil')</t>
  </si>
  <si>
    <t>INSERT INTO ACTOR VALUES('Sergi LÃ³pez')</t>
  </si>
  <si>
    <t>INSERT INTO ACTOR VALUES('Hitoshi Takagi')</t>
  </si>
  <si>
    <t>INSERT INTO ACTOR VALUES('Noriko Hidaka')</t>
  </si>
  <si>
    <t>INSERT INTO ACTOR VALUES('Chika Sakamoto')</t>
  </si>
  <si>
    <t>INSERT INTO ACTOR VALUES('George O'Brien')</t>
  </si>
  <si>
    <t>INSERT INTO ACTOR VALUES('Janet Gaynor')</t>
  </si>
  <si>
    <t>INSERT INTO ACTOR VALUES('Margaret Livingston')</t>
  </si>
  <si>
    <t>INSERT INTO ACTOR VALUES('Jean Arthur')</t>
  </si>
  <si>
    <t>INSERT INTO ACTOR VALUES('Claude Rains')</t>
  </si>
  <si>
    <t>INSERT INTO ACTOR VALUES('Nobuo Kaneko')</t>
  </si>
  <si>
    <t>INSERT INTO ACTOR VALUES('Shin'ichi Himori')</t>
  </si>
  <si>
    <t>INSERT INTO ACTOR VALUES('Jack Hawkins')</t>
  </si>
  <si>
    <t>INSERT INTO ACTOR VALUES('Mack Swain')</t>
  </si>
  <si>
    <t>INSERT INTO ACTOR VALUES('Tom Murray')</t>
  </si>
  <si>
    <t>INSERT INTO ACTOR VALUES('Akira Terao')</t>
  </si>
  <si>
    <t>INSERT INTO ACTOR VALUES('Jinpachi Nezu')</t>
  </si>
  <si>
    <t>INSERT INTO ACTOR VALUES('Max von Sydow')</t>
  </si>
  <si>
    <t>INSERT INTO ACTOR VALUES('Gunnar BjÃ¶rnstrand')</t>
  </si>
  <si>
    <t>INSERT INTO ACTOR VALUES('Bengt Ekerot')</t>
  </si>
  <si>
    <t>INSERT INTO ACTOR VALUES('Ricardo DarÃ­n')</t>
  </si>
  <si>
    <t>INSERT INTO ACTOR VALUES('Soledad Villamil')</t>
  </si>
  <si>
    <t>INSERT INTO ACTOR VALUES('Pablo Rago')</t>
  </si>
  <si>
    <t>INSERT INTO ACTOR VALUES('Rutger Hauer')</t>
  </si>
  <si>
    <t>INSERT INTO ACTOR VALUES('Sean Young')</t>
  </si>
  <si>
    <t>INSERT INTO ACTOR VALUES('Jason Flemyng')</t>
  </si>
  <si>
    <t>INSERT INTO ACTOR VALUES('Dexter Fletcher')</t>
  </si>
  <si>
    <t>INSERT INTO ACTOR VALUES('Nick Moran')</t>
  </si>
  <si>
    <t>INSERT INTO ACTOR VALUES('Buster Keaton')</t>
  </si>
  <si>
    <t>INSERT INTO ACTOR VALUES('Marion Mack')</t>
  </si>
  <si>
    <t>INSERT INTO ACTOR VALUES('Glen Cavender')</t>
  </si>
  <si>
    <t>INSERT INTO ACTOR VALUES('Victor SjÃ¶strÃ¶m')</t>
  </si>
  <si>
    <t>INSERT INTO ACTOR VALUES('Bibi Andersson')</t>
  </si>
  <si>
    <t>INSERT INTO ACTOR VALUES('Ingrid Thulin')</t>
  </si>
  <si>
    <t>INSERT INTO ACTOR VALUES('Chieko BaishÃ´')</t>
  </si>
  <si>
    <t>INSERT INTO ACTOR VALUES('Takuya Kimura')</t>
  </si>
  <si>
    <t>INSERT INTO ACTOR VALUES('Tatsuya GashÃ»in')</t>
  </si>
  <si>
    <t>INSERT INTO ACTOR VALUES('Sharon Stone')</t>
  </si>
  <si>
    <t>INSERT INTO ACTOR VALUES('Anne Bancroft')</t>
  </si>
  <si>
    <t>INSERT INTO ACTOR VALUES('Nick Nolte')</t>
  </si>
  <si>
    <t>INSERT INTO ACTOR VALUES('Joel Edgerton')</t>
  </si>
  <si>
    <t>INSERT INTO ACTOR VALUES('Jonah Hill')</t>
  </si>
  <si>
    <t>INSERT INTO ACTOR VALUES('Margot Robbie')</t>
  </si>
  <si>
    <t>INSERT INTO ACTOR VALUES('Spencer Tracy')</t>
  </si>
  <si>
    <t>INSERT INTO ACTOR VALUES('Burt Lancaster')</t>
  </si>
  <si>
    <t>INSERT INTO ACTOR VALUES('Richard Widmark')</t>
  </si>
  <si>
    <t>INSERT INTO ACTOR VALUES('Hugo Weaving')</t>
  </si>
  <si>
    <t>INSERT INTO ACTOR VALUES('Rupert Graves')</t>
  </si>
  <si>
    <t>INSERT INTO ACTOR VALUES('Ed Harris')</t>
  </si>
  <si>
    <t>INSERT INTO ACTOR VALUES('Bee Vang')</t>
  </si>
  <si>
    <t>INSERT INTO ACTOR VALUES('Christopher Carley')</t>
  </si>
  <si>
    <t>INSERT INTO ACTOR VALUES('Jeff Bridges')</t>
  </si>
  <si>
    <t>INSERT INTO ACTOR VALUES('John Goodman')</t>
  </si>
  <si>
    <t>INSERT INTO ACTOR VALUES('Julianne Moore')</t>
  </si>
  <si>
    <t>INSERT INTO ACTOR VALUES('Laurence Olivier')</t>
  </si>
  <si>
    <t>INSERT INTO ACTOR VALUES('Joan Fontaine')</t>
  </si>
  <si>
    <t>INSERT INTO ACTOR VALUES('Christopher Walken')</t>
  </si>
  <si>
    <t>INSERT INTO ACTOR VALUES('John Cazale')</t>
  </si>
  <si>
    <t>INSERT INTO ACTOR VALUES('Lubna Azabal')</t>
  </si>
  <si>
    <t>INSERT INTO ACTOR VALUES('MÃ©lissa DÃ©sormeaux-Poulin')</t>
  </si>
  <si>
    <t>INSERT INTO ACTOR VALUES('Maxim Gaudette')</t>
  </si>
  <si>
    <t>INSERT INTO ACTOR VALUES('Clark Gable')</t>
  </si>
  <si>
    <t>INSERT INTO ACTOR VALUES('Vivien Leigh')</t>
  </si>
  <si>
    <t>INSERT INTO ACTOR VALUES('Thomas Mitchell')</t>
  </si>
  <si>
    <t>INSERT INTO ACTOR VALUES('William H. Macy')</t>
  </si>
  <si>
    <t>INSERT INTO ACTOR VALUES('Frances McDormand')</t>
  </si>
  <si>
    <t>INSERT INTO ACTOR VALUES('Steve Buscemi')</t>
  </si>
  <si>
    <t>INSERT INTO ACTOR VALUES('George Kennedy')</t>
  </si>
  <si>
    <t>INSERT INTO ACTOR VALUES('Strother Martin')</t>
  </si>
  <si>
    <t>INSERT INTO ACTOR VALUES('Ewan McGregor')</t>
  </si>
  <si>
    <t>INSERT INTO ACTOR VALUES('Ewen Bremner')</t>
  </si>
  <si>
    <t>INSERT INTO ACTOR VALUES('Jonny Lee Miller')</t>
  </si>
  <si>
    <t>INSERT INTO ACTOR VALUES('Jay Baruchel')</t>
  </si>
  <si>
    <t>INSERT INTO ACTOR VALUES('Gerard Butler')</t>
  </si>
  <si>
    <t>INSERT INTO ACTOR VALUES('Christopher Mintz-Plasse')</t>
  </si>
  <si>
    <t>INSERT INTO ACTOR VALUES('Ray Milland')</t>
  </si>
  <si>
    <t>INSERT INTO ACTOR VALUES('Robert Cummings')</t>
  </si>
  <si>
    <t>INSERT INTO ACTOR VALUES('Ginnifer Goodwin')</t>
  </si>
  <si>
    <t>INSERT INTO ACTOR VALUES('Jason Bateman')</t>
  </si>
  <si>
    <t>INSERT INTO ACTOR VALUES('Idris Elba')</t>
  </si>
  <si>
    <t>INSERT INTO ACTOR VALUES('Will Poulter')</t>
  </si>
  <si>
    <t>INSERT INTO ACTOR VALUES('Haley Joel Osment')</t>
  </si>
  <si>
    <t>INSERT INTO ACTOR VALUES('Toni Collette')</t>
  </si>
  <si>
    <t>INSERT INTO ACTOR VALUES('Emile Hirsch')</t>
  </si>
  <si>
    <t>INSERT INTO ACTOR VALUES('Vince Vaughn')</t>
  </si>
  <si>
    <t>INSERT INTO ACTOR VALUES('Catherine Keener')</t>
  </si>
  <si>
    <t>INSERT INTO ACTOR VALUES('Albert Brooks')</t>
  </si>
  <si>
    <t>INSERT INTO ACTOR VALUES('Ellen DeGeneres')</t>
  </si>
  <si>
    <t>INSERT INTO ACTOR VALUES('Alexander Gould')</t>
  </si>
  <si>
    <t>INSERT INTO ACTOR VALUES('Kurt Russell')</t>
  </si>
  <si>
    <t>INSERT INTO ACTOR VALUES('Wilford Brimley')</t>
  </si>
  <si>
    <t>INSERT INTO ACTOR VALUES('Keith David')</t>
  </si>
  <si>
    <t>INSERT INTO ACTOR VALUES('Tommy Lee Jones')</t>
  </si>
  <si>
    <t>INSERT INTO ACTOR VALUES('Javier Bardem')</t>
  </si>
  <si>
    <t>INSERT INTO ACTOR VALUES('Josh Brolin')</t>
  </si>
  <si>
    <t>INSERT INTO ACTOR VALUES('Claudette Colbert')</t>
  </si>
  <si>
    <t>INSERT INTO ACTOR VALUES('Walter Connolly')</t>
  </si>
  <si>
    <t>INSERT INTO ACTOR VALUES('Philip Seymour Hoffman')</t>
  </si>
  <si>
    <t>INSERT INTO ACTOR VALUES('Eric Bana')</t>
  </si>
  <si>
    <t>INSERT INTO ACTOR VALUES('Rosamund Pike')</t>
  </si>
  <si>
    <t>INSERT INTO ACTOR VALUES('Neil Patrick Harris')</t>
  </si>
  <si>
    <t>INSERT INTO ACTOR VALUES('David Carradine')</t>
  </si>
  <si>
    <t>INSERT INTO ACTOR VALUES('Daryl Hannah')</t>
  </si>
  <si>
    <t>INSERT INTO ACTOR VALUES('Daniel BrÃ¼hl')</t>
  </si>
  <si>
    <t>INSERT INTO ACTOR VALUES('Chris Hemsworth')</t>
  </si>
  <si>
    <t>INSERT INTO ACTOR VALUES('Olivia Wilde')</t>
  </si>
  <si>
    <t>INSERT INTO ACTOR VALUES('Mark Ruffalo')</t>
  </si>
  <si>
    <t>INSERT INTO ACTOR VALUES('Michael Keaton')</t>
  </si>
  <si>
    <t>INSERT INTO ACTOR VALUES('Rachel McAdams')</t>
  </si>
  <si>
    <t>INSERT INTO ACTOR VALUES('Charlize Theron')</t>
  </si>
  <si>
    <t>INSERT INTO ACTOR VALUES('Nicholas Hoult')</t>
  </si>
  <si>
    <t>INSERT INTO ACTOR VALUES('Michael Palin')</t>
  </si>
  <si>
    <t>INSERT INTO ACTOR VALUES('Mary Astor')</t>
  </si>
  <si>
    <t>INSERT INTO ACTOR VALUES('Gladys George')</t>
  </si>
  <si>
    <t>INSERT INTO ACTOR VALUES('Don Cheadle')</t>
  </si>
  <si>
    <t>INSERT INTO ACTOR VALUES('Sophie Okonedo')</t>
  </si>
  <si>
    <t>INSERT INTO ACTOR VALUES('Charlie Sheen')</t>
  </si>
  <si>
    <t>INSERT INTO ACTOR VALUES('Tom Berenger')</t>
  </si>
  <si>
    <t>INSERT INTO ACTOR VALUES('Willem Dafoe')</t>
  </si>
  <si>
    <t>INSERT INTO ACTOR VALUES('Daniel Day-Lewis')</t>
  </si>
  <si>
    <t>INSERT INTO ACTOR VALUES('Paul Dano')</t>
  </si>
  <si>
    <t>INSERT INTO ACTOR VALUES('CiarÃ¡n Hinds')</t>
  </si>
  <si>
    <t>INSERT INTO ACTOR VALUES('Yves Montand')</t>
  </si>
  <si>
    <t>INSERT INTO ACTOR VALUES('Charles Vanel')</t>
  </si>
  <si>
    <t>INSERT INTO ACTOR VALUES('Peter van Eyck')</t>
  </si>
  <si>
    <t>INSERT INTO ACTOR VALUES('Peter Finch')</t>
  </si>
  <si>
    <t>INSERT INTO ACTOR VALUES('Katharine Ross')</t>
  </si>
  <si>
    <t>INSERT INTO ACTOR VALUES('Jean-Pierre LÃ©aud')</t>
  </si>
  <si>
    <t>INSERT INTO ACTOR VALUES('Albert RÃ©my')</t>
  </si>
  <si>
    <t>INSERT INTO ACTOR VALUES('Claire Maurier')</t>
  </si>
  <si>
    <t>INSERT INTO ACTOR VALUES('Wil Wheaton')</t>
  </si>
  <si>
    <t>INSERT INTO ACTOR VALUES('River Phoenix')</t>
  </si>
  <si>
    <t>INSERT INTO ACTOR VALUES('Corey Feldman')</t>
  </si>
  <si>
    <t>INSERT INTO ACTOR VALUES('Liv Ullmann')</t>
  </si>
  <si>
    <t>INSERT INTO ACTOR VALUES('Margaretha Krook')</t>
  </si>
  <si>
    <t>INSERT INTO ACTOR VALUES('Pete Postlethwaite')</t>
  </si>
  <si>
    <t>INSERT INTO ACTOR VALUES('Alison Crosbie')</t>
  </si>
  <si>
    <t>INSERT INTO ACTOR VALUES('Chiwetel Ejiofor')</t>
  </si>
  <si>
    <t>INSERT INTO ACTOR VALUES('Michael Kenneth Williams')</t>
  </si>
  <si>
    <t>INSERT INTO ACTOR VALUES('Michael Fassbender')</t>
  </si>
  <si>
    <t>INSERT INTO ACTOR VALUES('Emily Mortimer')</t>
  </si>
  <si>
    <t>INSERT INTO ACTOR VALUES('Emilio EchevarrÃ­a')</t>
  </si>
  <si>
    <t>INSERT INTO ACTOR VALUES('Gael GarcÃ­a Bernal')</t>
  </si>
  <si>
    <t>INSERT INTO ACTOR VALUES('Goya Toledo')</t>
  </si>
  <si>
    <t>INSERT INTO ACTOR VALUES('Mathieu Amalric')</t>
  </si>
  <si>
    <t>INSERT INTO ACTOR VALUES('Cary Elwes')</t>
  </si>
  <si>
    <t>INSERT INTO ACTOR VALUES('Mandy Patinkin')</t>
  </si>
  <si>
    <t>INSERT INTO ACTOR VALUES('Charlton Heston')</t>
  </si>
  <si>
    <t>INSERT INTO ACTOR VALUES('Hilary Swank')</t>
  </si>
  <si>
    <t>INSERT INTO ACTOR VALUES('Stephen Boyd')</t>
  </si>
  <si>
    <t>INSERT INTO ACTOR VALUES('Woody Allen')</t>
  </si>
  <si>
    <t>INSERT INTO ACTOR VALUES('Diane Keaton')</t>
  </si>
  <si>
    <t>INSERT INTO ACTOR VALUES('Tony Roberts')</t>
  </si>
  <si>
    <t>INSERT INTO ACTOR VALUES('Jane Darwell')</t>
  </si>
  <si>
    <t>INSERT INTO ACTOR VALUES('John Carradine')</t>
  </si>
  <si>
    <t>INSERT INTO ACTOR VALUES('DarÃ­o Grandinetti')</t>
  </si>
  <si>
    <t>INSERT INTO ACTOR VALUES('MarÃ­a Marull')</t>
  </si>
  <si>
    <t>INSERT INTO ACTOR VALUES('MÃ³nica Villa')</t>
  </si>
  <si>
    <t>INSERT INTO ACTOR VALUES('Richard Gere')</t>
  </si>
  <si>
    <t>INSERT INTO ACTOR VALUES('Joan Allen')</t>
  </si>
  <si>
    <t>INSERT INTO ACTOR VALUES('Cary-Hiroyuki Tagawa')</t>
  </si>
  <si>
    <t>INSERT INTO ACTOR VALUES('Sumi Shimamoto')</t>
  </si>
  <si>
    <t>INSERT INTO ACTOR VALUES('Mahito Tsujimura')</t>
  </si>
  <si>
    <t>INSERT INTO ACTOR VALUES('Hisako KyÃ´da')</t>
  </si>
  <si>
    <t>INSERT INTO ACTOR VALUES('Alisa Freyndlikh')</t>
  </si>
  <si>
    <t>INSERT INTO ACTOR VALUES('Aleksandr Kaydanovskiy')</t>
  </si>
  <si>
    <t>INSERT INTO ACTOR VALUES('Anatoliy Solonitsyn')</t>
  </si>
  <si>
    <t>INSERT INTO ACTOR VALUES('Sam Neill')</t>
  </si>
  <si>
    <t>INSERT INTO ACTOR VALUES('Laura Dern')</t>
  </si>
  <si>
    <t>INSERT INTO ACTOR VALUES('Jeff Goldblum')</t>
  </si>
  <si>
    <t>INSERT INTO ACTOR VALUES('Simone Signoret')</t>
  </si>
  <si>
    <t>INSERT INTO ACTOR VALUES('VÃ©ra Clouzot')</t>
  </si>
  <si>
    <t>INSERT INTO ACTOR VALUES('Paul Meurisse')</t>
  </si>
  <si>
    <t>INSERT INTO ACTOR VALUES('John Gielgud')</t>
  </si>
  <si>
    <t>INSERT INTO ACTOR VALUES('Candice Bergen')</t>
  </si>
  <si>
    <t>INSERT INTO ACTOR VALUES('Marcello Mastroianni')</t>
  </si>
  <si>
    <t>INSERT INTO ACTOR VALUES('Anouk AimÃ©e')</t>
  </si>
  <si>
    <t>INSERT INTO ACTOR VALUES('Edgar Ramirez')</t>
  </si>
  <si>
    <t>INSERT INTO ACTOR VALUES('Jake Gyllenhaal')</t>
  </si>
  <si>
    <t>INSERT INTO ACTOR VALUES('Jena Malone')</t>
  </si>
  <si>
    <t>INSERT INTO ACTOR VALUES('Mary McDonnell')</t>
  </si>
  <si>
    <t>INSERT INTO ACTOR VALUES('Ethan Hawke')</t>
  </si>
  <si>
    <t>INSERT INTO ACTOR VALUES('Julie Delpy')</t>
  </si>
  <si>
    <t>INSERT INTO ACTOR VALUES('Andrea Eckert')</t>
  </si>
  <si>
    <t>INSERT INTO ACTOR VALUES('Judy Garland')</t>
  </si>
  <si>
    <t>INSERT INTO ACTOR VALUES('Frank Morgan')</t>
  </si>
  <si>
    <t>INSERT INTO ACTOR VALUES('Ray Bolger')</t>
  </si>
  <si>
    <t>INSERT INTO ACTOR VALUES('Fredric March')</t>
  </si>
  <si>
    <t>INSERT INTO ACTOR VALUES('Dana Andrews')</t>
  </si>
  <si>
    <t>INSERT INTO ACTOR VALUES('Myrna Loy')</t>
  </si>
  <si>
    <t>INSERT INTO ACTOR VALUES('Sylvester Stallone')</t>
  </si>
  <si>
    <t>INSERT INTO ACTOR VALUES('Talia Shire')</t>
  </si>
  <si>
    <t>INSERT INTO ACTOR VALUES('Burt Young')</t>
  </si>
  <si>
    <t>INSERT INTO ACTOR VALUES('Kang-ho Song')</t>
  </si>
  <si>
    <t>INSERT INTO ACTOR VALUES('Sang-kyung Kim')</t>
  </si>
  <si>
    <t>INSERT INTO ACTOR VALUES('Roe-ha Kim')</t>
  </si>
  <si>
    <t>INSERT INTO ACTOR VALUES('Mickey Rourke')</t>
  </si>
  <si>
    <t>INSERT INTO ACTOR VALUES('Clive Owen')</t>
  </si>
  <si>
    <t>INSERT INTO ACTOR VALUES('Laura Linney')</t>
  </si>
  <si>
    <t>INSERT INTO ACTOR VALUES('Madeleine Stowe')</t>
  </si>
  <si>
    <t>INSERT INTO ACTOR VALUES('Farley Granger')</t>
  </si>
  <si>
    <t>INSERT INTO ACTOR VALUES('Robert Walker')</t>
  </si>
  <si>
    <t>INSERT INTO ACTOR VALUES('Ruth Roman')</t>
  </si>
  <si>
    <t>INSERT INTO ACTOR VALUES('Billy Crystal')</t>
  </si>
  <si>
    <t>INSERT INTO ACTOR VALUES('Mary Gibbs')</t>
  </si>
  <si>
    <t>INSERT INTO ACTOR VALUES('Bill Murray')</t>
  </si>
  <si>
    <t>INSERT INTO ACTOR VALUES('Andie MacDowell')</t>
  </si>
  <si>
    <t>INSERT INTO ACTOR VALUES('Chris Elliott')</t>
  </si>
  <si>
    <t>INSERT INTO ACTOR VALUES('Daniel Radcliffe')</t>
  </si>
  <si>
    <t>INSERT INTO ACTOR VALUES('Emma Watson')</t>
  </si>
  <si>
    <t>INSERT INTO ACTOR VALUES('Rupert Grint')</t>
  </si>
  <si>
    <t>INSERT INTO ACTOR VALUES('Kristen Wiig')</t>
  </si>
  <si>
    <t>INSERT INTO ACTOR VALUES('Andy Lau')</t>
  </si>
  <si>
    <t>INSERT INTO ACTOR VALUES('Tony Chiu Wai Leung')</t>
  </si>
  <si>
    <t>INSERT INTO ACTOR VALUES('Anthony Chau-Sang Wong')</t>
  </si>
  <si>
    <t>INSERT INTO ACTOR VALUES('Roy Scheider')</t>
  </si>
  <si>
    <t>INSERT INTO ACTOR VALUES('Richard Dreyfuss')</t>
  </si>
  <si>
    <t>INSERT INTO ACTOR VALUES('Brahim Hadjadj')</t>
  </si>
  <si>
    <t>INSERT INTO ACTOR VALUES('Jean Martin')</t>
  </si>
  <si>
    <t>INSERT INTO ACTOR VALUES('Yacef Saadi')</t>
  </si>
  <si>
    <t>INSERT INTO ACTOR VALUES('Ryan O'Neal')</t>
  </si>
  <si>
    <t>INSERT INTO ACTOR VALUES('Marisa Berenson')</t>
  </si>
  <si>
    <t>INSERT INTO ACTOR VALUES('Vincent Cassel')</t>
  </si>
  <si>
    <t>INSERT INTO ACTOR VALUES('Hubert KoundÃ©')</t>
  </si>
  <si>
    <t>INSERT INTO ACTOR VALUES('SaÃ¯d Taghmaoui')</t>
  </si>
  <si>
    <t>INSERT INTO ACTOR VALUES('Penelope Allen')</t>
  </si>
  <si>
    <t>INSERT INTO ACTOR VALUES('Bertil Guve')</t>
  </si>
  <si>
    <t>INSERT INTO ACTOR VALUES('Pernilla Allwin')</t>
  </si>
  <si>
    <t>INSERT INTO ACTOR VALUES('Kristina Adolphson')</t>
  </si>
  <si>
    <t>INSERT INTO ACTOR VALUES('Donnie Yen')</t>
  </si>
  <si>
    <t>INSERT INTO ACTOR VALUES('Simon Yam')</t>
  </si>
  <si>
    <t>INSERT INTO ACTOR VALUES('Siu-Wong Fan')</t>
  </si>
  <si>
    <t>INSERT INTO ACTOR VALUES('Viola Davis')</t>
  </si>
  <si>
    <t>INSERT INTO ACTOR VALUES('Robert Downey Jr.')</t>
  </si>
  <si>
    <t>INSERT INTO ACTOR VALUES('Chris Evans')</t>
  </si>
  <si>
    <t>INSERT INTO ACTOR VALUES('Benedict Cumberbatch')</t>
  </si>
  <si>
    <t>INSERT INTO ACTOR VALUES('Keira Knightley')</t>
  </si>
  <si>
    <t>INSERT INTO ACTOR VALUES('Matthew Goode')</t>
  </si>
  <si>
    <t>INSERT INTO ACTOR VALUES('Colin Firth')</t>
  </si>
  <si>
    <t>INSERT INTO ACTOR VALUES('Geoffrey Rush')</t>
  </si>
  <si>
    <t>INSERT INTO ACTOR VALUES('Minoru Chiaki')</t>
  </si>
  <si>
    <t>INSERT INTO ACTOR VALUES('Isuzu Yamada')</t>
  </si>
  <si>
    <t>INSERT INTO ACTOR VALUES('Johnny Depp')</t>
  </si>
  <si>
    <t>INSERT INTO ACTOR VALUES('Chris Pratt')</t>
  </si>
  <si>
    <t>INSERT INTO ACTOR VALUES('Vin Diesel')</t>
  </si>
  <si>
    <t>INSERT INTO ACTOR VALUES('Bradley Cooper')</t>
  </si>
  <si>
    <t>INSERT INTO ACTOR VALUES('Marianne Koch')</t>
  </si>
  <si>
    <t>INSERT INTO ACTOR VALUES('Emma Stone')</t>
  </si>
  <si>
    <t>INSERT INTO ACTOR VALUES('Octavia Spencer')</t>
  </si>
  <si>
    <t>INSERT INTO ACTOR VALUES('Gary Cooper')</t>
  </si>
  <si>
    <t>INSERT INTO ACTOR VALUES('Anna Paquin')</t>
  </si>
  <si>
    <t>INSERT INTO ACTOR VALUES('James Van Der Beek')</t>
  </si>
  <si>
    <t>INSERT INTO ACTOR VALUES('Cloris Leachman')</t>
  </si>
  <si>
    <t>INSERT INTO ACTOR VALUES('Audrey Hepburn')</t>
  </si>
  <si>
    <t>INSERT INTO ACTOR VALUES('Eddie Albert')</t>
  </si>
  <si>
    <t>INSERT INTO ACTOR VALUES('Jean Gabin')</t>
  </si>
  <si>
    <t>INSERT INTO ACTOR VALUES('Dita Parlo')</t>
  </si>
  <si>
    <t>INSERT INTO ACTOR VALUES('Pierre Fresnay')</t>
  </si>
  <si>
    <t>INSERT INTO ACTOR VALUES('Elizabeth Taylor')</t>
  </si>
  <si>
    <t>INSERT INTO ACTOR VALUES('Richard Burton')</t>
  </si>
  <si>
    <t>INSERT INTO ACTOR VALUES('George Segal')</t>
  </si>
  <si>
    <t>INSERT INTO ACTOR VALUES('Paige O'Hara')</t>
  </si>
  <si>
    <t>INSERT INTO ACTOR VALUES('Robby Benson')</t>
  </si>
  <si>
    <t>INSERT INTO ACTOR VALUES('Jesse Corti')</t>
  </si>
  <si>
    <t>INSERT INTO ACTOR VALUES('Manoj Bajpayee')</t>
  </si>
  <si>
    <t>INSERT INTO ACTOR VALUES('Richa Chadha')</t>
  </si>
  <si>
    <t>INSERT INTO ACTOR VALUES('Nawazuddin Siddiqui')</t>
  </si>
  <si>
    <t>INSERT INTO ACTOR VALUES('Maggie Cheung')</t>
  </si>
  <si>
    <t>INSERT INTO ACTOR VALUES('Ping Lam Siu')</t>
  </si>
  <si>
    <t>INSERT INTO ACTOR VALUES('Lee Remick')</t>
  </si>
  <si>
    <t>INSERT INTO ACTOR VALUES('Ben Gazzara')</t>
  </si>
  <si>
    <t>INSERT INTO ACTOR VALUES('Nozomu Sasaki')</t>
  </si>
  <si>
    <t>INSERT INTO ACTOR VALUES('Mami Koyama')</t>
  </si>
  <si>
    <t>INSERT INTO ACTOR VALUES('Mitsuo Iwata')</t>
  </si>
  <si>
    <t>INSERT INTO ACTOR VALUES('Vernon Dobtcheff')</t>
  </si>
  <si>
    <t>INSERT INTO ACTOR VALUES('Robert Mitchum')</t>
  </si>
  <si>
    <t>INSERT INTO ACTOR VALUES('Shelley Winters')</t>
  </si>
  <si>
    <t>INSERT INTO ACTOR VALUES('Lillian Gish')</t>
  </si>
  <si>
    <t>insert queries</t>
  </si>
  <si>
    <t xml:space="preserve">Romance </t>
  </si>
  <si>
    <t xml:space="preserve">Adventure </t>
  </si>
  <si>
    <t xml:space="preserve">Thriller </t>
  </si>
  <si>
    <t xml:space="preserve">Sci-Fi </t>
  </si>
  <si>
    <t xml:space="preserve">Music </t>
  </si>
  <si>
    <t xml:space="preserve">War </t>
  </si>
  <si>
    <t xml:space="preserve">Film-Noir </t>
  </si>
  <si>
    <t xml:space="preserve">Horror </t>
  </si>
  <si>
    <t xml:space="preserve">Mystery </t>
  </si>
  <si>
    <t xml:space="preserve">Crime </t>
  </si>
  <si>
    <t xml:space="preserve">Drama, History </t>
  </si>
  <si>
    <t xml:space="preserve">Adventure, Fantasy </t>
  </si>
  <si>
    <t xml:space="preserve">Family, Fantasy </t>
  </si>
  <si>
    <t xml:space="preserve">Adventure, Family </t>
  </si>
  <si>
    <t xml:space="preserve">Romance, War </t>
  </si>
  <si>
    <t xml:space="preserve">Comedy, Sci-Fi </t>
  </si>
  <si>
    <t xml:space="preserve">Crime, Mystery </t>
  </si>
  <si>
    <t xml:space="preserve">Romance, Thriller </t>
  </si>
  <si>
    <t xml:space="preserve">Adventure, Comedy </t>
  </si>
  <si>
    <t xml:space="preserve">Romance, Sci-Fi </t>
  </si>
  <si>
    <t xml:space="preserve">Musical, Romance </t>
  </si>
  <si>
    <t xml:space="preserve">Comedy, Fantasy </t>
  </si>
  <si>
    <t xml:space="preserve">Fantasy, War </t>
  </si>
  <si>
    <t xml:space="preserve">Fantasy </t>
  </si>
  <si>
    <t xml:space="preserve">Sport </t>
  </si>
  <si>
    <t xml:space="preserve">History, War </t>
  </si>
  <si>
    <t xml:space="preserve">Film-Noir, Mystery </t>
  </si>
  <si>
    <t xml:space="preserve">Mystery, War </t>
  </si>
  <si>
    <t xml:space="preserve">Adventure, Sci-Fi </t>
  </si>
  <si>
    <t xml:space="preserve">Comedy, Family </t>
  </si>
  <si>
    <t xml:space="preserve">Film-Noir, Thriller </t>
  </si>
  <si>
    <t xml:space="preserve">Family </t>
  </si>
  <si>
    <t xml:space="preserve">Horror, Mystery </t>
  </si>
  <si>
    <t xml:space="preserve">Film-Noir, Romance </t>
  </si>
  <si>
    <t>remainder?</t>
  </si>
  <si>
    <t>errorcheck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</si>
</sst>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4">
    <xf numFmtId="0" fontId="0" fillId="0" borderId="0" xfId="0"/>
    <xf numFmtId="0" fontId="18" fillId="0" borderId="0" xfId="0" applyFont="1"/>
    <xf numFmtId="49" fontId="0" fillId="0" borderId="0" xfId="0" quotePrefix="1" applyNumberFormat="1"/>
    <xf numFmtId="49"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252"/>
  <sheetViews>
    <sheetView workbookViewId="0">
      <selection activeCell="J2" sqref="J2"/>
    </sheetView>
  </sheetViews>
  <sheetFormatPr defaultRowHeight="14.4" x14ac:dyDescent="0.3"/>
  <cols>
    <col min="1" max="1" width="29.109375" customWidth="1"/>
    <col min="2" max="2" width="9.109375" customWidth="1"/>
    <col min="3" max="3" width="14.44140625" customWidth="1"/>
    <col min="4" max="4" width="13.88671875" customWidth="1"/>
    <col min="5" max="5" width="31.44140625" customWidth="1"/>
    <col min="6" max="6" width="6.44140625" customWidth="1"/>
    <col min="7" max="7" width="4.33203125" customWidth="1"/>
    <col min="8" max="8" width="9.88671875" customWidth="1"/>
    <col min="9" max="9" width="9.44140625" customWidth="1"/>
    <col min="10" max="10" width="10.88671875" bestFit="1" customWidth="1"/>
    <col min="11" max="11" width="10.88671875" customWidth="1"/>
    <col min="12" max="12" width="8.5546875" customWidth="1"/>
    <col min="13" max="13" width="11.88671875" customWidth="1"/>
    <col min="14" max="14" width="10.6640625" customWidth="1"/>
    <col min="15" max="15" width="18" bestFit="1" customWidth="1"/>
    <col min="16" max="16" width="10" customWidth="1"/>
    <col min="17" max="17" width="5.44140625" customWidth="1"/>
    <col min="18" max="18" width="5.6640625" customWidth="1"/>
    <col min="19" max="19" width="7.33203125" customWidth="1"/>
    <col min="20" max="20" width="8.109375" bestFit="1" customWidth="1"/>
    <col min="21" max="21" width="8.109375" customWidth="1"/>
    <col min="22" max="22" width="10" customWidth="1"/>
    <col min="23" max="23" width="19.6640625" customWidth="1"/>
    <col min="24" max="24" width="12.109375" customWidth="1"/>
    <col min="25" max="25" width="10.5546875" customWidth="1"/>
    <col min="26" max="26" width="24.6640625" customWidth="1"/>
    <col min="27" max="27" width="15.44140625" customWidth="1"/>
    <col min="28" max="28" width="12" customWidth="1"/>
    <col min="29" max="30" width="9" customWidth="1"/>
    <col min="31" max="31" width="14.109375" customWidth="1"/>
  </cols>
  <sheetData>
    <row r="1" spans="1:32" x14ac:dyDescent="0.3">
      <c r="A1" t="s">
        <v>0</v>
      </c>
      <c r="B1" t="s">
        <v>2576</v>
      </c>
      <c r="C1" t="s">
        <v>2730</v>
      </c>
      <c r="D1" t="s">
        <v>2577</v>
      </c>
      <c r="E1" t="s">
        <v>2</v>
      </c>
      <c r="F1" t="s">
        <v>3487</v>
      </c>
      <c r="G1" t="s">
        <v>3499</v>
      </c>
      <c r="H1" t="s">
        <v>3500</v>
      </c>
      <c r="I1" t="s">
        <v>3</v>
      </c>
      <c r="J1" t="s">
        <v>3501</v>
      </c>
      <c r="K1" t="s">
        <v>3502</v>
      </c>
      <c r="L1" t="s">
        <v>3605</v>
      </c>
      <c r="M1" t="s">
        <v>3855</v>
      </c>
      <c r="N1" t="s">
        <v>3854</v>
      </c>
      <c r="O1" t="s">
        <v>3853</v>
      </c>
      <c r="P1" t="s">
        <v>3856</v>
      </c>
      <c r="Q1" t="s">
        <v>3857</v>
      </c>
      <c r="R1" t="s">
        <v>3858</v>
      </c>
      <c r="S1" t="s">
        <v>3852</v>
      </c>
      <c r="T1" t="s">
        <v>3</v>
      </c>
      <c r="U1" t="s">
        <v>3486</v>
      </c>
      <c r="V1" t="s">
        <v>4</v>
      </c>
      <c r="X1" t="s">
        <v>5</v>
      </c>
      <c r="Y1" t="s">
        <v>6</v>
      </c>
      <c r="Z1" t="s">
        <v>7</v>
      </c>
      <c r="AA1" t="s">
        <v>8</v>
      </c>
      <c r="AB1" t="s">
        <v>9</v>
      </c>
      <c r="AC1" t="s">
        <v>10</v>
      </c>
      <c r="AD1" t="s">
        <v>3238</v>
      </c>
      <c r="AE1" t="s">
        <v>11</v>
      </c>
      <c r="AF1" t="s">
        <v>2987</v>
      </c>
    </row>
    <row r="2" spans="1:32" x14ac:dyDescent="0.3">
      <c r="A2" t="s">
        <v>12</v>
      </c>
      <c r="B2" t="str">
        <f t="shared" ref="B2:B65" si="0">SUBSTITUTE(A2, " Poster", "")</f>
        <v>The Shawshank Redemption</v>
      </c>
      <c r="C2" t="s">
        <v>13</v>
      </c>
      <c r="D2" t="s">
        <v>2578</v>
      </c>
      <c r="E2" t="s">
        <v>14</v>
      </c>
      <c r="F2" t="s">
        <v>3488</v>
      </c>
      <c r="G2" t="str">
        <f>CONCATENATE(F2, " | ")</f>
        <v xml:space="preserve">R | </v>
      </c>
      <c r="H2" t="str">
        <f>SUBSTITUTE(E2,G2,"")</f>
        <v>2h 22min | Crime, Drama | 14 October 1994 (USA)</v>
      </c>
      <c r="I2" t="str">
        <f>LEFT(H2,FIND("|",H2)-1)</f>
        <v xml:space="preserve">2h 22min </v>
      </c>
      <c r="J2" t="str">
        <f>CONCATENATE(I2,"| ")</f>
        <v xml:space="preserve">2h 22min | </v>
      </c>
      <c r="K2" t="str">
        <f>SUBSTITUTE(H2,J2,"")</f>
        <v>Crime, Drama | 14 October 1994 (USA)</v>
      </c>
      <c r="L2" t="str">
        <f>LEFT(K2,FIND("|",K2)-1)</f>
        <v xml:space="preserve">Crime, Drama </v>
      </c>
      <c r="M2" t="str">
        <f>CONCATENATE(L2, "| ")</f>
        <v xml:space="preserve">Crime, Drama | </v>
      </c>
      <c r="N2" t="str">
        <f>SUBSTITUTE(K2,M2,"")</f>
        <v>14 October 1994 (USA)</v>
      </c>
      <c r="O2" t="str">
        <f>LEFT(N2,FIND("(",N2)-2)</f>
        <v>14 October 1994</v>
      </c>
      <c r="P2" t="str">
        <f>SUBSTITUTE(N2,O2,"")</f>
        <v xml:space="preserve"> (USA)</v>
      </c>
      <c r="Q2" t="str">
        <f>SUBSTITUTE(P2,"(","")</f>
        <v xml:space="preserve"> USA)</v>
      </c>
      <c r="R2" t="str">
        <f>SUBSTITUTE(Q2,")","")</f>
        <v xml:space="preserve"> USA</v>
      </c>
      <c r="S2" t="str">
        <f>SUBSTITUTE(R2," ", "")</f>
        <v>USA</v>
      </c>
      <c r="T2" t="s">
        <v>15</v>
      </c>
      <c r="U2" t="str">
        <f>SUBSTITUTE(T2," min","")</f>
        <v>142</v>
      </c>
      <c r="V2" t="s">
        <v>16</v>
      </c>
      <c r="W2" t="str">
        <f>SUBSTITUTE(V2,"Writers: ","")</f>
        <v>Stephen King (short story "Rita Hayworth and Shawshank Redemption"), Frank Darabont (screenplay)</v>
      </c>
      <c r="X2" t="s">
        <v>17</v>
      </c>
      <c r="Y2" t="s">
        <v>18</v>
      </c>
      <c r="Z2" t="s">
        <v>19</v>
      </c>
      <c r="AA2" t="s">
        <v>20</v>
      </c>
      <c r="AB2" t="s">
        <v>21</v>
      </c>
      <c r="AC2" t="s">
        <v>22</v>
      </c>
      <c r="AD2" s="1" t="str">
        <f>LEFT( AC2, FIND( "Written by", AC2 ) - 1 )</f>
        <v xml:space="preserve">Chronicles the experiences of a formerly successful banker as a prisoner in the gloomy jailhouse of Shawshank after being found guilty of a crime he claims he did not commit. The film portrays the man's unique way of dealing with his new, torturous life; along the way he befriends a number of fellow prisoners, most notably a wise long-term inmate named Red. </v>
      </c>
      <c r="AE2" t="s">
        <v>23</v>
      </c>
      <c r="AF2" s="1" t="str">
        <f>LEFT( AE2, FIND( "?", AE2 ) - 1 )</f>
        <v>http://www.imdb.com/title/tt0111161/</v>
      </c>
    </row>
    <row r="3" spans="1:32" x14ac:dyDescent="0.3">
      <c r="A3" t="s">
        <v>24</v>
      </c>
      <c r="B3" t="str">
        <f t="shared" si="0"/>
        <v>The Godfather</v>
      </c>
      <c r="C3" t="s">
        <v>25</v>
      </c>
      <c r="D3" t="s">
        <v>2579</v>
      </c>
      <c r="E3" t="s">
        <v>26</v>
      </c>
      <c r="F3" t="s">
        <v>3488</v>
      </c>
      <c r="G3" t="str">
        <f t="shared" ref="G3:G66" si="1">CONCATENATE(F3, " | ")</f>
        <v xml:space="preserve">R | </v>
      </c>
      <c r="H3" t="str">
        <f t="shared" ref="H3:H66" si="2">SUBSTITUTE(E3,G3,"")</f>
        <v>2h 55min | Crime, Drama | 24 March 1972 (USA)</v>
      </c>
      <c r="I3" t="str">
        <f t="shared" ref="I3:I66" si="3">LEFT(H3,FIND("|",H3)-1)</f>
        <v xml:space="preserve">2h 55min </v>
      </c>
      <c r="J3" t="str">
        <f t="shared" ref="J3:J66" si="4">CONCATENATE(I3,"| ")</f>
        <v xml:space="preserve">2h 55min | </v>
      </c>
      <c r="K3" t="str">
        <f t="shared" ref="K3:K66" si="5">SUBSTITUTE(H3,J3,"")</f>
        <v>Crime, Drama | 24 March 1972 (USA)</v>
      </c>
      <c r="L3" t="str">
        <f t="shared" ref="L3:L66" si="6">LEFT(K3,FIND("|",K3)-1)</f>
        <v xml:space="preserve">Crime, Drama </v>
      </c>
      <c r="M3" t="str">
        <f t="shared" ref="M3:M66" si="7">CONCATENATE(L3, "| ")</f>
        <v xml:space="preserve">Crime, Drama | </v>
      </c>
      <c r="N3" t="str">
        <f t="shared" ref="N3:N66" si="8">SUBSTITUTE(K3,M3,"")</f>
        <v>24 March 1972 (USA)</v>
      </c>
      <c r="O3" t="str">
        <f t="shared" ref="O3:O66" si="9">LEFT(N3,FIND("(",N3)-2)</f>
        <v>24 March 1972</v>
      </c>
      <c r="P3" t="str">
        <f t="shared" ref="P3:P66" si="10">SUBSTITUTE(N3,O3,"")</f>
        <v xml:space="preserve"> (USA)</v>
      </c>
      <c r="Q3" t="str">
        <f t="shared" ref="Q3:Q66" si="11">SUBSTITUTE(P3,"(","")</f>
        <v xml:space="preserve"> USA)</v>
      </c>
      <c r="R3" t="str">
        <f t="shared" ref="R3:R66" si="12">SUBSTITUTE(Q3,")","")</f>
        <v xml:space="preserve"> USA</v>
      </c>
      <c r="S3" t="str">
        <f t="shared" ref="S3:S66" si="13">SUBSTITUTE(R3," ", "")</f>
        <v>USA</v>
      </c>
      <c r="T3" t="s">
        <v>27</v>
      </c>
      <c r="U3" t="str">
        <f t="shared" ref="U3:U66" si="14">SUBSTITUTE(T3," min","")</f>
        <v>175</v>
      </c>
      <c r="V3" t="s">
        <v>28</v>
      </c>
      <c r="W3" t="str">
        <f t="shared" ref="W3:W66" si="15">SUBSTITUTE(V3,"Writers: ","")</f>
        <v>Mario Puzo (screenplay), Francis Ford Coppola (screenplay) | 1 more credit Â»</v>
      </c>
      <c r="X3" t="s">
        <v>29</v>
      </c>
      <c r="Y3" t="s">
        <v>30</v>
      </c>
      <c r="Z3" t="s">
        <v>31</v>
      </c>
      <c r="AA3" t="s">
        <v>32</v>
      </c>
      <c r="AB3" t="s">
        <v>21</v>
      </c>
      <c r="AC3" t="s">
        <v>33</v>
      </c>
      <c r="AD3" s="1" t="str">
        <f t="shared" ref="AD3:AD66" si="16">LEFT( AC3, FIND( "Written by", AC3 ) - 1 )</f>
        <v xml:space="preserve">When the aging head of a famous crime family decides to transfer his position to one of his subalterns, a series of unfortunate events start happening to the family, and a war begins between all the well-known families leading to insolence, deportation, murder and revenge, and ends with the favorable successor being finally chosen. </v>
      </c>
      <c r="AE3" t="s">
        <v>34</v>
      </c>
      <c r="AF3" s="1" t="str">
        <f t="shared" ref="AF3:AF66" si="17">LEFT( AE3, FIND( "?", AE3 ) - 1 )</f>
        <v>http://www.imdb.com/title/tt0068646/</v>
      </c>
    </row>
    <row r="4" spans="1:32" x14ac:dyDescent="0.3">
      <c r="A4" t="s">
        <v>35</v>
      </c>
      <c r="B4" t="str">
        <f t="shared" si="0"/>
        <v>The Godfather: Part II</v>
      </c>
      <c r="C4" t="s">
        <v>25</v>
      </c>
      <c r="D4" t="s">
        <v>2579</v>
      </c>
      <c r="E4" t="s">
        <v>36</v>
      </c>
      <c r="F4" t="s">
        <v>3488</v>
      </c>
      <c r="G4" t="str">
        <f t="shared" si="1"/>
        <v xml:space="preserve">R | </v>
      </c>
      <c r="H4" t="str">
        <f t="shared" si="2"/>
        <v>3h 22min | Crime, Drama | 20 December 1974 (USA)</v>
      </c>
      <c r="I4" t="str">
        <f t="shared" si="3"/>
        <v xml:space="preserve">3h 22min </v>
      </c>
      <c r="J4" t="str">
        <f t="shared" si="4"/>
        <v xml:space="preserve">3h 22min | </v>
      </c>
      <c r="K4" t="str">
        <f t="shared" si="5"/>
        <v>Crime, Drama | 20 December 1974 (USA)</v>
      </c>
      <c r="L4" t="str">
        <f t="shared" si="6"/>
        <v xml:space="preserve">Crime, Drama </v>
      </c>
      <c r="M4" t="str">
        <f t="shared" si="7"/>
        <v xml:space="preserve">Crime, Drama | </v>
      </c>
      <c r="N4" t="str">
        <f t="shared" si="8"/>
        <v>20 December 1974 (USA)</v>
      </c>
      <c r="O4" t="str">
        <f t="shared" si="9"/>
        <v>20 December 1974</v>
      </c>
      <c r="P4" t="str">
        <f t="shared" si="10"/>
        <v xml:space="preserve"> (USA)</v>
      </c>
      <c r="Q4" t="str">
        <f t="shared" si="11"/>
        <v xml:space="preserve"> USA)</v>
      </c>
      <c r="R4" t="str">
        <f t="shared" si="12"/>
        <v xml:space="preserve"> USA</v>
      </c>
      <c r="S4" t="str">
        <f t="shared" si="13"/>
        <v>USA</v>
      </c>
      <c r="T4" t="s">
        <v>37</v>
      </c>
      <c r="U4" t="str">
        <f t="shared" si="14"/>
        <v>202</v>
      </c>
      <c r="V4" t="s">
        <v>38</v>
      </c>
      <c r="W4" t="str">
        <f t="shared" si="15"/>
        <v>Francis Ford Coppola (screenplay), Mario Puzo (screenplay) | 1 more credit Â»</v>
      </c>
      <c r="X4" t="s">
        <v>39</v>
      </c>
      <c r="Y4" t="s">
        <v>40</v>
      </c>
      <c r="Z4" t="s">
        <v>41</v>
      </c>
      <c r="AA4" t="s">
        <v>42</v>
      </c>
      <c r="AC4" t="s">
        <v>43</v>
      </c>
      <c r="AD4" s="1" t="str">
        <f t="shared" si="16"/>
        <v xml:space="preserve">The continuing saga of the Corleone crime family tells the story of a young Vito Corleone growing up in Sicily and in 1910s New York; and follows Michael Corleone in the 1950s as he attempts to expand the family business into Las Vegas, Hollywood and Cuba. </v>
      </c>
      <c r="AE4" t="s">
        <v>44</v>
      </c>
      <c r="AF4" s="1" t="str">
        <f t="shared" si="17"/>
        <v>http://www.imdb.com/title/tt0071562/</v>
      </c>
    </row>
    <row r="5" spans="1:32" x14ac:dyDescent="0.3">
      <c r="A5" t="s">
        <v>45</v>
      </c>
      <c r="B5" t="str">
        <f t="shared" si="0"/>
        <v>The Dark Knight</v>
      </c>
      <c r="C5" t="s">
        <v>46</v>
      </c>
      <c r="D5" t="s">
        <v>2580</v>
      </c>
      <c r="E5" t="s">
        <v>47</v>
      </c>
      <c r="F5" t="s">
        <v>3489</v>
      </c>
      <c r="G5" t="str">
        <f t="shared" si="1"/>
        <v xml:space="preserve">PG-13 | </v>
      </c>
      <c r="H5" t="str">
        <f t="shared" si="2"/>
        <v>2h 32min | Action, Crime, Drama | 18 July 2008 (USA)</v>
      </c>
      <c r="I5" t="str">
        <f t="shared" si="3"/>
        <v xml:space="preserve">2h 32min </v>
      </c>
      <c r="J5" t="str">
        <f t="shared" si="4"/>
        <v xml:space="preserve">2h 32min | </v>
      </c>
      <c r="K5" t="str">
        <f t="shared" si="5"/>
        <v>Action, Crime, Drama | 18 July 2008 (USA)</v>
      </c>
      <c r="L5" t="str">
        <f t="shared" si="6"/>
        <v xml:space="preserve">Action, Crime, Drama </v>
      </c>
      <c r="M5" t="str">
        <f t="shared" si="7"/>
        <v xml:space="preserve">Action, Crime, Drama | </v>
      </c>
      <c r="N5" t="str">
        <f t="shared" si="8"/>
        <v>18 July 2008 (USA)</v>
      </c>
      <c r="O5" t="str">
        <f t="shared" si="9"/>
        <v>18 July 2008</v>
      </c>
      <c r="P5" t="str">
        <f t="shared" si="10"/>
        <v xml:space="preserve"> (USA)</v>
      </c>
      <c r="Q5" t="str">
        <f t="shared" si="11"/>
        <v xml:space="preserve"> USA)</v>
      </c>
      <c r="R5" t="str">
        <f t="shared" si="12"/>
        <v xml:space="preserve"> USA</v>
      </c>
      <c r="S5" t="str">
        <f t="shared" si="13"/>
        <v>USA</v>
      </c>
      <c r="T5" t="s">
        <v>48</v>
      </c>
      <c r="U5" t="str">
        <f t="shared" si="14"/>
        <v>152</v>
      </c>
      <c r="V5" t="s">
        <v>49</v>
      </c>
      <c r="W5" t="str">
        <f t="shared" si="15"/>
        <v>Jonathan Nolan (screenplay), Christopher Nolan (screenplay) | 3 more credits Â»</v>
      </c>
      <c r="X5" t="s">
        <v>50</v>
      </c>
      <c r="Y5" t="s">
        <v>51</v>
      </c>
      <c r="Z5" t="s">
        <v>52</v>
      </c>
      <c r="AA5" t="s">
        <v>53</v>
      </c>
      <c r="AB5" t="s">
        <v>54</v>
      </c>
      <c r="AC5" t="s">
        <v>55</v>
      </c>
      <c r="AD5" s="1" t="str">
        <f t="shared" si="16"/>
        <v xml:space="preserve">Set within a year after the events of Batman Begins, Batman, Lieutenant James Gordon, and new district attorney Harvey Dent successfully begin to round up the criminals that plague Gotham City until a mysterious and sadistic criminal mastermind known only as the Joker appears in Gotham, creating a new wave of chaos. Batman's struggle against the Joker becomes amazing and kill rachel </v>
      </c>
      <c r="AE5" t="s">
        <v>56</v>
      </c>
      <c r="AF5" s="1" t="str">
        <f t="shared" si="17"/>
        <v>http://www.imdb.com/title/tt0468569/</v>
      </c>
    </row>
    <row r="6" spans="1:32" x14ac:dyDescent="0.3">
      <c r="A6" t="s">
        <v>57</v>
      </c>
      <c r="B6" t="str">
        <f t="shared" si="0"/>
        <v>Schindler's List</v>
      </c>
      <c r="C6" t="s">
        <v>58</v>
      </c>
      <c r="D6" t="s">
        <v>2581</v>
      </c>
      <c r="E6" t="s">
        <v>59</v>
      </c>
      <c r="F6" t="s">
        <v>3488</v>
      </c>
      <c r="G6" t="str">
        <f t="shared" si="1"/>
        <v xml:space="preserve">R | </v>
      </c>
      <c r="H6" t="str">
        <f t="shared" si="2"/>
        <v>3h 15min | Biography, Drama, History | 4 February 1994 (USA)</v>
      </c>
      <c r="I6" t="str">
        <f t="shared" si="3"/>
        <v xml:space="preserve">3h 15min </v>
      </c>
      <c r="J6" t="str">
        <f t="shared" si="4"/>
        <v xml:space="preserve">3h 15min | </v>
      </c>
      <c r="K6" t="str">
        <f t="shared" si="5"/>
        <v>Biography, Drama, History | 4 February 1994 (USA)</v>
      </c>
      <c r="L6" t="str">
        <f t="shared" si="6"/>
        <v xml:space="preserve">Biography, Drama, History </v>
      </c>
      <c r="M6" t="str">
        <f t="shared" si="7"/>
        <v xml:space="preserve">Biography, Drama, History | </v>
      </c>
      <c r="N6" t="str">
        <f t="shared" si="8"/>
        <v>4 February 1994 (USA)</v>
      </c>
      <c r="O6" t="str">
        <f t="shared" si="9"/>
        <v>4 February 1994</v>
      </c>
      <c r="P6" t="str">
        <f t="shared" si="10"/>
        <v xml:space="preserve"> (USA)</v>
      </c>
      <c r="Q6" t="str">
        <f t="shared" si="11"/>
        <v xml:space="preserve"> USA)</v>
      </c>
      <c r="R6" t="str">
        <f t="shared" si="12"/>
        <v xml:space="preserve"> USA</v>
      </c>
      <c r="S6" t="str">
        <f t="shared" si="13"/>
        <v>USA</v>
      </c>
      <c r="T6" t="s">
        <v>60</v>
      </c>
      <c r="U6" t="str">
        <f t="shared" si="14"/>
        <v>195</v>
      </c>
      <c r="V6" t="s">
        <v>61</v>
      </c>
      <c r="W6" t="str">
        <f t="shared" si="15"/>
        <v>Thomas Keneally (book), Steven Zaillian (screenplay)</v>
      </c>
      <c r="X6" t="s">
        <v>62</v>
      </c>
      <c r="Y6" t="s">
        <v>63</v>
      </c>
      <c r="Z6" t="s">
        <v>64</v>
      </c>
      <c r="AA6" t="s">
        <v>65</v>
      </c>
      <c r="AB6" t="s">
        <v>66</v>
      </c>
      <c r="AC6" t="s">
        <v>67</v>
      </c>
      <c r="AD6" s="1" t="str">
        <f t="shared" si="16"/>
        <v xml:space="preserve">Oskar Schindler is a vainglorious and greedy German businessman who becomes an unlikely humanitarian amid the barbaric Nazi reign when he feels compelled to turn his factory into a refuge for Jews. Based on the true story of Oskar Schindler who managed to save about 1100 Jews from being gassed at the Auschwitz concentration camp, it is a testament to the good in all of us. </v>
      </c>
      <c r="AE6" t="s">
        <v>68</v>
      </c>
      <c r="AF6" s="1" t="str">
        <f t="shared" si="17"/>
        <v>http://www.imdb.com/title/tt0108052/</v>
      </c>
    </row>
    <row r="7" spans="1:32" x14ac:dyDescent="0.3">
      <c r="A7" t="s">
        <v>69</v>
      </c>
      <c r="B7" t="str">
        <f t="shared" si="0"/>
        <v>Pulp Fiction</v>
      </c>
      <c r="C7" t="s">
        <v>70</v>
      </c>
      <c r="D7" t="s">
        <v>2582</v>
      </c>
      <c r="E7" t="s">
        <v>71</v>
      </c>
      <c r="F7" t="s">
        <v>3488</v>
      </c>
      <c r="G7" t="str">
        <f t="shared" si="1"/>
        <v xml:space="preserve">R | </v>
      </c>
      <c r="H7" t="str">
        <f t="shared" si="2"/>
        <v>2h 34min | Crime, Drama | 14 October 1994 (USA)</v>
      </c>
      <c r="I7" t="str">
        <f t="shared" si="3"/>
        <v xml:space="preserve">2h 34min </v>
      </c>
      <c r="J7" t="str">
        <f t="shared" si="4"/>
        <v xml:space="preserve">2h 34min | </v>
      </c>
      <c r="K7" t="str">
        <f t="shared" si="5"/>
        <v>Crime, Drama | 14 October 1994 (USA)</v>
      </c>
      <c r="L7" t="str">
        <f t="shared" si="6"/>
        <v xml:space="preserve">Crime, Drama </v>
      </c>
      <c r="M7" t="str">
        <f t="shared" si="7"/>
        <v xml:space="preserve">Crime, Drama | </v>
      </c>
      <c r="N7" t="str">
        <f t="shared" si="8"/>
        <v>14 October 1994 (USA)</v>
      </c>
      <c r="O7" t="str">
        <f t="shared" si="9"/>
        <v>14 October 1994</v>
      </c>
      <c r="P7" t="str">
        <f t="shared" si="10"/>
        <v xml:space="preserve"> (USA)</v>
      </c>
      <c r="Q7" t="str">
        <f t="shared" si="11"/>
        <v xml:space="preserve"> USA)</v>
      </c>
      <c r="R7" t="str">
        <f t="shared" si="12"/>
        <v xml:space="preserve"> USA</v>
      </c>
      <c r="S7" t="str">
        <f t="shared" si="13"/>
        <v>USA</v>
      </c>
      <c r="T7" t="s">
        <v>72</v>
      </c>
      <c r="U7" t="str">
        <f t="shared" si="14"/>
        <v>154</v>
      </c>
      <c r="V7" t="s">
        <v>73</v>
      </c>
      <c r="W7" t="str">
        <f t="shared" si="15"/>
        <v>Quentin Tarantino (story), Roger Avary (story) | 1 more credit Â»</v>
      </c>
      <c r="X7" t="s">
        <v>74</v>
      </c>
      <c r="Y7" t="s">
        <v>75</v>
      </c>
      <c r="Z7" t="s">
        <v>76</v>
      </c>
      <c r="AA7" t="s">
        <v>77</v>
      </c>
      <c r="AB7" t="s">
        <v>21</v>
      </c>
      <c r="AC7" t="s">
        <v>78</v>
      </c>
      <c r="AD7" s="1" t="str">
        <f t="shared" si="16"/>
        <v xml:space="preserve">Jules Winnfield and Vincent Vega are two hitmen who are out to retrieve a suitcase stolen from their employer, mob boss Marsellus Wallace. Wallace has also asked Vincent to take his wife Mia out a few days later when Wallace himself will be out of town. Butch Coolidge is an aging boxer who is paid by Wallace to lose his next fight. The lives of these seemingly unrelated people are woven together comprising of a series of funny, bizarre and uncalled-for incidents. </v>
      </c>
      <c r="AE7" t="s">
        <v>79</v>
      </c>
      <c r="AF7" s="1" t="str">
        <f t="shared" si="17"/>
        <v>http://www.imdb.com/title/tt0110912/</v>
      </c>
    </row>
    <row r="8" spans="1:32" x14ac:dyDescent="0.3">
      <c r="A8" t="s">
        <v>80</v>
      </c>
      <c r="B8" t="str">
        <f t="shared" si="0"/>
        <v>12 Angry Men</v>
      </c>
      <c r="C8" t="s">
        <v>81</v>
      </c>
      <c r="D8" t="s">
        <v>2583</v>
      </c>
      <c r="E8" t="s">
        <v>82</v>
      </c>
      <c r="F8" t="s">
        <v>3497</v>
      </c>
      <c r="G8" t="str">
        <f t="shared" si="1"/>
        <v xml:space="preserve">Not Rated | </v>
      </c>
      <c r="H8" t="str">
        <f t="shared" si="2"/>
        <v>1h 36min | Crime, Drama | April 1957 (USA)</v>
      </c>
      <c r="I8" t="str">
        <f t="shared" si="3"/>
        <v xml:space="preserve">1h 36min </v>
      </c>
      <c r="J8" t="str">
        <f t="shared" si="4"/>
        <v xml:space="preserve">1h 36min | </v>
      </c>
      <c r="K8" t="str">
        <f t="shared" si="5"/>
        <v>Crime, Drama | April 1957 (USA)</v>
      </c>
      <c r="L8" t="str">
        <f t="shared" si="6"/>
        <v xml:space="preserve">Crime, Drama </v>
      </c>
      <c r="M8" t="str">
        <f t="shared" si="7"/>
        <v xml:space="preserve">Crime, Drama | </v>
      </c>
      <c r="N8" t="str">
        <f t="shared" si="8"/>
        <v>April 1957 (USA)</v>
      </c>
      <c r="O8" t="str">
        <f t="shared" si="9"/>
        <v>April 1957</v>
      </c>
      <c r="P8" t="str">
        <f t="shared" si="10"/>
        <v xml:space="preserve"> (USA)</v>
      </c>
      <c r="Q8" t="str">
        <f t="shared" si="11"/>
        <v xml:space="preserve"> USA)</v>
      </c>
      <c r="R8" t="str">
        <f t="shared" si="12"/>
        <v xml:space="preserve"> USA</v>
      </c>
      <c r="S8" t="str">
        <f t="shared" si="13"/>
        <v>USA</v>
      </c>
      <c r="T8" t="s">
        <v>83</v>
      </c>
      <c r="U8" t="str">
        <f t="shared" si="14"/>
        <v>96</v>
      </c>
      <c r="V8" t="s">
        <v>84</v>
      </c>
      <c r="W8" t="str">
        <f t="shared" si="15"/>
        <v>Reginald Rose (story), Reginald Rose (screenplay)</v>
      </c>
      <c r="X8" t="s">
        <v>85</v>
      </c>
      <c r="Y8" t="s">
        <v>86</v>
      </c>
      <c r="Z8" t="s">
        <v>87</v>
      </c>
      <c r="AA8" t="s">
        <v>88</v>
      </c>
      <c r="AB8" t="s">
        <v>21</v>
      </c>
      <c r="AC8" t="s">
        <v>89</v>
      </c>
      <c r="AD8" s="1" t="str">
        <f t="shared" si="16"/>
        <v xml:space="preserve">The defense and the prosecution have rested and the jury is filing into the jury room to decide if a young man is guilty or innocent of murdering his father. What begins as an open-and-shut case of murder soon becomes a detective story that presents a succession of clues creating doubt, and a mini-drama of each of the jurors' prejudices and preconceptions about the trial, the accused, and each other. Based on the play, all of the action takes place on the stage of the jury room. </v>
      </c>
      <c r="AE8" t="s">
        <v>90</v>
      </c>
      <c r="AF8" s="1" t="str">
        <f t="shared" si="17"/>
        <v>http://www.imdb.com/title/tt0050083/</v>
      </c>
    </row>
    <row r="9" spans="1:32" x14ac:dyDescent="0.3">
      <c r="A9" t="s">
        <v>91</v>
      </c>
      <c r="B9" t="str">
        <f t="shared" si="0"/>
        <v>The Lord of the Rings: The Return of the King</v>
      </c>
      <c r="C9" t="s">
        <v>92</v>
      </c>
      <c r="D9" t="s">
        <v>2584</v>
      </c>
      <c r="E9" t="s">
        <v>93</v>
      </c>
      <c r="F9" t="s">
        <v>3489</v>
      </c>
      <c r="G9" t="str">
        <f t="shared" si="1"/>
        <v xml:space="preserve">PG-13 | </v>
      </c>
      <c r="H9" t="str">
        <f t="shared" si="2"/>
        <v>3h 21min | Adventure, Drama, Fantasy | 17 December 2003 (USA)</v>
      </c>
      <c r="I9" t="str">
        <f t="shared" si="3"/>
        <v xml:space="preserve">3h 21min </v>
      </c>
      <c r="J9" t="str">
        <f t="shared" si="4"/>
        <v xml:space="preserve">3h 21min | </v>
      </c>
      <c r="K9" t="str">
        <f t="shared" si="5"/>
        <v>Adventure, Drama, Fantasy | 17 December 2003 (USA)</v>
      </c>
      <c r="L9" t="str">
        <f t="shared" si="6"/>
        <v xml:space="preserve">Adventure, Drama, Fantasy </v>
      </c>
      <c r="M9" t="str">
        <f t="shared" si="7"/>
        <v xml:space="preserve">Adventure, Drama, Fantasy | </v>
      </c>
      <c r="N9" t="str">
        <f t="shared" si="8"/>
        <v>17 December 2003 (USA)</v>
      </c>
      <c r="O9" t="str">
        <f t="shared" si="9"/>
        <v>17 December 2003</v>
      </c>
      <c r="P9" t="str">
        <f t="shared" si="10"/>
        <v xml:space="preserve"> (USA)</v>
      </c>
      <c r="Q9" t="str">
        <f t="shared" si="11"/>
        <v xml:space="preserve"> USA)</v>
      </c>
      <c r="R9" t="str">
        <f t="shared" si="12"/>
        <v xml:space="preserve"> USA</v>
      </c>
      <c r="S9" t="str">
        <f t="shared" si="13"/>
        <v>USA</v>
      </c>
      <c r="T9" t="s">
        <v>94</v>
      </c>
      <c r="U9" t="str">
        <f t="shared" si="14"/>
        <v>201</v>
      </c>
      <c r="V9" t="s">
        <v>95</v>
      </c>
      <c r="W9" t="str">
        <f t="shared" si="15"/>
        <v>J.R.R. Tolkien (novel), Fran Walsh (screenplay) | 2 more credits Â»</v>
      </c>
      <c r="X9" t="s">
        <v>96</v>
      </c>
      <c r="Y9" t="s">
        <v>97</v>
      </c>
      <c r="Z9" t="s">
        <v>98</v>
      </c>
      <c r="AA9" t="s">
        <v>99</v>
      </c>
      <c r="AB9" t="s">
        <v>100</v>
      </c>
      <c r="AC9" t="s">
        <v>101</v>
      </c>
      <c r="AD9" s="1" t="str">
        <f t="shared" si="16"/>
        <v xml:space="preserve">While Frodo &amp; Sam continue to approach Mount Doom to destroy the One Ring, unaware of the path Gollum is leading them, the former Fellowship aid Rohan &amp; Gondor in a great battle in the Pelennor Fields, Minas Tirith and the Black Gates as Sauron wages his last war against Middle-earth. </v>
      </c>
      <c r="AE9" t="s">
        <v>102</v>
      </c>
      <c r="AF9" s="1" t="str">
        <f t="shared" si="17"/>
        <v>http://www.imdb.com/title/tt0167260/</v>
      </c>
    </row>
    <row r="10" spans="1:32" x14ac:dyDescent="0.3">
      <c r="A10" t="s">
        <v>103</v>
      </c>
      <c r="B10" t="str">
        <f t="shared" si="0"/>
        <v>The Good, the Bad and the Ugly</v>
      </c>
      <c r="C10" t="s">
        <v>104</v>
      </c>
      <c r="D10" t="s">
        <v>2585</v>
      </c>
      <c r="E10" t="s">
        <v>105</v>
      </c>
      <c r="F10" t="s">
        <v>3497</v>
      </c>
      <c r="G10" t="str">
        <f t="shared" si="1"/>
        <v xml:space="preserve">Not Rated | </v>
      </c>
      <c r="H10" t="str">
        <f t="shared" si="2"/>
        <v>2h 41min | Western | 23 December 1966 (Italy)</v>
      </c>
      <c r="I10" t="str">
        <f t="shared" si="3"/>
        <v xml:space="preserve">2h 41min </v>
      </c>
      <c r="J10" t="str">
        <f t="shared" si="4"/>
        <v xml:space="preserve">2h 41min | </v>
      </c>
      <c r="K10" t="str">
        <f t="shared" si="5"/>
        <v>Western | 23 December 1966 (Italy)</v>
      </c>
      <c r="L10" t="str">
        <f t="shared" si="6"/>
        <v xml:space="preserve">Western </v>
      </c>
      <c r="M10" t="str">
        <f t="shared" si="7"/>
        <v xml:space="preserve">Western | </v>
      </c>
      <c r="N10" t="str">
        <f t="shared" si="8"/>
        <v>23 December 1966 (Italy)</v>
      </c>
      <c r="O10" t="str">
        <f t="shared" si="9"/>
        <v>23 December 1966</v>
      </c>
      <c r="P10" t="str">
        <f t="shared" si="10"/>
        <v xml:space="preserve"> (Italy)</v>
      </c>
      <c r="Q10" t="str">
        <f t="shared" si="11"/>
        <v xml:space="preserve"> Italy)</v>
      </c>
      <c r="R10" t="str">
        <f t="shared" si="12"/>
        <v xml:space="preserve"> Italy</v>
      </c>
      <c r="S10" t="str">
        <f t="shared" si="13"/>
        <v>Italy</v>
      </c>
      <c r="T10" t="s">
        <v>106</v>
      </c>
      <c r="U10" t="str">
        <f t="shared" si="14"/>
        <v>161</v>
      </c>
      <c r="V10" t="s">
        <v>107</v>
      </c>
      <c r="W10" t="str">
        <f t="shared" si="15"/>
        <v>Luciano Vincenzoni (story), Sergio Leone (story) | 5 more credits Â»</v>
      </c>
      <c r="X10" t="s">
        <v>108</v>
      </c>
      <c r="Y10" t="s">
        <v>109</v>
      </c>
      <c r="Z10" t="s">
        <v>87</v>
      </c>
      <c r="AA10" t="s">
        <v>110</v>
      </c>
      <c r="AB10" t="s">
        <v>111</v>
      </c>
      <c r="AC10" t="s">
        <v>112</v>
      </c>
      <c r="AD10" s="1" t="str">
        <f t="shared" si="16"/>
        <v xml:space="preserve">Blondie (The Good) is a professional gunslinger who is out trying to earn a few dollars. Angel Eyes (The Bad) is a hit man who always commits to a task and sees it through, as long as he is paid to do so. And Tuco (The Ugly) is a wanted outlaw trying to take care of his own hide. Tuco and Blondie share a partnership together making money off Tuco's bounty, but when Blondie unties the partnership, Tuco tries to hunt down Blondie. When Blondie and Tuco come across a horse carriage loaded with dead bodies, they soon learn from the only survivor (Bill Carson) that he and a few other men have buried a stash of gold in a cemetery. Unfortunately Carson dies and Tuco only finds out the name of the cemetery, while Blondie finds out the name on the grave. Now the two must keep each other alive in order to find the gold. Angel Eyes (who had been looking for Bill Carson) discovers that Tuco and Blondie met with Carson and knows they know the location of the gold. All he needs is for the two to ... </v>
      </c>
      <c r="AE10" t="s">
        <v>113</v>
      </c>
      <c r="AF10" s="1" t="str">
        <f t="shared" si="17"/>
        <v>http://www.imdb.com/title/tt0060196/</v>
      </c>
    </row>
    <row r="11" spans="1:32" x14ac:dyDescent="0.3">
      <c r="A11" t="s">
        <v>114</v>
      </c>
      <c r="B11" t="str">
        <f t="shared" si="0"/>
        <v>Fight Club</v>
      </c>
      <c r="C11" t="s">
        <v>115</v>
      </c>
      <c r="D11" t="s">
        <v>2586</v>
      </c>
      <c r="E11" t="s">
        <v>116</v>
      </c>
      <c r="F11" t="s">
        <v>3488</v>
      </c>
      <c r="G11" t="str">
        <f t="shared" si="1"/>
        <v xml:space="preserve">R | </v>
      </c>
      <c r="H11" t="str">
        <f t="shared" si="2"/>
        <v>2h 19min | Drama | 15 October 1999 (USA)</v>
      </c>
      <c r="I11" t="str">
        <f t="shared" si="3"/>
        <v xml:space="preserve">2h 19min </v>
      </c>
      <c r="J11" t="str">
        <f t="shared" si="4"/>
        <v xml:space="preserve">2h 19min | </v>
      </c>
      <c r="K11" t="str">
        <f t="shared" si="5"/>
        <v>Drama | 15 October 1999 (USA)</v>
      </c>
      <c r="L11" t="str">
        <f t="shared" si="6"/>
        <v xml:space="preserve">Drama </v>
      </c>
      <c r="M11" t="str">
        <f t="shared" si="7"/>
        <v xml:space="preserve">Drama | </v>
      </c>
      <c r="N11" t="str">
        <f t="shared" si="8"/>
        <v>15 October 1999 (USA)</v>
      </c>
      <c r="O11" t="str">
        <f t="shared" si="9"/>
        <v>15 October 1999</v>
      </c>
      <c r="P11" t="str">
        <f t="shared" si="10"/>
        <v xml:space="preserve"> (USA)</v>
      </c>
      <c r="Q11" t="str">
        <f t="shared" si="11"/>
        <v xml:space="preserve"> USA)</v>
      </c>
      <c r="R11" t="str">
        <f t="shared" si="12"/>
        <v xml:space="preserve"> USA</v>
      </c>
      <c r="S11" t="str">
        <f t="shared" si="13"/>
        <v>USA</v>
      </c>
      <c r="T11" t="s">
        <v>117</v>
      </c>
      <c r="U11" t="str">
        <f t="shared" si="14"/>
        <v>139</v>
      </c>
      <c r="V11" t="s">
        <v>118</v>
      </c>
      <c r="W11" t="str">
        <f t="shared" si="15"/>
        <v>Chuck Palahniuk (novel), Jim Uhls (screenplay)</v>
      </c>
      <c r="X11" t="s">
        <v>119</v>
      </c>
      <c r="Y11" t="s">
        <v>120</v>
      </c>
      <c r="Z11" t="s">
        <v>121</v>
      </c>
      <c r="AA11" t="s">
        <v>122</v>
      </c>
      <c r="AB11" t="s">
        <v>123</v>
      </c>
      <c r="AC11" t="s">
        <v>124</v>
      </c>
      <c r="AD11" s="1" t="str">
        <f t="shared" si="16"/>
        <v xml:space="preserve">A ticking-time-bomb insomniac and a slippery soap salesman channel primal male aggression into a shocking new form of therapy. Their concept catches on, with underground "fight clubs" forming in every town, until an eccentric gets in the way and ignites an out-of-control spiral toward oblivion. </v>
      </c>
      <c r="AE11" t="s">
        <v>125</v>
      </c>
      <c r="AF11" s="1" t="str">
        <f t="shared" si="17"/>
        <v>http://www.imdb.com/title/tt0137523/</v>
      </c>
    </row>
    <row r="12" spans="1:32" x14ac:dyDescent="0.3">
      <c r="A12" t="s">
        <v>126</v>
      </c>
      <c r="B12" t="str">
        <f t="shared" si="0"/>
        <v>The Lord of the Rings: The Fellowship of the Ring</v>
      </c>
      <c r="C12" t="s">
        <v>92</v>
      </c>
      <c r="D12" t="s">
        <v>2584</v>
      </c>
      <c r="E12" t="s">
        <v>127</v>
      </c>
      <c r="F12" t="s">
        <v>3489</v>
      </c>
      <c r="G12" t="str">
        <f t="shared" si="1"/>
        <v xml:space="preserve">PG-13 | </v>
      </c>
      <c r="H12" t="str">
        <f t="shared" si="2"/>
        <v>2h 58min | Adventure, Drama, Fantasy | 19 December 2001 (USA)</v>
      </c>
      <c r="I12" t="str">
        <f t="shared" si="3"/>
        <v xml:space="preserve">2h 58min </v>
      </c>
      <c r="J12" t="str">
        <f t="shared" si="4"/>
        <v xml:space="preserve">2h 58min | </v>
      </c>
      <c r="K12" t="str">
        <f t="shared" si="5"/>
        <v>Adventure, Drama, Fantasy | 19 December 2001 (USA)</v>
      </c>
      <c r="L12" t="str">
        <f t="shared" si="6"/>
        <v xml:space="preserve">Adventure, Drama, Fantasy </v>
      </c>
      <c r="M12" t="str">
        <f t="shared" si="7"/>
        <v xml:space="preserve">Adventure, Drama, Fantasy | </v>
      </c>
      <c r="N12" t="str">
        <f t="shared" si="8"/>
        <v>19 December 2001 (USA)</v>
      </c>
      <c r="O12" t="str">
        <f t="shared" si="9"/>
        <v>19 December 2001</v>
      </c>
      <c r="P12" t="str">
        <f t="shared" si="10"/>
        <v xml:space="preserve"> (USA)</v>
      </c>
      <c r="Q12" t="str">
        <f t="shared" si="11"/>
        <v xml:space="preserve"> USA)</v>
      </c>
      <c r="R12" t="str">
        <f t="shared" si="12"/>
        <v xml:space="preserve"> USA</v>
      </c>
      <c r="S12" t="str">
        <f t="shared" si="13"/>
        <v>USA</v>
      </c>
      <c r="T12" t="s">
        <v>128</v>
      </c>
      <c r="U12" t="str">
        <f t="shared" si="14"/>
        <v>178</v>
      </c>
      <c r="V12" t="s">
        <v>95</v>
      </c>
      <c r="W12" t="str">
        <f t="shared" si="15"/>
        <v>J.R.R. Tolkien (novel), Fran Walsh (screenplay) | 2 more credits Â»</v>
      </c>
      <c r="X12" t="s">
        <v>129</v>
      </c>
      <c r="Z12" t="s">
        <v>130</v>
      </c>
      <c r="AA12" t="s">
        <v>131</v>
      </c>
      <c r="AB12" t="s">
        <v>100</v>
      </c>
      <c r="AC12" t="s">
        <v>132</v>
      </c>
      <c r="AD12" s="1" t="str">
        <f t="shared" si="16"/>
        <v xml:space="preserve">An ancient Ring thought lost for centuries has been found, and through a strange twist in fate has been given to a small Hobbit named Frodo. When Gandalf discovers the Ring is in fact the One Ring of the Dark Lord Sauron, Frodo must make an epic quest to the Cracks of Doom in order to destroy it! However he does not go alone. He is joined by Gandalf, Legolas the elf, Gimli the Dwarf, Aragorn, Boromir and his three Hobbit friends Merry, Pippin and Samwise. Through mountains, snow, darkness, forests, rivers and plains, facing evil and danger at every corner the Fellowship of the Ring must go. Their quest to destroy the One Ring is the only hope for the end of the Dark Lords reign! </v>
      </c>
      <c r="AE12" t="s">
        <v>133</v>
      </c>
      <c r="AF12" s="1" t="str">
        <f t="shared" si="17"/>
        <v>http://www.imdb.com/title/tt0120737/</v>
      </c>
    </row>
    <row r="13" spans="1:32" x14ac:dyDescent="0.3">
      <c r="A13" t="s">
        <v>134</v>
      </c>
      <c r="B13" t="str">
        <f t="shared" si="0"/>
        <v>Star Wars: Episode V - The Empire Strikes Back</v>
      </c>
      <c r="C13" t="s">
        <v>135</v>
      </c>
      <c r="D13" t="s">
        <v>2587</v>
      </c>
      <c r="E13" t="s">
        <v>136</v>
      </c>
      <c r="F13" t="s">
        <v>3490</v>
      </c>
      <c r="G13" t="str">
        <f t="shared" si="1"/>
        <v xml:space="preserve">PG | </v>
      </c>
      <c r="H13" t="str">
        <f t="shared" si="2"/>
        <v>2h 4min | Action, Adventure, Fantasy | 20 June 1980 (USA)</v>
      </c>
      <c r="I13" t="str">
        <f t="shared" si="3"/>
        <v xml:space="preserve">2h 4min </v>
      </c>
      <c r="J13" t="str">
        <f t="shared" si="4"/>
        <v xml:space="preserve">2h 4min | </v>
      </c>
      <c r="K13" t="str">
        <f t="shared" si="5"/>
        <v>Action, Adventure, Fantasy | 20 June 1980 (USA)</v>
      </c>
      <c r="L13" t="str">
        <f t="shared" si="6"/>
        <v xml:space="preserve">Action, Adventure, Fantasy </v>
      </c>
      <c r="M13" t="str">
        <f t="shared" si="7"/>
        <v xml:space="preserve">Action, Adventure, Fantasy | </v>
      </c>
      <c r="N13" t="str">
        <f t="shared" si="8"/>
        <v>20 June 1980 (USA)</v>
      </c>
      <c r="O13" t="str">
        <f t="shared" si="9"/>
        <v>20 June 1980</v>
      </c>
      <c r="P13" t="str">
        <f t="shared" si="10"/>
        <v xml:space="preserve"> (USA)</v>
      </c>
      <c r="Q13" t="str">
        <f t="shared" si="11"/>
        <v xml:space="preserve"> USA)</v>
      </c>
      <c r="R13" t="str">
        <f t="shared" si="12"/>
        <v xml:space="preserve"> USA</v>
      </c>
      <c r="S13" t="str">
        <f t="shared" si="13"/>
        <v>USA</v>
      </c>
      <c r="T13" t="s">
        <v>137</v>
      </c>
      <c r="U13" t="str">
        <f t="shared" si="14"/>
        <v>124</v>
      </c>
      <c r="V13" t="s">
        <v>138</v>
      </c>
      <c r="W13" t="str">
        <f t="shared" si="15"/>
        <v>Leigh Brackett (screenplay), Lawrence Kasdan (screenplay) | 1 more credit Â»</v>
      </c>
      <c r="X13" t="s">
        <v>139</v>
      </c>
      <c r="Z13" t="s">
        <v>140</v>
      </c>
      <c r="AA13" t="s">
        <v>141</v>
      </c>
      <c r="AB13" t="s">
        <v>142</v>
      </c>
      <c r="AC13" t="s">
        <v>143</v>
      </c>
      <c r="AD13" s="1" t="e">
        <f t="shared" si="16"/>
        <v>#VALUE!</v>
      </c>
      <c r="AE13" t="s">
        <v>144</v>
      </c>
      <c r="AF13" s="1" t="str">
        <f t="shared" si="17"/>
        <v>http://www.imdb.com/title/tt0080684/</v>
      </c>
    </row>
    <row r="14" spans="1:32" x14ac:dyDescent="0.3">
      <c r="A14" t="s">
        <v>145</v>
      </c>
      <c r="B14" t="str">
        <f t="shared" si="0"/>
        <v>Forrest Gump</v>
      </c>
      <c r="C14" t="s">
        <v>146</v>
      </c>
      <c r="D14" t="s">
        <v>2588</v>
      </c>
      <c r="E14" t="s">
        <v>147</v>
      </c>
      <c r="F14" t="s">
        <v>3489</v>
      </c>
      <c r="G14" t="str">
        <f t="shared" si="1"/>
        <v xml:space="preserve">PG-13 | </v>
      </c>
      <c r="H14" t="str">
        <f t="shared" si="2"/>
        <v>2h 22min | Drama, Romance | 6 July 1994 (USA)</v>
      </c>
      <c r="I14" t="str">
        <f t="shared" si="3"/>
        <v xml:space="preserve">2h 22min </v>
      </c>
      <c r="J14" t="str">
        <f t="shared" si="4"/>
        <v xml:space="preserve">2h 22min | </v>
      </c>
      <c r="K14" t="str">
        <f t="shared" si="5"/>
        <v>Drama, Romance | 6 July 1994 (USA)</v>
      </c>
      <c r="L14" t="str">
        <f t="shared" si="6"/>
        <v xml:space="preserve">Drama, Romance </v>
      </c>
      <c r="M14" t="str">
        <f t="shared" si="7"/>
        <v xml:space="preserve">Drama, Romance | </v>
      </c>
      <c r="N14" t="str">
        <f t="shared" si="8"/>
        <v>6 July 1994 (USA)</v>
      </c>
      <c r="O14" t="str">
        <f t="shared" si="9"/>
        <v>6 July 1994</v>
      </c>
      <c r="P14" t="str">
        <f t="shared" si="10"/>
        <v xml:space="preserve"> (USA)</v>
      </c>
      <c r="Q14" t="str">
        <f t="shared" si="11"/>
        <v xml:space="preserve"> USA)</v>
      </c>
      <c r="R14" t="str">
        <f t="shared" si="12"/>
        <v xml:space="preserve"> USA</v>
      </c>
      <c r="S14" t="str">
        <f t="shared" si="13"/>
        <v>USA</v>
      </c>
      <c r="T14" t="s">
        <v>15</v>
      </c>
      <c r="U14" t="str">
        <f t="shared" si="14"/>
        <v>142</v>
      </c>
      <c r="V14" t="s">
        <v>148</v>
      </c>
      <c r="W14" t="str">
        <f t="shared" si="15"/>
        <v>Winston Groom (novel), Eric Roth (screenplay)</v>
      </c>
      <c r="X14" t="s">
        <v>149</v>
      </c>
      <c r="Y14" t="s">
        <v>150</v>
      </c>
      <c r="Z14" t="s">
        <v>151</v>
      </c>
      <c r="AA14" t="s">
        <v>152</v>
      </c>
      <c r="AB14" t="s">
        <v>153</v>
      </c>
      <c r="AC14" t="s">
        <v>154</v>
      </c>
      <c r="AD14" s="1" t="str">
        <f t="shared" si="16"/>
        <v xml:space="preserve">Forrest Gump is a simple man with a low I.Q. but good intentions. He is running through childhood with his best and only friend Jenny. His 'mama' teaches him the ways of life and leaves him to choose his destiny. Forrest joins the army for service in Vietnam, finding new friends called Dan and Bubba, he wins medals, creates a famous shrimp fishing fleet, inspires people to jog, starts a ping-pong craze, creates the smiley, writes bumper stickers and songs, donates to people and meets the president several times. However, this is all irrelevant to Forrest who can only think of his childhood sweetheart Jenny Curran, who has messed up her life. Although in the end all he wants to prove is that anyone can love anyone. </v>
      </c>
      <c r="AE14" t="s">
        <v>155</v>
      </c>
      <c r="AF14" s="1" t="str">
        <f t="shared" si="17"/>
        <v>http://www.imdb.com/title/tt0109830/</v>
      </c>
    </row>
    <row r="15" spans="1:32" x14ac:dyDescent="0.3">
      <c r="A15" t="s">
        <v>156</v>
      </c>
      <c r="B15" t="str">
        <f t="shared" si="0"/>
        <v>Inception</v>
      </c>
      <c r="C15" t="s">
        <v>46</v>
      </c>
      <c r="D15" t="s">
        <v>2580</v>
      </c>
      <c r="E15" t="s">
        <v>157</v>
      </c>
      <c r="F15" t="s">
        <v>3489</v>
      </c>
      <c r="G15" t="str">
        <f t="shared" si="1"/>
        <v xml:space="preserve">PG-13 | </v>
      </c>
      <c r="H15" t="str">
        <f t="shared" si="2"/>
        <v>2h 28min | Action, Mystery, Sci-Fi | 16 July 2010 (USA)</v>
      </c>
      <c r="I15" t="str">
        <f t="shared" si="3"/>
        <v xml:space="preserve">2h 28min </v>
      </c>
      <c r="J15" t="str">
        <f t="shared" si="4"/>
        <v xml:space="preserve">2h 28min | </v>
      </c>
      <c r="K15" t="str">
        <f t="shared" si="5"/>
        <v>Action, Mystery, Sci-Fi | 16 July 2010 (USA)</v>
      </c>
      <c r="L15" t="str">
        <f t="shared" si="6"/>
        <v xml:space="preserve">Action, Mystery, Sci-Fi </v>
      </c>
      <c r="M15" t="str">
        <f t="shared" si="7"/>
        <v xml:space="preserve">Action, Mystery, Sci-Fi | </v>
      </c>
      <c r="N15" t="str">
        <f t="shared" si="8"/>
        <v>16 July 2010 (USA)</v>
      </c>
      <c r="O15" t="str">
        <f t="shared" si="9"/>
        <v>16 July 2010</v>
      </c>
      <c r="P15" t="str">
        <f t="shared" si="10"/>
        <v xml:space="preserve"> (USA)</v>
      </c>
      <c r="Q15" t="str">
        <f t="shared" si="11"/>
        <v xml:space="preserve"> USA)</v>
      </c>
      <c r="R15" t="str">
        <f t="shared" si="12"/>
        <v xml:space="preserve"> USA</v>
      </c>
      <c r="S15" t="str">
        <f t="shared" si="13"/>
        <v>USA</v>
      </c>
      <c r="T15" t="s">
        <v>158</v>
      </c>
      <c r="U15" t="str">
        <f t="shared" si="14"/>
        <v>148</v>
      </c>
      <c r="V15" t="s">
        <v>159</v>
      </c>
      <c r="W15" t="str">
        <f t="shared" si="15"/>
        <v>Writer: Christopher Nolan</v>
      </c>
      <c r="X15" t="s">
        <v>160</v>
      </c>
      <c r="Y15" t="s">
        <v>161</v>
      </c>
      <c r="Z15" t="s">
        <v>162</v>
      </c>
      <c r="AA15" t="s">
        <v>163</v>
      </c>
      <c r="AB15" t="s">
        <v>164</v>
      </c>
      <c r="AC15" t="s">
        <v>165</v>
      </c>
      <c r="AD15" s="1" t="str">
        <f t="shared" si="16"/>
        <v xml:space="preserve">Dom Cobb is a skilled thief, the absolute best in the dangerous art of extraction, stealing valuable secrets from deep within the subconscious during the dream state, when the mind is at its most vulnerable. Cobb's rare ability has made him a coveted player in this treacherous new world of corporate espionage, but it has also made him an international fugitive and cost him everything he has ever loved. Now Cobb is being offered a chance at redemption. One last job could give him his life back but only if he can accomplish the impossible - inception. Instead of the perfect heist, Cobb and his team of specialists have to pull off the reverse: their task is not to steal an idea but to plant one. If they succeed, it could be the perfect crime. But no amount of careful planning or expertise can prepare the team for the dangerous enemy that seems to predict their every move. An enemy that only Cobb could have seen coming. </v>
      </c>
      <c r="AE15" t="s">
        <v>166</v>
      </c>
      <c r="AF15" s="1" t="str">
        <f t="shared" si="17"/>
        <v>http://www.imdb.com/title/tt1375666/</v>
      </c>
    </row>
    <row r="16" spans="1:32" x14ac:dyDescent="0.3">
      <c r="A16" t="s">
        <v>167</v>
      </c>
      <c r="B16" t="str">
        <f t="shared" si="0"/>
        <v>The Lord of the Rings: The Two Towers</v>
      </c>
      <c r="C16" t="s">
        <v>92</v>
      </c>
      <c r="D16" t="s">
        <v>2584</v>
      </c>
      <c r="E16" t="s">
        <v>168</v>
      </c>
      <c r="F16" t="s">
        <v>3489</v>
      </c>
      <c r="G16" t="str">
        <f t="shared" si="1"/>
        <v xml:space="preserve">PG-13 | </v>
      </c>
      <c r="H16" t="str">
        <f t="shared" si="2"/>
        <v>2h 59min | Adventure, Drama, Fantasy | 18 December 2002 (USA)</v>
      </c>
      <c r="I16" t="str">
        <f t="shared" si="3"/>
        <v xml:space="preserve">2h 59min </v>
      </c>
      <c r="J16" t="str">
        <f t="shared" si="4"/>
        <v xml:space="preserve">2h 59min | </v>
      </c>
      <c r="K16" t="str">
        <f t="shared" si="5"/>
        <v>Adventure, Drama, Fantasy | 18 December 2002 (USA)</v>
      </c>
      <c r="L16" t="str">
        <f t="shared" si="6"/>
        <v xml:space="preserve">Adventure, Drama, Fantasy </v>
      </c>
      <c r="M16" t="str">
        <f t="shared" si="7"/>
        <v xml:space="preserve">Adventure, Drama, Fantasy | </v>
      </c>
      <c r="N16" t="str">
        <f t="shared" si="8"/>
        <v>18 December 2002 (USA)</v>
      </c>
      <c r="O16" t="str">
        <f t="shared" si="9"/>
        <v>18 December 2002</v>
      </c>
      <c r="P16" t="str">
        <f t="shared" si="10"/>
        <v xml:space="preserve"> (USA)</v>
      </c>
      <c r="Q16" t="str">
        <f t="shared" si="11"/>
        <v xml:space="preserve"> USA)</v>
      </c>
      <c r="R16" t="str">
        <f t="shared" si="12"/>
        <v xml:space="preserve"> USA</v>
      </c>
      <c r="S16" t="str">
        <f t="shared" si="13"/>
        <v>USA</v>
      </c>
      <c r="T16" t="s">
        <v>169</v>
      </c>
      <c r="U16" t="str">
        <f t="shared" si="14"/>
        <v>179</v>
      </c>
      <c r="V16" t="s">
        <v>170</v>
      </c>
      <c r="W16" t="str">
        <f t="shared" si="15"/>
        <v>J.R.R. Tolkien (novel), Fran Walsh (screenplay) | 3 more credits Â»</v>
      </c>
      <c r="X16" t="s">
        <v>171</v>
      </c>
      <c r="Y16" t="s">
        <v>172</v>
      </c>
      <c r="Z16" t="s">
        <v>173</v>
      </c>
      <c r="AA16" t="s">
        <v>174</v>
      </c>
      <c r="AB16" t="s">
        <v>100</v>
      </c>
      <c r="AC16" t="s">
        <v>175</v>
      </c>
      <c r="AD16" s="1" t="e">
        <f t="shared" si="16"/>
        <v>#VALUE!</v>
      </c>
      <c r="AE16" t="s">
        <v>176</v>
      </c>
      <c r="AF16" s="1" t="str">
        <f t="shared" si="17"/>
        <v>http://www.imdb.com/title/tt0167261/</v>
      </c>
    </row>
    <row r="17" spans="1:32" x14ac:dyDescent="0.3">
      <c r="A17" t="s">
        <v>177</v>
      </c>
      <c r="B17" t="str">
        <f t="shared" si="0"/>
        <v>One Flew Over the Cuckoo's Nest</v>
      </c>
      <c r="C17" t="s">
        <v>178</v>
      </c>
      <c r="D17" t="s">
        <v>2589</v>
      </c>
      <c r="E17" t="s">
        <v>179</v>
      </c>
      <c r="F17" t="s">
        <v>3488</v>
      </c>
      <c r="G17" t="str">
        <f t="shared" si="1"/>
        <v xml:space="preserve">R | </v>
      </c>
      <c r="H17" t="str">
        <f t="shared" si="2"/>
        <v>2h 13min | Drama | 21 November 1975 (USA)</v>
      </c>
      <c r="I17" t="str">
        <f t="shared" si="3"/>
        <v xml:space="preserve">2h 13min </v>
      </c>
      <c r="J17" t="str">
        <f t="shared" si="4"/>
        <v xml:space="preserve">2h 13min | </v>
      </c>
      <c r="K17" t="str">
        <f t="shared" si="5"/>
        <v>Drama | 21 November 1975 (USA)</v>
      </c>
      <c r="L17" t="str">
        <f t="shared" si="6"/>
        <v xml:space="preserve">Drama </v>
      </c>
      <c r="M17" t="str">
        <f t="shared" si="7"/>
        <v xml:space="preserve">Drama | </v>
      </c>
      <c r="N17" t="str">
        <f t="shared" si="8"/>
        <v>21 November 1975 (USA)</v>
      </c>
      <c r="O17" t="str">
        <f t="shared" si="9"/>
        <v>21 November 1975</v>
      </c>
      <c r="P17" t="str">
        <f t="shared" si="10"/>
        <v xml:space="preserve"> (USA)</v>
      </c>
      <c r="Q17" t="str">
        <f t="shared" si="11"/>
        <v xml:space="preserve"> USA)</v>
      </c>
      <c r="R17" t="str">
        <f t="shared" si="12"/>
        <v xml:space="preserve"> USA</v>
      </c>
      <c r="S17" t="str">
        <f t="shared" si="13"/>
        <v>USA</v>
      </c>
      <c r="T17" t="s">
        <v>180</v>
      </c>
      <c r="U17" t="str">
        <f t="shared" si="14"/>
        <v>133</v>
      </c>
      <c r="V17" t="s">
        <v>181</v>
      </c>
      <c r="W17" t="str">
        <f t="shared" si="15"/>
        <v>Lawrence Hauben (screenplay), Bo Goldman (screenplay) | 2 more credits Â»</v>
      </c>
      <c r="X17" t="s">
        <v>182</v>
      </c>
      <c r="Y17" t="s">
        <v>183</v>
      </c>
      <c r="Z17" t="s">
        <v>87</v>
      </c>
      <c r="AA17" t="s">
        <v>184</v>
      </c>
      <c r="AB17" t="s">
        <v>123</v>
      </c>
      <c r="AC17" t="s">
        <v>185</v>
      </c>
      <c r="AD17" s="1" t="str">
        <f t="shared" si="16"/>
        <v xml:space="preserve">McMurphy has a criminal past and has once again gotten himself into trouble and is sentenced by the court. To escape labor duties in prison, McMurphy pleads insanity and is sent to a ward for the mentally unstable. Once here, McMurphy both endures and stands witness to the abuse and degradation of the oppressive Nurse Ratched, who gains superiority and power through the flaws of the other inmates. McMurphy and the other inmates band together to make a rebellious stance against the atrocious Nurse. </v>
      </c>
      <c r="AE17" t="s">
        <v>186</v>
      </c>
      <c r="AF17" s="1" t="str">
        <f t="shared" si="17"/>
        <v>http://www.imdb.com/title/tt0073486/</v>
      </c>
    </row>
    <row r="18" spans="1:32" x14ac:dyDescent="0.3">
      <c r="A18" t="s">
        <v>187</v>
      </c>
      <c r="B18" t="str">
        <f t="shared" si="0"/>
        <v>Goodfellas</v>
      </c>
      <c r="C18" t="s">
        <v>188</v>
      </c>
      <c r="D18" t="s">
        <v>2590</v>
      </c>
      <c r="E18" t="s">
        <v>189</v>
      </c>
      <c r="F18" t="s">
        <v>3488</v>
      </c>
      <c r="G18" t="str">
        <f t="shared" si="1"/>
        <v xml:space="preserve">R | </v>
      </c>
      <c r="H18" t="str">
        <f t="shared" si="2"/>
        <v>2h 26min | Biography, Crime, Drama | 21 September 1990 (USA)</v>
      </c>
      <c r="I18" t="str">
        <f t="shared" si="3"/>
        <v xml:space="preserve">2h 26min </v>
      </c>
      <c r="J18" t="str">
        <f t="shared" si="4"/>
        <v xml:space="preserve">2h 26min | </v>
      </c>
      <c r="K18" t="str">
        <f t="shared" si="5"/>
        <v>Biography, Crime, Drama | 21 September 1990 (USA)</v>
      </c>
      <c r="L18" t="str">
        <f t="shared" si="6"/>
        <v xml:space="preserve">Biography, Crime, Drama </v>
      </c>
      <c r="M18" t="str">
        <f t="shared" si="7"/>
        <v xml:space="preserve">Biography, Crime, Drama | </v>
      </c>
      <c r="N18" t="str">
        <f t="shared" si="8"/>
        <v>21 September 1990 (USA)</v>
      </c>
      <c r="O18" t="str">
        <f t="shared" si="9"/>
        <v>21 September 1990</v>
      </c>
      <c r="P18" t="str">
        <f t="shared" si="10"/>
        <v xml:space="preserve"> (USA)</v>
      </c>
      <c r="Q18" t="str">
        <f t="shared" si="11"/>
        <v xml:space="preserve"> USA)</v>
      </c>
      <c r="R18" t="str">
        <f t="shared" si="12"/>
        <v xml:space="preserve"> USA</v>
      </c>
      <c r="S18" t="str">
        <f t="shared" si="13"/>
        <v>USA</v>
      </c>
      <c r="T18" t="s">
        <v>190</v>
      </c>
      <c r="U18" t="str">
        <f t="shared" si="14"/>
        <v>146</v>
      </c>
      <c r="V18" t="s">
        <v>191</v>
      </c>
      <c r="W18" t="str">
        <f t="shared" si="15"/>
        <v>Nicholas Pileggi (book), Nicholas Pileggi (screenplay) | 1 more credit Â»</v>
      </c>
      <c r="X18" t="s">
        <v>192</v>
      </c>
      <c r="Y18" t="s">
        <v>193</v>
      </c>
      <c r="Z18" t="s">
        <v>194</v>
      </c>
      <c r="AA18" t="s">
        <v>195</v>
      </c>
      <c r="AB18" t="s">
        <v>196</v>
      </c>
      <c r="AC18" t="s">
        <v>197</v>
      </c>
      <c r="AD18" s="1" t="str">
        <f t="shared" si="16"/>
        <v xml:space="preserve">Henry Hill is a small time gangster, who takes part in a robbery with Jimmy Conway and Tommy De Vito, two other gangsters who have set their sights a bit higher. His two partners kill off everyone else involved in the robbery, and slowly start to climb up through the hierarchy of the Mob. Henry, however, is badly affected by his partners' success, but will he stoop low enough to bring about the downfall of Jimmy and Tommy? </v>
      </c>
      <c r="AE18" t="s">
        <v>198</v>
      </c>
      <c r="AF18" s="1" t="str">
        <f t="shared" si="17"/>
        <v>http://www.imdb.com/title/tt0099685/</v>
      </c>
    </row>
    <row r="19" spans="1:32" x14ac:dyDescent="0.3">
      <c r="A19" t="s">
        <v>199</v>
      </c>
      <c r="B19" t="str">
        <f t="shared" si="0"/>
        <v>The Matrix</v>
      </c>
      <c r="C19" t="s">
        <v>200</v>
      </c>
      <c r="D19" t="s">
        <v>2731</v>
      </c>
      <c r="E19" t="s">
        <v>201</v>
      </c>
      <c r="F19" t="s">
        <v>3488</v>
      </c>
      <c r="G19" t="str">
        <f t="shared" si="1"/>
        <v xml:space="preserve">R | </v>
      </c>
      <c r="H19" t="str">
        <f t="shared" si="2"/>
        <v>2h 16min | Action, Sci-Fi | 31 March 1999 (USA)</v>
      </c>
      <c r="I19" t="str">
        <f t="shared" si="3"/>
        <v xml:space="preserve">2h 16min </v>
      </c>
      <c r="J19" t="str">
        <f t="shared" si="4"/>
        <v xml:space="preserve">2h 16min | </v>
      </c>
      <c r="K19" t="str">
        <f t="shared" si="5"/>
        <v>Action, Sci-Fi | 31 March 1999 (USA)</v>
      </c>
      <c r="L19" t="str">
        <f t="shared" si="6"/>
        <v xml:space="preserve">Action, Sci-Fi </v>
      </c>
      <c r="M19" t="str">
        <f t="shared" si="7"/>
        <v xml:space="preserve">Action, Sci-Fi | </v>
      </c>
      <c r="N19" t="str">
        <f t="shared" si="8"/>
        <v>31 March 1999 (USA)</v>
      </c>
      <c r="O19" t="str">
        <f t="shared" si="9"/>
        <v>31 March 1999</v>
      </c>
      <c r="P19" t="str">
        <f t="shared" si="10"/>
        <v xml:space="preserve"> (USA)</v>
      </c>
      <c r="Q19" t="str">
        <f t="shared" si="11"/>
        <v xml:space="preserve"> USA)</v>
      </c>
      <c r="R19" t="str">
        <f t="shared" si="12"/>
        <v xml:space="preserve"> USA</v>
      </c>
      <c r="S19" t="str">
        <f t="shared" si="13"/>
        <v>USA</v>
      </c>
      <c r="T19" t="s">
        <v>202</v>
      </c>
      <c r="U19" t="str">
        <f t="shared" si="14"/>
        <v>136</v>
      </c>
      <c r="V19" t="s">
        <v>203</v>
      </c>
      <c r="W19" t="str">
        <f t="shared" si="15"/>
        <v>Lilly Wachowski (as The Wachowski Brothers), Lana Wachowski (as The Wachowski Brothers)</v>
      </c>
      <c r="X19" t="s">
        <v>204</v>
      </c>
      <c r="Y19" t="s">
        <v>205</v>
      </c>
      <c r="Z19" t="s">
        <v>206</v>
      </c>
      <c r="AA19" t="s">
        <v>207</v>
      </c>
      <c r="AB19" t="s">
        <v>208</v>
      </c>
      <c r="AC19" t="s">
        <v>209</v>
      </c>
      <c r="AD19" s="1" t="str">
        <f t="shared" si="16"/>
        <v xml:space="preserve">Thomas A. Anderson is a man living two lives. By day he is an average computer programmer and by night a hacker known as Neo. Neo has always questioned his reality, but the truth is far beyond his imagination. Neo finds himself targeted by the police when he is contacted by Morpheus, a legendary computer hacker branded a terrorist by the government. Morpheus awakens Neo to the real world, a ravaged wasteland where most of humanity have been captured by a race of machines that live off of the humans' body heat and electrochemical energy and who imprison their minds within an artificial reality known as the Matrix. As a rebel against the machines, Neo must return to the Matrix and confront the agents: super-powerful computer programs devoted to snuffing out Neo and the entire human rebellion. </v>
      </c>
      <c r="AE19" t="s">
        <v>210</v>
      </c>
      <c r="AF19" s="1" t="str">
        <f t="shared" si="17"/>
        <v>http://www.imdb.com/title/tt0133093/</v>
      </c>
    </row>
    <row r="20" spans="1:32" x14ac:dyDescent="0.3">
      <c r="A20" t="s">
        <v>211</v>
      </c>
      <c r="B20" t="str">
        <f t="shared" si="0"/>
        <v>Seven Samurai</v>
      </c>
      <c r="C20" t="s">
        <v>212</v>
      </c>
      <c r="D20" t="s">
        <v>2591</v>
      </c>
      <c r="E20" t="s">
        <v>213</v>
      </c>
      <c r="F20" t="s">
        <v>3491</v>
      </c>
      <c r="G20" t="str">
        <f t="shared" si="1"/>
        <v xml:space="preserve">Unrated | </v>
      </c>
      <c r="H20" t="str">
        <f t="shared" si="2"/>
        <v>3h 27min | Drama | 19 November 1956 (USA)</v>
      </c>
      <c r="I20" t="str">
        <f t="shared" si="3"/>
        <v xml:space="preserve">3h 27min </v>
      </c>
      <c r="J20" t="str">
        <f t="shared" si="4"/>
        <v xml:space="preserve">3h 27min | </v>
      </c>
      <c r="K20" t="str">
        <f t="shared" si="5"/>
        <v>Drama | 19 November 1956 (USA)</v>
      </c>
      <c r="L20" t="str">
        <f t="shared" si="6"/>
        <v xml:space="preserve">Drama </v>
      </c>
      <c r="M20" t="str">
        <f t="shared" si="7"/>
        <v xml:space="preserve">Drama | </v>
      </c>
      <c r="N20" t="str">
        <f t="shared" si="8"/>
        <v>19 November 1956 (USA)</v>
      </c>
      <c r="O20" t="str">
        <f t="shared" si="9"/>
        <v>19 November 1956</v>
      </c>
      <c r="P20" t="str">
        <f t="shared" si="10"/>
        <v xml:space="preserve"> (USA)</v>
      </c>
      <c r="Q20" t="str">
        <f t="shared" si="11"/>
        <v xml:space="preserve"> USA)</v>
      </c>
      <c r="R20" t="str">
        <f t="shared" si="12"/>
        <v xml:space="preserve"> USA</v>
      </c>
      <c r="S20" t="str">
        <f t="shared" si="13"/>
        <v>USA</v>
      </c>
      <c r="T20" t="s">
        <v>214</v>
      </c>
      <c r="U20" t="str">
        <f t="shared" si="14"/>
        <v>207</v>
      </c>
      <c r="V20" t="s">
        <v>215</v>
      </c>
      <c r="W20" t="str">
        <f t="shared" si="15"/>
        <v>Akira Kurosawa (screenplay), Shinobu Hashimoto (screenplay) | 1 more credit Â»</v>
      </c>
      <c r="X20" t="s">
        <v>216</v>
      </c>
      <c r="Y20" t="s">
        <v>217</v>
      </c>
      <c r="Z20" t="s">
        <v>218</v>
      </c>
      <c r="AA20" t="s">
        <v>219</v>
      </c>
      <c r="AB20" t="s">
        <v>123</v>
      </c>
      <c r="AC20" t="s">
        <v>220</v>
      </c>
      <c r="AD20" s="1" t="str">
        <f t="shared" si="16"/>
        <v xml:space="preserve">A veteran samurai, who has fallen on hard times, answers a village's request for protection from bandits. He gathers 6 other samurai to help him, and they teach the townspeople how to defend themselves, and they supply the samurai with three small meals a day. The film culminates in a giant battle when 40 bandits attack the village. </v>
      </c>
      <c r="AE20" t="s">
        <v>221</v>
      </c>
      <c r="AF20" s="1" t="str">
        <f t="shared" si="17"/>
        <v>http://www.imdb.com/title/tt0047478/</v>
      </c>
    </row>
    <row r="21" spans="1:32" x14ac:dyDescent="0.3">
      <c r="A21" t="s">
        <v>222</v>
      </c>
      <c r="B21" t="str">
        <f t="shared" si="0"/>
        <v>Star Wars: Episode IV - A New Hope</v>
      </c>
      <c r="C21" t="s">
        <v>223</v>
      </c>
      <c r="D21" t="s">
        <v>2592</v>
      </c>
      <c r="E21" t="s">
        <v>224</v>
      </c>
      <c r="F21" t="s">
        <v>3490</v>
      </c>
      <c r="G21" t="str">
        <f t="shared" si="1"/>
        <v xml:space="preserve">PG | </v>
      </c>
      <c r="H21" t="str">
        <f t="shared" si="2"/>
        <v>2h 1min | Action, Adventure, Fantasy | 25 May 1977 (USA)</v>
      </c>
      <c r="I21" t="str">
        <f t="shared" si="3"/>
        <v xml:space="preserve">2h 1min </v>
      </c>
      <c r="J21" t="str">
        <f t="shared" si="4"/>
        <v xml:space="preserve">2h 1min | </v>
      </c>
      <c r="K21" t="str">
        <f t="shared" si="5"/>
        <v>Action, Adventure, Fantasy | 25 May 1977 (USA)</v>
      </c>
      <c r="L21" t="str">
        <f t="shared" si="6"/>
        <v xml:space="preserve">Action, Adventure, Fantasy </v>
      </c>
      <c r="M21" t="str">
        <f t="shared" si="7"/>
        <v xml:space="preserve">Action, Adventure, Fantasy | </v>
      </c>
      <c r="N21" t="str">
        <f t="shared" si="8"/>
        <v>25 May 1977 (USA)</v>
      </c>
      <c r="O21" t="str">
        <f t="shared" si="9"/>
        <v>25 May 1977</v>
      </c>
      <c r="P21" t="str">
        <f t="shared" si="10"/>
        <v xml:space="preserve"> (USA)</v>
      </c>
      <c r="Q21" t="str">
        <f t="shared" si="11"/>
        <v xml:space="preserve"> USA)</v>
      </c>
      <c r="R21" t="str">
        <f t="shared" si="12"/>
        <v xml:space="preserve"> USA</v>
      </c>
      <c r="S21" t="str">
        <f t="shared" si="13"/>
        <v>USA</v>
      </c>
      <c r="T21" t="s">
        <v>225</v>
      </c>
      <c r="U21" t="str">
        <f t="shared" si="14"/>
        <v>121</v>
      </c>
      <c r="V21" t="s">
        <v>226</v>
      </c>
      <c r="W21" t="str">
        <f>SUBSTITUTE(V21,"Writer: ","")</f>
        <v>George Lucas</v>
      </c>
      <c r="X21" t="s">
        <v>139</v>
      </c>
      <c r="Y21" t="s">
        <v>227</v>
      </c>
      <c r="Z21" t="s">
        <v>228</v>
      </c>
      <c r="AA21" t="s">
        <v>229</v>
      </c>
      <c r="AB21" t="s">
        <v>142</v>
      </c>
      <c r="AC21" t="s">
        <v>230</v>
      </c>
      <c r="AD21" s="1" t="str">
        <f t="shared" si="16"/>
        <v xml:space="preserve">A young boy from Tatooine sets out on an adventure with an old Jedi named Obi-Wan Kenobi as his mentor to save Princess Leia from the ruthless Darth Vader and Destroy the Death Star built by the Empire which has the power to destroy the entire galaxy. </v>
      </c>
      <c r="AE21" t="s">
        <v>231</v>
      </c>
      <c r="AF21" s="1" t="str">
        <f t="shared" si="17"/>
        <v>http://www.imdb.com/title/tt0076759/</v>
      </c>
    </row>
    <row r="22" spans="1:32" x14ac:dyDescent="0.3">
      <c r="A22" t="s">
        <v>232</v>
      </c>
      <c r="B22" t="str">
        <f t="shared" si="0"/>
        <v>City of God</v>
      </c>
      <c r="C22" t="s">
        <v>233</v>
      </c>
      <c r="D22" t="s">
        <v>2593</v>
      </c>
      <c r="E22" t="s">
        <v>234</v>
      </c>
      <c r="F22" t="s">
        <v>3488</v>
      </c>
      <c r="G22" t="str">
        <f t="shared" si="1"/>
        <v xml:space="preserve">R | </v>
      </c>
      <c r="H22" t="str">
        <f t="shared" si="2"/>
        <v>2h 10min | Crime, Drama | 13 February 2004 (USA)</v>
      </c>
      <c r="I22" t="str">
        <f t="shared" si="3"/>
        <v xml:space="preserve">2h 10min </v>
      </c>
      <c r="J22" t="str">
        <f t="shared" si="4"/>
        <v xml:space="preserve">2h 10min | </v>
      </c>
      <c r="K22" t="str">
        <f t="shared" si="5"/>
        <v>Crime, Drama | 13 February 2004 (USA)</v>
      </c>
      <c r="L22" t="str">
        <f t="shared" si="6"/>
        <v xml:space="preserve">Crime, Drama </v>
      </c>
      <c r="M22" t="str">
        <f t="shared" si="7"/>
        <v xml:space="preserve">Crime, Drama | </v>
      </c>
      <c r="N22" t="str">
        <f t="shared" si="8"/>
        <v>13 February 2004 (USA)</v>
      </c>
      <c r="O22" t="str">
        <f t="shared" si="9"/>
        <v>13 February 2004</v>
      </c>
      <c r="P22" t="str">
        <f t="shared" si="10"/>
        <v xml:space="preserve"> (USA)</v>
      </c>
      <c r="Q22" t="str">
        <f t="shared" si="11"/>
        <v xml:space="preserve"> USA)</v>
      </c>
      <c r="R22" t="str">
        <f t="shared" si="12"/>
        <v xml:space="preserve"> USA</v>
      </c>
      <c r="S22" t="str">
        <f t="shared" si="13"/>
        <v>USA</v>
      </c>
      <c r="T22" t="s">
        <v>235</v>
      </c>
      <c r="U22" t="str">
        <f t="shared" si="14"/>
        <v>130</v>
      </c>
      <c r="V22" t="s">
        <v>236</v>
      </c>
      <c r="W22" t="str">
        <f t="shared" si="15"/>
        <v>Paulo Lins (novel), BrÃ¡ulio Mantovani (screenplay)</v>
      </c>
      <c r="X22" t="s">
        <v>237</v>
      </c>
      <c r="Y22" t="s">
        <v>238</v>
      </c>
      <c r="Z22" t="s">
        <v>239</v>
      </c>
      <c r="AA22" t="s">
        <v>240</v>
      </c>
      <c r="AB22" t="s">
        <v>21</v>
      </c>
      <c r="AC22" t="s">
        <v>241</v>
      </c>
      <c r="AD22" s="1" t="str">
        <f t="shared" si="16"/>
        <v xml:space="preserve">Brazil, 1960s, City of God. The Tender Trio robs motels and gas trucks. Younger kids watch and learn well...too well. 1970s: Li'l ZÃ© has prospered very well and owns the city. He causes violence and fear as he wipes out rival gangs without mercy. His best friend BenÃ© is the only one to keep him on the good side of sanity. Rocket has watched these two gain power for years, and he wants no part of it. Yet he keeps getting swept up in the madness. All he wants to do is take pictures. 1980s: Things are out of control between the last two remaining gangs...will it ever end? Welcome to the City of God. </v>
      </c>
      <c r="AE22" t="s">
        <v>242</v>
      </c>
      <c r="AF22" s="1" t="str">
        <f t="shared" si="17"/>
        <v>http://www.imdb.com/title/tt0317248/</v>
      </c>
    </row>
    <row r="23" spans="1:32" x14ac:dyDescent="0.3">
      <c r="A23" t="s">
        <v>243</v>
      </c>
      <c r="B23" t="str">
        <f t="shared" si="0"/>
        <v>Se7en</v>
      </c>
      <c r="C23" t="s">
        <v>115</v>
      </c>
      <c r="D23" t="s">
        <v>2586</v>
      </c>
      <c r="E23" t="s">
        <v>244</v>
      </c>
      <c r="F23" t="s">
        <v>3488</v>
      </c>
      <c r="G23" t="str">
        <f t="shared" si="1"/>
        <v xml:space="preserve">R | </v>
      </c>
      <c r="H23" t="str">
        <f t="shared" si="2"/>
        <v>2h 7min | Crime, Drama, Mystery | 22 September 1995 (USA)</v>
      </c>
      <c r="I23" t="str">
        <f t="shared" si="3"/>
        <v xml:space="preserve">2h 7min </v>
      </c>
      <c r="J23" t="str">
        <f t="shared" si="4"/>
        <v xml:space="preserve">2h 7min | </v>
      </c>
      <c r="K23" t="str">
        <f t="shared" si="5"/>
        <v>Crime, Drama, Mystery | 22 September 1995 (USA)</v>
      </c>
      <c r="L23" t="str">
        <f t="shared" si="6"/>
        <v xml:space="preserve">Crime, Drama, Mystery </v>
      </c>
      <c r="M23" t="str">
        <f t="shared" si="7"/>
        <v xml:space="preserve">Crime, Drama, Mystery | </v>
      </c>
      <c r="N23" t="str">
        <f t="shared" si="8"/>
        <v>22 September 1995 (USA)</v>
      </c>
      <c r="O23" t="str">
        <f t="shared" si="9"/>
        <v>22 September 1995</v>
      </c>
      <c r="P23" t="str">
        <f t="shared" si="10"/>
        <v xml:space="preserve"> (USA)</v>
      </c>
      <c r="Q23" t="str">
        <f t="shared" si="11"/>
        <v xml:space="preserve"> USA)</v>
      </c>
      <c r="R23" t="str">
        <f t="shared" si="12"/>
        <v xml:space="preserve"> USA</v>
      </c>
      <c r="S23" t="str">
        <f t="shared" si="13"/>
        <v>USA</v>
      </c>
      <c r="T23" t="s">
        <v>245</v>
      </c>
      <c r="U23" t="str">
        <f t="shared" si="14"/>
        <v>127</v>
      </c>
      <c r="V23" t="s">
        <v>246</v>
      </c>
      <c r="W23" t="str">
        <f t="shared" si="15"/>
        <v>Writer: Andrew Kevin Walker</v>
      </c>
      <c r="X23" t="s">
        <v>247</v>
      </c>
      <c r="Y23" t="s">
        <v>248</v>
      </c>
      <c r="Z23" t="s">
        <v>249</v>
      </c>
      <c r="AA23" t="s">
        <v>250</v>
      </c>
      <c r="AB23" t="s">
        <v>251</v>
      </c>
      <c r="AC23" t="s">
        <v>252</v>
      </c>
      <c r="AD23" s="1" t="str">
        <f t="shared" si="16"/>
        <v xml:space="preserve">A film about two homicide detectives' desperate hunt for a serial killer who justifies his crimes as absolution for the world's ignorance of the Seven Deadly Sins. The movie takes us from the tortured remains of one victim to the next as the sociopathic "John Doe" sermonizes to Detectives Somerset and Mills -- one sin at a time. The sin of Gluttony comes first and the murderer's terrible capacity is graphically demonstrated in the dark and subdued tones characteristic of film noir. The seasoned and cultured but jaded Somerset researches the Seven Deadly Sins in an effort to understand the killer's modus operandi while the bright but green and impulsive Detective Mills scoffs at his efforts to get inside the mind of a killer... </v>
      </c>
      <c r="AE23" t="s">
        <v>253</v>
      </c>
      <c r="AF23" s="1" t="str">
        <f t="shared" si="17"/>
        <v>http://www.imdb.com/title/tt0114369/</v>
      </c>
    </row>
    <row r="24" spans="1:32" x14ac:dyDescent="0.3">
      <c r="A24" t="s">
        <v>254</v>
      </c>
      <c r="B24" t="str">
        <f t="shared" si="0"/>
        <v>The Silence of the Lambs</v>
      </c>
      <c r="C24" t="s">
        <v>255</v>
      </c>
      <c r="D24" t="s">
        <v>2594</v>
      </c>
      <c r="E24" t="s">
        <v>256</v>
      </c>
      <c r="F24" t="s">
        <v>3488</v>
      </c>
      <c r="G24" t="str">
        <f t="shared" si="1"/>
        <v xml:space="preserve">R | </v>
      </c>
      <c r="H24" t="str">
        <f t="shared" si="2"/>
        <v>1h 58min | Crime, Drama, Thriller | 14 February 1991 (USA)</v>
      </c>
      <c r="I24" t="str">
        <f t="shared" si="3"/>
        <v xml:space="preserve">1h 58min </v>
      </c>
      <c r="J24" t="str">
        <f t="shared" si="4"/>
        <v xml:space="preserve">1h 58min | </v>
      </c>
      <c r="K24" t="str">
        <f t="shared" si="5"/>
        <v>Crime, Drama, Thriller | 14 February 1991 (USA)</v>
      </c>
      <c r="L24" t="str">
        <f t="shared" si="6"/>
        <v xml:space="preserve">Crime, Drama, Thriller </v>
      </c>
      <c r="M24" t="str">
        <f t="shared" si="7"/>
        <v xml:space="preserve">Crime, Drama, Thriller | </v>
      </c>
      <c r="N24" t="str">
        <f t="shared" si="8"/>
        <v>14 February 1991 (USA)</v>
      </c>
      <c r="O24" t="str">
        <f t="shared" si="9"/>
        <v>14 February 1991</v>
      </c>
      <c r="P24" t="str">
        <f t="shared" si="10"/>
        <v xml:space="preserve"> (USA)</v>
      </c>
      <c r="Q24" t="str">
        <f t="shared" si="11"/>
        <v xml:space="preserve"> USA)</v>
      </c>
      <c r="R24" t="str">
        <f t="shared" si="12"/>
        <v xml:space="preserve"> USA</v>
      </c>
      <c r="S24" t="str">
        <f t="shared" si="13"/>
        <v>USA</v>
      </c>
      <c r="T24" t="s">
        <v>257</v>
      </c>
      <c r="U24" t="str">
        <f t="shared" si="14"/>
        <v>118</v>
      </c>
      <c r="V24" t="s">
        <v>258</v>
      </c>
      <c r="W24" t="str">
        <f t="shared" si="15"/>
        <v>Thomas Harris (novel), Ted Tally (screenplay)</v>
      </c>
      <c r="X24" t="s">
        <v>259</v>
      </c>
      <c r="Y24" t="s">
        <v>260</v>
      </c>
      <c r="Z24" t="s">
        <v>261</v>
      </c>
      <c r="AA24" t="s">
        <v>262</v>
      </c>
      <c r="AB24" t="s">
        <v>263</v>
      </c>
      <c r="AC24" t="s">
        <v>264</v>
      </c>
      <c r="AD24" s="1" t="str">
        <f t="shared" si="16"/>
        <v xml:space="preserve">Young FBI agent Clarice Starling is assigned to help find a missing woman to save her from a psychopathic serial killer who skins his victims. Clarice attempts to gain a better insight into the twisted mind of the killer by talking to another psychopath: Hannibal Lecter, who used to be a respected psychiatrist. FBI agent Jack Crawford believes that Lecter, who is also a very powerful and clever mind manipulator, has the answers to their questions and can help locate the killer. However, Clarice must first gain Lecter's confidence before the inmate will give away any information. </v>
      </c>
      <c r="AE24" t="s">
        <v>265</v>
      </c>
      <c r="AF24" s="1" t="str">
        <f t="shared" si="17"/>
        <v>http://www.imdb.com/title/tt0102926/</v>
      </c>
    </row>
    <row r="25" spans="1:32" x14ac:dyDescent="0.3">
      <c r="A25" t="s">
        <v>266</v>
      </c>
      <c r="B25" t="str">
        <f t="shared" si="0"/>
        <v>It's a Wonderful Life</v>
      </c>
      <c r="C25" t="s">
        <v>267</v>
      </c>
      <c r="D25" t="s">
        <v>2595</v>
      </c>
      <c r="E25" t="s">
        <v>268</v>
      </c>
      <c r="F25" t="s">
        <v>3490</v>
      </c>
      <c r="G25" t="str">
        <f t="shared" si="1"/>
        <v xml:space="preserve">PG | </v>
      </c>
      <c r="H25" t="str">
        <f t="shared" si="2"/>
        <v>2h 10min | Drama, Family, Fantasy | 7 January 1947 (USA)</v>
      </c>
      <c r="I25" t="str">
        <f t="shared" si="3"/>
        <v xml:space="preserve">2h 10min </v>
      </c>
      <c r="J25" t="str">
        <f t="shared" si="4"/>
        <v xml:space="preserve">2h 10min | </v>
      </c>
      <c r="K25" t="str">
        <f t="shared" si="5"/>
        <v>Drama, Family, Fantasy | 7 January 1947 (USA)</v>
      </c>
      <c r="L25" t="str">
        <f t="shared" si="6"/>
        <v xml:space="preserve">Drama, Family, Fantasy </v>
      </c>
      <c r="M25" t="str">
        <f t="shared" si="7"/>
        <v xml:space="preserve">Drama, Family, Fantasy | </v>
      </c>
      <c r="N25" t="str">
        <f t="shared" si="8"/>
        <v>7 January 1947 (USA)</v>
      </c>
      <c r="O25" t="str">
        <f t="shared" si="9"/>
        <v>7 January 1947</v>
      </c>
      <c r="P25" t="str">
        <f t="shared" si="10"/>
        <v xml:space="preserve"> (USA)</v>
      </c>
      <c r="Q25" t="str">
        <f t="shared" si="11"/>
        <v xml:space="preserve"> USA)</v>
      </c>
      <c r="R25" t="str">
        <f t="shared" si="12"/>
        <v xml:space="preserve"> USA</v>
      </c>
      <c r="S25" t="str">
        <f t="shared" si="13"/>
        <v>USA</v>
      </c>
      <c r="T25" t="s">
        <v>235</v>
      </c>
      <c r="U25" t="str">
        <f t="shared" si="14"/>
        <v>130</v>
      </c>
      <c r="V25" t="s">
        <v>269</v>
      </c>
      <c r="W25" t="str">
        <f t="shared" si="15"/>
        <v>Frances Goodrich (screenplay), Albert Hackett (screenplay) | 3 more credits Â»</v>
      </c>
      <c r="X25" t="s">
        <v>270</v>
      </c>
      <c r="Y25" t="s">
        <v>271</v>
      </c>
      <c r="Z25" t="s">
        <v>272</v>
      </c>
      <c r="AA25" t="s">
        <v>273</v>
      </c>
      <c r="AB25" t="s">
        <v>274</v>
      </c>
      <c r="AC25" t="s">
        <v>275</v>
      </c>
      <c r="AD25" s="1" t="str">
        <f t="shared" si="16"/>
        <v xml:space="preserve">George Bailey has spent his entire life giving of himself to the people of Bedford Falls. He has always longed to travel but never had the opportunity in order to prevent rich skinflint Mr. Potter from taking over the entire town. All that prevents him from doing so is George's modest building and loan company, which was founded by his generous father. But on Christmas Eve, George's Uncle Billy loses the business's $8,000 while intending to deposit it in the bank. Potter finds the misplaced money and hides it from Billy. When the bank examiner discovers the shortage later that night, George realizes that he will be held responsible and sent to jail and the company will collapse, finally allowing Potter to take over the town. Thinking of his wife, their young children, and others he loves will be better off with him dead, he contemplates suicide. But the prayers of his loved ones result in a gentle angel named Clarence coming to earth to help George, with the promise of earning his ... </v>
      </c>
      <c r="AE25" t="s">
        <v>276</v>
      </c>
      <c r="AF25" s="1" t="str">
        <f t="shared" si="17"/>
        <v>http://www.imdb.com/title/tt0038650/</v>
      </c>
    </row>
    <row r="26" spans="1:32" x14ac:dyDescent="0.3">
      <c r="A26" t="s">
        <v>277</v>
      </c>
      <c r="B26" t="str">
        <f t="shared" si="0"/>
        <v>The Usual Suspects</v>
      </c>
      <c r="C26" t="s">
        <v>278</v>
      </c>
      <c r="D26" t="s">
        <v>2596</v>
      </c>
      <c r="E26" t="s">
        <v>279</v>
      </c>
      <c r="F26" t="s">
        <v>3488</v>
      </c>
      <c r="G26" t="str">
        <f t="shared" si="1"/>
        <v xml:space="preserve">R | </v>
      </c>
      <c r="H26" t="str">
        <f t="shared" si="2"/>
        <v>1h 46min | Crime, Drama, Mystery | 15 September 1995 (USA)</v>
      </c>
      <c r="I26" t="str">
        <f t="shared" si="3"/>
        <v xml:space="preserve">1h 46min </v>
      </c>
      <c r="J26" t="str">
        <f t="shared" si="4"/>
        <v xml:space="preserve">1h 46min | </v>
      </c>
      <c r="K26" t="str">
        <f t="shared" si="5"/>
        <v>Crime, Drama, Mystery | 15 September 1995 (USA)</v>
      </c>
      <c r="L26" t="str">
        <f t="shared" si="6"/>
        <v xml:space="preserve">Crime, Drama, Mystery </v>
      </c>
      <c r="M26" t="str">
        <f t="shared" si="7"/>
        <v xml:space="preserve">Crime, Drama, Mystery | </v>
      </c>
      <c r="N26" t="str">
        <f t="shared" si="8"/>
        <v>15 September 1995 (USA)</v>
      </c>
      <c r="O26" t="str">
        <f t="shared" si="9"/>
        <v>15 September 1995</v>
      </c>
      <c r="P26" t="str">
        <f t="shared" si="10"/>
        <v xml:space="preserve"> (USA)</v>
      </c>
      <c r="Q26" t="str">
        <f t="shared" si="11"/>
        <v xml:space="preserve"> USA)</v>
      </c>
      <c r="R26" t="str">
        <f t="shared" si="12"/>
        <v xml:space="preserve"> USA</v>
      </c>
      <c r="S26" t="str">
        <f t="shared" si="13"/>
        <v>USA</v>
      </c>
      <c r="T26" t="s">
        <v>280</v>
      </c>
      <c r="U26" t="str">
        <f t="shared" si="14"/>
        <v>106</v>
      </c>
      <c r="V26" t="s">
        <v>281</v>
      </c>
      <c r="W26" t="str">
        <f t="shared" si="15"/>
        <v>Writer: Christopher McQuarrie</v>
      </c>
      <c r="X26" t="s">
        <v>282</v>
      </c>
      <c r="Y26" t="s">
        <v>283</v>
      </c>
      <c r="Z26" t="s">
        <v>284</v>
      </c>
      <c r="AA26" t="s">
        <v>285</v>
      </c>
      <c r="AB26" t="s">
        <v>251</v>
      </c>
      <c r="AC26" t="s">
        <v>286</v>
      </c>
      <c r="AD26" s="1" t="str">
        <f t="shared" si="16"/>
        <v xml:space="preserve">Following a truck hijack in New York, five conmen are arrested and brought together for questioning. As none of them are guilty, they plan a revenge operation against the police. The operation goes well, but then the influence of a legendary mastermind criminal called Keyser SÃ¶ze is felt. It becomes clear that each one of them has wronged SÃ¶ze at some point and must pay back now. The payback job leaves 27 men dead in a boat explosion, but the real question arises now: Who actually is Keyser SÃ¶ze? </v>
      </c>
      <c r="AE26" t="s">
        <v>287</v>
      </c>
      <c r="AF26" s="1" t="str">
        <f t="shared" si="17"/>
        <v>http://www.imdb.com/title/tt0114814/</v>
      </c>
    </row>
    <row r="27" spans="1:32" x14ac:dyDescent="0.3">
      <c r="A27" t="s">
        <v>288</v>
      </c>
      <c r="B27" t="str">
        <f t="shared" si="0"/>
        <v>Life Is Beautiful</v>
      </c>
      <c r="C27" t="s">
        <v>289</v>
      </c>
      <c r="D27" t="s">
        <v>2597</v>
      </c>
      <c r="E27" t="s">
        <v>290</v>
      </c>
      <c r="F27" t="s">
        <v>3489</v>
      </c>
      <c r="G27" t="str">
        <f t="shared" si="1"/>
        <v xml:space="preserve">PG-13 | </v>
      </c>
      <c r="H27" t="str">
        <f t="shared" si="2"/>
        <v>1h 56min | Comedy, Drama, Romance | 12 February 1999 (USA)</v>
      </c>
      <c r="I27" t="str">
        <f t="shared" si="3"/>
        <v xml:space="preserve">1h 56min </v>
      </c>
      <c r="J27" t="str">
        <f t="shared" si="4"/>
        <v xml:space="preserve">1h 56min | </v>
      </c>
      <c r="K27" t="str">
        <f t="shared" si="5"/>
        <v>Comedy, Drama, Romance | 12 February 1999 (USA)</v>
      </c>
      <c r="L27" t="str">
        <f t="shared" si="6"/>
        <v xml:space="preserve">Comedy, Drama, Romance </v>
      </c>
      <c r="M27" t="str">
        <f t="shared" si="7"/>
        <v xml:space="preserve">Comedy, Drama, Romance | </v>
      </c>
      <c r="N27" t="str">
        <f t="shared" si="8"/>
        <v>12 February 1999 (USA)</v>
      </c>
      <c r="O27" t="str">
        <f t="shared" si="9"/>
        <v>12 February 1999</v>
      </c>
      <c r="P27" t="str">
        <f t="shared" si="10"/>
        <v xml:space="preserve"> (USA)</v>
      </c>
      <c r="Q27" t="str">
        <f t="shared" si="11"/>
        <v xml:space="preserve"> USA)</v>
      </c>
      <c r="R27" t="str">
        <f t="shared" si="12"/>
        <v xml:space="preserve"> USA</v>
      </c>
      <c r="S27" t="str">
        <f t="shared" si="13"/>
        <v>USA</v>
      </c>
      <c r="T27" t="s">
        <v>291</v>
      </c>
      <c r="U27" t="str">
        <f t="shared" si="14"/>
        <v>116</v>
      </c>
      <c r="V27" t="s">
        <v>292</v>
      </c>
      <c r="W27" t="str">
        <f t="shared" si="15"/>
        <v>Vincenzo Cerami (story), Roberto Benigni (story)</v>
      </c>
      <c r="X27" t="s">
        <v>293</v>
      </c>
      <c r="Y27" t="s">
        <v>294</v>
      </c>
      <c r="Z27" t="s">
        <v>295</v>
      </c>
      <c r="AA27" t="s">
        <v>296</v>
      </c>
      <c r="AB27" t="s">
        <v>297</v>
      </c>
      <c r="AC27" t="s">
        <v>298</v>
      </c>
      <c r="AD27" s="1" t="str">
        <f t="shared" si="16"/>
        <v xml:space="preserve">In 1930s Italy, a carefree Jewish book keeper named Guido starts a fairy tale life by courting and marrying a lovely woman from a nearby city. Guido and his wife have a son and live happily together until the occupation of Italy by German forces. In an attempt to hold his family together and help his son survive the horrors of a Jewish Concentration Camp, Guido imagines that the Holocaust is a game and that the grand prize for winning is a tank. </v>
      </c>
      <c r="AE27" t="s">
        <v>299</v>
      </c>
      <c r="AF27" s="1" t="str">
        <f t="shared" si="17"/>
        <v>http://www.imdb.com/title/tt0118799/</v>
      </c>
    </row>
    <row r="28" spans="1:32" x14ac:dyDescent="0.3">
      <c r="A28" t="s">
        <v>300</v>
      </c>
      <c r="B28" t="str">
        <f t="shared" si="0"/>
        <v>LÃ©on: The Professional</v>
      </c>
      <c r="C28" t="s">
        <v>301</v>
      </c>
      <c r="D28" t="s">
        <v>2598</v>
      </c>
      <c r="E28" t="s">
        <v>302</v>
      </c>
      <c r="F28" t="s">
        <v>3488</v>
      </c>
      <c r="G28" t="str">
        <f t="shared" si="1"/>
        <v xml:space="preserve">R | </v>
      </c>
      <c r="H28" t="str">
        <f t="shared" si="2"/>
        <v>1h 50min | Crime, Drama, Thriller | 18 November 1994 (USA)</v>
      </c>
      <c r="I28" t="str">
        <f t="shared" si="3"/>
        <v xml:space="preserve">1h 50min </v>
      </c>
      <c r="J28" t="str">
        <f t="shared" si="4"/>
        <v xml:space="preserve">1h 50min | </v>
      </c>
      <c r="K28" t="str">
        <f t="shared" si="5"/>
        <v>Crime, Drama, Thriller | 18 November 1994 (USA)</v>
      </c>
      <c r="L28" t="str">
        <f t="shared" si="6"/>
        <v xml:space="preserve">Crime, Drama, Thriller </v>
      </c>
      <c r="M28" t="str">
        <f t="shared" si="7"/>
        <v xml:space="preserve">Crime, Drama, Thriller | </v>
      </c>
      <c r="N28" t="str">
        <f t="shared" si="8"/>
        <v>18 November 1994 (USA)</v>
      </c>
      <c r="O28" t="str">
        <f t="shared" si="9"/>
        <v>18 November 1994</v>
      </c>
      <c r="P28" t="str">
        <f t="shared" si="10"/>
        <v xml:space="preserve"> (USA)</v>
      </c>
      <c r="Q28" t="str">
        <f t="shared" si="11"/>
        <v xml:space="preserve"> USA)</v>
      </c>
      <c r="R28" t="str">
        <f t="shared" si="12"/>
        <v xml:space="preserve"> USA</v>
      </c>
      <c r="S28" t="str">
        <f t="shared" si="13"/>
        <v>USA</v>
      </c>
      <c r="T28" t="s">
        <v>303</v>
      </c>
      <c r="U28" t="str">
        <f t="shared" si="14"/>
        <v>110</v>
      </c>
      <c r="V28" t="s">
        <v>304</v>
      </c>
      <c r="W28" t="str">
        <f t="shared" si="15"/>
        <v>Writer: Luc Besson</v>
      </c>
      <c r="X28" t="s">
        <v>305</v>
      </c>
      <c r="Y28" t="s">
        <v>306</v>
      </c>
      <c r="Z28" t="s">
        <v>87</v>
      </c>
      <c r="AA28" t="s">
        <v>307</v>
      </c>
      <c r="AB28" t="s">
        <v>263</v>
      </c>
      <c r="AC28" t="s">
        <v>308</v>
      </c>
      <c r="AD28" s="1" t="str">
        <f t="shared" si="16"/>
        <v xml:space="preserve">After her father, mother and little brother are killed by her father's employers, the 12-year-old daughter of an abject drug dealer is forced to take refuge in the apartment of a professional hitman who at her request teaches her the methods of his job so she can take her revenge on the corrupt DEA agent who ruined her life by killing her beloved brother. </v>
      </c>
      <c r="AE28" t="s">
        <v>309</v>
      </c>
      <c r="AF28" s="1" t="str">
        <f t="shared" si="17"/>
        <v>http://www.imdb.com/title/tt0110413/</v>
      </c>
    </row>
    <row r="29" spans="1:32" x14ac:dyDescent="0.3">
      <c r="A29" t="s">
        <v>310</v>
      </c>
      <c r="B29" t="str">
        <f t="shared" si="0"/>
        <v>Once Upon a Time in the West</v>
      </c>
      <c r="C29" t="s">
        <v>104</v>
      </c>
      <c r="D29" t="s">
        <v>2585</v>
      </c>
      <c r="E29" t="s">
        <v>311</v>
      </c>
      <c r="F29" t="s">
        <v>3489</v>
      </c>
      <c r="G29" t="str">
        <f t="shared" si="1"/>
        <v xml:space="preserve">PG-13 | </v>
      </c>
      <c r="H29" t="str">
        <f t="shared" si="2"/>
        <v>2h 55min | Western | 21 December 1968 (Italy)</v>
      </c>
      <c r="I29" t="str">
        <f t="shared" si="3"/>
        <v xml:space="preserve">2h 55min </v>
      </c>
      <c r="J29" t="str">
        <f t="shared" si="4"/>
        <v xml:space="preserve">2h 55min | </v>
      </c>
      <c r="K29" t="str">
        <f t="shared" si="5"/>
        <v>Western | 21 December 1968 (Italy)</v>
      </c>
      <c r="L29" t="str">
        <f t="shared" si="6"/>
        <v xml:space="preserve">Western </v>
      </c>
      <c r="M29" t="str">
        <f t="shared" si="7"/>
        <v xml:space="preserve">Western | </v>
      </c>
      <c r="N29" t="str">
        <f t="shared" si="8"/>
        <v>21 December 1968 (Italy)</v>
      </c>
      <c r="O29" t="str">
        <f t="shared" si="9"/>
        <v>21 December 1968</v>
      </c>
      <c r="P29" t="str">
        <f t="shared" si="10"/>
        <v xml:space="preserve"> (Italy)</v>
      </c>
      <c r="Q29" t="str">
        <f t="shared" si="11"/>
        <v xml:space="preserve"> Italy)</v>
      </c>
      <c r="R29" t="str">
        <f t="shared" si="12"/>
        <v xml:space="preserve"> Italy</v>
      </c>
      <c r="S29" t="str">
        <f t="shared" si="13"/>
        <v>Italy</v>
      </c>
      <c r="T29" t="s">
        <v>312</v>
      </c>
      <c r="U29" t="str">
        <f t="shared" si="14"/>
        <v>165</v>
      </c>
      <c r="V29" t="s">
        <v>313</v>
      </c>
      <c r="W29" t="str">
        <f t="shared" si="15"/>
        <v>Sergio Donati (screenplay), Sergio Leone (screenplay) | 3 more credits Â»</v>
      </c>
      <c r="X29" t="s">
        <v>314</v>
      </c>
      <c r="Y29" t="s">
        <v>315</v>
      </c>
      <c r="Z29" t="s">
        <v>316</v>
      </c>
      <c r="AA29" t="s">
        <v>317</v>
      </c>
      <c r="AB29" t="s">
        <v>111</v>
      </c>
      <c r="AC29" t="s">
        <v>318</v>
      </c>
      <c r="AD29" s="1" t="str">
        <f t="shared" si="16"/>
        <v xml:space="preserve">Story of a young woman, Mrs. McBain, who moves from New Orleans to frontier Utah, on the very edge of the American West. She arrives to find her new husband and family slaughtered, but by whom? The prime suspect, coffee-lover Cheyenne, befriends her and offers to go after the real killer, assassin gang leader Frank, in her honor. He is accompanied by Harmonica, a man already on a quest to get even. </v>
      </c>
      <c r="AE29" t="s">
        <v>319</v>
      </c>
      <c r="AF29" s="1" t="str">
        <f t="shared" si="17"/>
        <v>http://www.imdb.com/title/tt0064116/</v>
      </c>
    </row>
    <row r="30" spans="1:32" x14ac:dyDescent="0.3">
      <c r="A30" t="s">
        <v>320</v>
      </c>
      <c r="B30" t="str">
        <f t="shared" si="0"/>
        <v>Spirited Away</v>
      </c>
      <c r="C30" t="s">
        <v>321</v>
      </c>
      <c r="D30" t="s">
        <v>2599</v>
      </c>
      <c r="E30" t="s">
        <v>322</v>
      </c>
      <c r="F30" t="s">
        <v>3490</v>
      </c>
      <c r="G30" t="str">
        <f t="shared" si="1"/>
        <v xml:space="preserve">PG | </v>
      </c>
      <c r="H30" t="str">
        <f t="shared" si="2"/>
        <v>2h 5min | Animation, Adventure, Family | 28 March 2003 (USA)</v>
      </c>
      <c r="I30" t="str">
        <f t="shared" si="3"/>
        <v xml:space="preserve">2h 5min </v>
      </c>
      <c r="J30" t="str">
        <f t="shared" si="4"/>
        <v xml:space="preserve">2h 5min | </v>
      </c>
      <c r="K30" t="str">
        <f t="shared" si="5"/>
        <v>Animation, Adventure, Family | 28 March 2003 (USA)</v>
      </c>
      <c r="L30" t="str">
        <f t="shared" si="6"/>
        <v xml:space="preserve">Animation, Adventure, Family </v>
      </c>
      <c r="M30" t="str">
        <f t="shared" si="7"/>
        <v xml:space="preserve">Animation, Adventure, Family | </v>
      </c>
      <c r="N30" t="str">
        <f t="shared" si="8"/>
        <v>28 March 2003 (USA)</v>
      </c>
      <c r="O30" t="str">
        <f t="shared" si="9"/>
        <v>28 March 2003</v>
      </c>
      <c r="P30" t="str">
        <f t="shared" si="10"/>
        <v xml:space="preserve"> (USA)</v>
      </c>
      <c r="Q30" t="str">
        <f t="shared" si="11"/>
        <v xml:space="preserve"> USA)</v>
      </c>
      <c r="R30" t="str">
        <f t="shared" si="12"/>
        <v xml:space="preserve"> USA</v>
      </c>
      <c r="S30" t="str">
        <f t="shared" si="13"/>
        <v>USA</v>
      </c>
      <c r="T30" t="s">
        <v>323</v>
      </c>
      <c r="U30" t="str">
        <f t="shared" si="14"/>
        <v>125</v>
      </c>
      <c r="V30" t="s">
        <v>324</v>
      </c>
      <c r="W30" t="str">
        <f t="shared" si="15"/>
        <v>Writer: Hayao Miyazaki</v>
      </c>
      <c r="X30" t="s">
        <v>325</v>
      </c>
      <c r="Y30" t="s">
        <v>326</v>
      </c>
      <c r="Z30" t="s">
        <v>327</v>
      </c>
      <c r="AA30" t="s">
        <v>328</v>
      </c>
      <c r="AB30" t="s">
        <v>329</v>
      </c>
      <c r="AC30" t="s">
        <v>330</v>
      </c>
      <c r="AD30" s="1" t="str">
        <f t="shared" si="16"/>
        <v xml:space="preserve">Chihiro and her parents are moving to a small Japanese town in the countryside, much to Chihiro's dismay. On the way to their new home, Chihiro's father makes a wrong turn and drives down a lonely one-lane road which dead-ends in front of a tunnel. Her parents decide to stop the car and explore the area. They go through the tunnel and find an abandoned amusement park on the other side, with its own little town. When her parents see a restaurant with great-smelling food but no staff, they decide to eat and pay later. However, Chihiro refuses to eat and decides to explore the theme park a bit more. She meets a boy named Haku who tells her that Chihiro and her parents are in danger, and they must leave immediately. She runs to the restaurant and finds that her parents have turned into pigs. In addition, the theme park turns out to be a town inhabited by demons, spirits, and evil gods. At the center of the town is a bathhouse where these creatures go to relax. The owner of the bathhouse ... </v>
      </c>
      <c r="AE30" t="s">
        <v>331</v>
      </c>
      <c r="AF30" s="1" t="str">
        <f t="shared" si="17"/>
        <v>http://www.imdb.com/title/tt0245429/</v>
      </c>
    </row>
    <row r="31" spans="1:32" x14ac:dyDescent="0.3">
      <c r="A31" t="s">
        <v>332</v>
      </c>
      <c r="B31" t="str">
        <f t="shared" si="0"/>
        <v>Saving Private Ryan</v>
      </c>
      <c r="C31" t="s">
        <v>58</v>
      </c>
      <c r="D31" t="s">
        <v>2581</v>
      </c>
      <c r="E31" t="s">
        <v>333</v>
      </c>
      <c r="F31" t="s">
        <v>3488</v>
      </c>
      <c r="G31" t="str">
        <f t="shared" si="1"/>
        <v xml:space="preserve">R | </v>
      </c>
      <c r="H31" t="str">
        <f t="shared" si="2"/>
        <v>2h 49min | Action, Drama, War | 24 July 1998 (USA)</v>
      </c>
      <c r="I31" t="str">
        <f t="shared" si="3"/>
        <v xml:space="preserve">2h 49min </v>
      </c>
      <c r="J31" t="str">
        <f t="shared" si="4"/>
        <v xml:space="preserve">2h 49min | </v>
      </c>
      <c r="K31" t="str">
        <f t="shared" si="5"/>
        <v>Action, Drama, War | 24 July 1998 (USA)</v>
      </c>
      <c r="L31" t="str">
        <f t="shared" si="6"/>
        <v xml:space="preserve">Action, Drama, War </v>
      </c>
      <c r="M31" t="str">
        <f t="shared" si="7"/>
        <v xml:space="preserve">Action, Drama, War | </v>
      </c>
      <c r="N31" t="str">
        <f t="shared" si="8"/>
        <v>24 July 1998 (USA)</v>
      </c>
      <c r="O31" t="str">
        <f t="shared" si="9"/>
        <v>24 July 1998</v>
      </c>
      <c r="P31" t="str">
        <f t="shared" si="10"/>
        <v xml:space="preserve"> (USA)</v>
      </c>
      <c r="Q31" t="str">
        <f t="shared" si="11"/>
        <v xml:space="preserve"> USA)</v>
      </c>
      <c r="R31" t="str">
        <f t="shared" si="12"/>
        <v xml:space="preserve"> USA</v>
      </c>
      <c r="S31" t="str">
        <f t="shared" si="13"/>
        <v>USA</v>
      </c>
      <c r="T31" t="s">
        <v>334</v>
      </c>
      <c r="U31" t="str">
        <f t="shared" si="14"/>
        <v>169</v>
      </c>
      <c r="V31" t="s">
        <v>335</v>
      </c>
      <c r="W31" t="str">
        <f t="shared" si="15"/>
        <v>Writer: Robert Rodat</v>
      </c>
      <c r="X31" t="s">
        <v>336</v>
      </c>
      <c r="Y31" t="s">
        <v>337</v>
      </c>
      <c r="Z31" t="s">
        <v>338</v>
      </c>
      <c r="AA31" t="s">
        <v>339</v>
      </c>
      <c r="AB31" t="s">
        <v>340</v>
      </c>
      <c r="AC31" t="s">
        <v>341</v>
      </c>
      <c r="AD31" s="1" t="str">
        <f t="shared" si="16"/>
        <v xml:space="preserve">Opening with the Allied invasion of Normandy on 6 June 1944, members of the 2nd Ranger Battalion under Cpt. Miller fight ashore to secure a beachhead. Amidst the fighting, two brothers are killed in action. Earlier in New Guinea, a third brother is KIA. Their mother, Mrs. Ryan, is to receive all three of the grave telegrams on the same day. The United States Army Chief of Staff, George C. Marshall, is given an opportunity to alleviate some of her grief when he learns of a fourth brother, Private James Ryan, and decides to send out 8 men (Cpt. Miller and select members from 2nd Rangers) to find him and bring him back home to his mother... </v>
      </c>
      <c r="AE31" t="s">
        <v>342</v>
      </c>
      <c r="AF31" s="1" t="str">
        <f t="shared" si="17"/>
        <v>http://www.imdb.com/title/tt0120815/</v>
      </c>
    </row>
    <row r="32" spans="1:32" x14ac:dyDescent="0.3">
      <c r="A32" t="s">
        <v>343</v>
      </c>
      <c r="B32" t="str">
        <f t="shared" si="0"/>
        <v>Interstellar</v>
      </c>
      <c r="C32" t="s">
        <v>46</v>
      </c>
      <c r="D32" t="s">
        <v>2580</v>
      </c>
      <c r="E32" t="s">
        <v>344</v>
      </c>
      <c r="F32" t="s">
        <v>3489</v>
      </c>
      <c r="G32" t="str">
        <f t="shared" si="1"/>
        <v xml:space="preserve">PG-13 | </v>
      </c>
      <c r="H32" t="str">
        <f t="shared" si="2"/>
        <v>2h 49min | Adventure, Drama, Sci-Fi | 7 November 2014 (USA)</v>
      </c>
      <c r="I32" t="str">
        <f t="shared" si="3"/>
        <v xml:space="preserve">2h 49min </v>
      </c>
      <c r="J32" t="str">
        <f t="shared" si="4"/>
        <v xml:space="preserve">2h 49min | </v>
      </c>
      <c r="K32" t="str">
        <f t="shared" si="5"/>
        <v>Adventure, Drama, Sci-Fi | 7 November 2014 (USA)</v>
      </c>
      <c r="L32" t="str">
        <f t="shared" si="6"/>
        <v xml:space="preserve">Adventure, Drama, Sci-Fi </v>
      </c>
      <c r="M32" t="str">
        <f t="shared" si="7"/>
        <v xml:space="preserve">Adventure, Drama, Sci-Fi | </v>
      </c>
      <c r="N32" t="str">
        <f t="shared" si="8"/>
        <v>7 November 2014 (USA)</v>
      </c>
      <c r="O32" t="str">
        <f t="shared" si="9"/>
        <v>7 November 2014</v>
      </c>
      <c r="P32" t="str">
        <f t="shared" si="10"/>
        <v xml:space="preserve"> (USA)</v>
      </c>
      <c r="Q32" t="str">
        <f t="shared" si="11"/>
        <v xml:space="preserve"> USA)</v>
      </c>
      <c r="R32" t="str">
        <f t="shared" si="12"/>
        <v xml:space="preserve"> USA</v>
      </c>
      <c r="S32" t="str">
        <f t="shared" si="13"/>
        <v>USA</v>
      </c>
      <c r="T32" t="s">
        <v>334</v>
      </c>
      <c r="U32" t="str">
        <f t="shared" si="14"/>
        <v>169</v>
      </c>
      <c r="V32" t="s">
        <v>345</v>
      </c>
      <c r="W32" t="str">
        <f t="shared" si="15"/>
        <v>Jonathan Nolan, Christopher Nolan</v>
      </c>
      <c r="X32" t="s">
        <v>346</v>
      </c>
      <c r="Y32" t="s">
        <v>347</v>
      </c>
      <c r="Z32" t="s">
        <v>348</v>
      </c>
      <c r="AA32" t="s">
        <v>349</v>
      </c>
      <c r="AB32" t="s">
        <v>350</v>
      </c>
      <c r="AC32" t="s">
        <v>351</v>
      </c>
      <c r="AD32" s="1" t="str">
        <f t="shared" si="16"/>
        <v xml:space="preserve">In the near future, Earth has been devastated by drought and famine, causing a scarcity in food and extreme changes in climate. When humanity is facing extinction, a mysterious rip in the space-time continuum is discovered, giving mankind the opportunity to widen its lifespan. A group of explorers must travel beyond our solar system in search of a planet that can sustain life. The crew of the Endurance are required to think bigger and go further than any human in history as they embark on an interstellar voyage into the unknown. Coop, the pilot of the Endurance, must decide between seeing his children again and the future of the human race. </v>
      </c>
      <c r="AE32" t="s">
        <v>352</v>
      </c>
      <c r="AF32" s="1" t="str">
        <f t="shared" si="17"/>
        <v>http://www.imdb.com/title/tt0816692/</v>
      </c>
    </row>
    <row r="33" spans="1:32" x14ac:dyDescent="0.3">
      <c r="A33" t="s">
        <v>353</v>
      </c>
      <c r="B33" t="str">
        <f t="shared" si="0"/>
        <v>Casablanca</v>
      </c>
      <c r="C33" t="s">
        <v>354</v>
      </c>
      <c r="D33" t="s">
        <v>2600</v>
      </c>
      <c r="E33" t="s">
        <v>355</v>
      </c>
      <c r="F33" t="s">
        <v>3490</v>
      </c>
      <c r="G33" t="str">
        <f t="shared" si="1"/>
        <v xml:space="preserve">PG | </v>
      </c>
      <c r="H33" t="str">
        <f t="shared" si="2"/>
        <v>1h 42min | Drama, Romance, War | 23 January 1943 (USA)</v>
      </c>
      <c r="I33" t="str">
        <f t="shared" si="3"/>
        <v xml:space="preserve">1h 42min </v>
      </c>
      <c r="J33" t="str">
        <f t="shared" si="4"/>
        <v xml:space="preserve">1h 42min | </v>
      </c>
      <c r="K33" t="str">
        <f t="shared" si="5"/>
        <v>Drama, Romance, War | 23 January 1943 (USA)</v>
      </c>
      <c r="L33" t="str">
        <f t="shared" si="6"/>
        <v xml:space="preserve">Drama, Romance, War </v>
      </c>
      <c r="M33" t="str">
        <f t="shared" si="7"/>
        <v xml:space="preserve">Drama, Romance, War | </v>
      </c>
      <c r="N33" t="str">
        <f t="shared" si="8"/>
        <v>23 January 1943 (USA)</v>
      </c>
      <c r="O33" t="str">
        <f t="shared" si="9"/>
        <v>23 January 1943</v>
      </c>
      <c r="P33" t="str">
        <f t="shared" si="10"/>
        <v xml:space="preserve"> (USA)</v>
      </c>
      <c r="Q33" t="str">
        <f t="shared" si="11"/>
        <v xml:space="preserve"> USA)</v>
      </c>
      <c r="R33" t="str">
        <f t="shared" si="12"/>
        <v xml:space="preserve"> USA</v>
      </c>
      <c r="S33" t="str">
        <f t="shared" si="13"/>
        <v>USA</v>
      </c>
      <c r="T33" t="s">
        <v>356</v>
      </c>
      <c r="U33" t="str">
        <f t="shared" si="14"/>
        <v>102</v>
      </c>
      <c r="V33" t="s">
        <v>357</v>
      </c>
      <c r="W33" t="str">
        <f t="shared" si="15"/>
        <v>Julius J. Epstein (screenplay), Philip G. Epstein (screenplay) | 3 more credits Â»</v>
      </c>
      <c r="X33" t="s">
        <v>358</v>
      </c>
      <c r="Y33" t="s">
        <v>359</v>
      </c>
      <c r="Z33" t="s">
        <v>87</v>
      </c>
      <c r="AA33" t="s">
        <v>360</v>
      </c>
      <c r="AB33" t="s">
        <v>361</v>
      </c>
      <c r="AC33" t="s">
        <v>362</v>
      </c>
      <c r="AD33" s="1" t="str">
        <f t="shared" si="16"/>
        <v xml:space="preserve">In World War II Casablanca, Rick Blaine, exiled American and former freedom fighter, runs the most popular nightspot in town. The cynical lone wolf Blaine comes into the possession of two valuable letters of transit. When Nazi Major Strasser arrives in Casablanca, the sycophantic police Captain Renault does what he can to please him, including detaining a Czechoslovak underground leader Victor Laszlo. Much to Rick's surprise, Lazslo arrives with Ilsa, Rick's one time love. Rick is very bitter towards Ilsa, who ran out on him in Paris, but when he learns she had good reason to, they plan to run off together again using the letters of transit. Well, that was their original plan.... </v>
      </c>
      <c r="AE33" t="s">
        <v>363</v>
      </c>
      <c r="AF33" s="1" t="str">
        <f t="shared" si="17"/>
        <v>http://www.imdb.com/title/tt0034583/</v>
      </c>
    </row>
    <row r="34" spans="1:32" x14ac:dyDescent="0.3">
      <c r="A34" t="s">
        <v>364</v>
      </c>
      <c r="B34" t="str">
        <f t="shared" si="0"/>
        <v>American History X</v>
      </c>
      <c r="C34" t="s">
        <v>365</v>
      </c>
      <c r="D34" t="s">
        <v>2601</v>
      </c>
      <c r="E34" t="s">
        <v>366</v>
      </c>
      <c r="F34" t="s">
        <v>3488</v>
      </c>
      <c r="G34" t="str">
        <f t="shared" si="1"/>
        <v xml:space="preserve">R | </v>
      </c>
      <c r="H34" t="str">
        <f t="shared" si="2"/>
        <v>1h 59min | Crime, Drama | 20 November 1998 (USA)</v>
      </c>
      <c r="I34" t="str">
        <f t="shared" si="3"/>
        <v xml:space="preserve">1h 59min </v>
      </c>
      <c r="J34" t="str">
        <f t="shared" si="4"/>
        <v xml:space="preserve">1h 59min | </v>
      </c>
      <c r="K34" t="str">
        <f t="shared" si="5"/>
        <v>Crime, Drama | 20 November 1998 (USA)</v>
      </c>
      <c r="L34" t="str">
        <f t="shared" si="6"/>
        <v xml:space="preserve">Crime, Drama </v>
      </c>
      <c r="M34" t="str">
        <f t="shared" si="7"/>
        <v xml:space="preserve">Crime, Drama | </v>
      </c>
      <c r="N34" t="str">
        <f t="shared" si="8"/>
        <v>20 November 1998 (USA)</v>
      </c>
      <c r="O34" t="str">
        <f t="shared" si="9"/>
        <v>20 November 1998</v>
      </c>
      <c r="P34" t="str">
        <f t="shared" si="10"/>
        <v xml:space="preserve"> (USA)</v>
      </c>
      <c r="Q34" t="str">
        <f t="shared" si="11"/>
        <v xml:space="preserve"> USA)</v>
      </c>
      <c r="R34" t="str">
        <f t="shared" si="12"/>
        <v xml:space="preserve"> USA</v>
      </c>
      <c r="S34" t="str">
        <f t="shared" si="13"/>
        <v>USA</v>
      </c>
      <c r="T34" t="s">
        <v>367</v>
      </c>
      <c r="U34" t="str">
        <f t="shared" si="14"/>
        <v>119</v>
      </c>
      <c r="V34" t="s">
        <v>368</v>
      </c>
      <c r="W34" t="str">
        <f t="shared" si="15"/>
        <v>Writer: David McKenna</v>
      </c>
      <c r="X34" t="s">
        <v>369</v>
      </c>
      <c r="Y34" t="s">
        <v>370</v>
      </c>
      <c r="Z34" t="s">
        <v>371</v>
      </c>
      <c r="AA34" t="s">
        <v>372</v>
      </c>
      <c r="AB34" t="s">
        <v>21</v>
      </c>
      <c r="AC34" t="s">
        <v>373</v>
      </c>
      <c r="AD34" s="1" t="str">
        <f t="shared" si="16"/>
        <v xml:space="preserve">Derek Vineyard is paroled after serving 3 years in prison for killing two thugs who tried to break into/steal his truck. Through his brother, Danny Vineyard's narration, we learn that before going to prison, Derek was a skinhead and the leader of a violent white supremacist gang that committed acts of racial crime throughout L.A. and his actions greatly influenced Danny. Reformed and fresh out of prison, Derek severs contact with the gang and becomes determined to keep Danny from going down the same violent path as he did. </v>
      </c>
      <c r="AE34" t="s">
        <v>374</v>
      </c>
      <c r="AF34" s="1" t="str">
        <f t="shared" si="17"/>
        <v>http://www.imdb.com/title/tt0120586/</v>
      </c>
    </row>
    <row r="35" spans="1:32" x14ac:dyDescent="0.3">
      <c r="A35" t="s">
        <v>375</v>
      </c>
      <c r="B35" t="str">
        <f t="shared" si="0"/>
        <v>City Lights</v>
      </c>
      <c r="C35" t="s">
        <v>376</v>
      </c>
      <c r="D35" t="s">
        <v>2602</v>
      </c>
      <c r="E35" t="s">
        <v>377</v>
      </c>
      <c r="F35" t="s">
        <v>3492</v>
      </c>
      <c r="G35" t="str">
        <f t="shared" si="1"/>
        <v xml:space="preserve">Passed | </v>
      </c>
      <c r="H35" t="str">
        <f t="shared" si="2"/>
        <v>1h 27min | Comedy, Drama, Romance | 7 March 1931 (USA)</v>
      </c>
      <c r="I35" t="str">
        <f t="shared" si="3"/>
        <v xml:space="preserve">1h 27min </v>
      </c>
      <c r="J35" t="str">
        <f t="shared" si="4"/>
        <v xml:space="preserve">1h 27min | </v>
      </c>
      <c r="K35" t="str">
        <f t="shared" si="5"/>
        <v>Comedy, Drama, Romance | 7 March 1931 (USA)</v>
      </c>
      <c r="L35" t="str">
        <f t="shared" si="6"/>
        <v xml:space="preserve">Comedy, Drama, Romance </v>
      </c>
      <c r="M35" t="str">
        <f t="shared" si="7"/>
        <v xml:space="preserve">Comedy, Drama, Romance | </v>
      </c>
      <c r="N35" t="str">
        <f t="shared" si="8"/>
        <v>7 March 1931 (USA)</v>
      </c>
      <c r="O35" t="str">
        <f t="shared" si="9"/>
        <v>7 March 1931</v>
      </c>
      <c r="P35" t="str">
        <f t="shared" si="10"/>
        <v xml:space="preserve"> (USA)</v>
      </c>
      <c r="Q35" t="str">
        <f t="shared" si="11"/>
        <v xml:space="preserve"> USA)</v>
      </c>
      <c r="R35" t="str">
        <f t="shared" si="12"/>
        <v xml:space="preserve"> USA</v>
      </c>
      <c r="S35" t="str">
        <f t="shared" si="13"/>
        <v>USA</v>
      </c>
      <c r="T35" t="s">
        <v>378</v>
      </c>
      <c r="U35" t="str">
        <f t="shared" si="14"/>
        <v>87</v>
      </c>
      <c r="V35" t="s">
        <v>379</v>
      </c>
      <c r="W35" t="str">
        <f t="shared" si="15"/>
        <v>Writer: Charles Chaplin</v>
      </c>
      <c r="X35" t="s">
        <v>380</v>
      </c>
      <c r="Y35" t="s">
        <v>381</v>
      </c>
      <c r="Z35" t="s">
        <v>382</v>
      </c>
      <c r="AA35" t="s">
        <v>383</v>
      </c>
      <c r="AC35" t="s">
        <v>384</v>
      </c>
      <c r="AD35" s="1" t="str">
        <f t="shared" si="16"/>
        <v xml:space="preserve">A tramp falls in love with a beautiful blind girl. Her family is in financial trouble. The tramp's on-and-off friendship with a wealthy man allows him to be the girl's benefactor and suitor. </v>
      </c>
      <c r="AE35" t="s">
        <v>385</v>
      </c>
      <c r="AF35" s="1" t="str">
        <f t="shared" si="17"/>
        <v>http://www.imdb.com/title/tt0021749/</v>
      </c>
    </row>
    <row r="36" spans="1:32" x14ac:dyDescent="0.3">
      <c r="A36" t="s">
        <v>386</v>
      </c>
      <c r="B36" t="str">
        <f t="shared" si="0"/>
        <v>Psycho</v>
      </c>
      <c r="C36" t="s">
        <v>387</v>
      </c>
      <c r="D36" t="s">
        <v>2603</v>
      </c>
      <c r="E36" t="s">
        <v>388</v>
      </c>
      <c r="F36" t="s">
        <v>3488</v>
      </c>
      <c r="G36" t="str">
        <f t="shared" si="1"/>
        <v xml:space="preserve">R | </v>
      </c>
      <c r="H36" t="str">
        <f t="shared" si="2"/>
        <v>1h 49min | Horror, Mystery, Thriller | 8 September 1960 (USA)</v>
      </c>
      <c r="I36" t="str">
        <f t="shared" si="3"/>
        <v xml:space="preserve">1h 49min </v>
      </c>
      <c r="J36" t="str">
        <f t="shared" si="4"/>
        <v xml:space="preserve">1h 49min | </v>
      </c>
      <c r="K36" t="str">
        <f t="shared" si="5"/>
        <v>Horror, Mystery, Thriller | 8 September 1960 (USA)</v>
      </c>
      <c r="L36" t="str">
        <f t="shared" si="6"/>
        <v xml:space="preserve">Horror, Mystery, Thriller </v>
      </c>
      <c r="M36" t="str">
        <f t="shared" si="7"/>
        <v xml:space="preserve">Horror, Mystery, Thriller | </v>
      </c>
      <c r="N36" t="str">
        <f t="shared" si="8"/>
        <v>8 September 1960 (USA)</v>
      </c>
      <c r="O36" t="str">
        <f t="shared" si="9"/>
        <v>8 September 1960</v>
      </c>
      <c r="P36" t="str">
        <f t="shared" si="10"/>
        <v xml:space="preserve"> (USA)</v>
      </c>
      <c r="Q36" t="str">
        <f t="shared" si="11"/>
        <v xml:space="preserve"> USA)</v>
      </c>
      <c r="R36" t="str">
        <f t="shared" si="12"/>
        <v xml:space="preserve"> USA</v>
      </c>
      <c r="S36" t="str">
        <f t="shared" si="13"/>
        <v>USA</v>
      </c>
      <c r="T36" t="s">
        <v>389</v>
      </c>
      <c r="U36" t="str">
        <f t="shared" si="14"/>
        <v>109</v>
      </c>
      <c r="V36" t="s">
        <v>390</v>
      </c>
      <c r="W36" t="str">
        <f t="shared" si="15"/>
        <v>Joseph Stefano (screenplay), Robert Bloch (novel)</v>
      </c>
      <c r="X36" t="s">
        <v>391</v>
      </c>
      <c r="Y36" t="s">
        <v>392</v>
      </c>
      <c r="Z36" t="s">
        <v>87</v>
      </c>
      <c r="AA36" t="s">
        <v>393</v>
      </c>
      <c r="AB36" t="s">
        <v>394</v>
      </c>
      <c r="AC36" t="s">
        <v>395</v>
      </c>
      <c r="AD36" s="1" t="str">
        <f t="shared" si="16"/>
        <v xml:space="preserve">Phoenix officeworker Marion Crane is fed up with the way life has treated her. She has to meet her lover Sam in lunch breaks and they cannot get married because Sam has to give most of his money away in alimony. One Friday Marion is trusted to bank $40,000 by her employer. Seeing the opportunity to take the money and start a new life, Marion leaves town and heads towards Sam's California store. Tired after the long drive and caught in a storm, she gets off the main highway and pulls into The Bates Motel. The motel is managed by a quiet young man called Norman who seems to be dominated by his mother. </v>
      </c>
      <c r="AE36" t="s">
        <v>396</v>
      </c>
      <c r="AF36" s="1" t="str">
        <f t="shared" si="17"/>
        <v>http://www.imdb.com/title/tt0054215/</v>
      </c>
    </row>
    <row r="37" spans="1:32" x14ac:dyDescent="0.3">
      <c r="A37" t="s">
        <v>397</v>
      </c>
      <c r="B37" t="str">
        <f t="shared" si="0"/>
        <v>Raiders of the Lost Ark</v>
      </c>
      <c r="C37" t="s">
        <v>58</v>
      </c>
      <c r="D37" t="s">
        <v>2581</v>
      </c>
      <c r="E37" t="s">
        <v>398</v>
      </c>
      <c r="F37" t="s">
        <v>3490</v>
      </c>
      <c r="G37" t="str">
        <f t="shared" si="1"/>
        <v xml:space="preserve">PG | </v>
      </c>
      <c r="H37" t="str">
        <f t="shared" si="2"/>
        <v>1h 55min | Action, Adventure | 12 June 1981 (USA)</v>
      </c>
      <c r="I37" t="str">
        <f t="shared" si="3"/>
        <v xml:space="preserve">1h 55min </v>
      </c>
      <c r="J37" t="str">
        <f t="shared" si="4"/>
        <v xml:space="preserve">1h 55min | </v>
      </c>
      <c r="K37" t="str">
        <f t="shared" si="5"/>
        <v>Action, Adventure | 12 June 1981 (USA)</v>
      </c>
      <c r="L37" t="str">
        <f t="shared" si="6"/>
        <v xml:space="preserve">Action, Adventure </v>
      </c>
      <c r="M37" t="str">
        <f t="shared" si="7"/>
        <v xml:space="preserve">Action, Adventure | </v>
      </c>
      <c r="N37" t="str">
        <f t="shared" si="8"/>
        <v>12 June 1981 (USA)</v>
      </c>
      <c r="O37" t="str">
        <f t="shared" si="9"/>
        <v>12 June 1981</v>
      </c>
      <c r="P37" t="str">
        <f t="shared" si="10"/>
        <v xml:space="preserve"> (USA)</v>
      </c>
      <c r="Q37" t="str">
        <f t="shared" si="11"/>
        <v xml:space="preserve"> USA)</v>
      </c>
      <c r="R37" t="str">
        <f t="shared" si="12"/>
        <v xml:space="preserve"> USA</v>
      </c>
      <c r="S37" t="str">
        <f t="shared" si="13"/>
        <v>USA</v>
      </c>
      <c r="T37" t="s">
        <v>399</v>
      </c>
      <c r="U37" t="str">
        <f t="shared" si="14"/>
        <v>115</v>
      </c>
      <c r="V37" t="s">
        <v>400</v>
      </c>
      <c r="W37" t="str">
        <f t="shared" si="15"/>
        <v>Lawrence Kasdan (screenplay), George Lucas (story) | 1 more credit Â»</v>
      </c>
      <c r="X37" t="s">
        <v>401</v>
      </c>
      <c r="Y37" t="s">
        <v>402</v>
      </c>
      <c r="Z37" t="s">
        <v>403</v>
      </c>
      <c r="AA37" t="s">
        <v>404</v>
      </c>
      <c r="AB37" t="s">
        <v>405</v>
      </c>
      <c r="AC37" t="s">
        <v>406</v>
      </c>
      <c r="AD37" s="1" t="str">
        <f t="shared" si="16"/>
        <v xml:space="preserve">The year is 1936. An archeology professor named Indiana Jones is venturing in the jungles of South America searching for a golden statue. Unfortunately, he sets off a deadly trap but miraculously escapes. Then, Jones hears from a museum curator named Marcus Brody about a biblical artifact called The Ark of the Covenant, which can hold the key to humanly existence. Jones has to venture to vast places such as Nepal and Egypt to find this artifact. However, he will have to fight his enemy Rene Belloq and a band of Nazis in order to reach it. </v>
      </c>
      <c r="AE37" t="s">
        <v>407</v>
      </c>
      <c r="AF37" s="1" t="str">
        <f t="shared" si="17"/>
        <v>http://www.imdb.com/title/tt0082971/</v>
      </c>
    </row>
    <row r="38" spans="1:32" x14ac:dyDescent="0.3">
      <c r="A38" t="s">
        <v>408</v>
      </c>
      <c r="B38" t="str">
        <f t="shared" si="0"/>
        <v>Rear Window</v>
      </c>
      <c r="C38" t="s">
        <v>387</v>
      </c>
      <c r="D38" t="s">
        <v>2603</v>
      </c>
      <c r="E38" t="s">
        <v>409</v>
      </c>
      <c r="F38" t="s">
        <v>3493</v>
      </c>
      <c r="G38" t="str">
        <f t="shared" si="1"/>
        <v xml:space="preserve">Approved | </v>
      </c>
      <c r="H38" t="str">
        <f t="shared" si="2"/>
        <v>1h 52min | Mystery, Thriller | 1 August 1954 (UK)</v>
      </c>
      <c r="I38" t="str">
        <f t="shared" si="3"/>
        <v xml:space="preserve">1h 52min </v>
      </c>
      <c r="J38" t="str">
        <f t="shared" si="4"/>
        <v xml:space="preserve">1h 52min | </v>
      </c>
      <c r="K38" t="str">
        <f t="shared" si="5"/>
        <v>Mystery, Thriller | 1 August 1954 (UK)</v>
      </c>
      <c r="L38" t="str">
        <f t="shared" si="6"/>
        <v xml:space="preserve">Mystery, Thriller </v>
      </c>
      <c r="M38" t="str">
        <f t="shared" si="7"/>
        <v xml:space="preserve">Mystery, Thriller | </v>
      </c>
      <c r="N38" t="str">
        <f t="shared" si="8"/>
        <v>1 August 1954 (UK)</v>
      </c>
      <c r="O38" t="str">
        <f t="shared" si="9"/>
        <v>1 August 1954</v>
      </c>
      <c r="P38" t="str">
        <f t="shared" si="10"/>
        <v xml:space="preserve"> (UK)</v>
      </c>
      <c r="Q38" t="str">
        <f t="shared" si="11"/>
        <v xml:space="preserve"> UK)</v>
      </c>
      <c r="R38" t="str">
        <f t="shared" si="12"/>
        <v xml:space="preserve"> UK</v>
      </c>
      <c r="S38" t="str">
        <f t="shared" si="13"/>
        <v>UK</v>
      </c>
      <c r="T38" t="s">
        <v>410</v>
      </c>
      <c r="U38" t="str">
        <f t="shared" si="14"/>
        <v>112</v>
      </c>
      <c r="V38" t="s">
        <v>411</v>
      </c>
      <c r="W38" t="str">
        <f t="shared" si="15"/>
        <v>John Michael Hayes (screenplay), Cornell Woolrich (based on the short story by)</v>
      </c>
      <c r="X38" t="s">
        <v>412</v>
      </c>
      <c r="Y38" t="s">
        <v>413</v>
      </c>
      <c r="Z38" t="s">
        <v>414</v>
      </c>
      <c r="AA38" t="s">
        <v>415</v>
      </c>
      <c r="AB38" t="s">
        <v>416</v>
      </c>
      <c r="AC38" t="s">
        <v>417</v>
      </c>
      <c r="AD38" s="1" t="str">
        <f t="shared" si="16"/>
        <v xml:space="preserve">Professional photographer L.B. "Jeff" Jeffries breaks his leg while getting an action shot at an auto race. Confined to his New York apartment, he spends his time looking out of the rear window observing the neighbors. He begins to suspect that a man across the courtyard may have murdered his wife. Jeff enlists the help of his high society fashion-consultant girlfriend Lisa Freemont and his visiting nurse Stella to investigate. </v>
      </c>
      <c r="AE38" t="s">
        <v>418</v>
      </c>
      <c r="AF38" s="1" t="str">
        <f t="shared" si="17"/>
        <v>http://www.imdb.com/title/tt0047396/</v>
      </c>
    </row>
    <row r="39" spans="1:32" x14ac:dyDescent="0.3">
      <c r="A39" t="s">
        <v>419</v>
      </c>
      <c r="B39" t="str">
        <f t="shared" si="0"/>
        <v>The Intouchables</v>
      </c>
      <c r="C39" t="s">
        <v>420</v>
      </c>
      <c r="D39" t="s">
        <v>2604</v>
      </c>
      <c r="E39" t="s">
        <v>421</v>
      </c>
      <c r="F39" t="s">
        <v>3488</v>
      </c>
      <c r="G39" t="str">
        <f t="shared" si="1"/>
        <v xml:space="preserve">R | </v>
      </c>
      <c r="H39" t="str">
        <f t="shared" si="2"/>
        <v>1h 52min | Biography, Comedy, Drama | 2 November 2011 (France)</v>
      </c>
      <c r="I39" t="str">
        <f t="shared" si="3"/>
        <v xml:space="preserve">1h 52min </v>
      </c>
      <c r="J39" t="str">
        <f t="shared" si="4"/>
        <v xml:space="preserve">1h 52min | </v>
      </c>
      <c r="K39" t="str">
        <f t="shared" si="5"/>
        <v>Biography, Comedy, Drama | 2 November 2011 (France)</v>
      </c>
      <c r="L39" t="str">
        <f t="shared" si="6"/>
        <v xml:space="preserve">Biography, Comedy, Drama </v>
      </c>
      <c r="M39" t="str">
        <f t="shared" si="7"/>
        <v xml:space="preserve">Biography, Comedy, Drama | </v>
      </c>
      <c r="N39" t="str">
        <f t="shared" si="8"/>
        <v>2 November 2011 (France)</v>
      </c>
      <c r="O39" t="str">
        <f t="shared" si="9"/>
        <v>2 November 2011</v>
      </c>
      <c r="P39" t="str">
        <f t="shared" si="10"/>
        <v xml:space="preserve"> (France)</v>
      </c>
      <c r="Q39" t="str">
        <f t="shared" si="11"/>
        <v xml:space="preserve"> France)</v>
      </c>
      <c r="R39" t="str">
        <f t="shared" si="12"/>
        <v xml:space="preserve"> France</v>
      </c>
      <c r="S39" t="str">
        <f t="shared" si="13"/>
        <v>France</v>
      </c>
      <c r="T39" t="s">
        <v>410</v>
      </c>
      <c r="U39" t="str">
        <f t="shared" si="14"/>
        <v>112</v>
      </c>
      <c r="V39" t="s">
        <v>422</v>
      </c>
      <c r="W39" t="str">
        <f t="shared" si="15"/>
        <v>Olivier Nakache, Eric Toledano</v>
      </c>
      <c r="X39" t="s">
        <v>423</v>
      </c>
      <c r="Y39" t="s">
        <v>424</v>
      </c>
      <c r="Z39" t="s">
        <v>425</v>
      </c>
      <c r="AA39" t="s">
        <v>426</v>
      </c>
      <c r="AB39" t="s">
        <v>427</v>
      </c>
      <c r="AC39" t="s">
        <v>428</v>
      </c>
      <c r="AD39" s="1" t="str">
        <f t="shared" si="16"/>
        <v xml:space="preserve">In Paris, the aristocratic and intellectual Philippe is a quadriplegic millionaire who is interviewing candidates for the position of his carer, with his red-haired secretary Magalie. Out of the blue, the rude African Driss cuts the line of candidates and brings a document from the Social Security and asks Phillipe to sign it to prove that he is seeking a job position so he can receive his unemployment benefit. Philippe challenges Driss, offering him a trial period of one month to gain experience helping him. Then Driss can decide whether he would like to stay with him or not. Driss accepts the challenge and moves to the mansion, changing the boring life of Phillipe and his employees. </v>
      </c>
      <c r="AE39" t="s">
        <v>429</v>
      </c>
      <c r="AF39" s="1" t="str">
        <f t="shared" si="17"/>
        <v>http://www.imdb.com/title/tt1675434/</v>
      </c>
    </row>
    <row r="40" spans="1:32" x14ac:dyDescent="0.3">
      <c r="A40" t="s">
        <v>430</v>
      </c>
      <c r="B40" t="str">
        <f t="shared" si="0"/>
        <v>Modern Times</v>
      </c>
      <c r="C40" t="s">
        <v>431</v>
      </c>
      <c r="D40" t="s">
        <v>2605</v>
      </c>
      <c r="E40" t="s">
        <v>432</v>
      </c>
      <c r="F40" t="s">
        <v>3494</v>
      </c>
      <c r="G40" t="str">
        <f t="shared" si="1"/>
        <v xml:space="preserve">G | </v>
      </c>
      <c r="H40" t="str">
        <f t="shared" si="2"/>
        <v>1h 27min | Comedy, Drama | 25 February 1936 (USA)</v>
      </c>
      <c r="I40" t="str">
        <f t="shared" si="3"/>
        <v xml:space="preserve">1h 27min </v>
      </c>
      <c r="J40" t="str">
        <f t="shared" si="4"/>
        <v xml:space="preserve">1h 27min | </v>
      </c>
      <c r="K40" t="str">
        <f t="shared" si="5"/>
        <v>Comedy, Drama | 25 February 1936 (USA)</v>
      </c>
      <c r="L40" t="str">
        <f t="shared" si="6"/>
        <v xml:space="preserve">Comedy, Drama </v>
      </c>
      <c r="M40" t="str">
        <f t="shared" si="7"/>
        <v xml:space="preserve">Comedy, Drama | </v>
      </c>
      <c r="N40" t="str">
        <f t="shared" si="8"/>
        <v>25 February 1936 (USA)</v>
      </c>
      <c r="O40" t="str">
        <f t="shared" si="9"/>
        <v>25 February 1936</v>
      </c>
      <c r="P40" t="str">
        <f t="shared" si="10"/>
        <v xml:space="preserve"> (USA)</v>
      </c>
      <c r="Q40" t="str">
        <f t="shared" si="11"/>
        <v xml:space="preserve"> USA)</v>
      </c>
      <c r="R40" t="str">
        <f t="shared" si="12"/>
        <v xml:space="preserve"> USA</v>
      </c>
      <c r="S40" t="str">
        <f t="shared" si="13"/>
        <v>USA</v>
      </c>
      <c r="T40" t="s">
        <v>378</v>
      </c>
      <c r="U40" t="str">
        <f t="shared" si="14"/>
        <v>87</v>
      </c>
      <c r="V40" t="s">
        <v>433</v>
      </c>
      <c r="W40" t="str">
        <f t="shared" si="15"/>
        <v>Writer: Charles Chaplin (as Charlie Chaplin)</v>
      </c>
      <c r="X40" t="s">
        <v>434</v>
      </c>
      <c r="Y40" t="s">
        <v>435</v>
      </c>
      <c r="Z40" t="s">
        <v>436</v>
      </c>
      <c r="AA40" t="s">
        <v>437</v>
      </c>
      <c r="AB40" t="s">
        <v>438</v>
      </c>
      <c r="AC40" t="s">
        <v>439</v>
      </c>
      <c r="AD40" s="1" t="str">
        <f t="shared" si="16"/>
        <v xml:space="preserve">Chaplins last 'silent' film, filled with sound effects, was made when everyone else was making talkies. Charlie turns against modern society, the machine age, (The use of sound in films ?) and progress. Firstly we see him frantically trying to keep up with a production line, tightening bolts. He is selected for an experiment with an automatic feeding machine, but various mishaps leads his boss to believe he has gone mad, and Charlie is sent to a mental hospital... When he gets out, he is mistaken for a communist while waving a red flag, sent to jail, foils a jailbreak, and is let out again. We follow Charlie through many more escapades before the film is out. </v>
      </c>
      <c r="AE40" t="s">
        <v>440</v>
      </c>
      <c r="AF40" s="1" t="str">
        <f t="shared" si="17"/>
        <v>http://www.imdb.com/title/tt0027977/</v>
      </c>
    </row>
    <row r="41" spans="1:32" x14ac:dyDescent="0.3">
      <c r="A41" t="s">
        <v>441</v>
      </c>
      <c r="B41" t="str">
        <f t="shared" si="0"/>
        <v>The Green Mile</v>
      </c>
      <c r="C41" t="s">
        <v>13</v>
      </c>
      <c r="D41" t="s">
        <v>2578</v>
      </c>
      <c r="E41" t="s">
        <v>442</v>
      </c>
      <c r="F41" t="s">
        <v>3488</v>
      </c>
      <c r="G41" t="str">
        <f t="shared" si="1"/>
        <v xml:space="preserve">R | </v>
      </c>
      <c r="H41" t="str">
        <f t="shared" si="2"/>
        <v>3h 9min | Crime, Drama, Fantasy | 10 December 1999 (USA)</v>
      </c>
      <c r="I41" t="str">
        <f t="shared" si="3"/>
        <v xml:space="preserve">3h 9min </v>
      </c>
      <c r="J41" t="str">
        <f t="shared" si="4"/>
        <v xml:space="preserve">3h 9min | </v>
      </c>
      <c r="K41" t="str">
        <f t="shared" si="5"/>
        <v>Crime, Drama, Fantasy | 10 December 1999 (USA)</v>
      </c>
      <c r="L41" t="str">
        <f t="shared" si="6"/>
        <v xml:space="preserve">Crime, Drama, Fantasy </v>
      </c>
      <c r="M41" t="str">
        <f t="shared" si="7"/>
        <v xml:space="preserve">Crime, Drama, Fantasy | </v>
      </c>
      <c r="N41" t="str">
        <f t="shared" si="8"/>
        <v>10 December 1999 (USA)</v>
      </c>
      <c r="O41" t="str">
        <f t="shared" si="9"/>
        <v>10 December 1999</v>
      </c>
      <c r="P41" t="str">
        <f t="shared" si="10"/>
        <v xml:space="preserve"> (USA)</v>
      </c>
      <c r="Q41" t="str">
        <f t="shared" si="11"/>
        <v xml:space="preserve"> USA)</v>
      </c>
      <c r="R41" t="str">
        <f t="shared" si="12"/>
        <v xml:space="preserve"> USA</v>
      </c>
      <c r="S41" t="str">
        <f t="shared" si="13"/>
        <v>USA</v>
      </c>
      <c r="T41" t="s">
        <v>443</v>
      </c>
      <c r="U41" t="str">
        <f t="shared" si="14"/>
        <v>189</v>
      </c>
      <c r="V41" t="s">
        <v>444</v>
      </c>
      <c r="W41" t="str">
        <f t="shared" si="15"/>
        <v>Stephen King (novel), Frank Darabont (screenplay)</v>
      </c>
      <c r="X41" t="s">
        <v>445</v>
      </c>
      <c r="Y41" t="s">
        <v>446</v>
      </c>
      <c r="Z41" t="s">
        <v>447</v>
      </c>
      <c r="AA41" t="s">
        <v>448</v>
      </c>
      <c r="AB41" t="s">
        <v>449</v>
      </c>
      <c r="AC41" t="s">
        <v>450</v>
      </c>
      <c r="AD41" s="1" t="str">
        <f t="shared" si="16"/>
        <v xml:space="preserve">Death Row guards at a penitentiary, in the 1930's, have a moral dilemma with their job when they discover one of their prisoners, a convicted murderer, has a special gift. </v>
      </c>
      <c r="AE41" t="s">
        <v>451</v>
      </c>
      <c r="AF41" s="1" t="str">
        <f t="shared" si="17"/>
        <v>http://www.imdb.com/title/tt0120689/</v>
      </c>
    </row>
    <row r="42" spans="1:32" x14ac:dyDescent="0.3">
      <c r="A42" t="s">
        <v>452</v>
      </c>
      <c r="B42" t="str">
        <f t="shared" si="0"/>
        <v>Terminator 2: Judgment Day</v>
      </c>
      <c r="C42" t="s">
        <v>453</v>
      </c>
      <c r="D42" t="s">
        <v>2606</v>
      </c>
      <c r="E42" t="s">
        <v>454</v>
      </c>
      <c r="F42" t="s">
        <v>3488</v>
      </c>
      <c r="G42" t="str">
        <f t="shared" si="1"/>
        <v xml:space="preserve">R | </v>
      </c>
      <c r="H42" t="str">
        <f t="shared" si="2"/>
        <v>2h 17min | Action, Sci-Fi | 3 July 1991 (USA)</v>
      </c>
      <c r="I42" t="str">
        <f t="shared" si="3"/>
        <v xml:space="preserve">2h 17min </v>
      </c>
      <c r="J42" t="str">
        <f t="shared" si="4"/>
        <v xml:space="preserve">2h 17min | </v>
      </c>
      <c r="K42" t="str">
        <f t="shared" si="5"/>
        <v>Action, Sci-Fi | 3 July 1991 (USA)</v>
      </c>
      <c r="L42" t="str">
        <f t="shared" si="6"/>
        <v xml:space="preserve">Action, Sci-Fi </v>
      </c>
      <c r="M42" t="str">
        <f t="shared" si="7"/>
        <v xml:space="preserve">Action, Sci-Fi | </v>
      </c>
      <c r="N42" t="str">
        <f t="shared" si="8"/>
        <v>3 July 1991 (USA)</v>
      </c>
      <c r="O42" t="str">
        <f t="shared" si="9"/>
        <v>3 July 1991</v>
      </c>
      <c r="P42" t="str">
        <f t="shared" si="10"/>
        <v xml:space="preserve"> (USA)</v>
      </c>
      <c r="Q42" t="str">
        <f t="shared" si="11"/>
        <v xml:space="preserve"> USA)</v>
      </c>
      <c r="R42" t="str">
        <f t="shared" si="12"/>
        <v xml:space="preserve"> USA</v>
      </c>
      <c r="S42" t="str">
        <f t="shared" si="13"/>
        <v>USA</v>
      </c>
      <c r="T42" t="s">
        <v>455</v>
      </c>
      <c r="U42" t="str">
        <f t="shared" si="14"/>
        <v>137</v>
      </c>
      <c r="V42" t="s">
        <v>456</v>
      </c>
      <c r="W42" t="str">
        <f t="shared" si="15"/>
        <v>James Cameron, William Wisher Jr. (as William Wisher)</v>
      </c>
      <c r="X42" t="s">
        <v>457</v>
      </c>
      <c r="Y42" t="s">
        <v>458</v>
      </c>
      <c r="Z42" t="s">
        <v>459</v>
      </c>
      <c r="AA42" t="s">
        <v>460</v>
      </c>
      <c r="AB42" t="s">
        <v>208</v>
      </c>
      <c r="AC42" t="s">
        <v>461</v>
      </c>
      <c r="AD42" s="1" t="str">
        <f t="shared" si="16"/>
        <v xml:space="preserve">Almost 10 years have passed since the first cyborg called The Terminator tried to kill Sarah Connor and her unborn son, John Connor. John Connor, the future leader of the human resistance, is now a healthy young boy. However another Terminator is sent back through time called the T-1000, which is more advanced and more powerful than its predecessor. The Mission: to kill John Connor when he's still a child. However, Sarah and John do not have to face this threat of a Terminator alone. Another Terminator is also sent back through time. The mission: to protect John and Sarah Connor at all costs. The battle for tomorrow has begun... </v>
      </c>
      <c r="AE42" t="s">
        <v>462</v>
      </c>
      <c r="AF42" s="1" t="str">
        <f t="shared" si="17"/>
        <v>http://www.imdb.com/title/tt0103064/</v>
      </c>
    </row>
    <row r="43" spans="1:32" x14ac:dyDescent="0.3">
      <c r="A43" t="s">
        <v>463</v>
      </c>
      <c r="B43" t="str">
        <f t="shared" si="0"/>
        <v>The Pianist</v>
      </c>
      <c r="C43" t="s">
        <v>464</v>
      </c>
      <c r="D43" t="s">
        <v>2607</v>
      </c>
      <c r="E43" t="s">
        <v>465</v>
      </c>
      <c r="F43" t="s">
        <v>3488</v>
      </c>
      <c r="G43" t="str">
        <f t="shared" si="1"/>
        <v xml:space="preserve">R | </v>
      </c>
      <c r="H43" t="str">
        <f t="shared" si="2"/>
        <v>2h 30min | Biography, Drama, War | 28 March 2003 (USA)</v>
      </c>
      <c r="I43" t="str">
        <f t="shared" si="3"/>
        <v xml:space="preserve">2h 30min </v>
      </c>
      <c r="J43" t="str">
        <f t="shared" si="4"/>
        <v xml:space="preserve">2h 30min | </v>
      </c>
      <c r="K43" t="str">
        <f t="shared" si="5"/>
        <v>Biography, Drama, War | 28 March 2003 (USA)</v>
      </c>
      <c r="L43" t="str">
        <f t="shared" si="6"/>
        <v xml:space="preserve">Biography, Drama, War </v>
      </c>
      <c r="M43" t="str">
        <f t="shared" si="7"/>
        <v xml:space="preserve">Biography, Drama, War | </v>
      </c>
      <c r="N43" t="str">
        <f t="shared" si="8"/>
        <v>28 March 2003 (USA)</v>
      </c>
      <c r="O43" t="str">
        <f t="shared" si="9"/>
        <v>28 March 2003</v>
      </c>
      <c r="P43" t="str">
        <f t="shared" si="10"/>
        <v xml:space="preserve"> (USA)</v>
      </c>
      <c r="Q43" t="str">
        <f t="shared" si="11"/>
        <v xml:space="preserve"> USA)</v>
      </c>
      <c r="R43" t="str">
        <f t="shared" si="12"/>
        <v xml:space="preserve"> USA</v>
      </c>
      <c r="S43" t="str">
        <f t="shared" si="13"/>
        <v>USA</v>
      </c>
      <c r="T43" t="s">
        <v>466</v>
      </c>
      <c r="U43" t="str">
        <f t="shared" si="14"/>
        <v>150</v>
      </c>
      <c r="V43" t="s">
        <v>467</v>
      </c>
      <c r="W43" t="str">
        <f t="shared" si="15"/>
        <v>Ronald Harwood (screenplay), Wladyslaw Szpilman (book)</v>
      </c>
      <c r="X43" t="s">
        <v>468</v>
      </c>
      <c r="Y43" t="s">
        <v>469</v>
      </c>
      <c r="Z43" t="s">
        <v>470</v>
      </c>
      <c r="AA43" t="s">
        <v>471</v>
      </c>
      <c r="AB43" t="s">
        <v>472</v>
      </c>
      <c r="AC43" t="s">
        <v>473</v>
      </c>
      <c r="AD43" s="1" t="str">
        <f t="shared" si="16"/>
        <v xml:space="preserve">A brilliant pianist, a Polish Jew, witnesses the restrictions Nazis place on Jews in the Polish capital, from restricted access to the building of the Warsaw ghetto. As his family is rounded up to be shipped off to the Nazi labor camps, he escapes deportation and eludes capture by living in the ruins of Warsaw. </v>
      </c>
      <c r="AE43" t="s">
        <v>474</v>
      </c>
      <c r="AF43" s="1" t="str">
        <f t="shared" si="17"/>
        <v>http://www.imdb.com/title/tt0253474/</v>
      </c>
    </row>
    <row r="44" spans="1:32" x14ac:dyDescent="0.3">
      <c r="A44" t="s">
        <v>475</v>
      </c>
      <c r="B44" t="str">
        <f t="shared" si="0"/>
        <v>The Departed</v>
      </c>
      <c r="C44" t="s">
        <v>188</v>
      </c>
      <c r="D44" t="s">
        <v>2590</v>
      </c>
      <c r="E44" t="s">
        <v>476</v>
      </c>
      <c r="F44" t="s">
        <v>3488</v>
      </c>
      <c r="G44" t="str">
        <f t="shared" si="1"/>
        <v xml:space="preserve">R | </v>
      </c>
      <c r="H44" t="str">
        <f t="shared" si="2"/>
        <v>2h 31min | Crime, Drama, Thriller | 6 October 2006 (USA)</v>
      </c>
      <c r="I44" t="str">
        <f t="shared" si="3"/>
        <v xml:space="preserve">2h 31min </v>
      </c>
      <c r="J44" t="str">
        <f t="shared" si="4"/>
        <v xml:space="preserve">2h 31min | </v>
      </c>
      <c r="K44" t="str">
        <f t="shared" si="5"/>
        <v>Crime, Drama, Thriller | 6 October 2006 (USA)</v>
      </c>
      <c r="L44" t="str">
        <f t="shared" si="6"/>
        <v xml:space="preserve">Crime, Drama, Thriller </v>
      </c>
      <c r="M44" t="str">
        <f t="shared" si="7"/>
        <v xml:space="preserve">Crime, Drama, Thriller | </v>
      </c>
      <c r="N44" t="str">
        <f t="shared" si="8"/>
        <v>6 October 2006 (USA)</v>
      </c>
      <c r="O44" t="str">
        <f t="shared" si="9"/>
        <v>6 October 2006</v>
      </c>
      <c r="P44" t="str">
        <f t="shared" si="10"/>
        <v xml:space="preserve"> (USA)</v>
      </c>
      <c r="Q44" t="str">
        <f t="shared" si="11"/>
        <v xml:space="preserve"> USA)</v>
      </c>
      <c r="R44" t="str">
        <f t="shared" si="12"/>
        <v xml:space="preserve"> USA</v>
      </c>
      <c r="S44" t="str">
        <f t="shared" si="13"/>
        <v>USA</v>
      </c>
      <c r="T44" t="s">
        <v>477</v>
      </c>
      <c r="U44" t="str">
        <f t="shared" si="14"/>
        <v>151</v>
      </c>
      <c r="V44" t="s">
        <v>478</v>
      </c>
      <c r="W44" t="str">
        <f t="shared" si="15"/>
        <v>William Monahan (screenplay), Alan Mak | 1 more credit Â»</v>
      </c>
      <c r="X44" t="s">
        <v>479</v>
      </c>
      <c r="Y44" t="s">
        <v>480</v>
      </c>
      <c r="Z44" t="s">
        <v>481</v>
      </c>
      <c r="AA44" t="s">
        <v>482</v>
      </c>
      <c r="AB44" t="s">
        <v>263</v>
      </c>
      <c r="AC44" t="s">
        <v>483</v>
      </c>
      <c r="AD44" s="1" t="str">
        <f t="shared" si="16"/>
        <v xml:space="preserve">In South Boston, the state police force is waging war on Irish-American organized crime. Young undercover cop Billy Costigan (Leonardo DiCaprio) is assigned to infiltrate the mob syndicate run by gangland chief Frank Costello (Jack Nicholson). While Billy quickly gains Costello's confidence, Colin Sullivan (Matt Damon), a hardened young criminal who has infiltrated the state police as an informer for the syndicate is rising to a position of power in the Special Investigation Unit. Each man becomes deeply consumed by their double lives, gathering information about the plans and counter-plans of the operations they have penetrated. But when it becomes clear to both the mob and the police that there is a mole in their midst, Billy and Colin are suddenly in danger of being caught and exposed to the enemy - and each must race to uncover the identity of the other man in time to save themselves. But is either willing to turn on their friends and comrades they've made during their long stints... </v>
      </c>
      <c r="AE44" t="s">
        <v>484</v>
      </c>
      <c r="AF44" s="1" t="str">
        <f t="shared" si="17"/>
        <v>http://www.imdb.com/title/tt0407887/</v>
      </c>
    </row>
    <row r="45" spans="1:32" x14ac:dyDescent="0.3">
      <c r="A45" t="s">
        <v>485</v>
      </c>
      <c r="B45" t="str">
        <f t="shared" si="0"/>
        <v>Back to the Future</v>
      </c>
      <c r="C45" t="s">
        <v>146</v>
      </c>
      <c r="D45" t="s">
        <v>2588</v>
      </c>
      <c r="E45" t="s">
        <v>486</v>
      </c>
      <c r="F45" t="s">
        <v>3490</v>
      </c>
      <c r="G45" t="str">
        <f t="shared" si="1"/>
        <v xml:space="preserve">PG | </v>
      </c>
      <c r="H45" t="str">
        <f t="shared" si="2"/>
        <v>1h 56min | Adventure, Comedy, Sci-Fi | 3 July 1985 (USA)</v>
      </c>
      <c r="I45" t="str">
        <f t="shared" si="3"/>
        <v xml:space="preserve">1h 56min </v>
      </c>
      <c r="J45" t="str">
        <f t="shared" si="4"/>
        <v xml:space="preserve">1h 56min | </v>
      </c>
      <c r="K45" t="str">
        <f t="shared" si="5"/>
        <v>Adventure, Comedy, Sci-Fi | 3 July 1985 (USA)</v>
      </c>
      <c r="L45" t="str">
        <f t="shared" si="6"/>
        <v xml:space="preserve">Adventure, Comedy, Sci-Fi </v>
      </c>
      <c r="M45" t="str">
        <f t="shared" si="7"/>
        <v xml:space="preserve">Adventure, Comedy, Sci-Fi | </v>
      </c>
      <c r="N45" t="str">
        <f t="shared" si="8"/>
        <v>3 July 1985 (USA)</v>
      </c>
      <c r="O45" t="str">
        <f t="shared" si="9"/>
        <v>3 July 1985</v>
      </c>
      <c r="P45" t="str">
        <f t="shared" si="10"/>
        <v xml:space="preserve"> (USA)</v>
      </c>
      <c r="Q45" t="str">
        <f t="shared" si="11"/>
        <v xml:space="preserve"> USA)</v>
      </c>
      <c r="R45" t="str">
        <f t="shared" si="12"/>
        <v xml:space="preserve"> USA</v>
      </c>
      <c r="S45" t="str">
        <f t="shared" si="13"/>
        <v>USA</v>
      </c>
      <c r="T45" t="s">
        <v>291</v>
      </c>
      <c r="U45" t="str">
        <f t="shared" si="14"/>
        <v>116</v>
      </c>
      <c r="V45" t="s">
        <v>487</v>
      </c>
      <c r="W45" t="str">
        <f t="shared" si="15"/>
        <v>Robert Zemeckis, Bob Gale</v>
      </c>
      <c r="X45" t="s">
        <v>488</v>
      </c>
      <c r="Y45" t="s">
        <v>489</v>
      </c>
      <c r="Z45" t="s">
        <v>490</v>
      </c>
      <c r="AA45" t="s">
        <v>491</v>
      </c>
      <c r="AB45" t="s">
        <v>492</v>
      </c>
      <c r="AC45" t="s">
        <v>493</v>
      </c>
      <c r="AD45" s="1" t="str">
        <f t="shared" si="16"/>
        <v xml:space="preserve">Marty McFly, a typical American teenager of the Eighties, is accidentally sent back to 1955 in a plutonium-powered DeLorean "time machine" invented by a slightly mad scientist. During his often hysterical, always amazing trip back in time, Marty must make certain his teenage parents-to-be meet and fall in love - so he can get back to the future. </v>
      </c>
      <c r="AE45" t="s">
        <v>494</v>
      </c>
      <c r="AF45" s="1" t="str">
        <f t="shared" si="17"/>
        <v>http://www.imdb.com/title/tt0088763/</v>
      </c>
    </row>
    <row r="46" spans="1:32" x14ac:dyDescent="0.3">
      <c r="A46" t="s">
        <v>495</v>
      </c>
      <c r="B46" t="str">
        <f t="shared" si="0"/>
        <v>Whiplash</v>
      </c>
      <c r="C46" t="s">
        <v>496</v>
      </c>
      <c r="D46" t="s">
        <v>2608</v>
      </c>
      <c r="E46" t="s">
        <v>497</v>
      </c>
      <c r="F46" t="s">
        <v>3488</v>
      </c>
      <c r="G46" t="str">
        <f t="shared" si="1"/>
        <v xml:space="preserve">R | </v>
      </c>
      <c r="H46" t="str">
        <f t="shared" si="2"/>
        <v>1h 47min | Drama, Music | 15 October 2014 (Philippines)</v>
      </c>
      <c r="I46" t="str">
        <f t="shared" si="3"/>
        <v xml:space="preserve">1h 47min </v>
      </c>
      <c r="J46" t="str">
        <f t="shared" si="4"/>
        <v xml:space="preserve">1h 47min | </v>
      </c>
      <c r="K46" t="str">
        <f t="shared" si="5"/>
        <v>Drama, Music | 15 October 2014 (Philippines)</v>
      </c>
      <c r="L46" t="str">
        <f t="shared" si="6"/>
        <v xml:space="preserve">Drama, Music </v>
      </c>
      <c r="M46" t="str">
        <f t="shared" si="7"/>
        <v xml:space="preserve">Drama, Music | </v>
      </c>
      <c r="N46" t="str">
        <f t="shared" si="8"/>
        <v>15 October 2014 (Philippines)</v>
      </c>
      <c r="O46" t="str">
        <f t="shared" si="9"/>
        <v>15 October 2014</v>
      </c>
      <c r="P46" t="str">
        <f t="shared" si="10"/>
        <v xml:space="preserve"> (Philippines)</v>
      </c>
      <c r="Q46" t="str">
        <f t="shared" si="11"/>
        <v xml:space="preserve"> Philippines)</v>
      </c>
      <c r="R46" t="str">
        <f t="shared" si="12"/>
        <v xml:space="preserve"> Philippines</v>
      </c>
      <c r="S46" t="str">
        <f t="shared" si="13"/>
        <v>Philippines</v>
      </c>
      <c r="T46" t="s">
        <v>498</v>
      </c>
      <c r="U46" t="str">
        <f t="shared" si="14"/>
        <v>107</v>
      </c>
      <c r="V46" t="s">
        <v>499</v>
      </c>
      <c r="W46" t="str">
        <f t="shared" si="15"/>
        <v>Writer: Damien Chazelle</v>
      </c>
      <c r="X46" t="s">
        <v>500</v>
      </c>
      <c r="Y46" t="s">
        <v>501</v>
      </c>
      <c r="Z46" t="s">
        <v>502</v>
      </c>
      <c r="AA46" t="s">
        <v>503</v>
      </c>
      <c r="AB46" t="s">
        <v>504</v>
      </c>
      <c r="AC46" t="s">
        <v>505</v>
      </c>
      <c r="AD46" s="1" t="str">
        <f t="shared" si="16"/>
        <v xml:space="preserve">A young and talented drummer attending a prestigious music academy finds himself under the wing of the most respected professor at the school, one who does not hold back on abuse towards his students. The two form an odd relationship as the student wants to achieve greatness, and the professor pushes him. </v>
      </c>
      <c r="AE46" t="s">
        <v>506</v>
      </c>
      <c r="AF46" s="1" t="str">
        <f t="shared" si="17"/>
        <v>http://www.imdb.com/title/tt2582802/</v>
      </c>
    </row>
    <row r="47" spans="1:32" x14ac:dyDescent="0.3">
      <c r="A47" t="s">
        <v>507</v>
      </c>
      <c r="B47" t="str">
        <f t="shared" si="0"/>
        <v>Memento</v>
      </c>
      <c r="C47" t="s">
        <v>46</v>
      </c>
      <c r="D47" t="s">
        <v>2580</v>
      </c>
      <c r="E47" t="s">
        <v>508</v>
      </c>
      <c r="F47" t="s">
        <v>3488</v>
      </c>
      <c r="G47" t="str">
        <f t="shared" si="1"/>
        <v xml:space="preserve">R | </v>
      </c>
      <c r="H47" t="str">
        <f t="shared" si="2"/>
        <v>1h 53min | Mystery, Thriller | 25 May 2001 (USA)</v>
      </c>
      <c r="I47" t="str">
        <f t="shared" si="3"/>
        <v xml:space="preserve">1h 53min </v>
      </c>
      <c r="J47" t="str">
        <f t="shared" si="4"/>
        <v xml:space="preserve">1h 53min | </v>
      </c>
      <c r="K47" t="str">
        <f t="shared" si="5"/>
        <v>Mystery, Thriller | 25 May 2001 (USA)</v>
      </c>
      <c r="L47" t="str">
        <f t="shared" si="6"/>
        <v xml:space="preserve">Mystery, Thriller </v>
      </c>
      <c r="M47" t="str">
        <f t="shared" si="7"/>
        <v xml:space="preserve">Mystery, Thriller | </v>
      </c>
      <c r="N47" t="str">
        <f t="shared" si="8"/>
        <v>25 May 2001 (USA)</v>
      </c>
      <c r="O47" t="str">
        <f t="shared" si="9"/>
        <v>25 May 2001</v>
      </c>
      <c r="P47" t="str">
        <f t="shared" si="10"/>
        <v xml:space="preserve"> (USA)</v>
      </c>
      <c r="Q47" t="str">
        <f t="shared" si="11"/>
        <v xml:space="preserve"> USA)</v>
      </c>
      <c r="R47" t="str">
        <f t="shared" si="12"/>
        <v xml:space="preserve"> USA</v>
      </c>
      <c r="S47" t="str">
        <f t="shared" si="13"/>
        <v>USA</v>
      </c>
      <c r="T47" t="s">
        <v>509</v>
      </c>
      <c r="U47" t="str">
        <f t="shared" si="14"/>
        <v>113</v>
      </c>
      <c r="V47" t="s">
        <v>510</v>
      </c>
      <c r="W47" t="str">
        <f t="shared" si="15"/>
        <v>Christopher Nolan (screenplay), Jonathan Nolan (short story "Memento Mori")</v>
      </c>
      <c r="X47" t="s">
        <v>511</v>
      </c>
      <c r="Y47" t="s">
        <v>512</v>
      </c>
      <c r="Z47" t="s">
        <v>513</v>
      </c>
      <c r="AA47" t="s">
        <v>514</v>
      </c>
      <c r="AB47" t="s">
        <v>416</v>
      </c>
      <c r="AC47" t="s">
        <v>515</v>
      </c>
      <c r="AD47" s="1" t="str">
        <f t="shared" si="16"/>
        <v xml:space="preserve">Memento chronicles two separate stories of Leonard, an ex-insurance investigator who can no longer build new memories, as he attempts to find the murderer of his wife, which is the last thing he remembers. One story line moves forward in time while the other tells the story backwards revealing more each time. </v>
      </c>
      <c r="AE47" t="s">
        <v>516</v>
      </c>
      <c r="AF47" s="1" t="str">
        <f t="shared" si="17"/>
        <v>http://www.imdb.com/title/tt0209144/</v>
      </c>
    </row>
    <row r="48" spans="1:32" x14ac:dyDescent="0.3">
      <c r="A48" t="s">
        <v>517</v>
      </c>
      <c r="B48" t="str">
        <f t="shared" si="0"/>
        <v>Gladiator</v>
      </c>
      <c r="C48" t="s">
        <v>518</v>
      </c>
      <c r="D48" t="s">
        <v>2609</v>
      </c>
      <c r="E48" t="s">
        <v>519</v>
      </c>
      <c r="F48" t="s">
        <v>3488</v>
      </c>
      <c r="G48" t="str">
        <f t="shared" si="1"/>
        <v xml:space="preserve">R | </v>
      </c>
      <c r="H48" t="str">
        <f t="shared" si="2"/>
        <v>2h 35min | Action, Drama | 5 May 2000 (USA)</v>
      </c>
      <c r="I48" t="str">
        <f t="shared" si="3"/>
        <v xml:space="preserve">2h 35min </v>
      </c>
      <c r="J48" t="str">
        <f t="shared" si="4"/>
        <v xml:space="preserve">2h 35min | </v>
      </c>
      <c r="K48" t="str">
        <f t="shared" si="5"/>
        <v>Action, Drama | 5 May 2000 (USA)</v>
      </c>
      <c r="L48" t="str">
        <f t="shared" si="6"/>
        <v xml:space="preserve">Action, Drama </v>
      </c>
      <c r="M48" t="str">
        <f t="shared" si="7"/>
        <v xml:space="preserve">Action, Drama | </v>
      </c>
      <c r="N48" t="str">
        <f t="shared" si="8"/>
        <v>5 May 2000 (USA)</v>
      </c>
      <c r="O48" t="str">
        <f t="shared" si="9"/>
        <v>5 May 2000</v>
      </c>
      <c r="P48" t="str">
        <f t="shared" si="10"/>
        <v xml:space="preserve"> (USA)</v>
      </c>
      <c r="Q48" t="str">
        <f t="shared" si="11"/>
        <v xml:space="preserve"> USA)</v>
      </c>
      <c r="R48" t="str">
        <f t="shared" si="12"/>
        <v xml:space="preserve"> USA</v>
      </c>
      <c r="S48" t="str">
        <f t="shared" si="13"/>
        <v>USA</v>
      </c>
      <c r="T48" t="s">
        <v>520</v>
      </c>
      <c r="U48" t="str">
        <f t="shared" si="14"/>
        <v>155</v>
      </c>
      <c r="V48" t="s">
        <v>521</v>
      </c>
      <c r="W48" t="str">
        <f t="shared" si="15"/>
        <v>David Franzoni (story), David Franzoni (screenplay) | 2 more credits Â»</v>
      </c>
      <c r="X48" t="s">
        <v>522</v>
      </c>
      <c r="Y48" t="s">
        <v>523</v>
      </c>
      <c r="Z48" t="s">
        <v>524</v>
      </c>
      <c r="AA48" t="s">
        <v>525</v>
      </c>
      <c r="AB48" t="s">
        <v>526</v>
      </c>
      <c r="AC48" t="s">
        <v>527</v>
      </c>
      <c r="AD48" s="1" t="str">
        <f t="shared" si="16"/>
        <v xml:space="preserve">Maximus is a powerful Roman general, loved by the people and the aging Emperor, Marcus Aurelius. Before his death, the Emperor chooses Maximus to be his heir over his own son, Commodus, and a power struggle leaves Maximus and his family condemned to death. The powerful general is unable to save his family, and his loss of will allows him to get captured and put into the Gladiator games until he dies. The only desire that fuels him now is the chance to rise to the top so that he will be able to look into the eyes of the man who will feel his revenge. </v>
      </c>
      <c r="AE48" t="s">
        <v>528</v>
      </c>
      <c r="AF48" s="1" t="str">
        <f t="shared" si="17"/>
        <v>http://www.imdb.com/title/tt0172495/</v>
      </c>
    </row>
    <row r="49" spans="1:32" x14ac:dyDescent="0.3">
      <c r="A49" t="s">
        <v>529</v>
      </c>
      <c r="B49" t="str">
        <f t="shared" si="0"/>
        <v>Apocalypse Now</v>
      </c>
      <c r="C49" t="s">
        <v>530</v>
      </c>
      <c r="D49" t="s">
        <v>2610</v>
      </c>
      <c r="E49" t="s">
        <v>531</v>
      </c>
      <c r="F49" t="s">
        <v>3488</v>
      </c>
      <c r="G49" t="str">
        <f t="shared" si="1"/>
        <v xml:space="preserve">R | </v>
      </c>
      <c r="H49" t="str">
        <f t="shared" si="2"/>
        <v>2h 33min | Drama, War | 15 August 1979 (USA)</v>
      </c>
      <c r="I49" t="str">
        <f t="shared" si="3"/>
        <v xml:space="preserve">2h 33min </v>
      </c>
      <c r="J49" t="str">
        <f t="shared" si="4"/>
        <v xml:space="preserve">2h 33min | </v>
      </c>
      <c r="K49" t="str">
        <f t="shared" si="5"/>
        <v>Drama, War | 15 August 1979 (USA)</v>
      </c>
      <c r="L49" t="str">
        <f t="shared" si="6"/>
        <v xml:space="preserve">Drama, War </v>
      </c>
      <c r="M49" t="str">
        <f t="shared" si="7"/>
        <v xml:space="preserve">Drama, War | </v>
      </c>
      <c r="N49" t="str">
        <f t="shared" si="8"/>
        <v>15 August 1979 (USA)</v>
      </c>
      <c r="O49" t="str">
        <f t="shared" si="9"/>
        <v>15 August 1979</v>
      </c>
      <c r="P49" t="str">
        <f t="shared" si="10"/>
        <v xml:space="preserve"> (USA)</v>
      </c>
      <c r="Q49" t="str">
        <f t="shared" si="11"/>
        <v xml:space="preserve"> USA)</v>
      </c>
      <c r="R49" t="str">
        <f t="shared" si="12"/>
        <v xml:space="preserve"> USA</v>
      </c>
      <c r="S49" t="str">
        <f t="shared" si="13"/>
        <v>USA</v>
      </c>
      <c r="T49" t="s">
        <v>532</v>
      </c>
      <c r="U49" t="str">
        <f t="shared" si="14"/>
        <v>153</v>
      </c>
      <c r="V49" t="s">
        <v>533</v>
      </c>
      <c r="W49" t="str">
        <f t="shared" si="15"/>
        <v>John Milius, Francis Ford Coppola (as Francis Coppola) | 1 more credit Â»</v>
      </c>
      <c r="X49" t="s">
        <v>534</v>
      </c>
      <c r="Y49" t="s">
        <v>535</v>
      </c>
      <c r="Z49" t="s">
        <v>536</v>
      </c>
      <c r="AA49" t="s">
        <v>537</v>
      </c>
      <c r="AB49" t="s">
        <v>538</v>
      </c>
      <c r="AC49" t="s">
        <v>539</v>
      </c>
      <c r="AD49" s="1" t="str">
        <f t="shared" si="16"/>
        <v xml:space="preserve">It is the height of the war in Vietnam, and U.S. Army Captain Willard is sent by Colonel Lucas and a General to carry out a mission that, officially, 'does not exist - nor will it ever exist'. The mission: To seek out a mysterious Green Beret Colonel, Walter Kurtz, whose army has crossed the border into Cambodia and is conducting hit-and-run missions against the Viet Cong and NVA. The army believes Kurtz has gone completely insane and Willard's job is to eliminate him! Willard, sent up the Nung River on a U.S. Navy patrol boat, discovers that his target is one of the most decorated officers in the U.S. Army. His crew meets up with surfer-type Lt-Colonel Kilgore, head of a U.S Army helicopter cavalry group which eliminates a Viet Cong outpost to provide an entry point into the Nung River. After some hair-raising encounters, in which some of his crew are killed, Willard, Lance and Chef reach Colonel Kurtz's outpost, beyond the Do Lung Bridge. Now, after becoming prisoners of Kurtz, will... </v>
      </c>
      <c r="AE49" t="s">
        <v>540</v>
      </c>
      <c r="AF49" s="1" t="str">
        <f t="shared" si="17"/>
        <v>http://www.imdb.com/title/tt0078788/</v>
      </c>
    </row>
    <row r="50" spans="1:32" x14ac:dyDescent="0.3">
      <c r="A50" t="s">
        <v>541</v>
      </c>
      <c r="B50" t="str">
        <f t="shared" si="0"/>
        <v>The Prestige</v>
      </c>
      <c r="C50" t="s">
        <v>46</v>
      </c>
      <c r="D50" t="s">
        <v>2580</v>
      </c>
      <c r="E50" t="s">
        <v>542</v>
      </c>
      <c r="F50" t="s">
        <v>3489</v>
      </c>
      <c r="G50" t="str">
        <f t="shared" si="1"/>
        <v xml:space="preserve">PG-13 | </v>
      </c>
      <c r="H50" t="str">
        <f t="shared" si="2"/>
        <v>2h 10min | Drama, Mystery, Sci-Fi | 20 October 2006 (USA)</v>
      </c>
      <c r="I50" t="str">
        <f t="shared" si="3"/>
        <v xml:space="preserve">2h 10min </v>
      </c>
      <c r="J50" t="str">
        <f t="shared" si="4"/>
        <v xml:space="preserve">2h 10min | </v>
      </c>
      <c r="K50" t="str">
        <f t="shared" si="5"/>
        <v>Drama, Mystery, Sci-Fi | 20 October 2006 (USA)</v>
      </c>
      <c r="L50" t="str">
        <f t="shared" si="6"/>
        <v xml:space="preserve">Drama, Mystery, Sci-Fi </v>
      </c>
      <c r="M50" t="str">
        <f t="shared" si="7"/>
        <v xml:space="preserve">Drama, Mystery, Sci-Fi | </v>
      </c>
      <c r="N50" t="str">
        <f t="shared" si="8"/>
        <v>20 October 2006 (USA)</v>
      </c>
      <c r="O50" t="str">
        <f t="shared" si="9"/>
        <v>20 October 2006</v>
      </c>
      <c r="P50" t="str">
        <f t="shared" si="10"/>
        <v xml:space="preserve"> (USA)</v>
      </c>
      <c r="Q50" t="str">
        <f t="shared" si="11"/>
        <v xml:space="preserve"> USA)</v>
      </c>
      <c r="R50" t="str">
        <f t="shared" si="12"/>
        <v xml:space="preserve"> USA</v>
      </c>
      <c r="S50" t="str">
        <f t="shared" si="13"/>
        <v>USA</v>
      </c>
      <c r="T50" t="s">
        <v>235</v>
      </c>
      <c r="U50" t="str">
        <f t="shared" si="14"/>
        <v>130</v>
      </c>
      <c r="V50" t="s">
        <v>543</v>
      </c>
      <c r="W50" t="str">
        <f t="shared" si="15"/>
        <v>Jonathan Nolan (screenplay), Christopher Nolan (screenplay) | 1 more credit Â»</v>
      </c>
      <c r="X50" t="s">
        <v>544</v>
      </c>
      <c r="Y50" t="s">
        <v>545</v>
      </c>
      <c r="Z50" t="s">
        <v>546</v>
      </c>
      <c r="AA50" t="s">
        <v>547</v>
      </c>
      <c r="AB50" t="s">
        <v>548</v>
      </c>
      <c r="AC50" t="s">
        <v>549</v>
      </c>
      <c r="AD50" s="1" t="str">
        <f t="shared" si="16"/>
        <v xml:space="preserve">In the end of the Nineteenth Century, in London, Robert Angier, his beloved wife Julia McCullough and Alfred Borden are friends and assistants of a magician. When Julia accidentally dies during a performance, Robert blames Alfred for her death and they become enemies. Both become famous and rival magicians, sabotaging the performance of the other on the stage. When Alfred performs a successful trick, Robert becomes obsessed trying to disclose the secret of his competitor with tragic consequences. </v>
      </c>
      <c r="AE50" t="s">
        <v>550</v>
      </c>
      <c r="AF50" s="1" t="str">
        <f t="shared" si="17"/>
        <v>http://www.imdb.com/title/tt0482571/</v>
      </c>
    </row>
    <row r="51" spans="1:32" x14ac:dyDescent="0.3">
      <c r="A51" t="s">
        <v>551</v>
      </c>
      <c r="B51" t="str">
        <f t="shared" si="0"/>
        <v>Dr. Strangelove or: How I Learned to Stop Worrying and Love the Bomb</v>
      </c>
      <c r="C51" t="s">
        <v>552</v>
      </c>
      <c r="D51" t="s">
        <v>2611</v>
      </c>
      <c r="E51" t="s">
        <v>553</v>
      </c>
      <c r="F51" t="s">
        <v>3490</v>
      </c>
      <c r="G51" t="str">
        <f t="shared" si="1"/>
        <v xml:space="preserve">PG | </v>
      </c>
      <c r="H51" t="str">
        <f t="shared" si="2"/>
        <v>1h 35min | Comedy | 29 January 1964 (USA)</v>
      </c>
      <c r="I51" t="str">
        <f t="shared" si="3"/>
        <v xml:space="preserve">1h 35min </v>
      </c>
      <c r="J51" t="str">
        <f t="shared" si="4"/>
        <v xml:space="preserve">1h 35min | </v>
      </c>
      <c r="K51" t="str">
        <f t="shared" si="5"/>
        <v>Comedy | 29 January 1964 (USA)</v>
      </c>
      <c r="L51" t="str">
        <f t="shared" si="6"/>
        <v xml:space="preserve">Comedy </v>
      </c>
      <c r="M51" t="str">
        <f t="shared" si="7"/>
        <v xml:space="preserve">Comedy | </v>
      </c>
      <c r="N51" t="str">
        <f t="shared" si="8"/>
        <v>29 January 1964 (USA)</v>
      </c>
      <c r="O51" t="str">
        <f t="shared" si="9"/>
        <v>29 January 1964</v>
      </c>
      <c r="P51" t="str">
        <f t="shared" si="10"/>
        <v xml:space="preserve"> (USA)</v>
      </c>
      <c r="Q51" t="str">
        <f t="shared" si="11"/>
        <v xml:space="preserve"> USA)</v>
      </c>
      <c r="R51" t="str">
        <f t="shared" si="12"/>
        <v xml:space="preserve"> USA</v>
      </c>
      <c r="S51" t="str">
        <f t="shared" si="13"/>
        <v>USA</v>
      </c>
      <c r="T51" t="s">
        <v>554</v>
      </c>
      <c r="U51" t="str">
        <f t="shared" si="14"/>
        <v>95</v>
      </c>
      <c r="V51" t="s">
        <v>555</v>
      </c>
      <c r="W51" t="str">
        <f t="shared" si="15"/>
        <v>Stanley Kubrick (screenplay), Terry Southern (screenplay) | 2 more credits Â»</v>
      </c>
      <c r="X51" t="s">
        <v>556</v>
      </c>
      <c r="Z51" t="s">
        <v>87</v>
      </c>
      <c r="AA51" t="s">
        <v>557</v>
      </c>
      <c r="AB51" t="s">
        <v>558</v>
      </c>
      <c r="AC51" t="s">
        <v>559</v>
      </c>
      <c r="AD51" s="1" t="str">
        <f t="shared" si="16"/>
        <v xml:space="preserve">Paranoid Brigadier General Jack D. Ripper of Burpelson Air Force Base, he believing that fluoridation of the American water supply is a Soviet plot to poison the U.S. populace, is able to deploy through a back door mechanism a nuclear attack on the Soviet Union without the knowledge of his superiors, including the Chair of the Joint Chiefs of Staff, General Buck Turgidson, and President Merkin Muffley. Only Ripper knows the code to recall the B-52 bombers and he has shut down communication in and out of Burpelson as a measure to protect this attack. Ripper's executive officer, RAF Group Captain Lionel Mandrake (on exchange from Britain), who is being held at Burpelson by Ripper, believes he knows the recall codes if he can only get a message to the outside world. Meanwhile at the Pentagon War Room, key persons including Muffley, Turgidson and nuclear scientist and adviser, a former Nazi named Dr. Strangelove, are discussing measures to stop the attack or mitigate its blow-up into an ... </v>
      </c>
      <c r="AE51" t="s">
        <v>560</v>
      </c>
      <c r="AF51" s="1" t="str">
        <f t="shared" si="17"/>
        <v>http://www.imdb.com/title/tt0057012/</v>
      </c>
    </row>
    <row r="52" spans="1:32" x14ac:dyDescent="0.3">
      <c r="A52" t="s">
        <v>561</v>
      </c>
      <c r="B52" t="str">
        <f t="shared" si="0"/>
        <v>Sunset Blvd.</v>
      </c>
      <c r="C52" t="s">
        <v>562</v>
      </c>
      <c r="D52" t="s">
        <v>2612</v>
      </c>
      <c r="E52" t="s">
        <v>563</v>
      </c>
      <c r="F52" t="s">
        <v>3497</v>
      </c>
      <c r="G52" t="str">
        <f t="shared" si="1"/>
        <v xml:space="preserve">Not Rated | </v>
      </c>
      <c r="H52" t="str">
        <f t="shared" si="2"/>
        <v>1h 50min | Drama, Film-Noir | 25 August 1950 (Australia)</v>
      </c>
      <c r="I52" t="str">
        <f t="shared" si="3"/>
        <v xml:space="preserve">1h 50min </v>
      </c>
      <c r="J52" t="str">
        <f t="shared" si="4"/>
        <v xml:space="preserve">1h 50min | </v>
      </c>
      <c r="K52" t="str">
        <f t="shared" si="5"/>
        <v>Drama, Film-Noir | 25 August 1950 (Australia)</v>
      </c>
      <c r="L52" t="str">
        <f t="shared" si="6"/>
        <v xml:space="preserve">Drama, Film-Noir </v>
      </c>
      <c r="M52" t="str">
        <f t="shared" si="7"/>
        <v xml:space="preserve">Drama, Film-Noir | </v>
      </c>
      <c r="N52" t="str">
        <f t="shared" si="8"/>
        <v>25 August 1950 (Australia)</v>
      </c>
      <c r="O52" t="str">
        <f t="shared" si="9"/>
        <v>25 August 1950</v>
      </c>
      <c r="P52" t="str">
        <f t="shared" si="10"/>
        <v xml:space="preserve"> (Australia)</v>
      </c>
      <c r="Q52" t="str">
        <f t="shared" si="11"/>
        <v xml:space="preserve"> Australia)</v>
      </c>
      <c r="R52" t="str">
        <f t="shared" si="12"/>
        <v xml:space="preserve"> Australia</v>
      </c>
      <c r="S52" t="str">
        <f t="shared" si="13"/>
        <v>Australia</v>
      </c>
      <c r="T52" t="s">
        <v>303</v>
      </c>
      <c r="U52" t="str">
        <f t="shared" si="14"/>
        <v>110</v>
      </c>
      <c r="V52" t="s">
        <v>564</v>
      </c>
      <c r="W52" t="str">
        <f t="shared" si="15"/>
        <v>Charles Brackett, Billy Wilder | 1 more credit Â»</v>
      </c>
      <c r="X52" t="s">
        <v>565</v>
      </c>
      <c r="Y52" t="s">
        <v>566</v>
      </c>
      <c r="Z52" t="s">
        <v>567</v>
      </c>
      <c r="AA52" t="s">
        <v>568</v>
      </c>
      <c r="AB52" t="s">
        <v>569</v>
      </c>
      <c r="AC52" t="s">
        <v>570</v>
      </c>
      <c r="AD52" s="1" t="str">
        <f t="shared" si="16"/>
        <v xml:space="preserve">The story, set in '50s Hollywood, focuses on Norma Desmond, a silent-screen goddess whose pathetic belief in her own indestructibility has turned her into a demented recluse. The crumbling Sunset Boulevard mansion where she lives with only her butler, Max who was once her director and husband has become her self-contained world. Norma dreams of a comeback to pictures and she begins a relationship with Joe Gillis, a small-time writer who becomes her lover, that will soon end with murder and total madness. </v>
      </c>
      <c r="AE52" t="s">
        <v>571</v>
      </c>
      <c r="AF52" s="1" t="str">
        <f t="shared" si="17"/>
        <v>http://www.imdb.com/title/tt0043014/</v>
      </c>
    </row>
    <row r="53" spans="1:32" x14ac:dyDescent="0.3">
      <c r="A53" t="s">
        <v>572</v>
      </c>
      <c r="B53" t="str">
        <f t="shared" si="0"/>
        <v>The Lion King</v>
      </c>
      <c r="C53" t="s">
        <v>573</v>
      </c>
      <c r="D53" t="s">
        <v>2613</v>
      </c>
      <c r="E53" t="s">
        <v>574</v>
      </c>
      <c r="F53" t="s">
        <v>3494</v>
      </c>
      <c r="G53" t="str">
        <f t="shared" si="1"/>
        <v xml:space="preserve">G | </v>
      </c>
      <c r="H53" t="str">
        <f t="shared" si="2"/>
        <v>1h 29min | Animation, Adventure, Drama | 24 June 1994 (USA)</v>
      </c>
      <c r="I53" t="str">
        <f t="shared" si="3"/>
        <v xml:space="preserve">1h 29min </v>
      </c>
      <c r="J53" t="str">
        <f t="shared" si="4"/>
        <v xml:space="preserve">1h 29min | </v>
      </c>
      <c r="K53" t="str">
        <f t="shared" si="5"/>
        <v>Animation, Adventure, Drama | 24 June 1994 (USA)</v>
      </c>
      <c r="L53" t="str">
        <f t="shared" si="6"/>
        <v xml:space="preserve">Animation, Adventure, Drama </v>
      </c>
      <c r="M53" t="str">
        <f t="shared" si="7"/>
        <v xml:space="preserve">Animation, Adventure, Drama | </v>
      </c>
      <c r="N53" t="str">
        <f t="shared" si="8"/>
        <v>24 June 1994 (USA)</v>
      </c>
      <c r="O53" t="str">
        <f t="shared" si="9"/>
        <v>24 June 1994</v>
      </c>
      <c r="P53" t="str">
        <f t="shared" si="10"/>
        <v xml:space="preserve"> (USA)</v>
      </c>
      <c r="Q53" t="str">
        <f t="shared" si="11"/>
        <v xml:space="preserve"> USA)</v>
      </c>
      <c r="R53" t="str">
        <f t="shared" si="12"/>
        <v xml:space="preserve"> USA</v>
      </c>
      <c r="S53" t="str">
        <f t="shared" si="13"/>
        <v>USA</v>
      </c>
      <c r="T53" t="s">
        <v>575</v>
      </c>
      <c r="U53" t="str">
        <f t="shared" si="14"/>
        <v>89</v>
      </c>
      <c r="V53" t="s">
        <v>576</v>
      </c>
      <c r="W53" t="str">
        <f t="shared" si="15"/>
        <v>Irene Mecchi (screenplay), Jonathan Roberts (screenplay) | 27 more credits Â»</v>
      </c>
      <c r="X53" t="s">
        <v>577</v>
      </c>
      <c r="Y53" t="s">
        <v>578</v>
      </c>
      <c r="Z53" t="s">
        <v>579</v>
      </c>
      <c r="AA53" t="s">
        <v>580</v>
      </c>
      <c r="AB53" t="s">
        <v>581</v>
      </c>
      <c r="AC53" t="s">
        <v>582</v>
      </c>
      <c r="AD53" s="1" t="str">
        <f t="shared" si="16"/>
        <v xml:space="preserve">A young lion Prince is cast out of his pride by his cruel uncle, who claims he killed his father. While the uncle rules with an iron fist, the prince grows up beyond the savannah, living by a philosophy: No worries for the rest of your days. But when his past comes to haunt him, the young Prince must decide his fate: will he remain an outcast, or face his demons and become what he needs to be? </v>
      </c>
      <c r="AE53" t="s">
        <v>583</v>
      </c>
      <c r="AF53" s="1" t="str">
        <f t="shared" si="17"/>
        <v>http://www.imdb.com/title/tt0110357/</v>
      </c>
    </row>
    <row r="54" spans="1:32" x14ac:dyDescent="0.3">
      <c r="A54" t="s">
        <v>584</v>
      </c>
      <c r="B54" t="str">
        <f t="shared" si="0"/>
        <v>Alien</v>
      </c>
      <c r="C54" t="s">
        <v>518</v>
      </c>
      <c r="D54" t="s">
        <v>2609</v>
      </c>
      <c r="E54" t="s">
        <v>585</v>
      </c>
      <c r="F54" t="s">
        <v>3488</v>
      </c>
      <c r="G54" t="str">
        <f t="shared" si="1"/>
        <v xml:space="preserve">R | </v>
      </c>
      <c r="H54" t="str">
        <f t="shared" si="2"/>
        <v>1h 57min | Horror, Sci-Fi | 22 June 1979 (USA)</v>
      </c>
      <c r="I54" t="str">
        <f t="shared" si="3"/>
        <v xml:space="preserve">1h 57min </v>
      </c>
      <c r="J54" t="str">
        <f t="shared" si="4"/>
        <v xml:space="preserve">1h 57min | </v>
      </c>
      <c r="K54" t="str">
        <f t="shared" si="5"/>
        <v>Horror, Sci-Fi | 22 June 1979 (USA)</v>
      </c>
      <c r="L54" t="str">
        <f t="shared" si="6"/>
        <v xml:space="preserve">Horror, Sci-Fi </v>
      </c>
      <c r="M54" t="str">
        <f t="shared" si="7"/>
        <v xml:space="preserve">Horror, Sci-Fi | </v>
      </c>
      <c r="N54" t="str">
        <f t="shared" si="8"/>
        <v>22 June 1979 (USA)</v>
      </c>
      <c r="O54" t="str">
        <f t="shared" si="9"/>
        <v>22 June 1979</v>
      </c>
      <c r="P54" t="str">
        <f t="shared" si="10"/>
        <v xml:space="preserve"> (USA)</v>
      </c>
      <c r="Q54" t="str">
        <f t="shared" si="11"/>
        <v xml:space="preserve"> USA)</v>
      </c>
      <c r="R54" t="str">
        <f t="shared" si="12"/>
        <v xml:space="preserve"> USA</v>
      </c>
      <c r="S54" t="str">
        <f t="shared" si="13"/>
        <v>USA</v>
      </c>
      <c r="T54" t="s">
        <v>586</v>
      </c>
      <c r="U54" t="str">
        <f t="shared" si="14"/>
        <v>117</v>
      </c>
      <c r="V54" t="s">
        <v>587</v>
      </c>
      <c r="W54" t="str">
        <f t="shared" si="15"/>
        <v>Dan O'Bannon (story), Ronald Shusett (story) | 1 more credit Â»</v>
      </c>
      <c r="X54" t="s">
        <v>588</v>
      </c>
      <c r="Y54" t="s">
        <v>589</v>
      </c>
      <c r="Z54" t="s">
        <v>590</v>
      </c>
      <c r="AA54" t="s">
        <v>591</v>
      </c>
      <c r="AB54" t="s">
        <v>592</v>
      </c>
      <c r="AC54" t="s">
        <v>593</v>
      </c>
      <c r="AD54" s="1" t="str">
        <f t="shared" si="16"/>
        <v xml:space="preserve">A commercial crew aboard the deep space towing vessel, Nostromo is on its way home when they pick up an SOS warning from a distant planet. What they don't know is that the SOS warning is not like any other ordinary warning call. Picking up the signal, the crew realize that they are not alone on the spaceship when an alien stowaway is on the cargo ship. </v>
      </c>
      <c r="AE54" t="s">
        <v>594</v>
      </c>
      <c r="AF54" s="1" t="str">
        <f t="shared" si="17"/>
        <v>http://www.imdb.com/title/tt0078748/</v>
      </c>
    </row>
    <row r="55" spans="1:32" x14ac:dyDescent="0.3">
      <c r="A55" t="s">
        <v>595</v>
      </c>
      <c r="B55" t="str">
        <f t="shared" si="0"/>
        <v>The Great Dictator</v>
      </c>
      <c r="C55" t="s">
        <v>376</v>
      </c>
      <c r="D55" t="s">
        <v>2602</v>
      </c>
      <c r="E55" t="s">
        <v>596</v>
      </c>
      <c r="F55" t="s">
        <v>3493</v>
      </c>
      <c r="G55" t="str">
        <f t="shared" si="1"/>
        <v xml:space="preserve">Approved | </v>
      </c>
      <c r="H55" t="str">
        <f t="shared" si="2"/>
        <v>2h 5min | Comedy, Drama, War | 7 March 1941 (USA)</v>
      </c>
      <c r="I55" t="str">
        <f t="shared" si="3"/>
        <v xml:space="preserve">2h 5min </v>
      </c>
      <c r="J55" t="str">
        <f t="shared" si="4"/>
        <v xml:space="preserve">2h 5min | </v>
      </c>
      <c r="K55" t="str">
        <f t="shared" si="5"/>
        <v>Comedy, Drama, War | 7 March 1941 (USA)</v>
      </c>
      <c r="L55" t="str">
        <f t="shared" si="6"/>
        <v xml:space="preserve">Comedy, Drama, War </v>
      </c>
      <c r="M55" t="str">
        <f t="shared" si="7"/>
        <v xml:space="preserve">Comedy, Drama, War | </v>
      </c>
      <c r="N55" t="str">
        <f t="shared" si="8"/>
        <v>7 March 1941 (USA)</v>
      </c>
      <c r="O55" t="str">
        <f t="shared" si="9"/>
        <v>7 March 1941</v>
      </c>
      <c r="P55" t="str">
        <f t="shared" si="10"/>
        <v xml:space="preserve"> (USA)</v>
      </c>
      <c r="Q55" t="str">
        <f t="shared" si="11"/>
        <v xml:space="preserve"> USA)</v>
      </c>
      <c r="R55" t="str">
        <f t="shared" si="12"/>
        <v xml:space="preserve"> USA</v>
      </c>
      <c r="S55" t="str">
        <f t="shared" si="13"/>
        <v>USA</v>
      </c>
      <c r="T55" t="s">
        <v>323</v>
      </c>
      <c r="U55" t="str">
        <f t="shared" si="14"/>
        <v>125</v>
      </c>
      <c r="V55" t="s">
        <v>379</v>
      </c>
      <c r="W55" t="str">
        <f t="shared" si="15"/>
        <v>Writer: Charles Chaplin</v>
      </c>
      <c r="X55" t="s">
        <v>597</v>
      </c>
      <c r="Y55" t="s">
        <v>598</v>
      </c>
      <c r="Z55" t="s">
        <v>599</v>
      </c>
      <c r="AA55" t="s">
        <v>600</v>
      </c>
      <c r="AB55" t="s">
        <v>601</v>
      </c>
      <c r="AC55" t="s">
        <v>602</v>
      </c>
      <c r="AD55" s="1" t="str">
        <f t="shared" si="16"/>
        <v xml:space="preserve">Twenty years after the end of WWI in which the nation of Tomainia was on the losing side, Adenoid Hynkel has risen to power as the ruthless dictator of the country. He believes in a pure Aryan state, and the decimation of the Jews. This situation is unknown to a simple Jewish-Tomainian barber who has since been hospitalized the result of a WWI battle. Upon his release, the barber, who had been suffering from memory loss about the war, is shown the new persecuted life of the Jews by many living in the Jewish ghetto, including a washerwoman named Hannah, with whom he begins a relationship. The barber is ultimately spared such persecution by Commander Schultz, who he saved in that WWI battle. The lives of all Jews in Tomainia are eventually spared with a policy shift by Hynkel himself, who is doing so for ulterior motives. But those motives include a want for world domination, starting with the invasion of neighboring Osterlich, which may be threatened by Benzino Napaloni, the dictator ... </v>
      </c>
      <c r="AE55" t="s">
        <v>603</v>
      </c>
      <c r="AF55" s="1" t="str">
        <f t="shared" si="17"/>
        <v>http://www.imdb.com/title/tt0032553/</v>
      </c>
    </row>
    <row r="56" spans="1:32" x14ac:dyDescent="0.3">
      <c r="A56" t="s">
        <v>604</v>
      </c>
      <c r="B56" t="str">
        <f t="shared" si="0"/>
        <v>The Lives of Others</v>
      </c>
      <c r="C56" t="s">
        <v>605</v>
      </c>
      <c r="D56" t="s">
        <v>2614</v>
      </c>
      <c r="E56" t="s">
        <v>606</v>
      </c>
      <c r="F56" t="s">
        <v>3488</v>
      </c>
      <c r="G56" t="str">
        <f t="shared" si="1"/>
        <v xml:space="preserve">R | </v>
      </c>
      <c r="H56" t="str">
        <f t="shared" si="2"/>
        <v>2h 17min | Drama, Thriller | 30 March 2007 (USA)</v>
      </c>
      <c r="I56" t="str">
        <f t="shared" si="3"/>
        <v xml:space="preserve">2h 17min </v>
      </c>
      <c r="J56" t="str">
        <f t="shared" si="4"/>
        <v xml:space="preserve">2h 17min | </v>
      </c>
      <c r="K56" t="str">
        <f t="shared" si="5"/>
        <v>Drama, Thriller | 30 March 2007 (USA)</v>
      </c>
      <c r="L56" t="str">
        <f t="shared" si="6"/>
        <v xml:space="preserve">Drama, Thriller </v>
      </c>
      <c r="M56" t="str">
        <f t="shared" si="7"/>
        <v xml:space="preserve">Drama, Thriller | </v>
      </c>
      <c r="N56" t="str">
        <f t="shared" si="8"/>
        <v>30 March 2007 (USA)</v>
      </c>
      <c r="O56" t="str">
        <f t="shared" si="9"/>
        <v>30 March 2007</v>
      </c>
      <c r="P56" t="str">
        <f t="shared" si="10"/>
        <v xml:space="preserve"> (USA)</v>
      </c>
      <c r="Q56" t="str">
        <f t="shared" si="11"/>
        <v xml:space="preserve"> USA)</v>
      </c>
      <c r="R56" t="str">
        <f t="shared" si="12"/>
        <v xml:space="preserve"> USA</v>
      </c>
      <c r="S56" t="str">
        <f t="shared" si="13"/>
        <v>USA</v>
      </c>
      <c r="T56" t="s">
        <v>455</v>
      </c>
      <c r="U56" t="str">
        <f t="shared" si="14"/>
        <v>137</v>
      </c>
      <c r="V56" t="s">
        <v>607</v>
      </c>
      <c r="W56" t="str">
        <f t="shared" si="15"/>
        <v>Writer: Florian Henckel von Donnersmarck</v>
      </c>
      <c r="X56" t="s">
        <v>608</v>
      </c>
      <c r="Y56" t="s">
        <v>609</v>
      </c>
      <c r="Z56" t="s">
        <v>610</v>
      </c>
      <c r="AA56" t="s">
        <v>611</v>
      </c>
      <c r="AB56" t="s">
        <v>612</v>
      </c>
      <c r="AC56" t="s">
        <v>613</v>
      </c>
      <c r="AD56" s="1" t="str">
        <f t="shared" si="16"/>
        <v xml:space="preserve">Gerd Wiesler is an officer with the Stasi, the East German secret police. The film begins in 1984 when Wiesler attends a play written by Georg Dreyman, who is considered by many to be the ultimate example of the loyal citizen. Wiesler has a gut feeling that Dreyman can't be as ideal as he seems and believes surveillance is called for. The Minister of Culture agrees but only later does Wiesler learn that the Minister sees Dreyman as a rival and lusts after his partner Christa-Maria. The more time he spends listening in on them, the more he comes to care about them. The once rigid Stasi officer begins to intervene in their lives, in a positive way, protecting them whenever possible. Eventually, Wiesler activities catch up to him and while there is no proof of wrongdoing, he finds himself in menial jobs - until the unbelievable happens. </v>
      </c>
      <c r="AE56" t="s">
        <v>614</v>
      </c>
      <c r="AF56" s="1" t="str">
        <f t="shared" si="17"/>
        <v>http://www.imdb.com/title/tt0405094/</v>
      </c>
    </row>
    <row r="57" spans="1:32" x14ac:dyDescent="0.3">
      <c r="A57" t="s">
        <v>615</v>
      </c>
      <c r="B57" t="str">
        <f t="shared" si="0"/>
        <v>Cinema Paradiso</v>
      </c>
      <c r="C57" t="s">
        <v>616</v>
      </c>
      <c r="D57" t="s">
        <v>2615</v>
      </c>
      <c r="E57" t="s">
        <v>617</v>
      </c>
      <c r="F57" t="s">
        <v>3488</v>
      </c>
      <c r="G57" t="str">
        <f t="shared" si="1"/>
        <v xml:space="preserve">R | </v>
      </c>
      <c r="H57" t="str">
        <f t="shared" si="2"/>
        <v>2h 35min | Drama | 23 February 1990 (USA)</v>
      </c>
      <c r="I57" t="str">
        <f t="shared" si="3"/>
        <v xml:space="preserve">2h 35min </v>
      </c>
      <c r="J57" t="str">
        <f t="shared" si="4"/>
        <v xml:space="preserve">2h 35min | </v>
      </c>
      <c r="K57" t="str">
        <f t="shared" si="5"/>
        <v>Drama | 23 February 1990 (USA)</v>
      </c>
      <c r="L57" t="str">
        <f t="shared" si="6"/>
        <v xml:space="preserve">Drama </v>
      </c>
      <c r="M57" t="str">
        <f t="shared" si="7"/>
        <v xml:space="preserve">Drama | </v>
      </c>
      <c r="N57" t="str">
        <f t="shared" si="8"/>
        <v>23 February 1990 (USA)</v>
      </c>
      <c r="O57" t="str">
        <f t="shared" si="9"/>
        <v>23 February 1990</v>
      </c>
      <c r="P57" t="str">
        <f t="shared" si="10"/>
        <v xml:space="preserve"> (USA)</v>
      </c>
      <c r="Q57" t="str">
        <f t="shared" si="11"/>
        <v xml:space="preserve"> USA)</v>
      </c>
      <c r="R57" t="str">
        <f t="shared" si="12"/>
        <v xml:space="preserve"> USA</v>
      </c>
      <c r="S57" t="str">
        <f t="shared" si="13"/>
        <v>USA</v>
      </c>
      <c r="T57" t="s">
        <v>520</v>
      </c>
      <c r="U57" t="str">
        <f t="shared" si="14"/>
        <v>155</v>
      </c>
      <c r="V57" t="s">
        <v>618</v>
      </c>
      <c r="W57" t="str">
        <f t="shared" si="15"/>
        <v>Giuseppe Tornatore (story), Giuseppe Tornatore (screenplay) | 2 more credits Â»</v>
      </c>
      <c r="X57" t="s">
        <v>619</v>
      </c>
      <c r="Y57" t="s">
        <v>620</v>
      </c>
      <c r="Z57" t="s">
        <v>621</v>
      </c>
      <c r="AA57" t="s">
        <v>622</v>
      </c>
      <c r="AB57" t="s">
        <v>123</v>
      </c>
      <c r="AC57" t="s">
        <v>623</v>
      </c>
      <c r="AD57" s="1" t="str">
        <f t="shared" si="16"/>
        <v xml:space="preserve">A famous film director remembers his childhood at the Cinema Paradiso where Alfredo, the projectionist, first brought about his love of films. He returns home to his Sicilian village for the first time after almost 30 years and is reminded of his first love, Elena, who disappeared from his life before he left for Rome. </v>
      </c>
      <c r="AE57" t="s">
        <v>624</v>
      </c>
      <c r="AF57" s="1" t="str">
        <f t="shared" si="17"/>
        <v>http://www.imdb.com/title/tt0095765/</v>
      </c>
    </row>
    <row r="58" spans="1:32" x14ac:dyDescent="0.3">
      <c r="A58" t="s">
        <v>625</v>
      </c>
      <c r="B58" t="str">
        <f t="shared" si="0"/>
        <v>Django Unchained</v>
      </c>
      <c r="C58" t="s">
        <v>70</v>
      </c>
      <c r="D58" t="s">
        <v>2582</v>
      </c>
      <c r="E58" t="s">
        <v>626</v>
      </c>
      <c r="F58" t="s">
        <v>3488</v>
      </c>
      <c r="G58" t="str">
        <f t="shared" si="1"/>
        <v xml:space="preserve">R | </v>
      </c>
      <c r="H58" t="str">
        <f t="shared" si="2"/>
        <v>2h 45min | Drama, Western | 25 December 2012 (USA)</v>
      </c>
      <c r="I58" t="str">
        <f t="shared" si="3"/>
        <v xml:space="preserve">2h 45min </v>
      </c>
      <c r="J58" t="str">
        <f t="shared" si="4"/>
        <v xml:space="preserve">2h 45min | </v>
      </c>
      <c r="K58" t="str">
        <f t="shared" si="5"/>
        <v>Drama, Western | 25 December 2012 (USA)</v>
      </c>
      <c r="L58" t="str">
        <f t="shared" si="6"/>
        <v xml:space="preserve">Drama, Western </v>
      </c>
      <c r="M58" t="str">
        <f t="shared" si="7"/>
        <v xml:space="preserve">Drama, Western | </v>
      </c>
      <c r="N58" t="str">
        <f t="shared" si="8"/>
        <v>25 December 2012 (USA)</v>
      </c>
      <c r="O58" t="str">
        <f t="shared" si="9"/>
        <v>25 December 2012</v>
      </c>
      <c r="P58" t="str">
        <f t="shared" si="10"/>
        <v xml:space="preserve"> (USA)</v>
      </c>
      <c r="Q58" t="str">
        <f t="shared" si="11"/>
        <v xml:space="preserve"> USA)</v>
      </c>
      <c r="R58" t="str">
        <f t="shared" si="12"/>
        <v xml:space="preserve"> USA</v>
      </c>
      <c r="S58" t="str">
        <f t="shared" si="13"/>
        <v>USA</v>
      </c>
      <c r="T58" t="s">
        <v>312</v>
      </c>
      <c r="U58" t="str">
        <f t="shared" si="14"/>
        <v>165</v>
      </c>
      <c r="V58" t="s">
        <v>627</v>
      </c>
      <c r="W58" t="str">
        <f t="shared" si="15"/>
        <v>Writer: Quentin Tarantino</v>
      </c>
      <c r="X58" t="s">
        <v>628</v>
      </c>
      <c r="Y58" t="s">
        <v>629</v>
      </c>
      <c r="Z58" t="s">
        <v>630</v>
      </c>
      <c r="AA58" t="s">
        <v>631</v>
      </c>
      <c r="AB58" t="s">
        <v>632</v>
      </c>
      <c r="AC58" t="s">
        <v>633</v>
      </c>
      <c r="AD58" s="1" t="str">
        <f t="shared" si="16"/>
        <v xml:space="preserve">Former dentist, Dr. King Schultz, buys the freedom of a slave, Django, and trains him with the intent to make him his deputy bounty hunter. Instead, he is led to the site of Django's wife who is under the hands of Calvin Candie, a ruthless plantation owner. </v>
      </c>
      <c r="AE58" t="s">
        <v>634</v>
      </c>
      <c r="AF58" s="1" t="str">
        <f t="shared" si="17"/>
        <v>http://www.imdb.com/title/tt1853728/</v>
      </c>
    </row>
    <row r="59" spans="1:32" x14ac:dyDescent="0.3">
      <c r="A59" t="s">
        <v>635</v>
      </c>
      <c r="B59" t="str">
        <f t="shared" si="0"/>
        <v>The Shining</v>
      </c>
      <c r="C59" t="s">
        <v>552</v>
      </c>
      <c r="D59" t="s">
        <v>2611</v>
      </c>
      <c r="E59" t="s">
        <v>636</v>
      </c>
      <c r="F59" t="s">
        <v>3488</v>
      </c>
      <c r="G59" t="str">
        <f t="shared" si="1"/>
        <v xml:space="preserve">R | </v>
      </c>
      <c r="H59" t="str">
        <f t="shared" si="2"/>
        <v>2h 26min | Drama, Horror | 23 May 1980 (USA)</v>
      </c>
      <c r="I59" t="str">
        <f t="shared" si="3"/>
        <v xml:space="preserve">2h 26min </v>
      </c>
      <c r="J59" t="str">
        <f t="shared" si="4"/>
        <v xml:space="preserve">2h 26min | </v>
      </c>
      <c r="K59" t="str">
        <f t="shared" si="5"/>
        <v>Drama, Horror | 23 May 1980 (USA)</v>
      </c>
      <c r="L59" t="str">
        <f t="shared" si="6"/>
        <v xml:space="preserve">Drama, Horror </v>
      </c>
      <c r="M59" t="str">
        <f t="shared" si="7"/>
        <v xml:space="preserve">Drama, Horror | </v>
      </c>
      <c r="N59" t="str">
        <f t="shared" si="8"/>
        <v>23 May 1980 (USA)</v>
      </c>
      <c r="O59" t="str">
        <f t="shared" si="9"/>
        <v>23 May 1980</v>
      </c>
      <c r="P59" t="str">
        <f t="shared" si="10"/>
        <v xml:space="preserve"> (USA)</v>
      </c>
      <c r="Q59" t="str">
        <f t="shared" si="11"/>
        <v xml:space="preserve"> USA)</v>
      </c>
      <c r="R59" t="str">
        <f t="shared" si="12"/>
        <v xml:space="preserve"> USA</v>
      </c>
      <c r="S59" t="str">
        <f t="shared" si="13"/>
        <v>USA</v>
      </c>
      <c r="T59" t="s">
        <v>637</v>
      </c>
      <c r="U59" t="str">
        <f t="shared" si="14"/>
        <v>144</v>
      </c>
      <c r="V59" t="s">
        <v>638</v>
      </c>
      <c r="W59" t="str">
        <f t="shared" si="15"/>
        <v>Stephen King (novel), Stanley Kubrick (screenplay) | 1 more credit Â»</v>
      </c>
      <c r="X59" t="s">
        <v>639</v>
      </c>
      <c r="Y59" t="s">
        <v>640</v>
      </c>
      <c r="Z59" t="s">
        <v>641</v>
      </c>
      <c r="AA59" t="s">
        <v>642</v>
      </c>
      <c r="AB59" t="s">
        <v>643</v>
      </c>
      <c r="AC59" t="s">
        <v>644</v>
      </c>
      <c r="AD59" s="1" t="str">
        <f t="shared" si="16"/>
        <v xml:space="preserve">Signing a contract, Jack Torrance, a normal writer and former teacher agrees to take care of a hotel which has a long, violent past that puts everyone in the hotel in a nervous situation. While Jack slowly gets more violent and angry of his life, his son, Danny, tries to use a special talent, the "Shining", to inform the people outside about whatever that is going on in the hotel. </v>
      </c>
      <c r="AE59" t="s">
        <v>645</v>
      </c>
      <c r="AF59" s="1" t="str">
        <f t="shared" si="17"/>
        <v>http://www.imdb.com/title/tt0081505/</v>
      </c>
    </row>
    <row r="60" spans="1:32" x14ac:dyDescent="0.3">
      <c r="A60" t="s">
        <v>646</v>
      </c>
      <c r="B60" t="str">
        <f t="shared" si="0"/>
        <v>Paths of Glory</v>
      </c>
      <c r="C60" t="s">
        <v>552</v>
      </c>
      <c r="D60" t="s">
        <v>2611</v>
      </c>
      <c r="E60" t="s">
        <v>647</v>
      </c>
      <c r="F60" t="s">
        <v>3493</v>
      </c>
      <c r="G60" t="str">
        <f t="shared" si="1"/>
        <v xml:space="preserve">Approved | </v>
      </c>
      <c r="H60" t="str">
        <f t="shared" si="2"/>
        <v>1h 28min | Drama, War | 25 October 1957 (West Germany)</v>
      </c>
      <c r="I60" t="str">
        <f t="shared" si="3"/>
        <v xml:space="preserve">1h 28min </v>
      </c>
      <c r="J60" t="str">
        <f t="shared" si="4"/>
        <v xml:space="preserve">1h 28min | </v>
      </c>
      <c r="K60" t="str">
        <f t="shared" si="5"/>
        <v>Drama, War | 25 October 1957 (West Germany)</v>
      </c>
      <c r="L60" t="str">
        <f t="shared" si="6"/>
        <v xml:space="preserve">Drama, War </v>
      </c>
      <c r="M60" t="str">
        <f t="shared" si="7"/>
        <v xml:space="preserve">Drama, War | </v>
      </c>
      <c r="N60" t="str">
        <f t="shared" si="8"/>
        <v>25 October 1957 (West Germany)</v>
      </c>
      <c r="O60" t="str">
        <f t="shared" si="9"/>
        <v>25 October 1957</v>
      </c>
      <c r="P60" t="str">
        <f t="shared" si="10"/>
        <v xml:space="preserve"> (West Germany)</v>
      </c>
      <c r="Q60" t="str">
        <f t="shared" si="11"/>
        <v xml:space="preserve"> West Germany)</v>
      </c>
      <c r="R60" t="str">
        <f t="shared" si="12"/>
        <v xml:space="preserve"> West Germany</v>
      </c>
      <c r="S60" t="str">
        <f t="shared" si="13"/>
        <v>WestGermany</v>
      </c>
      <c r="T60" t="s">
        <v>648</v>
      </c>
      <c r="U60" t="str">
        <f t="shared" si="14"/>
        <v>88</v>
      </c>
      <c r="V60" t="s">
        <v>649</v>
      </c>
      <c r="W60" t="str">
        <f t="shared" si="15"/>
        <v>Stanley Kubrick (screenplay), Calder Willingham (screenplay) | 2 more credits Â»</v>
      </c>
      <c r="X60" t="s">
        <v>650</v>
      </c>
      <c r="Y60" t="s">
        <v>651</v>
      </c>
      <c r="Z60" t="s">
        <v>652</v>
      </c>
      <c r="AA60" t="s">
        <v>653</v>
      </c>
      <c r="AB60" t="s">
        <v>538</v>
      </c>
      <c r="AC60" t="s">
        <v>654</v>
      </c>
      <c r="AD60" s="1" t="str">
        <f t="shared" si="16"/>
        <v xml:space="preserve">The futility and irony of the war in the trenches in WWI is shown as a unit commander in the French army must deal with the mutiny of his men and a glory-seeking general after part of his force falls back under fire in an impossible attack. </v>
      </c>
      <c r="AE60" t="s">
        <v>655</v>
      </c>
      <c r="AF60" s="1" t="str">
        <f t="shared" si="17"/>
        <v>http://www.imdb.com/title/tt0050825/</v>
      </c>
    </row>
    <row r="61" spans="1:32" x14ac:dyDescent="0.3">
      <c r="A61" t="s">
        <v>656</v>
      </c>
      <c r="B61" t="str">
        <f t="shared" si="0"/>
        <v>Grave of the Fireflies</v>
      </c>
      <c r="C61" t="s">
        <v>657</v>
      </c>
      <c r="D61" t="s">
        <v>2616</v>
      </c>
      <c r="E61" t="s">
        <v>658</v>
      </c>
      <c r="F61" t="s">
        <v>3491</v>
      </c>
      <c r="G61" t="str">
        <f t="shared" si="1"/>
        <v xml:space="preserve">Unrated | </v>
      </c>
      <c r="H61" t="str">
        <f t="shared" si="2"/>
        <v>1h 29min | Animation, Drama, War | 16 April 1988 (Japan)</v>
      </c>
      <c r="I61" t="str">
        <f t="shared" si="3"/>
        <v xml:space="preserve">1h 29min </v>
      </c>
      <c r="J61" t="str">
        <f t="shared" si="4"/>
        <v xml:space="preserve">1h 29min | </v>
      </c>
      <c r="K61" t="str">
        <f t="shared" si="5"/>
        <v>Animation, Drama, War | 16 April 1988 (Japan)</v>
      </c>
      <c r="L61" t="str">
        <f t="shared" si="6"/>
        <v xml:space="preserve">Animation, Drama, War </v>
      </c>
      <c r="M61" t="str">
        <f t="shared" si="7"/>
        <v xml:space="preserve">Animation, Drama, War | </v>
      </c>
      <c r="N61" t="str">
        <f t="shared" si="8"/>
        <v>16 April 1988 (Japan)</v>
      </c>
      <c r="O61" t="str">
        <f t="shared" si="9"/>
        <v>16 April 1988</v>
      </c>
      <c r="P61" t="str">
        <f t="shared" si="10"/>
        <v xml:space="preserve"> (Japan)</v>
      </c>
      <c r="Q61" t="str">
        <f t="shared" si="11"/>
        <v xml:space="preserve"> Japan)</v>
      </c>
      <c r="R61" t="str">
        <f t="shared" si="12"/>
        <v xml:space="preserve"> Japan</v>
      </c>
      <c r="S61" t="str">
        <f t="shared" si="13"/>
        <v>Japan</v>
      </c>
      <c r="T61" t="s">
        <v>575</v>
      </c>
      <c r="U61" t="str">
        <f t="shared" si="14"/>
        <v>89</v>
      </c>
      <c r="V61" t="s">
        <v>659</v>
      </c>
      <c r="W61" t="str">
        <f t="shared" si="15"/>
        <v>Akiyuki Nosaka (novel), Isao Takahata</v>
      </c>
      <c r="X61" t="s">
        <v>660</v>
      </c>
      <c r="Y61" t="s">
        <v>661</v>
      </c>
      <c r="Z61" t="s">
        <v>662</v>
      </c>
      <c r="AA61" t="s">
        <v>663</v>
      </c>
      <c r="AC61" t="s">
        <v>664</v>
      </c>
      <c r="AD61" s="1" t="str">
        <f t="shared" si="16"/>
        <v xml:space="preserve">Setsuko and Seita are brother and sister living in wartime Japan. After their mother is killed in an air raid they find a temporary home with relatives. Having quarreled with their aunt they leave the city and make their home in an abandoned shelter. While their soldier father's destiny is unknown, the two must depend on each other to somehow keep a roof over their heads and food in their stomachs. When everything is in short supply, they gradually succumb to hunger and their only entertainment is the light of the fireflies. </v>
      </c>
      <c r="AE61" t="s">
        <v>665</v>
      </c>
      <c r="AF61" s="1" t="str">
        <f t="shared" si="17"/>
        <v>http://www.imdb.com/title/tt0095327/</v>
      </c>
    </row>
    <row r="62" spans="1:32" x14ac:dyDescent="0.3">
      <c r="A62" t="s">
        <v>666</v>
      </c>
      <c r="B62" t="str">
        <f t="shared" si="0"/>
        <v>The Dark Knight Rises</v>
      </c>
      <c r="C62" t="s">
        <v>46</v>
      </c>
      <c r="D62" t="s">
        <v>2580</v>
      </c>
      <c r="E62" t="s">
        <v>667</v>
      </c>
      <c r="F62" t="s">
        <v>3489</v>
      </c>
      <c r="G62" t="str">
        <f t="shared" si="1"/>
        <v xml:space="preserve">PG-13 | </v>
      </c>
      <c r="H62" t="str">
        <f t="shared" si="2"/>
        <v>2h 44min | Action, Thriller | 20 July 2012 (USA)</v>
      </c>
      <c r="I62" t="str">
        <f t="shared" si="3"/>
        <v xml:space="preserve">2h 44min </v>
      </c>
      <c r="J62" t="str">
        <f t="shared" si="4"/>
        <v xml:space="preserve">2h 44min | </v>
      </c>
      <c r="K62" t="str">
        <f t="shared" si="5"/>
        <v>Action, Thriller | 20 July 2012 (USA)</v>
      </c>
      <c r="L62" t="str">
        <f t="shared" si="6"/>
        <v xml:space="preserve">Action, Thriller </v>
      </c>
      <c r="M62" t="str">
        <f t="shared" si="7"/>
        <v xml:space="preserve">Action, Thriller | </v>
      </c>
      <c r="N62" t="str">
        <f t="shared" si="8"/>
        <v>20 July 2012 (USA)</v>
      </c>
      <c r="O62" t="str">
        <f t="shared" si="9"/>
        <v>20 July 2012</v>
      </c>
      <c r="P62" t="str">
        <f t="shared" si="10"/>
        <v xml:space="preserve"> (USA)</v>
      </c>
      <c r="Q62" t="str">
        <f t="shared" si="11"/>
        <v xml:space="preserve"> USA)</v>
      </c>
      <c r="R62" t="str">
        <f t="shared" si="12"/>
        <v xml:space="preserve"> USA</v>
      </c>
      <c r="S62" t="str">
        <f t="shared" si="13"/>
        <v>USA</v>
      </c>
      <c r="T62" t="s">
        <v>668</v>
      </c>
      <c r="U62" t="str">
        <f t="shared" si="14"/>
        <v>164</v>
      </c>
      <c r="V62" t="s">
        <v>49</v>
      </c>
      <c r="W62" t="str">
        <f t="shared" si="15"/>
        <v>Jonathan Nolan (screenplay), Christopher Nolan (screenplay) | 3 more credits Â»</v>
      </c>
      <c r="X62" t="s">
        <v>669</v>
      </c>
      <c r="Y62" t="s">
        <v>670</v>
      </c>
      <c r="Z62" t="s">
        <v>671</v>
      </c>
      <c r="AA62" t="s">
        <v>672</v>
      </c>
      <c r="AB62" t="s">
        <v>673</v>
      </c>
      <c r="AC62" t="s">
        <v>674</v>
      </c>
      <c r="AD62" s="1" t="str">
        <f t="shared" si="16"/>
        <v xml:space="preserve">Despite his tarnished reputation after the events of The Dark Knight, in which he took the rap for Dent's crimes, Batman feels compelled to intervene to assist the city and its police force which is struggling to cope with Bane's plans to destroy the city. </v>
      </c>
      <c r="AE62" t="s">
        <v>675</v>
      </c>
      <c r="AF62" s="1" t="str">
        <f t="shared" si="17"/>
        <v>http://www.imdb.com/title/tt1345836/</v>
      </c>
    </row>
    <row r="63" spans="1:32" x14ac:dyDescent="0.3">
      <c r="A63" t="s">
        <v>676</v>
      </c>
      <c r="B63" t="str">
        <f t="shared" si="0"/>
        <v>WALLÂ·E</v>
      </c>
      <c r="C63" t="s">
        <v>677</v>
      </c>
      <c r="D63" t="s">
        <v>2617</v>
      </c>
      <c r="E63" t="s">
        <v>678</v>
      </c>
      <c r="F63" t="s">
        <v>3494</v>
      </c>
      <c r="G63" t="str">
        <f t="shared" si="1"/>
        <v xml:space="preserve">G | </v>
      </c>
      <c r="H63" t="str">
        <f t="shared" si="2"/>
        <v>1h 38min | Animation, Adventure, Family | 27 June 2008 (USA)</v>
      </c>
      <c r="I63" t="str">
        <f t="shared" si="3"/>
        <v xml:space="preserve">1h 38min </v>
      </c>
      <c r="J63" t="str">
        <f t="shared" si="4"/>
        <v xml:space="preserve">1h 38min | </v>
      </c>
      <c r="K63" t="str">
        <f t="shared" si="5"/>
        <v>Animation, Adventure, Family | 27 June 2008 (USA)</v>
      </c>
      <c r="L63" t="str">
        <f t="shared" si="6"/>
        <v xml:space="preserve">Animation, Adventure, Family </v>
      </c>
      <c r="M63" t="str">
        <f t="shared" si="7"/>
        <v xml:space="preserve">Animation, Adventure, Family | </v>
      </c>
      <c r="N63" t="str">
        <f t="shared" si="8"/>
        <v>27 June 2008 (USA)</v>
      </c>
      <c r="O63" t="str">
        <f t="shared" si="9"/>
        <v>27 June 2008</v>
      </c>
      <c r="P63" t="str">
        <f t="shared" si="10"/>
        <v xml:space="preserve"> (USA)</v>
      </c>
      <c r="Q63" t="str">
        <f t="shared" si="11"/>
        <v xml:space="preserve"> USA)</v>
      </c>
      <c r="R63" t="str">
        <f t="shared" si="12"/>
        <v xml:space="preserve"> USA</v>
      </c>
      <c r="S63" t="str">
        <f t="shared" si="13"/>
        <v>USA</v>
      </c>
      <c r="T63" t="s">
        <v>679</v>
      </c>
      <c r="U63" t="str">
        <f t="shared" si="14"/>
        <v>98</v>
      </c>
      <c r="V63" t="s">
        <v>680</v>
      </c>
      <c r="W63" t="str">
        <f t="shared" si="15"/>
        <v>Andrew Stanton (original story by), Pete Docter (original story by) | 2 more credits Â»</v>
      </c>
      <c r="X63" t="s">
        <v>681</v>
      </c>
      <c r="Y63" t="s">
        <v>682</v>
      </c>
      <c r="Z63" t="s">
        <v>683</v>
      </c>
      <c r="AA63" t="s">
        <v>684</v>
      </c>
      <c r="AB63" t="s">
        <v>685</v>
      </c>
      <c r="AC63" t="s">
        <v>686</v>
      </c>
      <c r="AD63" s="1" t="str">
        <f t="shared" si="16"/>
        <v xml:space="preserve">In a distant, but not so unrealistic, future where mankind has abandoned earth because it has become covered with trash from products sold by the powerful multi-national Buy N Large corporation, WALL-E, a garbage collecting robot has been left to clean up the mess. Mesmerized with trinkets of Earth's history and show tunes, WALL-E is alone on Earth except for a sprightly pet cockroach. One day, EVE, a sleek (and dangerous) reconnaissance robot, is sent to Earth to find proof that life is once again sustainable. WALL-E falls in love with EVE. WALL-E rescues EVE from a dust storm and shows her a living plant he found amongst the rubble. Consistent with her "directive", EVE takes the plant and automatically enters a deactivated state except for a blinking green beacon. WALL-E, doesn't understand what has happened to his new friend, but, true to his love, he protects her from wind, rain, and lightning, even as she is unresponsive. One day a massive ship comes to reclaim EVE, but WALL-E, ... </v>
      </c>
      <c r="AE63" t="s">
        <v>687</v>
      </c>
      <c r="AF63" s="1" t="str">
        <f t="shared" si="17"/>
        <v>http://www.imdb.com/title/tt0910970/</v>
      </c>
    </row>
    <row r="64" spans="1:32" x14ac:dyDescent="0.3">
      <c r="A64" t="s">
        <v>688</v>
      </c>
      <c r="B64" t="str">
        <f t="shared" si="0"/>
        <v>American Beauty</v>
      </c>
      <c r="C64" t="s">
        <v>689</v>
      </c>
      <c r="D64" t="s">
        <v>2618</v>
      </c>
      <c r="E64" t="s">
        <v>690</v>
      </c>
      <c r="F64" t="s">
        <v>3488</v>
      </c>
      <c r="G64" t="str">
        <f t="shared" si="1"/>
        <v xml:space="preserve">R | </v>
      </c>
      <c r="H64" t="str">
        <f t="shared" si="2"/>
        <v>2h 2min | Drama, Romance | 1 October 1999 (USA)</v>
      </c>
      <c r="I64" t="str">
        <f t="shared" si="3"/>
        <v xml:space="preserve">2h 2min </v>
      </c>
      <c r="J64" t="str">
        <f t="shared" si="4"/>
        <v xml:space="preserve">2h 2min | </v>
      </c>
      <c r="K64" t="str">
        <f t="shared" si="5"/>
        <v>Drama, Romance | 1 October 1999 (USA)</v>
      </c>
      <c r="L64" t="str">
        <f t="shared" si="6"/>
        <v xml:space="preserve">Drama, Romance </v>
      </c>
      <c r="M64" t="str">
        <f t="shared" si="7"/>
        <v xml:space="preserve">Drama, Romance | </v>
      </c>
      <c r="N64" t="str">
        <f t="shared" si="8"/>
        <v>1 October 1999 (USA)</v>
      </c>
      <c r="O64" t="str">
        <f t="shared" si="9"/>
        <v>1 October 1999</v>
      </c>
      <c r="P64" t="str">
        <f t="shared" si="10"/>
        <v xml:space="preserve"> (USA)</v>
      </c>
      <c r="Q64" t="str">
        <f t="shared" si="11"/>
        <v xml:space="preserve"> USA)</v>
      </c>
      <c r="R64" t="str">
        <f t="shared" si="12"/>
        <v xml:space="preserve"> USA</v>
      </c>
      <c r="S64" t="str">
        <f t="shared" si="13"/>
        <v>USA</v>
      </c>
      <c r="T64" t="s">
        <v>691</v>
      </c>
      <c r="U64" t="str">
        <f t="shared" si="14"/>
        <v>122</v>
      </c>
      <c r="V64" t="s">
        <v>692</v>
      </c>
      <c r="W64" t="str">
        <f t="shared" si="15"/>
        <v>Writer: Alan Ball</v>
      </c>
      <c r="X64" t="s">
        <v>693</v>
      </c>
      <c r="Y64" t="s">
        <v>694</v>
      </c>
      <c r="Z64" t="s">
        <v>695</v>
      </c>
      <c r="AA64" t="s">
        <v>696</v>
      </c>
      <c r="AB64" t="s">
        <v>153</v>
      </c>
      <c r="AC64" t="s">
        <v>697</v>
      </c>
      <c r="AD64" s="1" t="str">
        <f t="shared" si="16"/>
        <v xml:space="preserve">Lester and Carolyn Burnham are, on the outside, a perfect husband and wife in a perfect house in a perfect neighborhood. But inside, Lester is slipping deeper and deeper into a hopeless depression. He finally snaps when he becomes infatuated with one of his daughter's friends. Meanwhile, his daughter Jane is developing a happy friendship with a shy boy-next-door named Ricky, who lives with an abusive father. </v>
      </c>
      <c r="AE64" t="s">
        <v>698</v>
      </c>
      <c r="AF64" s="1" t="str">
        <f t="shared" si="17"/>
        <v>http://www.imdb.com/title/tt0169547/</v>
      </c>
    </row>
    <row r="65" spans="1:32" x14ac:dyDescent="0.3">
      <c r="A65" t="s">
        <v>699</v>
      </c>
      <c r="B65" t="str">
        <f t="shared" si="0"/>
        <v>Aliens</v>
      </c>
      <c r="C65" t="s">
        <v>453</v>
      </c>
      <c r="D65" t="s">
        <v>2606</v>
      </c>
      <c r="E65" t="s">
        <v>700</v>
      </c>
      <c r="F65" t="s">
        <v>3488</v>
      </c>
      <c r="G65" t="str">
        <f t="shared" si="1"/>
        <v xml:space="preserve">R | </v>
      </c>
      <c r="H65" t="str">
        <f t="shared" si="2"/>
        <v>2h 17min | Action, Horror, Sci-Fi | 18 July 1986 (USA)</v>
      </c>
      <c r="I65" t="str">
        <f t="shared" si="3"/>
        <v xml:space="preserve">2h 17min </v>
      </c>
      <c r="J65" t="str">
        <f t="shared" si="4"/>
        <v xml:space="preserve">2h 17min | </v>
      </c>
      <c r="K65" t="str">
        <f t="shared" si="5"/>
        <v>Action, Horror, Sci-Fi | 18 July 1986 (USA)</v>
      </c>
      <c r="L65" t="str">
        <f t="shared" si="6"/>
        <v xml:space="preserve">Action, Horror, Sci-Fi </v>
      </c>
      <c r="M65" t="str">
        <f t="shared" si="7"/>
        <v xml:space="preserve">Action, Horror, Sci-Fi | </v>
      </c>
      <c r="N65" t="str">
        <f t="shared" si="8"/>
        <v>18 July 1986 (USA)</v>
      </c>
      <c r="O65" t="str">
        <f t="shared" si="9"/>
        <v>18 July 1986</v>
      </c>
      <c r="P65" t="str">
        <f t="shared" si="10"/>
        <v xml:space="preserve"> (USA)</v>
      </c>
      <c r="Q65" t="str">
        <f t="shared" si="11"/>
        <v xml:space="preserve"> USA)</v>
      </c>
      <c r="R65" t="str">
        <f t="shared" si="12"/>
        <v xml:space="preserve"> USA</v>
      </c>
      <c r="S65" t="str">
        <f t="shared" si="13"/>
        <v>USA</v>
      </c>
      <c r="T65" t="s">
        <v>455</v>
      </c>
      <c r="U65" t="str">
        <f t="shared" si="14"/>
        <v>137</v>
      </c>
      <c r="V65" t="s">
        <v>701</v>
      </c>
      <c r="W65" t="str">
        <f t="shared" si="15"/>
        <v>James Cameron (story), David Giler (story) | 4 more credits Â»</v>
      </c>
      <c r="X65" t="s">
        <v>702</v>
      </c>
      <c r="Y65" t="s">
        <v>703</v>
      </c>
      <c r="Z65" t="s">
        <v>704</v>
      </c>
      <c r="AA65" t="s">
        <v>705</v>
      </c>
      <c r="AB65" t="s">
        <v>706</v>
      </c>
      <c r="AC65" t="s">
        <v>707</v>
      </c>
      <c r="AD65" s="1" t="str">
        <f t="shared" si="16"/>
        <v xml:space="preserve">Fifty seven years after Ellen Ripley survived her disastrous ordeal, her escape vessel is recovered after drifting across the galaxy as she slept in cryogenic stasis. Back on earth, nobody believed her story about the "Aliens" on the planet LV-426. After the "Company" orders the colony on LV-426 to investigate, however, all communication with the colony is lost. The Company enlists Ripley to aid a team of tough, rugged space marines on a rescue mission to the now partially terraformed planet to find out if there are aliens or survivors. As the mission unfolds, Ripley will be forced to come to grips with her worst nightmare, but even as she does, she finds that the worst is yet to come. </v>
      </c>
      <c r="AE65" t="s">
        <v>708</v>
      </c>
      <c r="AF65" s="1" t="str">
        <f t="shared" si="17"/>
        <v>http://www.imdb.com/title/tt0090605/</v>
      </c>
    </row>
    <row r="66" spans="1:32" x14ac:dyDescent="0.3">
      <c r="A66" t="s">
        <v>709</v>
      </c>
      <c r="B66" t="str">
        <f t="shared" ref="B66:B129" si="18">SUBSTITUTE(A66, " Poster", "")</f>
        <v>Princess Mononoke</v>
      </c>
      <c r="C66" t="s">
        <v>321</v>
      </c>
      <c r="D66" t="s">
        <v>2599</v>
      </c>
      <c r="E66" t="s">
        <v>710</v>
      </c>
      <c r="F66" t="s">
        <v>3489</v>
      </c>
      <c r="G66" t="str">
        <f t="shared" si="1"/>
        <v xml:space="preserve">PG-13 | </v>
      </c>
      <c r="H66" t="str">
        <f t="shared" si="2"/>
        <v>2h 14min | Animation, Adventure, Fantasy | 12 July 1997 (Japan)</v>
      </c>
      <c r="I66" t="str">
        <f t="shared" si="3"/>
        <v xml:space="preserve">2h 14min </v>
      </c>
      <c r="J66" t="str">
        <f t="shared" si="4"/>
        <v xml:space="preserve">2h 14min | </v>
      </c>
      <c r="K66" t="str">
        <f t="shared" si="5"/>
        <v>Animation, Adventure, Fantasy | 12 July 1997 (Japan)</v>
      </c>
      <c r="L66" t="str">
        <f t="shared" si="6"/>
        <v xml:space="preserve">Animation, Adventure, Fantasy </v>
      </c>
      <c r="M66" t="str">
        <f t="shared" si="7"/>
        <v xml:space="preserve">Animation, Adventure, Fantasy | </v>
      </c>
      <c r="N66" t="str">
        <f t="shared" si="8"/>
        <v>12 July 1997 (Japan)</v>
      </c>
      <c r="O66" t="str">
        <f t="shared" si="9"/>
        <v>12 July 1997</v>
      </c>
      <c r="P66" t="str">
        <f t="shared" si="10"/>
        <v xml:space="preserve"> (Japan)</v>
      </c>
      <c r="Q66" t="str">
        <f t="shared" si="11"/>
        <v xml:space="preserve"> Japan)</v>
      </c>
      <c r="R66" t="str">
        <f t="shared" si="12"/>
        <v xml:space="preserve"> Japan</v>
      </c>
      <c r="S66" t="str">
        <f t="shared" si="13"/>
        <v>Japan</v>
      </c>
      <c r="T66" t="s">
        <v>711</v>
      </c>
      <c r="U66" t="str">
        <f t="shared" si="14"/>
        <v>134</v>
      </c>
      <c r="V66" t="s">
        <v>324</v>
      </c>
      <c r="W66" t="str">
        <f t="shared" si="15"/>
        <v>Writer: Hayao Miyazaki</v>
      </c>
      <c r="X66" t="s">
        <v>712</v>
      </c>
      <c r="Y66" t="s">
        <v>713</v>
      </c>
      <c r="Z66" t="s">
        <v>714</v>
      </c>
      <c r="AA66" t="s">
        <v>715</v>
      </c>
      <c r="AB66" t="s">
        <v>716</v>
      </c>
      <c r="AC66" t="s">
        <v>717</v>
      </c>
      <c r="AD66" s="1" t="str">
        <f t="shared" si="16"/>
        <v xml:space="preserve">While protecting his village from rampaging boar-god/demon, a confident young warrior, Ashitaka, is stricken by a deadly curse. To save his life, he must journey to the forests of the west. Once there, he's embroiled in a fierce campaign that humans were waging on the forest. The ambitious Lady Eboshi and her loyal clan use their guns against the gods of the forest and a brave young woman, Princess Mononoke, who was raised by a wolf-god. Ashitaka sees the good in both sides and tries to stem the flood of blood. This is met be animosity by both sides as they each see him as supporting the enemy. </v>
      </c>
      <c r="AE66" t="s">
        <v>718</v>
      </c>
      <c r="AF66" s="1" t="str">
        <f t="shared" si="17"/>
        <v>http://www.imdb.com/title/tt0119698/</v>
      </c>
    </row>
    <row r="67" spans="1:32" x14ac:dyDescent="0.3">
      <c r="A67" t="s">
        <v>719</v>
      </c>
      <c r="B67" t="str">
        <f t="shared" si="18"/>
        <v>Oldboy</v>
      </c>
      <c r="C67" t="s">
        <v>720</v>
      </c>
      <c r="D67" t="s">
        <v>2619</v>
      </c>
      <c r="E67" t="s">
        <v>721</v>
      </c>
      <c r="F67" t="s">
        <v>3488</v>
      </c>
      <c r="G67" t="str">
        <f t="shared" ref="G67:G130" si="19">CONCATENATE(F67, " | ")</f>
        <v xml:space="preserve">R | </v>
      </c>
      <c r="H67" t="str">
        <f t="shared" ref="H67:H130" si="20">SUBSTITUTE(E67,G67,"")</f>
        <v>2h | Drama, Mystery, Thriller | 21 November 2003 (South Korea)</v>
      </c>
      <c r="I67" t="str">
        <f t="shared" ref="I67:I130" si="21">LEFT(H67,FIND("|",H67)-1)</f>
        <v xml:space="preserve">2h </v>
      </c>
      <c r="J67" t="str">
        <f t="shared" ref="J67:J130" si="22">CONCATENATE(I67,"| ")</f>
        <v xml:space="preserve">2h | </v>
      </c>
      <c r="K67" t="str">
        <f t="shared" ref="K67:K130" si="23">SUBSTITUTE(H67,J67,"")</f>
        <v>Drama, Mystery, Thriller | 21 November 2003 (South Korea)</v>
      </c>
      <c r="L67" t="str">
        <f t="shared" ref="L67:L130" si="24">LEFT(K67,FIND("|",K67)-1)</f>
        <v xml:space="preserve">Drama, Mystery, Thriller </v>
      </c>
      <c r="M67" t="str">
        <f t="shared" ref="M67:M130" si="25">CONCATENATE(L67, "| ")</f>
        <v xml:space="preserve">Drama, Mystery, Thriller | </v>
      </c>
      <c r="N67" t="str">
        <f t="shared" ref="N67:N130" si="26">SUBSTITUTE(K67,M67,"")</f>
        <v>21 November 2003 (South Korea)</v>
      </c>
      <c r="O67" t="str">
        <f t="shared" ref="O67:O130" si="27">LEFT(N67,FIND("(",N67)-2)</f>
        <v>21 November 2003</v>
      </c>
      <c r="P67" t="str">
        <f t="shared" ref="P67:P130" si="28">SUBSTITUTE(N67,O67,"")</f>
        <v xml:space="preserve"> (South Korea)</v>
      </c>
      <c r="Q67" t="str">
        <f t="shared" ref="Q67:Q130" si="29">SUBSTITUTE(P67,"(","")</f>
        <v xml:space="preserve"> South Korea)</v>
      </c>
      <c r="R67" t="str">
        <f t="shared" ref="R67:R130" si="30">SUBSTITUTE(Q67,")","")</f>
        <v xml:space="preserve"> South Korea</v>
      </c>
      <c r="S67" t="str">
        <f t="shared" ref="S67:S130" si="31">SUBSTITUTE(R67," ", "")</f>
        <v>SouthKorea</v>
      </c>
      <c r="T67" t="s">
        <v>722</v>
      </c>
      <c r="U67" t="str">
        <f t="shared" ref="U67:U130" si="32">SUBSTITUTE(T67," min","")</f>
        <v>120</v>
      </c>
      <c r="V67" t="s">
        <v>723</v>
      </c>
      <c r="W67" t="str">
        <f t="shared" ref="W67:W130" si="33">SUBSTITUTE(V67,"Writers: ","")</f>
        <v>Garon Tsuchiya (story), Nobuaki Minegishi (comic) | 4 more credits Â»</v>
      </c>
      <c r="X67" t="s">
        <v>724</v>
      </c>
      <c r="Y67" t="s">
        <v>725</v>
      </c>
      <c r="Z67" t="s">
        <v>726</v>
      </c>
      <c r="AA67" t="s">
        <v>727</v>
      </c>
      <c r="AB67" t="s">
        <v>728</v>
      </c>
      <c r="AC67" t="s">
        <v>729</v>
      </c>
      <c r="AD67" s="1" t="str">
        <f t="shared" ref="AD67:AD130" si="34">LEFT( AC67, FIND( "Written by", AC67 ) - 1 )</f>
        <v xml:space="preserve">An average man is kidnapped and imprisoned in a shabby cell for 15 years without explanation. He then is released, equipped with money, a cellphone and expensive clothes. As he strives to explain his imprisonment and get his revenge, Oh Dae-Su soon finds out that his kidnapper has a greater plan for him and is set onto a path of pain and suffering in an attempt to uncover the motive of his mysterious tormentor. </v>
      </c>
      <c r="AE67" t="s">
        <v>730</v>
      </c>
      <c r="AF67" s="1" t="str">
        <f t="shared" ref="AF67:AF130" si="35">LEFT( AE67, FIND( "?", AE67 ) - 1 )</f>
        <v>http://www.imdb.com/title/tt0364569/</v>
      </c>
    </row>
    <row r="68" spans="1:32" x14ac:dyDescent="0.3">
      <c r="A68" t="s">
        <v>731</v>
      </c>
      <c r="B68" t="str">
        <f t="shared" si="18"/>
        <v>Citizen Kane</v>
      </c>
      <c r="C68" t="s">
        <v>732</v>
      </c>
      <c r="D68" t="s">
        <v>2620</v>
      </c>
      <c r="E68" t="s">
        <v>733</v>
      </c>
      <c r="F68" t="s">
        <v>3493</v>
      </c>
      <c r="G68" t="str">
        <f t="shared" si="19"/>
        <v xml:space="preserve">Approved | </v>
      </c>
      <c r="H68" t="str">
        <f t="shared" si="20"/>
        <v>1h 59min | Drama, Mystery | 5 September 1941 (USA)</v>
      </c>
      <c r="I68" t="str">
        <f t="shared" si="21"/>
        <v xml:space="preserve">1h 59min </v>
      </c>
      <c r="J68" t="str">
        <f t="shared" si="22"/>
        <v xml:space="preserve">1h 59min | </v>
      </c>
      <c r="K68" t="str">
        <f t="shared" si="23"/>
        <v>Drama, Mystery | 5 September 1941 (USA)</v>
      </c>
      <c r="L68" t="str">
        <f t="shared" si="24"/>
        <v xml:space="preserve">Drama, Mystery </v>
      </c>
      <c r="M68" t="str">
        <f t="shared" si="25"/>
        <v xml:space="preserve">Drama, Mystery | </v>
      </c>
      <c r="N68" t="str">
        <f t="shared" si="26"/>
        <v>5 September 1941 (USA)</v>
      </c>
      <c r="O68" t="str">
        <f t="shared" si="27"/>
        <v>5 September 1941</v>
      </c>
      <c r="P68" t="str">
        <f t="shared" si="28"/>
        <v xml:space="preserve"> (USA)</v>
      </c>
      <c r="Q68" t="str">
        <f t="shared" si="29"/>
        <v xml:space="preserve"> USA)</v>
      </c>
      <c r="R68" t="str">
        <f t="shared" si="30"/>
        <v xml:space="preserve"> USA</v>
      </c>
      <c r="S68" t="str">
        <f t="shared" si="31"/>
        <v>USA</v>
      </c>
      <c r="T68" t="s">
        <v>367</v>
      </c>
      <c r="U68" t="str">
        <f t="shared" si="32"/>
        <v>119</v>
      </c>
      <c r="V68" t="s">
        <v>734</v>
      </c>
      <c r="W68" t="str">
        <f t="shared" si="33"/>
        <v>Herman J. Mankiewicz (original screen play), Orson Welles (original screen play)</v>
      </c>
      <c r="X68" t="s">
        <v>735</v>
      </c>
      <c r="Y68" t="s">
        <v>736</v>
      </c>
      <c r="Z68" t="s">
        <v>737</v>
      </c>
      <c r="AA68" t="s">
        <v>738</v>
      </c>
      <c r="AB68" t="s">
        <v>739</v>
      </c>
      <c r="AC68" t="s">
        <v>740</v>
      </c>
      <c r="AD68" s="1" t="str">
        <f t="shared" si="34"/>
        <v xml:space="preserve">A group of reporters are trying to decipher the last word ever spoken by Charles Foster Kane, the millionaire newspaper tycoon: "Rosebud." The film begins with a news reel detailing Kane's life for the masses, and then from there, we are shown flashbacks from Kane's life. As the reporters investigate further, the viewers see a display of a fascinating man's rise to fame, and how he eventually fell off the top of the world. </v>
      </c>
      <c r="AE68" t="s">
        <v>741</v>
      </c>
      <c r="AF68" s="1" t="str">
        <f t="shared" si="35"/>
        <v>http://www.imdb.com/title/tt0033467/</v>
      </c>
    </row>
    <row r="69" spans="1:32" x14ac:dyDescent="0.3">
      <c r="A69" t="s">
        <v>742</v>
      </c>
      <c r="B69" t="str">
        <f t="shared" si="18"/>
        <v>North by Northwest</v>
      </c>
      <c r="C69" t="s">
        <v>387</v>
      </c>
      <c r="D69" t="s">
        <v>2603</v>
      </c>
      <c r="E69" t="s">
        <v>743</v>
      </c>
      <c r="F69" t="s">
        <v>3493</v>
      </c>
      <c r="G69" t="str">
        <f t="shared" si="19"/>
        <v xml:space="preserve">Approved | </v>
      </c>
      <c r="H69" t="str">
        <f t="shared" si="20"/>
        <v>2h 16min | Adventure, Crime, Mystery | 26 September 1959 (Japan)</v>
      </c>
      <c r="I69" t="str">
        <f t="shared" si="21"/>
        <v xml:space="preserve">2h 16min </v>
      </c>
      <c r="J69" t="str">
        <f t="shared" si="22"/>
        <v xml:space="preserve">2h 16min | </v>
      </c>
      <c r="K69" t="str">
        <f t="shared" si="23"/>
        <v>Adventure, Crime, Mystery | 26 September 1959 (Japan)</v>
      </c>
      <c r="L69" t="str">
        <f t="shared" si="24"/>
        <v xml:space="preserve">Adventure, Crime, Mystery </v>
      </c>
      <c r="M69" t="str">
        <f t="shared" si="25"/>
        <v xml:space="preserve">Adventure, Crime, Mystery | </v>
      </c>
      <c r="N69" t="str">
        <f t="shared" si="26"/>
        <v>26 September 1959 (Japan)</v>
      </c>
      <c r="O69" t="str">
        <f t="shared" si="27"/>
        <v>26 September 1959</v>
      </c>
      <c r="P69" t="str">
        <f t="shared" si="28"/>
        <v xml:space="preserve"> (Japan)</v>
      </c>
      <c r="Q69" t="str">
        <f t="shared" si="29"/>
        <v xml:space="preserve"> Japan)</v>
      </c>
      <c r="R69" t="str">
        <f t="shared" si="30"/>
        <v xml:space="preserve"> Japan</v>
      </c>
      <c r="S69" t="str">
        <f t="shared" si="31"/>
        <v>Japan</v>
      </c>
      <c r="T69" t="s">
        <v>202</v>
      </c>
      <c r="U69" t="str">
        <f t="shared" si="32"/>
        <v>136</v>
      </c>
      <c r="V69" t="s">
        <v>744</v>
      </c>
      <c r="W69" t="str">
        <f t="shared" si="33"/>
        <v>Writer: Ernest Lehman</v>
      </c>
      <c r="X69" t="s">
        <v>745</v>
      </c>
      <c r="Y69" t="s">
        <v>746</v>
      </c>
      <c r="Z69" t="s">
        <v>747</v>
      </c>
      <c r="AA69" t="s">
        <v>748</v>
      </c>
      <c r="AB69" t="s">
        <v>749</v>
      </c>
      <c r="AC69" t="s">
        <v>750</v>
      </c>
      <c r="AD69" s="1" t="str">
        <f t="shared" si="34"/>
        <v xml:space="preserve">Madison Avenue advertising man Roger Thornhill finds himself thrust into the world of spies when he is mistaken for a man by the name of George Kaplan. Foreign spy Philip Vandamm and his henchman Leonard try to eliminate him but when Thornhill tries to make sense of the case, he is framed for murder. Now on the run from the police, he manages to board the 20th Century Limited bound for Chicago where he meets a beautiful blond, Eve Kendall, who helps him to evade the authorities. His world is turned upside down yet again when he learns that Eve isn't the innocent bystander he thought she was. Not all is as it seems however, leading to a dramatic rescue and escape at the top of Mt. Rushmore. </v>
      </c>
      <c r="AE69" t="s">
        <v>751</v>
      </c>
      <c r="AF69" s="1" t="str">
        <f t="shared" si="35"/>
        <v>http://www.imdb.com/title/tt0053125/</v>
      </c>
    </row>
    <row r="70" spans="1:32" x14ac:dyDescent="0.3">
      <c r="A70" t="s">
        <v>752</v>
      </c>
      <c r="B70" t="str">
        <f t="shared" si="18"/>
        <v>Once Upon a Time in America</v>
      </c>
      <c r="C70" t="s">
        <v>104</v>
      </c>
      <c r="D70" t="s">
        <v>2585</v>
      </c>
      <c r="E70" t="s">
        <v>753</v>
      </c>
      <c r="F70" t="s">
        <v>3488</v>
      </c>
      <c r="G70" t="str">
        <f t="shared" si="19"/>
        <v xml:space="preserve">R | </v>
      </c>
      <c r="H70" t="str">
        <f t="shared" si="20"/>
        <v>3h 49min | Crime, Drama | 1 June 1984 (USA)</v>
      </c>
      <c r="I70" t="str">
        <f t="shared" si="21"/>
        <v xml:space="preserve">3h 49min </v>
      </c>
      <c r="J70" t="str">
        <f t="shared" si="22"/>
        <v xml:space="preserve">3h 49min | </v>
      </c>
      <c r="K70" t="str">
        <f t="shared" si="23"/>
        <v>Crime, Drama | 1 June 1984 (USA)</v>
      </c>
      <c r="L70" t="str">
        <f t="shared" si="24"/>
        <v xml:space="preserve">Crime, Drama </v>
      </c>
      <c r="M70" t="str">
        <f t="shared" si="25"/>
        <v xml:space="preserve">Crime, Drama | </v>
      </c>
      <c r="N70" t="str">
        <f t="shared" si="26"/>
        <v>1 June 1984 (USA)</v>
      </c>
      <c r="O70" t="str">
        <f t="shared" si="27"/>
        <v>1 June 1984</v>
      </c>
      <c r="P70" t="str">
        <f t="shared" si="28"/>
        <v xml:space="preserve"> (USA)</v>
      </c>
      <c r="Q70" t="str">
        <f t="shared" si="29"/>
        <v xml:space="preserve"> USA)</v>
      </c>
      <c r="R70" t="str">
        <f t="shared" si="30"/>
        <v xml:space="preserve"> USA</v>
      </c>
      <c r="S70" t="str">
        <f t="shared" si="31"/>
        <v>USA</v>
      </c>
      <c r="T70" t="s">
        <v>754</v>
      </c>
      <c r="U70" t="str">
        <f t="shared" si="32"/>
        <v>229</v>
      </c>
      <c r="V70" t="s">
        <v>755</v>
      </c>
      <c r="W70" t="str">
        <f t="shared" si="33"/>
        <v>Harry Grey (novel), Leonardo Benvenuti (screenplay) | 6 more credits Â»</v>
      </c>
      <c r="X70" t="s">
        <v>756</v>
      </c>
      <c r="Y70" t="s">
        <v>757</v>
      </c>
      <c r="Z70" t="s">
        <v>758</v>
      </c>
      <c r="AA70" t="s">
        <v>759</v>
      </c>
      <c r="AB70" t="s">
        <v>21</v>
      </c>
      <c r="AC70" t="s">
        <v>760</v>
      </c>
      <c r="AD70" s="1" t="str">
        <f t="shared" si="34"/>
        <v xml:space="preserve">Epic tale of a group of Jewish gangsters in New York, from childhood, through their glory years during prohibition, and their meeting again 35 years later. </v>
      </c>
      <c r="AE70" t="s">
        <v>761</v>
      </c>
      <c r="AF70" s="1" t="str">
        <f t="shared" si="35"/>
        <v>http://www.imdb.com/title/tt0087843/</v>
      </c>
    </row>
    <row r="71" spans="1:32" x14ac:dyDescent="0.3">
      <c r="A71" t="s">
        <v>762</v>
      </c>
      <c r="B71" t="str">
        <f t="shared" si="18"/>
        <v>Vertigo</v>
      </c>
      <c r="C71" t="s">
        <v>387</v>
      </c>
      <c r="D71" t="s">
        <v>2603</v>
      </c>
      <c r="E71" t="s">
        <v>763</v>
      </c>
      <c r="F71" t="s">
        <v>3490</v>
      </c>
      <c r="G71" t="str">
        <f t="shared" si="19"/>
        <v xml:space="preserve">PG | </v>
      </c>
      <c r="H71" t="str">
        <f t="shared" si="20"/>
        <v>2h 8min | Mystery, Romance, Thriller | 1958 (UK)</v>
      </c>
      <c r="I71" t="str">
        <f t="shared" si="21"/>
        <v xml:space="preserve">2h 8min </v>
      </c>
      <c r="J71" t="str">
        <f t="shared" si="22"/>
        <v xml:space="preserve">2h 8min | </v>
      </c>
      <c r="K71" t="str">
        <f t="shared" si="23"/>
        <v>Mystery, Romance, Thriller | 1958 (UK)</v>
      </c>
      <c r="L71" t="str">
        <f t="shared" si="24"/>
        <v xml:space="preserve">Mystery, Romance, Thriller </v>
      </c>
      <c r="M71" t="str">
        <f t="shared" si="25"/>
        <v xml:space="preserve">Mystery, Romance, Thriller | </v>
      </c>
      <c r="N71" t="str">
        <f t="shared" si="26"/>
        <v>1958 (UK)</v>
      </c>
      <c r="O71" t="str">
        <f t="shared" si="27"/>
        <v>1958</v>
      </c>
      <c r="P71" t="str">
        <f t="shared" si="28"/>
        <v xml:space="preserve"> (UK)</v>
      </c>
      <c r="Q71" t="str">
        <f t="shared" si="29"/>
        <v xml:space="preserve"> UK)</v>
      </c>
      <c r="R71" t="str">
        <f t="shared" si="30"/>
        <v xml:space="preserve"> UK</v>
      </c>
      <c r="S71" t="str">
        <f t="shared" si="31"/>
        <v>UK</v>
      </c>
      <c r="T71" t="s">
        <v>764</v>
      </c>
      <c r="U71" t="str">
        <f t="shared" si="32"/>
        <v>128</v>
      </c>
      <c r="V71" t="s">
        <v>765</v>
      </c>
      <c r="W71" t="str">
        <f t="shared" si="33"/>
        <v>Alec Coppel (screenplay), Samuel A. Taylor (screenplay) (as Samuel Taylor) | 2 more credits Â»</v>
      </c>
      <c r="X71" t="s">
        <v>766</v>
      </c>
      <c r="Y71" t="s">
        <v>767</v>
      </c>
      <c r="Z71" t="s">
        <v>768</v>
      </c>
      <c r="AA71" t="s">
        <v>769</v>
      </c>
      <c r="AB71" t="s">
        <v>770</v>
      </c>
      <c r="AC71" t="s">
        <v>771</v>
      </c>
      <c r="AD71" s="1" t="str">
        <f t="shared" si="34"/>
        <v xml:space="preserve">John "Scottie" Ferguson is a retired San Francisco police detective who suffers from acrophobia and Madeleine is the lady who leads him to high places. A wealthy shipbuilder who is an acquaintance from college days approaches Scottie and asks him to follow his beautiful wife, Madeleine. He fears she is going insane, maybe even contemplating suicide, because she believes she is possessed by a dead ancestor. Scottie is skeptical, but agrees after he sees the beautiful Madeleine. </v>
      </c>
      <c r="AE71" t="s">
        <v>772</v>
      </c>
      <c r="AF71" s="1" t="str">
        <f t="shared" si="35"/>
        <v>http://www.imdb.com/title/tt0052357/</v>
      </c>
    </row>
    <row r="72" spans="1:32" x14ac:dyDescent="0.3">
      <c r="A72" t="s">
        <v>773</v>
      </c>
      <c r="B72" t="str">
        <f t="shared" si="18"/>
        <v>Das Boot</v>
      </c>
      <c r="C72" t="s">
        <v>774</v>
      </c>
      <c r="D72" t="s">
        <v>2621</v>
      </c>
      <c r="E72" t="s">
        <v>775</v>
      </c>
      <c r="F72" t="s">
        <v>3488</v>
      </c>
      <c r="G72" t="str">
        <f t="shared" si="19"/>
        <v xml:space="preserve">R | </v>
      </c>
      <c r="H72" t="str">
        <f t="shared" si="20"/>
        <v>2h 29min | Adventure, Drama, Thriller | 10 February 1982 (USA)</v>
      </c>
      <c r="I72" t="str">
        <f t="shared" si="21"/>
        <v xml:space="preserve">2h 29min </v>
      </c>
      <c r="J72" t="str">
        <f t="shared" si="22"/>
        <v xml:space="preserve">2h 29min | </v>
      </c>
      <c r="K72" t="str">
        <f t="shared" si="23"/>
        <v>Adventure, Drama, Thriller | 10 February 1982 (USA)</v>
      </c>
      <c r="L72" t="str">
        <f t="shared" si="24"/>
        <v xml:space="preserve">Adventure, Drama, Thriller </v>
      </c>
      <c r="M72" t="str">
        <f t="shared" si="25"/>
        <v xml:space="preserve">Adventure, Drama, Thriller | </v>
      </c>
      <c r="N72" t="str">
        <f t="shared" si="26"/>
        <v>10 February 1982 (USA)</v>
      </c>
      <c r="O72" t="str">
        <f t="shared" si="27"/>
        <v>10 February 1982</v>
      </c>
      <c r="P72" t="str">
        <f t="shared" si="28"/>
        <v xml:space="preserve"> (USA)</v>
      </c>
      <c r="Q72" t="str">
        <f t="shared" si="29"/>
        <v xml:space="preserve"> USA)</v>
      </c>
      <c r="R72" t="str">
        <f t="shared" si="30"/>
        <v xml:space="preserve"> USA</v>
      </c>
      <c r="S72" t="str">
        <f t="shared" si="31"/>
        <v>USA</v>
      </c>
      <c r="T72" t="s">
        <v>776</v>
      </c>
      <c r="U72" t="str">
        <f t="shared" si="32"/>
        <v>149</v>
      </c>
      <c r="V72" t="s">
        <v>777</v>
      </c>
      <c r="W72" t="str">
        <f t="shared" si="33"/>
        <v>Wolfgang Petersen (screenplay), Lothar G. Buchheim (novel)</v>
      </c>
      <c r="X72" t="s">
        <v>778</v>
      </c>
      <c r="Y72" t="s">
        <v>779</v>
      </c>
      <c r="Z72" t="s">
        <v>780</v>
      </c>
      <c r="AA72" t="s">
        <v>781</v>
      </c>
      <c r="AB72" t="s">
        <v>782</v>
      </c>
      <c r="AC72" t="s">
        <v>783</v>
      </c>
      <c r="AD72" s="1" t="str">
        <f t="shared" si="34"/>
        <v xml:space="preserve">It is 1942 and the German submarine fleet is heavily engaged in the so-called "Battle of the Atlantic" to harass and destroy British shipping. With better escorts of the Destroyer Class, however, German U-Boats have begun to take heavy losses. "Das Boot" is the story of one such U-Boat crew, with the film examining how these submariners maintained their professionalism as soldiers and attempted to accomplish impossible missions, all the while attempting to understand and obey the ideology of the government under which they served. </v>
      </c>
      <c r="AE72" t="s">
        <v>784</v>
      </c>
      <c r="AF72" s="1" t="str">
        <f t="shared" si="35"/>
        <v>http://www.imdb.com/title/tt0082096/</v>
      </c>
    </row>
    <row r="73" spans="1:32" x14ac:dyDescent="0.3">
      <c r="A73" t="s">
        <v>785</v>
      </c>
      <c r="B73" t="str">
        <f t="shared" si="18"/>
        <v>Star Wars: Episode VI - Return of the Jedi</v>
      </c>
      <c r="C73" t="s">
        <v>786</v>
      </c>
      <c r="D73" t="s">
        <v>2622</v>
      </c>
      <c r="E73" t="s">
        <v>787</v>
      </c>
      <c r="F73" t="s">
        <v>3490</v>
      </c>
      <c r="G73" t="str">
        <f t="shared" si="19"/>
        <v xml:space="preserve">PG | </v>
      </c>
      <c r="H73" t="str">
        <f t="shared" si="20"/>
        <v>2h 11min | Action, Adventure, Fantasy | 25 May 1983 (USA)</v>
      </c>
      <c r="I73" t="str">
        <f t="shared" si="21"/>
        <v xml:space="preserve">2h 11min </v>
      </c>
      <c r="J73" t="str">
        <f t="shared" si="22"/>
        <v xml:space="preserve">2h 11min | </v>
      </c>
      <c r="K73" t="str">
        <f t="shared" si="23"/>
        <v>Action, Adventure, Fantasy | 25 May 1983 (USA)</v>
      </c>
      <c r="L73" t="str">
        <f t="shared" si="24"/>
        <v xml:space="preserve">Action, Adventure, Fantasy </v>
      </c>
      <c r="M73" t="str">
        <f t="shared" si="25"/>
        <v xml:space="preserve">Action, Adventure, Fantasy | </v>
      </c>
      <c r="N73" t="str">
        <f t="shared" si="26"/>
        <v>25 May 1983 (USA)</v>
      </c>
      <c r="O73" t="str">
        <f t="shared" si="27"/>
        <v>25 May 1983</v>
      </c>
      <c r="P73" t="str">
        <f t="shared" si="28"/>
        <v xml:space="preserve"> (USA)</v>
      </c>
      <c r="Q73" t="str">
        <f t="shared" si="29"/>
        <v xml:space="preserve"> USA)</v>
      </c>
      <c r="R73" t="str">
        <f t="shared" si="30"/>
        <v xml:space="preserve"> USA</v>
      </c>
      <c r="S73" t="str">
        <f t="shared" si="31"/>
        <v>USA</v>
      </c>
      <c r="T73" t="s">
        <v>788</v>
      </c>
      <c r="U73" t="str">
        <f t="shared" si="32"/>
        <v>131</v>
      </c>
      <c r="V73" t="s">
        <v>789</v>
      </c>
      <c r="W73" t="str">
        <f t="shared" si="33"/>
        <v>Lawrence Kasdan (screenplay), George Lucas (screenplay) | 1 more credit Â»</v>
      </c>
      <c r="X73" t="s">
        <v>139</v>
      </c>
      <c r="Y73" t="s">
        <v>790</v>
      </c>
      <c r="Z73" t="s">
        <v>791</v>
      </c>
      <c r="AA73" t="s">
        <v>792</v>
      </c>
      <c r="AB73" t="s">
        <v>142</v>
      </c>
      <c r="AC73" t="s">
        <v>793</v>
      </c>
      <c r="AD73" s="1" t="str">
        <f t="shared" si="34"/>
        <v xml:space="preserve">Darth Vader and the Empire are building a new, indestructible Death Star. Meanwhile, Han Solo has been imprisoned, and Luke Skywalker has sent R2-D2 and C-3PO to try and free him. Princess Leia - disguised as a bounty hunter - and Chewbacca go along as well. The final battle takes place on the moon of Endor, with its natural inhabitants, the Ewoks, lending a hand to the Rebels. Will Darth Vader and the Dark Side overcome the Rebels and take over the universe? </v>
      </c>
      <c r="AE73" t="s">
        <v>794</v>
      </c>
      <c r="AF73" s="1" t="str">
        <f t="shared" si="35"/>
        <v>http://www.imdb.com/title/tt0086190/</v>
      </c>
    </row>
    <row r="74" spans="1:32" x14ac:dyDescent="0.3">
      <c r="A74" t="s">
        <v>795</v>
      </c>
      <c r="B74" t="str">
        <f t="shared" si="18"/>
        <v>M</v>
      </c>
      <c r="C74" t="s">
        <v>796</v>
      </c>
      <c r="D74" t="s">
        <v>2623</v>
      </c>
      <c r="E74" t="s">
        <v>797</v>
      </c>
      <c r="F74" t="s">
        <v>3497</v>
      </c>
      <c r="G74" t="str">
        <f t="shared" si="19"/>
        <v xml:space="preserve">Not Rated | </v>
      </c>
      <c r="H74" t="str">
        <f t="shared" si="20"/>
        <v>1h 39min | Crime, Drama, Mystery | 31 August 1931 (Sweden)</v>
      </c>
      <c r="I74" t="str">
        <f t="shared" si="21"/>
        <v xml:space="preserve">1h 39min </v>
      </c>
      <c r="J74" t="str">
        <f t="shared" si="22"/>
        <v xml:space="preserve">1h 39min | </v>
      </c>
      <c r="K74" t="str">
        <f t="shared" si="23"/>
        <v>Crime, Drama, Mystery | 31 August 1931 (Sweden)</v>
      </c>
      <c r="L74" t="str">
        <f t="shared" si="24"/>
        <v xml:space="preserve">Crime, Drama, Mystery </v>
      </c>
      <c r="M74" t="str">
        <f t="shared" si="25"/>
        <v xml:space="preserve">Crime, Drama, Mystery | </v>
      </c>
      <c r="N74" t="str">
        <f t="shared" si="26"/>
        <v>31 August 1931 (Sweden)</v>
      </c>
      <c r="O74" t="str">
        <f t="shared" si="27"/>
        <v>31 August 1931</v>
      </c>
      <c r="P74" t="str">
        <f t="shared" si="28"/>
        <v xml:space="preserve"> (Sweden)</v>
      </c>
      <c r="Q74" t="str">
        <f t="shared" si="29"/>
        <v xml:space="preserve"> Sweden)</v>
      </c>
      <c r="R74" t="str">
        <f t="shared" si="30"/>
        <v xml:space="preserve"> Sweden</v>
      </c>
      <c r="S74" t="str">
        <f t="shared" si="31"/>
        <v>Sweden</v>
      </c>
      <c r="T74" t="s">
        <v>586</v>
      </c>
      <c r="U74" t="str">
        <f t="shared" si="32"/>
        <v>117</v>
      </c>
      <c r="V74" t="s">
        <v>798</v>
      </c>
      <c r="W74" t="str">
        <f t="shared" si="33"/>
        <v>Thea von Harbou (script), Fritz Lang (script)</v>
      </c>
      <c r="X74" t="s">
        <v>799</v>
      </c>
      <c r="Y74" t="s">
        <v>800</v>
      </c>
      <c r="Z74" t="s">
        <v>87</v>
      </c>
      <c r="AA74" t="s">
        <v>801</v>
      </c>
      <c r="AC74" t="s">
        <v>802</v>
      </c>
      <c r="AD74" s="1" t="str">
        <f t="shared" si="34"/>
        <v xml:space="preserve">In Germany, Hans Beckert is an unknown killer of girls. He whistles Edvard Grieg's 'In The Hall of the Mountain King', from the 'Peer Gynt' Suite I Op. 46 while attracting the little girls for death. The police force pressed by the Minister give its best effort trying unsuccessfully to arrest the serial killer. The organized crime has great losses due to the intense search and siege of the police and decides to chase the murderer, with the support of the beggars association. They catch Hans and briefly judge him. </v>
      </c>
      <c r="AE74" t="s">
        <v>803</v>
      </c>
      <c r="AF74" s="1" t="str">
        <f t="shared" si="35"/>
        <v>http://www.imdb.com/title/tt0022100/</v>
      </c>
    </row>
    <row r="75" spans="1:32" x14ac:dyDescent="0.3">
      <c r="A75" t="s">
        <v>804</v>
      </c>
      <c r="B75" t="str">
        <f t="shared" si="18"/>
        <v>Witness for the Prosecution</v>
      </c>
      <c r="C75" t="s">
        <v>562</v>
      </c>
      <c r="D75" t="s">
        <v>2612</v>
      </c>
      <c r="E75" t="s">
        <v>805</v>
      </c>
      <c r="F75" t="s">
        <v>3493</v>
      </c>
      <c r="G75" t="str">
        <f t="shared" si="19"/>
        <v xml:space="preserve">Approved | </v>
      </c>
      <c r="H75" t="str">
        <f t="shared" si="20"/>
        <v>1h 56min | Drama, Mystery | 6 February 1958 (USA)</v>
      </c>
      <c r="I75" t="str">
        <f t="shared" si="21"/>
        <v xml:space="preserve">1h 56min </v>
      </c>
      <c r="J75" t="str">
        <f t="shared" si="22"/>
        <v xml:space="preserve">1h 56min | </v>
      </c>
      <c r="K75" t="str">
        <f t="shared" si="23"/>
        <v>Drama, Mystery | 6 February 1958 (USA)</v>
      </c>
      <c r="L75" t="str">
        <f t="shared" si="24"/>
        <v xml:space="preserve">Drama, Mystery </v>
      </c>
      <c r="M75" t="str">
        <f t="shared" si="25"/>
        <v xml:space="preserve">Drama, Mystery | </v>
      </c>
      <c r="N75" t="str">
        <f t="shared" si="26"/>
        <v>6 February 1958 (USA)</v>
      </c>
      <c r="O75" t="str">
        <f t="shared" si="27"/>
        <v>6 February 1958</v>
      </c>
      <c r="P75" t="str">
        <f t="shared" si="28"/>
        <v xml:space="preserve"> (USA)</v>
      </c>
      <c r="Q75" t="str">
        <f t="shared" si="29"/>
        <v xml:space="preserve"> USA)</v>
      </c>
      <c r="R75" t="str">
        <f t="shared" si="30"/>
        <v xml:space="preserve"> USA</v>
      </c>
      <c r="S75" t="str">
        <f t="shared" si="31"/>
        <v>USA</v>
      </c>
      <c r="T75" t="s">
        <v>291</v>
      </c>
      <c r="U75" t="str">
        <f t="shared" si="32"/>
        <v>116</v>
      </c>
      <c r="V75" t="s">
        <v>806</v>
      </c>
      <c r="W75" t="str">
        <f t="shared" si="33"/>
        <v>Agatha Christie (in Agatha Christie's international stage success), Billy Wilder (screen play) | 2 more credits Â»</v>
      </c>
      <c r="X75" t="s">
        <v>807</v>
      </c>
      <c r="Y75" t="s">
        <v>808</v>
      </c>
      <c r="Z75" t="s">
        <v>809</v>
      </c>
      <c r="AA75" t="s">
        <v>810</v>
      </c>
      <c r="AB75" t="s">
        <v>739</v>
      </c>
      <c r="AC75" t="s">
        <v>811</v>
      </c>
      <c r="AD75" s="1" t="str">
        <f t="shared" si="34"/>
        <v xml:space="preserve">It's Britain, 1953. Upon his return to work following a heart attack, irrepressible barrister Sir Wilfrid Robarts, known as a barrister for the hopeless, takes on a murder case, much to the exasperation of his medical team, led by his overly regulated private nurse, Miss Plimsoll, who tries her hardest to ensure that he not return to his hard living ways - including excessive cigar smoking and drinking - while he takes his medication and gets his much needed rest. That case is defending American war veteran Leonard Vole, a poor, out of work, struggling inventor who is accused of murdering his fifty-six year old lonely and wealthy widowed acquaintance, Emily French. The initial evidence is circumstantial but points to Leonard as the murderer. Despite being happily married to East German former beer hall performer Christine Vole, he fostered that friendship with Mrs. French in the hopes that she would finance one of his many inventions to the tune of a few hundred pounds. It thus does ... </v>
      </c>
      <c r="AE75" t="s">
        <v>812</v>
      </c>
      <c r="AF75" s="1" t="str">
        <f t="shared" si="35"/>
        <v>http://www.imdb.com/title/tt0051201/</v>
      </c>
    </row>
    <row r="76" spans="1:32" x14ac:dyDescent="0.3">
      <c r="A76" t="s">
        <v>813</v>
      </c>
      <c r="B76" t="str">
        <f t="shared" si="18"/>
        <v>AmÃ©lie</v>
      </c>
      <c r="C76" t="s">
        <v>814</v>
      </c>
      <c r="D76" t="s">
        <v>2624</v>
      </c>
      <c r="E76" t="s">
        <v>815</v>
      </c>
      <c r="F76" t="s">
        <v>3488</v>
      </c>
      <c r="G76" t="str">
        <f t="shared" si="19"/>
        <v xml:space="preserve">R | </v>
      </c>
      <c r="H76" t="str">
        <f t="shared" si="20"/>
        <v>2h 2min | Comedy, Romance | 8 February 2002 (USA)</v>
      </c>
      <c r="I76" t="str">
        <f t="shared" si="21"/>
        <v xml:space="preserve">2h 2min </v>
      </c>
      <c r="J76" t="str">
        <f t="shared" si="22"/>
        <v xml:space="preserve">2h 2min | </v>
      </c>
      <c r="K76" t="str">
        <f t="shared" si="23"/>
        <v>Comedy, Romance | 8 February 2002 (USA)</v>
      </c>
      <c r="L76" t="str">
        <f t="shared" si="24"/>
        <v xml:space="preserve">Comedy, Romance </v>
      </c>
      <c r="M76" t="str">
        <f t="shared" si="25"/>
        <v xml:space="preserve">Comedy, Romance | </v>
      </c>
      <c r="N76" t="str">
        <f t="shared" si="26"/>
        <v>8 February 2002 (USA)</v>
      </c>
      <c r="O76" t="str">
        <f t="shared" si="27"/>
        <v>8 February 2002</v>
      </c>
      <c r="P76" t="str">
        <f t="shared" si="28"/>
        <v xml:space="preserve"> (USA)</v>
      </c>
      <c r="Q76" t="str">
        <f t="shared" si="29"/>
        <v xml:space="preserve"> USA)</v>
      </c>
      <c r="R76" t="str">
        <f t="shared" si="30"/>
        <v xml:space="preserve"> USA</v>
      </c>
      <c r="S76" t="str">
        <f t="shared" si="31"/>
        <v>USA</v>
      </c>
      <c r="T76" t="s">
        <v>691</v>
      </c>
      <c r="U76" t="str">
        <f t="shared" si="32"/>
        <v>122</v>
      </c>
      <c r="V76" t="s">
        <v>816</v>
      </c>
      <c r="W76" t="str">
        <f t="shared" si="33"/>
        <v>Guillaume Laurant (scenario), Jean-Pierre Jeunet (scenario) | 1 more credit Â»</v>
      </c>
      <c r="X76" t="s">
        <v>817</v>
      </c>
      <c r="Y76" t="s">
        <v>818</v>
      </c>
      <c r="Z76" t="s">
        <v>819</v>
      </c>
      <c r="AA76" t="s">
        <v>820</v>
      </c>
      <c r="AB76" t="s">
        <v>821</v>
      </c>
      <c r="AC76" t="s">
        <v>822</v>
      </c>
      <c r="AD76" s="1" t="str">
        <f t="shared" si="34"/>
        <v xml:space="preserve">AmÃ©lie is a story about a girl named AmÃ©lie whose childhood was suppressed by her Father's mistaken concerns of a heart defect. With these concerns AmÃ©lie gets hardly any real life contact with other people. This leads AmÃ©lie to resort to her own fantastical world and dreams of love and beauty. She later on becomes a young woman and moves to the central part of Paris as a waitress. After finding a lost treasure belonging to the former occupant of her apartment, she decides to return it to him. After seeing his reaction and his new found perspective - she decides to devote her life to the people around her. Such as, her father who is obsessed with his garden-gnome, a failed writer, a hypochondriac, a man who stalks his ex girlfriends, the "ghost", a suppressed young soul, the love of her life and a man whose bones are as brittle as glass. But after consuming herself with these escapades - she finds out that she is disregarding her own life and damaging her quest for love. AmÃ©lie then ... </v>
      </c>
      <c r="AE76" t="s">
        <v>823</v>
      </c>
      <c r="AF76" s="1" t="str">
        <f t="shared" si="35"/>
        <v>http://www.imdb.com/title/tt0211915/</v>
      </c>
    </row>
    <row r="77" spans="1:32" x14ac:dyDescent="0.3">
      <c r="A77" t="s">
        <v>824</v>
      </c>
      <c r="B77" t="str">
        <f t="shared" si="18"/>
        <v>Reservoir Dogs</v>
      </c>
      <c r="C77" t="s">
        <v>70</v>
      </c>
      <c r="D77" t="s">
        <v>2582</v>
      </c>
      <c r="E77" t="s">
        <v>825</v>
      </c>
      <c r="F77" t="s">
        <v>3488</v>
      </c>
      <c r="G77" t="str">
        <f t="shared" si="19"/>
        <v xml:space="preserve">R | </v>
      </c>
      <c r="H77" t="str">
        <f t="shared" si="20"/>
        <v>1h 39min | Crime, Thriller | 2 September 1992 (France)</v>
      </c>
      <c r="I77" t="str">
        <f t="shared" si="21"/>
        <v xml:space="preserve">1h 39min </v>
      </c>
      <c r="J77" t="str">
        <f t="shared" si="22"/>
        <v xml:space="preserve">1h 39min | </v>
      </c>
      <c r="K77" t="str">
        <f t="shared" si="23"/>
        <v>Crime, Thriller | 2 September 1992 (France)</v>
      </c>
      <c r="L77" t="str">
        <f t="shared" si="24"/>
        <v xml:space="preserve">Crime, Thriller </v>
      </c>
      <c r="M77" t="str">
        <f t="shared" si="25"/>
        <v xml:space="preserve">Crime, Thriller | </v>
      </c>
      <c r="N77" t="str">
        <f t="shared" si="26"/>
        <v>2 September 1992 (France)</v>
      </c>
      <c r="O77" t="str">
        <f t="shared" si="27"/>
        <v>2 September 1992</v>
      </c>
      <c r="P77" t="str">
        <f t="shared" si="28"/>
        <v xml:space="preserve"> (France)</v>
      </c>
      <c r="Q77" t="str">
        <f t="shared" si="29"/>
        <v xml:space="preserve"> France)</v>
      </c>
      <c r="R77" t="str">
        <f t="shared" si="30"/>
        <v xml:space="preserve"> France</v>
      </c>
      <c r="S77" t="str">
        <f t="shared" si="31"/>
        <v>France</v>
      </c>
      <c r="T77" t="s">
        <v>826</v>
      </c>
      <c r="U77" t="str">
        <f t="shared" si="32"/>
        <v>99</v>
      </c>
      <c r="V77" t="s">
        <v>827</v>
      </c>
      <c r="W77" t="str">
        <f t="shared" si="33"/>
        <v>Quentin Tarantino, Roger Avary (background radio dialog) | 1 more credit Â»</v>
      </c>
      <c r="X77" t="s">
        <v>828</v>
      </c>
      <c r="Y77" t="s">
        <v>829</v>
      </c>
      <c r="Z77" t="s">
        <v>830</v>
      </c>
      <c r="AA77" t="s">
        <v>831</v>
      </c>
      <c r="AB77" t="s">
        <v>832</v>
      </c>
      <c r="AC77" t="s">
        <v>833</v>
      </c>
      <c r="AD77" s="1" t="str">
        <f t="shared" si="34"/>
        <v xml:space="preserve">Six criminals, who are strangers to each other, are hired by a crime boss, Joe Cabot, to carry out a diamond robbery. Right at the outset, they are given false names with the intention that they won't get too close and will concentrate on the job instead. They are completely sure that the robbery is going to be a success. But, when the police show up right at the time and the site of the robbery, panic spreads amongst the group members, and two of them are killed in the subsequent shootout, along with a few policemen and civilians. When the remaining people assemble at the premeditated rendezvous point (a warehouse), they begin to suspect that one of them is an undercover cop. </v>
      </c>
      <c r="AE77" t="s">
        <v>834</v>
      </c>
      <c r="AF77" s="1" t="str">
        <f t="shared" si="35"/>
        <v>http://www.imdb.com/title/tt0105236/</v>
      </c>
    </row>
    <row r="78" spans="1:32" x14ac:dyDescent="0.3">
      <c r="A78" t="s">
        <v>835</v>
      </c>
      <c r="B78" t="str">
        <f t="shared" si="18"/>
        <v>Braveheart</v>
      </c>
      <c r="C78" t="s">
        <v>836</v>
      </c>
      <c r="D78" t="s">
        <v>2625</v>
      </c>
      <c r="E78" t="s">
        <v>837</v>
      </c>
      <c r="F78" t="s">
        <v>3488</v>
      </c>
      <c r="G78" t="str">
        <f t="shared" si="19"/>
        <v xml:space="preserve">R | </v>
      </c>
      <c r="H78" t="str">
        <f t="shared" si="20"/>
        <v>2h 58min | Biography, Drama, History | 24 May 1995 (USA)</v>
      </c>
      <c r="I78" t="str">
        <f t="shared" si="21"/>
        <v xml:space="preserve">2h 58min </v>
      </c>
      <c r="J78" t="str">
        <f t="shared" si="22"/>
        <v xml:space="preserve">2h 58min | </v>
      </c>
      <c r="K78" t="str">
        <f t="shared" si="23"/>
        <v>Biography, Drama, History | 24 May 1995 (USA)</v>
      </c>
      <c r="L78" t="str">
        <f t="shared" si="24"/>
        <v xml:space="preserve">Biography, Drama, History </v>
      </c>
      <c r="M78" t="str">
        <f t="shared" si="25"/>
        <v xml:space="preserve">Biography, Drama, History | </v>
      </c>
      <c r="N78" t="str">
        <f t="shared" si="26"/>
        <v>24 May 1995 (USA)</v>
      </c>
      <c r="O78" t="str">
        <f t="shared" si="27"/>
        <v>24 May 1995</v>
      </c>
      <c r="P78" t="str">
        <f t="shared" si="28"/>
        <v xml:space="preserve"> (USA)</v>
      </c>
      <c r="Q78" t="str">
        <f t="shared" si="29"/>
        <v xml:space="preserve"> USA)</v>
      </c>
      <c r="R78" t="str">
        <f t="shared" si="30"/>
        <v xml:space="preserve"> USA</v>
      </c>
      <c r="S78" t="str">
        <f t="shared" si="31"/>
        <v>USA</v>
      </c>
      <c r="T78" t="s">
        <v>128</v>
      </c>
      <c r="U78" t="str">
        <f t="shared" si="32"/>
        <v>178</v>
      </c>
      <c r="V78" t="s">
        <v>838</v>
      </c>
      <c r="W78" t="str">
        <f t="shared" si="33"/>
        <v>Writer: Randall Wallace</v>
      </c>
      <c r="X78" t="s">
        <v>839</v>
      </c>
      <c r="Y78" t="s">
        <v>840</v>
      </c>
      <c r="Z78" t="s">
        <v>87</v>
      </c>
      <c r="AA78" t="s">
        <v>841</v>
      </c>
      <c r="AB78" t="s">
        <v>842</v>
      </c>
      <c r="AC78" t="s">
        <v>843</v>
      </c>
      <c r="AD78" s="1" t="str">
        <f t="shared" si="34"/>
        <v xml:space="preserve">William Wallace is a Scottish rebel who leads an uprising against the cruel English ruler Edward the Longshanks, who wishes to inherit the crown of Scotland for himself. When he was a young boy, William Wallace's father and brother, along with many others, lost their lives trying to free Scotland. Once he loses another of his loved ones, William Wallace begins his long quest to make Scotland free once and for all, along with the assistance of Robert the Bruce. </v>
      </c>
      <c r="AE78" t="s">
        <v>844</v>
      </c>
      <c r="AF78" s="1" t="str">
        <f t="shared" si="35"/>
        <v>http://www.imdb.com/title/tt0112573/</v>
      </c>
    </row>
    <row r="79" spans="1:32" x14ac:dyDescent="0.3">
      <c r="A79" t="s">
        <v>845</v>
      </c>
      <c r="B79" t="str">
        <f t="shared" si="18"/>
        <v>Requiem for a Dream</v>
      </c>
      <c r="C79" t="s">
        <v>846</v>
      </c>
      <c r="D79" t="s">
        <v>2626</v>
      </c>
      <c r="E79" t="s">
        <v>847</v>
      </c>
      <c r="F79" t="s">
        <v>3488</v>
      </c>
      <c r="G79" t="str">
        <f t="shared" si="19"/>
        <v xml:space="preserve">R | </v>
      </c>
      <c r="H79" t="str">
        <f t="shared" si="20"/>
        <v>1h 42min | Drama | 15 December 2000 (USA)</v>
      </c>
      <c r="I79" t="str">
        <f t="shared" si="21"/>
        <v xml:space="preserve">1h 42min </v>
      </c>
      <c r="J79" t="str">
        <f t="shared" si="22"/>
        <v xml:space="preserve">1h 42min | </v>
      </c>
      <c r="K79" t="str">
        <f t="shared" si="23"/>
        <v>Drama | 15 December 2000 (USA)</v>
      </c>
      <c r="L79" t="str">
        <f t="shared" si="24"/>
        <v xml:space="preserve">Drama </v>
      </c>
      <c r="M79" t="str">
        <f t="shared" si="25"/>
        <v xml:space="preserve">Drama | </v>
      </c>
      <c r="N79" t="str">
        <f t="shared" si="26"/>
        <v>15 December 2000 (USA)</v>
      </c>
      <c r="O79" t="str">
        <f t="shared" si="27"/>
        <v>15 December 2000</v>
      </c>
      <c r="P79" t="str">
        <f t="shared" si="28"/>
        <v xml:space="preserve"> (USA)</v>
      </c>
      <c r="Q79" t="str">
        <f t="shared" si="29"/>
        <v xml:space="preserve"> USA)</v>
      </c>
      <c r="R79" t="str">
        <f t="shared" si="30"/>
        <v xml:space="preserve"> USA</v>
      </c>
      <c r="S79" t="str">
        <f t="shared" si="31"/>
        <v>USA</v>
      </c>
      <c r="T79" t="s">
        <v>356</v>
      </c>
      <c r="U79" t="str">
        <f t="shared" si="32"/>
        <v>102</v>
      </c>
      <c r="V79" t="s">
        <v>848</v>
      </c>
      <c r="W79" t="str">
        <f t="shared" si="33"/>
        <v>Hubert Selby Jr. (based on the book by), Hubert Selby Jr. (screenplay) | 1 more credit Â»</v>
      </c>
      <c r="X79" t="s">
        <v>849</v>
      </c>
      <c r="Y79" t="s">
        <v>850</v>
      </c>
      <c r="Z79" t="s">
        <v>851</v>
      </c>
      <c r="AA79" t="s">
        <v>852</v>
      </c>
      <c r="AB79" t="s">
        <v>123</v>
      </c>
      <c r="AC79" t="s">
        <v>853</v>
      </c>
      <c r="AD79" s="1" t="str">
        <f t="shared" si="34"/>
        <v xml:space="preserve">Drugs. They consume mind, body and soul. Once you're hooked, you're hooked. Four lives. Four addicts. Four failures. Despite their aspirations of greatness, they succumb to their addictions. Watching the addicts spiral out of control, we bear witness to the dirtiest, ugliest portions of the underworld addicts reside in. It is shocking and eye-opening but demands to be seen by both addicts and non-addicts alike. </v>
      </c>
      <c r="AE79" t="s">
        <v>854</v>
      </c>
      <c r="AF79" s="1" t="str">
        <f t="shared" si="35"/>
        <v>http://www.imdb.com/title/tt0180093/</v>
      </c>
    </row>
    <row r="80" spans="1:32" x14ac:dyDescent="0.3">
      <c r="A80" t="s">
        <v>855</v>
      </c>
      <c r="B80" t="str">
        <f t="shared" si="18"/>
        <v>A Clockwork Orange</v>
      </c>
      <c r="C80" t="s">
        <v>552</v>
      </c>
      <c r="D80" t="s">
        <v>2611</v>
      </c>
      <c r="E80" t="s">
        <v>856</v>
      </c>
      <c r="F80" t="s">
        <v>3495</v>
      </c>
      <c r="G80" t="str">
        <f t="shared" si="19"/>
        <v xml:space="preserve">X | </v>
      </c>
      <c r="H80" t="str">
        <f t="shared" si="20"/>
        <v>2h 16min | Crime, Drama, Sci-Fi | 2 February 1972 (USA)</v>
      </c>
      <c r="I80" t="str">
        <f t="shared" si="21"/>
        <v xml:space="preserve">2h 16min </v>
      </c>
      <c r="J80" t="str">
        <f t="shared" si="22"/>
        <v xml:space="preserve">2h 16min | </v>
      </c>
      <c r="K80" t="str">
        <f t="shared" si="23"/>
        <v>Crime, Drama, Sci-Fi | 2 February 1972 (USA)</v>
      </c>
      <c r="L80" t="str">
        <f t="shared" si="24"/>
        <v xml:space="preserve">Crime, Drama, Sci-Fi </v>
      </c>
      <c r="M80" t="str">
        <f t="shared" si="25"/>
        <v xml:space="preserve">Crime, Drama, Sci-Fi | </v>
      </c>
      <c r="N80" t="str">
        <f t="shared" si="26"/>
        <v>2 February 1972 (USA)</v>
      </c>
      <c r="O80" t="str">
        <f t="shared" si="27"/>
        <v>2 February 1972</v>
      </c>
      <c r="P80" t="str">
        <f t="shared" si="28"/>
        <v xml:space="preserve"> (USA)</v>
      </c>
      <c r="Q80" t="str">
        <f t="shared" si="29"/>
        <v xml:space="preserve"> USA)</v>
      </c>
      <c r="R80" t="str">
        <f t="shared" si="30"/>
        <v xml:space="preserve"> USA</v>
      </c>
      <c r="S80" t="str">
        <f t="shared" si="31"/>
        <v>USA</v>
      </c>
      <c r="T80" t="s">
        <v>202</v>
      </c>
      <c r="U80" t="str">
        <f t="shared" si="32"/>
        <v>136</v>
      </c>
      <c r="V80" t="s">
        <v>857</v>
      </c>
      <c r="W80" t="str">
        <f t="shared" si="33"/>
        <v>Stanley Kubrick (screenplay), Anthony Burgess (novel)</v>
      </c>
      <c r="X80" t="s">
        <v>858</v>
      </c>
      <c r="Y80" t="s">
        <v>859</v>
      </c>
      <c r="Z80" t="s">
        <v>860</v>
      </c>
      <c r="AA80" t="s">
        <v>861</v>
      </c>
      <c r="AB80" t="s">
        <v>862</v>
      </c>
      <c r="AC80" t="s">
        <v>863</v>
      </c>
      <c r="AD80" s="1" t="str">
        <f t="shared" si="34"/>
        <v xml:space="preserve">Protagonist Alex DeLarge is an "ultraviolent" youth in futuristic Britain. As with all luck, his eventually runs out and he's arrested and convicted of murder and rape. While in prison, Alex learns of an experimental program in which convicts are programmed to detest violence. If he goes through the program, his sentence will be reduced and he will be back on the streets sooner than expected. But Alex's ordeals are far from over once he hits the mean streets of Britain that he had a hand in creating. </v>
      </c>
      <c r="AE80" t="s">
        <v>864</v>
      </c>
      <c r="AF80" s="1" t="str">
        <f t="shared" si="35"/>
        <v>http://www.imdb.com/title/tt0066921/</v>
      </c>
    </row>
    <row r="81" spans="1:32" x14ac:dyDescent="0.3">
      <c r="A81" t="s">
        <v>865</v>
      </c>
      <c r="B81" t="str">
        <f t="shared" si="18"/>
        <v>Taxi Driver</v>
      </c>
      <c r="C81" t="s">
        <v>188</v>
      </c>
      <c r="D81" t="s">
        <v>2590</v>
      </c>
      <c r="E81" t="s">
        <v>866</v>
      </c>
      <c r="F81" t="s">
        <v>3488</v>
      </c>
      <c r="G81" t="str">
        <f t="shared" si="19"/>
        <v xml:space="preserve">R | </v>
      </c>
      <c r="H81" t="str">
        <f t="shared" si="20"/>
        <v>1h 53min | Crime, Drama | 8 February 1976 (USA)</v>
      </c>
      <c r="I81" t="str">
        <f t="shared" si="21"/>
        <v xml:space="preserve">1h 53min </v>
      </c>
      <c r="J81" t="str">
        <f t="shared" si="22"/>
        <v xml:space="preserve">1h 53min | </v>
      </c>
      <c r="K81" t="str">
        <f t="shared" si="23"/>
        <v>Crime, Drama | 8 February 1976 (USA)</v>
      </c>
      <c r="L81" t="str">
        <f t="shared" si="24"/>
        <v xml:space="preserve">Crime, Drama </v>
      </c>
      <c r="M81" t="str">
        <f t="shared" si="25"/>
        <v xml:space="preserve">Crime, Drama | </v>
      </c>
      <c r="N81" t="str">
        <f t="shared" si="26"/>
        <v>8 February 1976 (USA)</v>
      </c>
      <c r="O81" t="str">
        <f t="shared" si="27"/>
        <v>8 February 1976</v>
      </c>
      <c r="P81" t="str">
        <f t="shared" si="28"/>
        <v xml:space="preserve"> (USA)</v>
      </c>
      <c r="Q81" t="str">
        <f t="shared" si="29"/>
        <v xml:space="preserve"> USA)</v>
      </c>
      <c r="R81" t="str">
        <f t="shared" si="30"/>
        <v xml:space="preserve"> USA</v>
      </c>
      <c r="S81" t="str">
        <f t="shared" si="31"/>
        <v>USA</v>
      </c>
      <c r="T81" t="s">
        <v>509</v>
      </c>
      <c r="U81" t="str">
        <f t="shared" si="32"/>
        <v>113</v>
      </c>
      <c r="V81" t="s">
        <v>867</v>
      </c>
      <c r="W81" t="str">
        <f t="shared" si="33"/>
        <v>Writer: Paul Schrader</v>
      </c>
      <c r="X81" t="s">
        <v>868</v>
      </c>
      <c r="Y81" t="s">
        <v>869</v>
      </c>
      <c r="Z81" t="s">
        <v>870</v>
      </c>
      <c r="AA81" t="s">
        <v>871</v>
      </c>
      <c r="AB81" t="s">
        <v>21</v>
      </c>
      <c r="AC81" t="s">
        <v>872</v>
      </c>
      <c r="AD81" s="1" t="str">
        <f t="shared" si="34"/>
        <v xml:space="preserve">Travis Bickle is an ex-Marine and Vietnam War veteran living in New York City. As he suffers from insomnia, he spends his time working as a taxi driver at night, watching porn movies at seedy cinemas during the day, or thinking about how the world, New York in particular, has deteriorated into a cesspool. He's a loner who has strong opinions about what is right and wrong with mankind. For him, the one bright spot in New York humanity is Betsy, a worker on the presidential nomination campaign of Senator Charles Palantine. He becomes obsessed with her. After an incident with her, he believes he has to do whatever he needs to make the world a better place in his opinion. One of his priorities is to be the savior for Iris, a twelve-year-old runaway and prostitute who he believes wants out of the profession and under the thumb of her pimp and lover Matthew. </v>
      </c>
      <c r="AE81" t="s">
        <v>873</v>
      </c>
      <c r="AF81" s="1" t="str">
        <f t="shared" si="35"/>
        <v>http://www.imdb.com/title/tt0075314/</v>
      </c>
    </row>
    <row r="82" spans="1:32" x14ac:dyDescent="0.3">
      <c r="A82" t="s">
        <v>874</v>
      </c>
      <c r="B82" t="str">
        <f t="shared" si="18"/>
        <v>Toy Story 3</v>
      </c>
      <c r="C82" t="s">
        <v>875</v>
      </c>
      <c r="D82" t="s">
        <v>2627</v>
      </c>
      <c r="E82" t="s">
        <v>876</v>
      </c>
      <c r="F82" t="s">
        <v>3494</v>
      </c>
      <c r="G82" t="str">
        <f t="shared" si="19"/>
        <v xml:space="preserve">G | </v>
      </c>
      <c r="H82" t="str">
        <f t="shared" si="20"/>
        <v>1h 43min | Animation, Adventure, Comedy | 18 June 2010 (USA)</v>
      </c>
      <c r="I82" t="str">
        <f t="shared" si="21"/>
        <v xml:space="preserve">1h 43min </v>
      </c>
      <c r="J82" t="str">
        <f t="shared" si="22"/>
        <v xml:space="preserve">1h 43min | </v>
      </c>
      <c r="K82" t="str">
        <f t="shared" si="23"/>
        <v>Animation, Adventure, Comedy | 18 June 2010 (USA)</v>
      </c>
      <c r="L82" t="str">
        <f t="shared" si="24"/>
        <v xml:space="preserve">Animation, Adventure, Comedy </v>
      </c>
      <c r="M82" t="str">
        <f t="shared" si="25"/>
        <v xml:space="preserve">Animation, Adventure, Comedy | </v>
      </c>
      <c r="N82" t="str">
        <f t="shared" si="26"/>
        <v>18 June 2010 (USA)</v>
      </c>
      <c r="O82" t="str">
        <f t="shared" si="27"/>
        <v>18 June 2010</v>
      </c>
      <c r="P82" t="str">
        <f t="shared" si="28"/>
        <v xml:space="preserve"> (USA)</v>
      </c>
      <c r="Q82" t="str">
        <f t="shared" si="29"/>
        <v xml:space="preserve"> USA)</v>
      </c>
      <c r="R82" t="str">
        <f t="shared" si="30"/>
        <v xml:space="preserve"> USA</v>
      </c>
      <c r="S82" t="str">
        <f t="shared" si="31"/>
        <v>USA</v>
      </c>
      <c r="T82" t="s">
        <v>877</v>
      </c>
      <c r="U82" t="str">
        <f t="shared" si="32"/>
        <v>103</v>
      </c>
      <c r="V82" t="s">
        <v>878</v>
      </c>
      <c r="W82" t="str">
        <f t="shared" si="33"/>
        <v>John Lasseter (story), Andrew Stanton (story) | 2 more credits Â»</v>
      </c>
      <c r="X82" t="s">
        <v>879</v>
      </c>
      <c r="Y82" t="s">
        <v>880</v>
      </c>
      <c r="Z82" t="s">
        <v>881</v>
      </c>
      <c r="AA82" t="s">
        <v>882</v>
      </c>
      <c r="AB82" t="s">
        <v>883</v>
      </c>
      <c r="AC82" t="s">
        <v>884</v>
      </c>
      <c r="AD82" s="1" t="str">
        <f t="shared" si="34"/>
        <v xml:space="preserve">Woody, Buzz and the whole gang are back. As their owner Andy prepares to depart for college, his loyal toys find themselves in daycare where untamed tots with their sticky little fingers do not play nice. So, it's all for one and one for all as they join Barbie's counterpart Ken, a thespian hedgehog named Mr. Pricklepants and a pink, strawberry-scented teddy bear called Lots-o'-Huggin' Bear to plan their great escape. </v>
      </c>
      <c r="AE82" t="s">
        <v>885</v>
      </c>
      <c r="AF82" s="1" t="str">
        <f t="shared" si="35"/>
        <v>http://www.imdb.com/title/tt0435761/</v>
      </c>
    </row>
    <row r="83" spans="1:32" x14ac:dyDescent="0.3">
      <c r="A83" t="s">
        <v>886</v>
      </c>
      <c r="B83" t="str">
        <f t="shared" si="18"/>
        <v>Double Indemnity</v>
      </c>
      <c r="C83" t="s">
        <v>562</v>
      </c>
      <c r="D83" t="s">
        <v>2612</v>
      </c>
      <c r="E83" t="s">
        <v>887</v>
      </c>
      <c r="F83" t="s">
        <v>3492</v>
      </c>
      <c r="G83" t="str">
        <f t="shared" si="19"/>
        <v xml:space="preserve">Passed | </v>
      </c>
      <c r="H83" t="str">
        <f t="shared" si="20"/>
        <v>1h 47min | Crime, Drama, Film-Noir | 24 April 1944 (USA)</v>
      </c>
      <c r="I83" t="str">
        <f t="shared" si="21"/>
        <v xml:space="preserve">1h 47min </v>
      </c>
      <c r="J83" t="str">
        <f t="shared" si="22"/>
        <v xml:space="preserve">1h 47min | </v>
      </c>
      <c r="K83" t="str">
        <f t="shared" si="23"/>
        <v>Crime, Drama, Film-Noir | 24 April 1944 (USA)</v>
      </c>
      <c r="L83" t="str">
        <f t="shared" si="24"/>
        <v xml:space="preserve">Crime, Drama, Film-Noir </v>
      </c>
      <c r="M83" t="str">
        <f t="shared" si="25"/>
        <v xml:space="preserve">Crime, Drama, Film-Noir | </v>
      </c>
      <c r="N83" t="str">
        <f t="shared" si="26"/>
        <v>24 April 1944 (USA)</v>
      </c>
      <c r="O83" t="str">
        <f t="shared" si="27"/>
        <v>24 April 1944</v>
      </c>
      <c r="P83" t="str">
        <f t="shared" si="28"/>
        <v xml:space="preserve"> (USA)</v>
      </c>
      <c r="Q83" t="str">
        <f t="shared" si="29"/>
        <v xml:space="preserve"> USA)</v>
      </c>
      <c r="R83" t="str">
        <f t="shared" si="30"/>
        <v xml:space="preserve"> USA</v>
      </c>
      <c r="S83" t="str">
        <f t="shared" si="31"/>
        <v>USA</v>
      </c>
      <c r="T83" t="s">
        <v>498</v>
      </c>
      <c r="U83" t="str">
        <f t="shared" si="32"/>
        <v>107</v>
      </c>
      <c r="V83" t="s">
        <v>888</v>
      </c>
      <c r="W83" t="str">
        <f t="shared" si="33"/>
        <v>Billy Wilder (screenplay), Raymond Chandler (screenplay) | 1 more credit Â»</v>
      </c>
      <c r="X83" t="s">
        <v>889</v>
      </c>
      <c r="Y83" t="s">
        <v>890</v>
      </c>
      <c r="Z83" t="s">
        <v>87</v>
      </c>
      <c r="AA83" t="s">
        <v>891</v>
      </c>
      <c r="AB83" t="s">
        <v>892</v>
      </c>
      <c r="AC83" t="s">
        <v>893</v>
      </c>
      <c r="AD83" s="1" t="str">
        <f t="shared" si="34"/>
        <v xml:space="preserve">In 1938, Walter Neff, an experienced salesman of the Pacific All Risk Insurance Co., meets the seductive wife of one of his clients, Phyllis Dietrichson, and they have an affair. Phyllis proposes to kill her husband to receive the proceeds of an accident insurance policy and Walter devises a scheme to receive twice the amount based on a double indemnity clause. When Mr. Dietrichson is found dead on a train-track, the police accept the determination of accidental death. However, the insurance analyst and Walter's best friend Barton Keyes does not buy the story and suspects that Phyllis has murdered her husband with the help of another man. </v>
      </c>
      <c r="AE83" t="s">
        <v>894</v>
      </c>
      <c r="AF83" s="1" t="str">
        <f t="shared" si="35"/>
        <v>http://www.imdb.com/title/tt0036775/</v>
      </c>
    </row>
    <row r="84" spans="1:32" x14ac:dyDescent="0.3">
      <c r="A84" t="s">
        <v>895</v>
      </c>
      <c r="B84" t="str">
        <f t="shared" si="18"/>
        <v>To Kill a Mockingbird</v>
      </c>
      <c r="C84" t="s">
        <v>896</v>
      </c>
      <c r="D84" t="s">
        <v>2628</v>
      </c>
      <c r="E84" t="s">
        <v>897</v>
      </c>
      <c r="F84" t="s">
        <v>3497</v>
      </c>
      <c r="G84" t="str">
        <f t="shared" si="19"/>
        <v xml:space="preserve">Not Rated | </v>
      </c>
      <c r="H84" t="str">
        <f t="shared" si="20"/>
        <v>2h 9min | Crime, Drama | 16 March 1963 (USA)</v>
      </c>
      <c r="I84" t="str">
        <f t="shared" si="21"/>
        <v xml:space="preserve">2h 9min </v>
      </c>
      <c r="J84" t="str">
        <f t="shared" si="22"/>
        <v xml:space="preserve">2h 9min | </v>
      </c>
      <c r="K84" t="str">
        <f t="shared" si="23"/>
        <v>Crime, Drama | 16 March 1963 (USA)</v>
      </c>
      <c r="L84" t="str">
        <f t="shared" si="24"/>
        <v xml:space="preserve">Crime, Drama </v>
      </c>
      <c r="M84" t="str">
        <f t="shared" si="25"/>
        <v xml:space="preserve">Crime, Drama | </v>
      </c>
      <c r="N84" t="str">
        <f t="shared" si="26"/>
        <v>16 March 1963 (USA)</v>
      </c>
      <c r="O84" t="str">
        <f t="shared" si="27"/>
        <v>16 March 1963</v>
      </c>
      <c r="P84" t="str">
        <f t="shared" si="28"/>
        <v xml:space="preserve"> (USA)</v>
      </c>
      <c r="Q84" t="str">
        <f t="shared" si="29"/>
        <v xml:space="preserve"> USA)</v>
      </c>
      <c r="R84" t="str">
        <f t="shared" si="30"/>
        <v xml:space="preserve"> USA</v>
      </c>
      <c r="S84" t="str">
        <f t="shared" si="31"/>
        <v>USA</v>
      </c>
      <c r="T84" t="s">
        <v>898</v>
      </c>
      <c r="U84" t="str">
        <f t="shared" si="32"/>
        <v>129</v>
      </c>
      <c r="V84" t="s">
        <v>899</v>
      </c>
      <c r="W84" t="str">
        <f t="shared" si="33"/>
        <v>Harper Lee (based on her novel "To Kill a Mockingbird"), Horton Foote (screenplay)</v>
      </c>
      <c r="X84" t="s">
        <v>900</v>
      </c>
      <c r="Y84" t="s">
        <v>901</v>
      </c>
      <c r="Z84" t="s">
        <v>87</v>
      </c>
      <c r="AA84" t="s">
        <v>902</v>
      </c>
      <c r="AB84" t="s">
        <v>21</v>
      </c>
      <c r="AC84" t="s">
        <v>903</v>
      </c>
      <c r="AD84" s="1" t="str">
        <f t="shared" si="34"/>
        <v xml:space="preserve">Based on Harper Lee's Pulitzer Prize winning book of 1961. Atticus Finch is a lawyer in the fictional town of Maycomb, a racially divided Alabama town, set in the early 1930s, and modeled after Monroeville where Harper Lee grew up. Finch agrees to defend a young black man who is accused of raping a white woman. Many of the townspeople try to get Atticus to pull out of the trial, but he decides to go ahead. How will the trial turn out - and will it effect any changes in racial attitudes in Maycomb? </v>
      </c>
      <c r="AE84" t="s">
        <v>904</v>
      </c>
      <c r="AF84" s="1" t="str">
        <f t="shared" si="35"/>
        <v>http://www.imdb.com/title/tt0056592/</v>
      </c>
    </row>
    <row r="85" spans="1:32" x14ac:dyDescent="0.3">
      <c r="A85" t="s">
        <v>905</v>
      </c>
      <c r="B85" t="str">
        <f t="shared" si="18"/>
        <v>Lawrence of Arabia</v>
      </c>
      <c r="C85" t="s">
        <v>906</v>
      </c>
      <c r="D85" t="s">
        <v>2629</v>
      </c>
      <c r="E85" t="s">
        <v>907</v>
      </c>
      <c r="F85" t="s">
        <v>3490</v>
      </c>
      <c r="G85" t="str">
        <f t="shared" si="19"/>
        <v xml:space="preserve">PG | </v>
      </c>
      <c r="H85" t="str">
        <f t="shared" si="20"/>
        <v>3h 36min | Adventure, Biography, Drama | 11 December 1962 (UK)</v>
      </c>
      <c r="I85" t="str">
        <f t="shared" si="21"/>
        <v xml:space="preserve">3h 36min </v>
      </c>
      <c r="J85" t="str">
        <f t="shared" si="22"/>
        <v xml:space="preserve">3h 36min | </v>
      </c>
      <c r="K85" t="str">
        <f t="shared" si="23"/>
        <v>Adventure, Biography, Drama | 11 December 1962 (UK)</v>
      </c>
      <c r="L85" t="str">
        <f t="shared" si="24"/>
        <v xml:space="preserve">Adventure, Biography, Drama </v>
      </c>
      <c r="M85" t="str">
        <f t="shared" si="25"/>
        <v xml:space="preserve">Adventure, Biography, Drama | </v>
      </c>
      <c r="N85" t="str">
        <f t="shared" si="26"/>
        <v>11 December 1962 (UK)</v>
      </c>
      <c r="O85" t="str">
        <f t="shared" si="27"/>
        <v>11 December 1962</v>
      </c>
      <c r="P85" t="str">
        <f t="shared" si="28"/>
        <v xml:space="preserve"> (UK)</v>
      </c>
      <c r="Q85" t="str">
        <f t="shared" si="29"/>
        <v xml:space="preserve"> UK)</v>
      </c>
      <c r="R85" t="str">
        <f t="shared" si="30"/>
        <v xml:space="preserve"> UK</v>
      </c>
      <c r="S85" t="str">
        <f t="shared" si="31"/>
        <v>UK</v>
      </c>
      <c r="T85" t="s">
        <v>908</v>
      </c>
      <c r="U85" t="str">
        <f t="shared" si="32"/>
        <v>216</v>
      </c>
      <c r="V85" t="s">
        <v>909</v>
      </c>
      <c r="W85" t="str">
        <f t="shared" si="33"/>
        <v>T.E. Lawrence (writings), Robert Bolt (screenplay) | 1 more credit Â»</v>
      </c>
      <c r="X85" t="s">
        <v>910</v>
      </c>
      <c r="Y85" t="s">
        <v>911</v>
      </c>
      <c r="Z85" t="s">
        <v>912</v>
      </c>
      <c r="AA85" t="s">
        <v>913</v>
      </c>
      <c r="AB85" t="s">
        <v>914</v>
      </c>
      <c r="AC85" t="s">
        <v>915</v>
      </c>
      <c r="AD85" s="1" t="str">
        <f t="shared" si="34"/>
        <v xml:space="preserve">An inordinately complex man who has been labeled everything from hero, to charlatan, to sadist, Thomas Edward Lawrence blazed his way to glory in the Arabian desert, then sought anonymity as a common soldier under an assumed name. The story opens with the death of Lawrence in a motorcycle accident in Dorset at the age of 46, then flashbacks to recount his adventures: as a young intelligence officer in Cairo in 1916, he is given leave to investigate the progress of the Arab revolt against the Turks in World War I. In the desert, he organizes a guerrilla army and--for two years--leads the Arabs in harassing the Turks with desert raids, train-wrecking and camel attacks. Eventually, he leads his army northward and helps a British General destroy the power of the Ottoman Empire. </v>
      </c>
      <c r="AE85" t="s">
        <v>916</v>
      </c>
      <c r="AF85" s="1" t="str">
        <f t="shared" si="35"/>
        <v>http://www.imdb.com/title/tt0056172/</v>
      </c>
    </row>
    <row r="86" spans="1:32" x14ac:dyDescent="0.3">
      <c r="A86" t="s">
        <v>917</v>
      </c>
      <c r="B86" t="str">
        <f t="shared" si="18"/>
        <v>Eternal Sunshine of the Spotless Mind</v>
      </c>
      <c r="C86" t="s">
        <v>918</v>
      </c>
      <c r="D86" t="s">
        <v>2630</v>
      </c>
      <c r="E86" t="s">
        <v>919</v>
      </c>
      <c r="F86" t="s">
        <v>3488</v>
      </c>
      <c r="G86" t="str">
        <f t="shared" si="19"/>
        <v xml:space="preserve">R | </v>
      </c>
      <c r="H86" t="str">
        <f t="shared" si="20"/>
        <v>1h 48min | Drama, Romance, Sci-Fi | 19 March 2004 (USA)</v>
      </c>
      <c r="I86" t="str">
        <f t="shared" si="21"/>
        <v xml:space="preserve">1h 48min </v>
      </c>
      <c r="J86" t="str">
        <f t="shared" si="22"/>
        <v xml:space="preserve">1h 48min | </v>
      </c>
      <c r="K86" t="str">
        <f t="shared" si="23"/>
        <v>Drama, Romance, Sci-Fi | 19 March 2004 (USA)</v>
      </c>
      <c r="L86" t="str">
        <f t="shared" si="24"/>
        <v xml:space="preserve">Drama, Romance, Sci-Fi </v>
      </c>
      <c r="M86" t="str">
        <f t="shared" si="25"/>
        <v xml:space="preserve">Drama, Romance, Sci-Fi | </v>
      </c>
      <c r="N86" t="str">
        <f t="shared" si="26"/>
        <v>19 March 2004 (USA)</v>
      </c>
      <c r="O86" t="str">
        <f t="shared" si="27"/>
        <v>19 March 2004</v>
      </c>
      <c r="P86" t="str">
        <f t="shared" si="28"/>
        <v xml:space="preserve"> (USA)</v>
      </c>
      <c r="Q86" t="str">
        <f t="shared" si="29"/>
        <v xml:space="preserve"> USA)</v>
      </c>
      <c r="R86" t="str">
        <f t="shared" si="30"/>
        <v xml:space="preserve"> USA</v>
      </c>
      <c r="S86" t="str">
        <f t="shared" si="31"/>
        <v>USA</v>
      </c>
      <c r="T86" t="s">
        <v>920</v>
      </c>
      <c r="U86" t="str">
        <f t="shared" si="32"/>
        <v>108</v>
      </c>
      <c r="V86" t="s">
        <v>921</v>
      </c>
      <c r="W86" t="str">
        <f t="shared" si="33"/>
        <v>Charlie Kaufman (story), Michel Gondry (story) | 2 more credits Â»</v>
      </c>
      <c r="X86" t="s">
        <v>922</v>
      </c>
      <c r="Y86" t="s">
        <v>923</v>
      </c>
      <c r="Z86" t="s">
        <v>924</v>
      </c>
      <c r="AA86" t="s">
        <v>925</v>
      </c>
      <c r="AB86" t="s">
        <v>926</v>
      </c>
      <c r="AC86" t="s">
        <v>927</v>
      </c>
      <c r="AD86" s="1" t="str">
        <f t="shared" si="34"/>
        <v xml:space="preserve">A man, Joel Barish, heartbroken that his girlfriend Clementine underwent a procedure to erase him from her memory, decides to do the same. However, as he watches his memories of her fade away, he realizes that he still loves her, and may be too late to correct his mistake. </v>
      </c>
      <c r="AE86" t="s">
        <v>928</v>
      </c>
      <c r="AF86" s="1" t="str">
        <f t="shared" si="35"/>
        <v>http://www.imdb.com/title/tt0338013/</v>
      </c>
    </row>
    <row r="87" spans="1:32" x14ac:dyDescent="0.3">
      <c r="A87" t="s">
        <v>929</v>
      </c>
      <c r="B87" t="str">
        <f t="shared" si="18"/>
        <v>Deadpool</v>
      </c>
      <c r="C87" t="s">
        <v>930</v>
      </c>
      <c r="D87" t="s">
        <v>2631</v>
      </c>
      <c r="E87" t="s">
        <v>931</v>
      </c>
      <c r="F87" t="s">
        <v>3488</v>
      </c>
      <c r="G87" t="str">
        <f t="shared" si="19"/>
        <v xml:space="preserve">R | </v>
      </c>
      <c r="H87" t="str">
        <f t="shared" si="20"/>
        <v>1h 48min | Action, Adventure, Comedy | 12 February 2016 (USA)</v>
      </c>
      <c r="I87" t="str">
        <f t="shared" si="21"/>
        <v xml:space="preserve">1h 48min </v>
      </c>
      <c r="J87" t="str">
        <f t="shared" si="22"/>
        <v xml:space="preserve">1h 48min | </v>
      </c>
      <c r="K87" t="str">
        <f t="shared" si="23"/>
        <v>Action, Adventure, Comedy | 12 February 2016 (USA)</v>
      </c>
      <c r="L87" t="str">
        <f t="shared" si="24"/>
        <v xml:space="preserve">Action, Adventure, Comedy </v>
      </c>
      <c r="M87" t="str">
        <f t="shared" si="25"/>
        <v xml:space="preserve">Action, Adventure, Comedy | </v>
      </c>
      <c r="N87" t="str">
        <f t="shared" si="26"/>
        <v>12 February 2016 (USA)</v>
      </c>
      <c r="O87" t="str">
        <f t="shared" si="27"/>
        <v>12 February 2016</v>
      </c>
      <c r="P87" t="str">
        <f t="shared" si="28"/>
        <v xml:space="preserve"> (USA)</v>
      </c>
      <c r="Q87" t="str">
        <f t="shared" si="29"/>
        <v xml:space="preserve"> USA)</v>
      </c>
      <c r="R87" t="str">
        <f t="shared" si="30"/>
        <v xml:space="preserve"> USA</v>
      </c>
      <c r="S87" t="str">
        <f t="shared" si="31"/>
        <v>USA</v>
      </c>
      <c r="T87" t="s">
        <v>920</v>
      </c>
      <c r="U87" t="str">
        <f t="shared" si="32"/>
        <v>108</v>
      </c>
      <c r="V87" t="s">
        <v>932</v>
      </c>
      <c r="W87" t="str">
        <f t="shared" si="33"/>
        <v>Rhett Reese, Paul Wernick | 2 more credits Â»</v>
      </c>
      <c r="X87" t="s">
        <v>933</v>
      </c>
      <c r="Y87" t="s">
        <v>934</v>
      </c>
      <c r="Z87" t="s">
        <v>935</v>
      </c>
      <c r="AA87" t="s">
        <v>936</v>
      </c>
      <c r="AB87" t="s">
        <v>937</v>
      </c>
      <c r="AC87" t="s">
        <v>938</v>
      </c>
      <c r="AD87" s="1" t="str">
        <f t="shared" si="34"/>
        <v xml:space="preserve">This is the origin story of former Special Forces operative turned mercenary Wade Wilson, who after being subjected to a rogue experiment that leaves him with accelerated healing powers, adopts the alter ego Deadpool. Armed with his new abilities and a dark, twisted sense of humor, Deadpool hunts down the man who nearly destroyed his life. </v>
      </c>
      <c r="AE87" t="s">
        <v>939</v>
      </c>
      <c r="AF87" s="1" t="str">
        <f t="shared" si="35"/>
        <v>http://www.imdb.com/title/tt1431045/</v>
      </c>
    </row>
    <row r="88" spans="1:32" x14ac:dyDescent="0.3">
      <c r="A88" t="s">
        <v>940</v>
      </c>
      <c r="B88" t="str">
        <f t="shared" si="18"/>
        <v>Star Wars: Episode VII - The Force Awakens</v>
      </c>
      <c r="C88" t="s">
        <v>941</v>
      </c>
      <c r="D88" t="s">
        <v>2632</v>
      </c>
      <c r="E88" t="s">
        <v>942</v>
      </c>
      <c r="F88" t="s">
        <v>3489</v>
      </c>
      <c r="G88" t="str">
        <f t="shared" si="19"/>
        <v xml:space="preserve">PG-13 | </v>
      </c>
      <c r="H88" t="str">
        <f t="shared" si="20"/>
        <v>2h 15min | Action, Adventure, Fantasy | 18 December 2015 (USA)</v>
      </c>
      <c r="I88" t="str">
        <f t="shared" si="21"/>
        <v xml:space="preserve">2h 15min </v>
      </c>
      <c r="J88" t="str">
        <f t="shared" si="22"/>
        <v xml:space="preserve">2h 15min | </v>
      </c>
      <c r="K88" t="str">
        <f t="shared" si="23"/>
        <v>Action, Adventure, Fantasy | 18 December 2015 (USA)</v>
      </c>
      <c r="L88" t="str">
        <f t="shared" si="24"/>
        <v xml:space="preserve">Action, Adventure, Fantasy </v>
      </c>
      <c r="M88" t="str">
        <f t="shared" si="25"/>
        <v xml:space="preserve">Action, Adventure, Fantasy | </v>
      </c>
      <c r="N88" t="str">
        <f t="shared" si="26"/>
        <v>18 December 2015 (USA)</v>
      </c>
      <c r="O88" t="str">
        <f t="shared" si="27"/>
        <v>18 December 2015</v>
      </c>
      <c r="P88" t="str">
        <f t="shared" si="28"/>
        <v xml:space="preserve"> (USA)</v>
      </c>
      <c r="Q88" t="str">
        <f t="shared" si="29"/>
        <v xml:space="preserve"> USA)</v>
      </c>
      <c r="R88" t="str">
        <f t="shared" si="30"/>
        <v xml:space="preserve"> USA</v>
      </c>
      <c r="S88" t="str">
        <f t="shared" si="31"/>
        <v>USA</v>
      </c>
      <c r="T88" t="s">
        <v>943</v>
      </c>
      <c r="U88" t="str">
        <f t="shared" si="32"/>
        <v>135</v>
      </c>
      <c r="V88" t="s">
        <v>944</v>
      </c>
      <c r="W88" t="str">
        <f t="shared" si="33"/>
        <v>Lawrence Kasdan, J.J. Abrams | 2 more credits Â»</v>
      </c>
      <c r="X88" t="s">
        <v>945</v>
      </c>
      <c r="Y88" t="s">
        <v>946</v>
      </c>
      <c r="Z88" t="s">
        <v>947</v>
      </c>
      <c r="AA88" t="s">
        <v>948</v>
      </c>
      <c r="AB88" t="s">
        <v>142</v>
      </c>
      <c r="AC88" t="s">
        <v>949</v>
      </c>
      <c r="AD88" s="1" t="str">
        <f t="shared" si="34"/>
        <v xml:space="preserve">30 years after the defeat of Darth Vader and the Empire, Rey, a scavenger from the planet Jakku, finds a BB-8 droid that knows the whereabouts of the long lost Luke Skywalker. Rey, as well as a rogue stormtrooper and two smugglers, are thrown into the middle of a battle between the Resistance and the daunting legions of the First Order. </v>
      </c>
      <c r="AE88" t="s">
        <v>950</v>
      </c>
      <c r="AF88" s="1" t="str">
        <f t="shared" si="35"/>
        <v>http://www.imdb.com/title/tt2488496/</v>
      </c>
    </row>
    <row r="89" spans="1:32" x14ac:dyDescent="0.3">
      <c r="A89" t="s">
        <v>951</v>
      </c>
      <c r="B89" t="str">
        <f t="shared" si="18"/>
        <v>Full Metal Jacket</v>
      </c>
      <c r="C89" t="s">
        <v>552</v>
      </c>
      <c r="D89" t="s">
        <v>2611</v>
      </c>
      <c r="E89" t="s">
        <v>952</v>
      </c>
      <c r="F89" t="s">
        <v>3488</v>
      </c>
      <c r="G89" t="str">
        <f t="shared" si="19"/>
        <v xml:space="preserve">R | </v>
      </c>
      <c r="H89" t="str">
        <f t="shared" si="20"/>
        <v>1h 56min | Drama, War | 10 July 1987 (USA)</v>
      </c>
      <c r="I89" t="str">
        <f t="shared" si="21"/>
        <v xml:space="preserve">1h 56min </v>
      </c>
      <c r="J89" t="str">
        <f t="shared" si="22"/>
        <v xml:space="preserve">1h 56min | </v>
      </c>
      <c r="K89" t="str">
        <f t="shared" si="23"/>
        <v>Drama, War | 10 July 1987 (USA)</v>
      </c>
      <c r="L89" t="str">
        <f t="shared" si="24"/>
        <v xml:space="preserve">Drama, War </v>
      </c>
      <c r="M89" t="str">
        <f t="shared" si="25"/>
        <v xml:space="preserve">Drama, War | </v>
      </c>
      <c r="N89" t="str">
        <f t="shared" si="26"/>
        <v>10 July 1987 (USA)</v>
      </c>
      <c r="O89" t="str">
        <f t="shared" si="27"/>
        <v>10 July 1987</v>
      </c>
      <c r="P89" t="str">
        <f t="shared" si="28"/>
        <v xml:space="preserve"> (USA)</v>
      </c>
      <c r="Q89" t="str">
        <f t="shared" si="29"/>
        <v xml:space="preserve"> USA)</v>
      </c>
      <c r="R89" t="str">
        <f t="shared" si="30"/>
        <v xml:space="preserve"> USA</v>
      </c>
      <c r="S89" t="str">
        <f t="shared" si="31"/>
        <v>USA</v>
      </c>
      <c r="T89" t="s">
        <v>291</v>
      </c>
      <c r="U89" t="str">
        <f t="shared" si="32"/>
        <v>116</v>
      </c>
      <c r="V89" t="s">
        <v>953</v>
      </c>
      <c r="W89" t="str">
        <f t="shared" si="33"/>
        <v>Gustav Hasford (novel), Stanley Kubrick (screenplay) | 2 more credits Â»</v>
      </c>
      <c r="X89" t="s">
        <v>954</v>
      </c>
      <c r="Y89" t="s">
        <v>955</v>
      </c>
      <c r="Z89" t="s">
        <v>87</v>
      </c>
      <c r="AA89" t="s">
        <v>956</v>
      </c>
      <c r="AB89" t="s">
        <v>538</v>
      </c>
      <c r="AC89" t="s">
        <v>957</v>
      </c>
      <c r="AD89" s="1" t="str">
        <f t="shared" si="34"/>
        <v xml:space="preserve">A two-segment look at the effect of the military mindset and war itself on Vietnam era Marines. The first half follows a group of recruits in boot camp under the command of the punishing Gunnery Sergeant Hartman. The second half shows one of those recruits, Joker, covering the war as a correspondent for Stars and Stripes, focusing on the Tet offensive. </v>
      </c>
      <c r="AE89" t="s">
        <v>958</v>
      </c>
      <c r="AF89" s="1" t="str">
        <f t="shared" si="35"/>
        <v>http://www.imdb.com/title/tt0093058/</v>
      </c>
    </row>
    <row r="90" spans="1:32" x14ac:dyDescent="0.3">
      <c r="A90" t="s">
        <v>959</v>
      </c>
      <c r="B90" t="str">
        <f t="shared" si="18"/>
        <v>Amadeus</v>
      </c>
      <c r="C90" t="s">
        <v>178</v>
      </c>
      <c r="D90" t="s">
        <v>2589</v>
      </c>
      <c r="E90" t="s">
        <v>960</v>
      </c>
      <c r="F90" t="s">
        <v>3488</v>
      </c>
      <c r="G90" t="str">
        <f t="shared" si="19"/>
        <v xml:space="preserve">R | </v>
      </c>
      <c r="H90" t="str">
        <f t="shared" si="20"/>
        <v>2h 40min | Biography, Drama, History | 5 April 1985 (USA)</v>
      </c>
      <c r="I90" t="str">
        <f t="shared" si="21"/>
        <v xml:space="preserve">2h 40min </v>
      </c>
      <c r="J90" t="str">
        <f t="shared" si="22"/>
        <v xml:space="preserve">2h 40min | </v>
      </c>
      <c r="K90" t="str">
        <f t="shared" si="23"/>
        <v>Biography, Drama, History | 5 April 1985 (USA)</v>
      </c>
      <c r="L90" t="str">
        <f t="shared" si="24"/>
        <v xml:space="preserve">Biography, Drama, History </v>
      </c>
      <c r="M90" t="str">
        <f t="shared" si="25"/>
        <v xml:space="preserve">Biography, Drama, History | </v>
      </c>
      <c r="N90" t="str">
        <f t="shared" si="26"/>
        <v>5 April 1985 (USA)</v>
      </c>
      <c r="O90" t="str">
        <f t="shared" si="27"/>
        <v>5 April 1985</v>
      </c>
      <c r="P90" t="str">
        <f t="shared" si="28"/>
        <v xml:space="preserve"> (USA)</v>
      </c>
      <c r="Q90" t="str">
        <f t="shared" si="29"/>
        <v xml:space="preserve"> USA)</v>
      </c>
      <c r="R90" t="str">
        <f t="shared" si="30"/>
        <v xml:space="preserve"> USA</v>
      </c>
      <c r="S90" t="str">
        <f t="shared" si="31"/>
        <v>USA</v>
      </c>
      <c r="T90" t="s">
        <v>961</v>
      </c>
      <c r="U90" t="str">
        <f t="shared" si="32"/>
        <v>160</v>
      </c>
      <c r="V90" t="s">
        <v>962</v>
      </c>
      <c r="W90" t="str">
        <f t="shared" si="33"/>
        <v>Peter Shaffer (original stage play), Peter Shaffer (original screenplay)</v>
      </c>
      <c r="X90" t="s">
        <v>963</v>
      </c>
      <c r="Y90" t="s">
        <v>964</v>
      </c>
      <c r="Z90" t="s">
        <v>965</v>
      </c>
      <c r="AA90" t="s">
        <v>966</v>
      </c>
      <c r="AB90" t="s">
        <v>967</v>
      </c>
      <c r="AC90" t="s">
        <v>968</v>
      </c>
      <c r="AD90" s="1" t="str">
        <f t="shared" si="34"/>
        <v xml:space="preserve">Antonio Salieri believes that Wolfgang Amadeus Mozart's music is divine and miraculous. He wishes he was himself as good a musician as Mozart so that he can praise the Lord through composing. He began his career as a devout man who believes his success and talent as a composer are God's rewards for his piety. He's also content as the respected, financially well-off, court composer of Austrian Emperor Joseph II. But he's shocked to learn that Mozart is such a vulgar creature, and can't understand why God favored Mozart to be his instrument. Salieri's envy has made him an enemy of God whose greatness was evident in Mozart. He is ready to take revenge against God and Mozart for his own musical mediocrity. </v>
      </c>
      <c r="AE90" t="s">
        <v>969</v>
      </c>
      <c r="AF90" s="1" t="str">
        <f t="shared" si="35"/>
        <v>http://www.imdb.com/title/tt0086879/</v>
      </c>
    </row>
    <row r="91" spans="1:32" x14ac:dyDescent="0.3">
      <c r="A91" t="s">
        <v>970</v>
      </c>
      <c r="B91" t="str">
        <f t="shared" si="18"/>
        <v>The Sting</v>
      </c>
      <c r="C91" t="s">
        <v>971</v>
      </c>
      <c r="D91" t="s">
        <v>2633</v>
      </c>
      <c r="E91" t="s">
        <v>972</v>
      </c>
      <c r="F91" t="s">
        <v>3490</v>
      </c>
      <c r="G91" t="str">
        <f t="shared" si="19"/>
        <v xml:space="preserve">PG | </v>
      </c>
      <c r="H91" t="str">
        <f t="shared" si="20"/>
        <v>2h 9min | Comedy, Crime, Drama | 26 December 1973 (UK)</v>
      </c>
      <c r="I91" t="str">
        <f t="shared" si="21"/>
        <v xml:space="preserve">2h 9min </v>
      </c>
      <c r="J91" t="str">
        <f t="shared" si="22"/>
        <v xml:space="preserve">2h 9min | </v>
      </c>
      <c r="K91" t="str">
        <f t="shared" si="23"/>
        <v>Comedy, Crime, Drama | 26 December 1973 (UK)</v>
      </c>
      <c r="L91" t="str">
        <f t="shared" si="24"/>
        <v xml:space="preserve">Comedy, Crime, Drama </v>
      </c>
      <c r="M91" t="str">
        <f t="shared" si="25"/>
        <v xml:space="preserve">Comedy, Crime, Drama | </v>
      </c>
      <c r="N91" t="str">
        <f t="shared" si="26"/>
        <v>26 December 1973 (UK)</v>
      </c>
      <c r="O91" t="str">
        <f t="shared" si="27"/>
        <v>26 December 1973</v>
      </c>
      <c r="P91" t="str">
        <f t="shared" si="28"/>
        <v xml:space="preserve"> (UK)</v>
      </c>
      <c r="Q91" t="str">
        <f t="shared" si="29"/>
        <v xml:space="preserve"> UK)</v>
      </c>
      <c r="R91" t="str">
        <f t="shared" si="30"/>
        <v xml:space="preserve"> UK</v>
      </c>
      <c r="S91" t="str">
        <f t="shared" si="31"/>
        <v>UK</v>
      </c>
      <c r="T91" t="s">
        <v>898</v>
      </c>
      <c r="U91" t="str">
        <f t="shared" si="32"/>
        <v>129</v>
      </c>
      <c r="V91" t="s">
        <v>973</v>
      </c>
      <c r="W91" t="str">
        <f t="shared" si="33"/>
        <v>Writer: David S. Ward</v>
      </c>
      <c r="X91" t="s">
        <v>974</v>
      </c>
      <c r="Y91" t="s">
        <v>975</v>
      </c>
      <c r="Z91" t="s">
        <v>87</v>
      </c>
      <c r="AA91" t="s">
        <v>976</v>
      </c>
      <c r="AB91" t="s">
        <v>977</v>
      </c>
      <c r="AC91" t="s">
        <v>978</v>
      </c>
      <c r="AD91" s="1" t="str">
        <f t="shared" si="34"/>
        <v xml:space="preserve">When a mutual friend is killed by a mob boss, two con men, one experienced and one young try to get even by pulling off the big con on the mob boss. The story unfolds with several twists and last minute alterations. </v>
      </c>
      <c r="AE91" t="s">
        <v>979</v>
      </c>
      <c r="AF91" s="1" t="str">
        <f t="shared" si="35"/>
        <v>http://www.imdb.com/title/tt0070735/</v>
      </c>
    </row>
    <row r="92" spans="1:32" x14ac:dyDescent="0.3">
      <c r="A92" t="s">
        <v>980</v>
      </c>
      <c r="B92" t="str">
        <f t="shared" si="18"/>
        <v>Singin' in the Rain</v>
      </c>
      <c r="C92" t="s">
        <v>981</v>
      </c>
      <c r="D92" t="s">
        <v>2634</v>
      </c>
      <c r="E92" t="s">
        <v>982</v>
      </c>
      <c r="F92" t="s">
        <v>3493</v>
      </c>
      <c r="G92" t="str">
        <f t="shared" si="19"/>
        <v xml:space="preserve">Approved | </v>
      </c>
      <c r="H92" t="str">
        <f t="shared" si="20"/>
        <v>1h 43min | Comedy, Musical, Romance | 11 April 1952 (USA)</v>
      </c>
      <c r="I92" t="str">
        <f t="shared" si="21"/>
        <v xml:space="preserve">1h 43min </v>
      </c>
      <c r="J92" t="str">
        <f t="shared" si="22"/>
        <v xml:space="preserve">1h 43min | </v>
      </c>
      <c r="K92" t="str">
        <f t="shared" si="23"/>
        <v>Comedy, Musical, Romance | 11 April 1952 (USA)</v>
      </c>
      <c r="L92" t="str">
        <f t="shared" si="24"/>
        <v xml:space="preserve">Comedy, Musical, Romance </v>
      </c>
      <c r="M92" t="str">
        <f t="shared" si="25"/>
        <v xml:space="preserve">Comedy, Musical, Romance | </v>
      </c>
      <c r="N92" t="str">
        <f t="shared" si="26"/>
        <v>11 April 1952 (USA)</v>
      </c>
      <c r="O92" t="str">
        <f t="shared" si="27"/>
        <v>11 April 1952</v>
      </c>
      <c r="P92" t="str">
        <f t="shared" si="28"/>
        <v xml:space="preserve"> (USA)</v>
      </c>
      <c r="Q92" t="str">
        <f t="shared" si="29"/>
        <v xml:space="preserve"> USA)</v>
      </c>
      <c r="R92" t="str">
        <f t="shared" si="30"/>
        <v xml:space="preserve"> USA</v>
      </c>
      <c r="S92" t="str">
        <f t="shared" si="31"/>
        <v>USA</v>
      </c>
      <c r="T92" t="s">
        <v>877</v>
      </c>
      <c r="U92" t="str">
        <f t="shared" si="32"/>
        <v>103</v>
      </c>
      <c r="V92" t="s">
        <v>983</v>
      </c>
      <c r="W92" t="str">
        <f t="shared" si="33"/>
        <v>Adolph Green (story), Betty Comden (story)</v>
      </c>
      <c r="X92" t="s">
        <v>984</v>
      </c>
      <c r="Y92" t="s">
        <v>985</v>
      </c>
      <c r="Z92" t="s">
        <v>986</v>
      </c>
      <c r="AA92" t="s">
        <v>987</v>
      </c>
      <c r="AB92" t="s">
        <v>988</v>
      </c>
      <c r="AC92" t="s">
        <v>989</v>
      </c>
      <c r="AD92" s="1" t="str">
        <f t="shared" si="34"/>
        <v xml:space="preserve">1927 Hollywood. Monumental Pictures' biggest stars, glamorous on-screen couple Lina Lamont and Don Lockwood, are also an off-screen couple if the trade papers and gossip columns are to be believed. Both perpetuate the public perception if only to please their adoring fans and bring people into the movie theaters. In reality, Don barely tolerates her, while Lina, despite thinking Don beneath her, simplemindedly believes what she sees on screen in order to bolster her own stardom and sense of self-importance. R.F. Simpson, Monumental's head, dismisses what he thinks is a flash in the pan: talking pictures. It isn't until The Jazz Singer (1927) becomes a bona fide hit which results in all the movie theaters installing sound equipment that R.F. knows Monumental, most specifically in the form of Don and Lina, have to jump on the talking picture bandwagon, despite no one at the studio knowing anything about the technology. Musician Cosmo Brown, Don's best friend, gets hired as Monumental's ... </v>
      </c>
      <c r="AE92" t="s">
        <v>990</v>
      </c>
      <c r="AF92" s="1" t="str">
        <f t="shared" si="35"/>
        <v>http://www.imdb.com/title/tt0045152/</v>
      </c>
    </row>
    <row r="93" spans="1:32" x14ac:dyDescent="0.3">
      <c r="A93" t="s">
        <v>991</v>
      </c>
      <c r="B93" t="str">
        <f t="shared" si="18"/>
        <v>Bicycle Thieves</v>
      </c>
      <c r="C93" t="s">
        <v>992</v>
      </c>
      <c r="D93" t="s">
        <v>2635</v>
      </c>
      <c r="E93" t="s">
        <v>993</v>
      </c>
      <c r="F93" t="s">
        <v>3497</v>
      </c>
      <c r="G93" t="str">
        <f t="shared" si="19"/>
        <v xml:space="preserve">Not Rated | </v>
      </c>
      <c r="H93" t="str">
        <f t="shared" si="20"/>
        <v>1h 29min | Drama | 13 December 1949 (USA)</v>
      </c>
      <c r="I93" t="str">
        <f t="shared" si="21"/>
        <v xml:space="preserve">1h 29min </v>
      </c>
      <c r="J93" t="str">
        <f t="shared" si="22"/>
        <v xml:space="preserve">1h 29min | </v>
      </c>
      <c r="K93" t="str">
        <f t="shared" si="23"/>
        <v>Drama | 13 December 1949 (USA)</v>
      </c>
      <c r="L93" t="str">
        <f t="shared" si="24"/>
        <v xml:space="preserve">Drama </v>
      </c>
      <c r="M93" t="str">
        <f t="shared" si="25"/>
        <v xml:space="preserve">Drama | </v>
      </c>
      <c r="N93" t="str">
        <f t="shared" si="26"/>
        <v>13 December 1949 (USA)</v>
      </c>
      <c r="O93" t="str">
        <f t="shared" si="27"/>
        <v>13 December 1949</v>
      </c>
      <c r="P93" t="str">
        <f t="shared" si="28"/>
        <v xml:space="preserve"> (USA)</v>
      </c>
      <c r="Q93" t="str">
        <f t="shared" si="29"/>
        <v xml:space="preserve"> USA)</v>
      </c>
      <c r="R93" t="str">
        <f t="shared" si="30"/>
        <v xml:space="preserve"> USA</v>
      </c>
      <c r="S93" t="str">
        <f t="shared" si="31"/>
        <v>USA</v>
      </c>
      <c r="T93" t="s">
        <v>575</v>
      </c>
      <c r="U93" t="str">
        <f t="shared" si="32"/>
        <v>89</v>
      </c>
      <c r="V93" t="s">
        <v>994</v>
      </c>
      <c r="W93" t="str">
        <f t="shared" si="33"/>
        <v>Cesare Zavattini (story), Luigi Bartolini (novel) | 7 more credits Â»</v>
      </c>
      <c r="X93" t="s">
        <v>995</v>
      </c>
      <c r="Y93" t="s">
        <v>996</v>
      </c>
      <c r="Z93" t="s">
        <v>997</v>
      </c>
      <c r="AA93" t="s">
        <v>998</v>
      </c>
      <c r="AC93" t="s">
        <v>999</v>
      </c>
      <c r="AD93" s="1" t="str">
        <f t="shared" si="34"/>
        <v xml:space="preserve">Ricci, an unemployed man in the depressed post-WWII economy of Italy, gets at last a good job - for which he needs a bike - hanging up posters. But soon his bicycle is stolen. He and his son walk the streets of Rome, looking for the bicycle. Ricci finally manages to locate the thief but with no proof, he has to abandon his cause. But he and his son know perfectly well that without a bike, Ricci won't be able to keep his job. </v>
      </c>
      <c r="AE93" t="s">
        <v>1000</v>
      </c>
      <c r="AF93" s="1" t="str">
        <f t="shared" si="35"/>
        <v>http://www.imdb.com/title/tt0040522/</v>
      </c>
    </row>
    <row r="94" spans="1:32" x14ac:dyDescent="0.3">
      <c r="A94" t="s">
        <v>1001</v>
      </c>
      <c r="B94" t="str">
        <f t="shared" si="18"/>
        <v>2001: A Space Odyssey</v>
      </c>
      <c r="C94" t="s">
        <v>552</v>
      </c>
      <c r="D94" t="s">
        <v>2611</v>
      </c>
      <c r="E94" t="s">
        <v>1002</v>
      </c>
      <c r="F94" t="s">
        <v>3494</v>
      </c>
      <c r="G94" t="str">
        <f t="shared" si="19"/>
        <v xml:space="preserve">G | </v>
      </c>
      <c r="H94" t="str">
        <f t="shared" si="20"/>
        <v>2h 29min | Mystery, Sci-Fi | 15 May 1968 (UK)</v>
      </c>
      <c r="I94" t="str">
        <f t="shared" si="21"/>
        <v xml:space="preserve">2h 29min </v>
      </c>
      <c r="J94" t="str">
        <f t="shared" si="22"/>
        <v xml:space="preserve">2h 29min | </v>
      </c>
      <c r="K94" t="str">
        <f t="shared" si="23"/>
        <v>Mystery, Sci-Fi | 15 May 1968 (UK)</v>
      </c>
      <c r="L94" t="str">
        <f t="shared" si="24"/>
        <v xml:space="preserve">Mystery, Sci-Fi </v>
      </c>
      <c r="M94" t="str">
        <f t="shared" si="25"/>
        <v xml:space="preserve">Mystery, Sci-Fi | </v>
      </c>
      <c r="N94" t="str">
        <f t="shared" si="26"/>
        <v>15 May 1968 (UK)</v>
      </c>
      <c r="O94" t="str">
        <f t="shared" si="27"/>
        <v>15 May 1968</v>
      </c>
      <c r="P94" t="str">
        <f t="shared" si="28"/>
        <v xml:space="preserve"> (UK)</v>
      </c>
      <c r="Q94" t="str">
        <f t="shared" si="29"/>
        <v xml:space="preserve"> UK)</v>
      </c>
      <c r="R94" t="str">
        <f t="shared" si="30"/>
        <v xml:space="preserve"> UK</v>
      </c>
      <c r="S94" t="str">
        <f t="shared" si="31"/>
        <v>UK</v>
      </c>
      <c r="T94" t="s">
        <v>776</v>
      </c>
      <c r="U94" t="str">
        <f t="shared" si="32"/>
        <v>149</v>
      </c>
      <c r="V94" t="s">
        <v>1003</v>
      </c>
      <c r="W94" t="str">
        <f t="shared" si="33"/>
        <v>Stanley Kubrick (screenplay), Arthur C. Clarke (screenplay)</v>
      </c>
      <c r="X94" t="s">
        <v>1004</v>
      </c>
      <c r="Y94" t="s">
        <v>1005</v>
      </c>
      <c r="Z94" t="s">
        <v>87</v>
      </c>
      <c r="AA94" t="s">
        <v>1006</v>
      </c>
      <c r="AB94" t="s">
        <v>1007</v>
      </c>
      <c r="AC94" t="s">
        <v>1008</v>
      </c>
      <c r="AD94" s="1" t="str">
        <f t="shared" si="34"/>
        <v xml:space="preserve">"2001" is a story of evolution. Sometime in the distant past, someone or something nudged evolution by placing a monolith on Earth (presumably elsewhere throughout the universe as well). Evolution then enabled humankind to reach the moon's surface, where yet another monolith is found, one that signals the monolith placers that humankind has evolved that far. Now a race begins between computers (HAL) and human (Bowman) to reach the monolith placers. The winner will achieve the next step in evolution, whatever that may be. </v>
      </c>
      <c r="AE94" t="s">
        <v>1009</v>
      </c>
      <c r="AF94" s="1" t="str">
        <f t="shared" si="35"/>
        <v>http://www.imdb.com/title/tt0062622/</v>
      </c>
    </row>
    <row r="95" spans="1:32" x14ac:dyDescent="0.3">
      <c r="A95" t="s">
        <v>1010</v>
      </c>
      <c r="B95" t="str">
        <f t="shared" si="18"/>
        <v>Snatch.</v>
      </c>
      <c r="C95" t="s">
        <v>1011</v>
      </c>
      <c r="D95" t="s">
        <v>2636</v>
      </c>
      <c r="E95" t="s">
        <v>1012</v>
      </c>
      <c r="F95" t="s">
        <v>3488</v>
      </c>
      <c r="G95" t="str">
        <f t="shared" si="19"/>
        <v xml:space="preserve">R | </v>
      </c>
      <c r="H95" t="str">
        <f t="shared" si="20"/>
        <v>1h 42min | Comedy, Crime | 19 January 2001 (USA)</v>
      </c>
      <c r="I95" t="str">
        <f t="shared" si="21"/>
        <v xml:space="preserve">1h 42min </v>
      </c>
      <c r="J95" t="str">
        <f t="shared" si="22"/>
        <v xml:space="preserve">1h 42min | </v>
      </c>
      <c r="K95" t="str">
        <f t="shared" si="23"/>
        <v>Comedy, Crime | 19 January 2001 (USA)</v>
      </c>
      <c r="L95" t="str">
        <f t="shared" si="24"/>
        <v xml:space="preserve">Comedy, Crime </v>
      </c>
      <c r="M95" t="str">
        <f t="shared" si="25"/>
        <v xml:space="preserve">Comedy, Crime | </v>
      </c>
      <c r="N95" t="str">
        <f t="shared" si="26"/>
        <v>19 January 2001 (USA)</v>
      </c>
      <c r="O95" t="str">
        <f t="shared" si="27"/>
        <v>19 January 2001</v>
      </c>
      <c r="P95" t="str">
        <f t="shared" si="28"/>
        <v xml:space="preserve"> (USA)</v>
      </c>
      <c r="Q95" t="str">
        <f t="shared" si="29"/>
        <v xml:space="preserve"> USA)</v>
      </c>
      <c r="R95" t="str">
        <f t="shared" si="30"/>
        <v xml:space="preserve"> USA</v>
      </c>
      <c r="S95" t="str">
        <f t="shared" si="31"/>
        <v>USA</v>
      </c>
      <c r="T95" t="s">
        <v>1013</v>
      </c>
      <c r="U95" t="str">
        <f t="shared" si="32"/>
        <v>104</v>
      </c>
      <c r="V95" t="s">
        <v>1014</v>
      </c>
      <c r="W95" t="str">
        <f t="shared" si="33"/>
        <v>Writer: Guy Ritchie</v>
      </c>
      <c r="X95" t="s">
        <v>1015</v>
      </c>
      <c r="Y95" t="s">
        <v>1016</v>
      </c>
      <c r="Z95" t="s">
        <v>1017</v>
      </c>
      <c r="AA95" t="s">
        <v>1018</v>
      </c>
      <c r="AB95" t="s">
        <v>1019</v>
      </c>
      <c r="AC95" t="s">
        <v>1020</v>
      </c>
      <c r="AD95" s="1" t="str">
        <f t="shared" si="34"/>
        <v xml:space="preserve">Turkish and his close friend/accomplice Tommy get pulled into the world of match fixing by the notorious Brick Top. Things get complicated when the boxer they had lined up gets badly beaten by Pitt, a 'pikey' ( slang for an Irish Gypsy)- who comes into the equation after Turkish, an unlicensed boxing promoter wants to buy a caravan off the Irish Gypsies. They then try to convince Pitt not only to fight for them, but to lose for them too. Whilst all this is going on, a huge diamond heist takes place, and a fistful of motley characters enter the story, including 'Cousin Avi', 'Boris The Blade', 'Franky Four Fingers' and 'Bullet Tooth Tony'. Things go from bad to worse as it all becomes about the money, the guns, and the damned dog! </v>
      </c>
      <c r="AE95" t="s">
        <v>1021</v>
      </c>
      <c r="AF95" s="1" t="str">
        <f t="shared" si="35"/>
        <v>http://www.imdb.com/title/tt0208092/</v>
      </c>
    </row>
    <row r="96" spans="1:32" x14ac:dyDescent="0.3">
      <c r="A96" t="s">
        <v>1022</v>
      </c>
      <c r="B96" t="str">
        <f t="shared" si="18"/>
        <v>Monty Python and the Holy Grail</v>
      </c>
      <c r="C96" t="s">
        <v>1023</v>
      </c>
      <c r="D96" t="s">
        <v>2637</v>
      </c>
      <c r="E96" t="s">
        <v>1024</v>
      </c>
      <c r="F96" t="s">
        <v>3490</v>
      </c>
      <c r="G96" t="str">
        <f t="shared" si="19"/>
        <v xml:space="preserve">PG | </v>
      </c>
      <c r="H96" t="str">
        <f t="shared" si="20"/>
        <v>1h 31min | Adventure, Comedy, Fantasy | 23 May 1975 (UK)</v>
      </c>
      <c r="I96" t="str">
        <f t="shared" si="21"/>
        <v xml:space="preserve">1h 31min </v>
      </c>
      <c r="J96" t="str">
        <f t="shared" si="22"/>
        <v xml:space="preserve">1h 31min | </v>
      </c>
      <c r="K96" t="str">
        <f t="shared" si="23"/>
        <v>Adventure, Comedy, Fantasy | 23 May 1975 (UK)</v>
      </c>
      <c r="L96" t="str">
        <f t="shared" si="24"/>
        <v xml:space="preserve">Adventure, Comedy, Fantasy </v>
      </c>
      <c r="M96" t="str">
        <f t="shared" si="25"/>
        <v xml:space="preserve">Adventure, Comedy, Fantasy | </v>
      </c>
      <c r="N96" t="str">
        <f t="shared" si="26"/>
        <v>23 May 1975 (UK)</v>
      </c>
      <c r="O96" t="str">
        <f t="shared" si="27"/>
        <v>23 May 1975</v>
      </c>
      <c r="P96" t="str">
        <f t="shared" si="28"/>
        <v xml:space="preserve"> (UK)</v>
      </c>
      <c r="Q96" t="str">
        <f t="shared" si="29"/>
        <v xml:space="preserve"> UK)</v>
      </c>
      <c r="R96" t="str">
        <f t="shared" si="30"/>
        <v xml:space="preserve"> UK</v>
      </c>
      <c r="S96" t="str">
        <f t="shared" si="31"/>
        <v>UK</v>
      </c>
      <c r="T96" t="s">
        <v>1025</v>
      </c>
      <c r="U96" t="str">
        <f t="shared" si="32"/>
        <v>91</v>
      </c>
      <c r="V96" t="s">
        <v>1026</v>
      </c>
      <c r="W96" t="str">
        <f t="shared" si="33"/>
        <v>Graham Chapman, John Cleese | 4 more credits Â»</v>
      </c>
      <c r="X96" t="s">
        <v>1027</v>
      </c>
      <c r="Y96" t="s">
        <v>1028</v>
      </c>
      <c r="Z96" t="s">
        <v>1029</v>
      </c>
      <c r="AA96" t="s">
        <v>1030</v>
      </c>
      <c r="AB96" t="s">
        <v>1031</v>
      </c>
      <c r="AC96" t="s">
        <v>1032</v>
      </c>
      <c r="AD96" s="1" t="str">
        <f t="shared" si="34"/>
        <v xml:space="preserve">History is turned on its comic head when, in 10th century England, King Arthur travels the countryside to find knights who will join him at the Round Table in Camelot. Gathering up the men is a tale in itself but after a bit of a party at Camelot, many decide to leave only to be stopped by God who sends them on a quest: to find the Holy Grail. After a series of individual adventures, the knights are reunited but must face a wizard named Tim, killer rabbits and lessons in the use of holy hand grenades. Their quest comes to an end however when the police intervene - just what you would expect in a Monty Python movie. </v>
      </c>
      <c r="AE96" t="s">
        <v>1033</v>
      </c>
      <c r="AF96" s="1" t="str">
        <f t="shared" si="35"/>
        <v>http://www.imdb.com/title/tt0071853/</v>
      </c>
    </row>
    <row r="97" spans="1:32" x14ac:dyDescent="0.3">
      <c r="A97" t="s">
        <v>1034</v>
      </c>
      <c r="B97" t="str">
        <f t="shared" si="18"/>
        <v>Toy Story</v>
      </c>
      <c r="C97" t="s">
        <v>1035</v>
      </c>
      <c r="D97" t="s">
        <v>2638</v>
      </c>
      <c r="E97" t="s">
        <v>1036</v>
      </c>
      <c r="F97" t="s">
        <v>3494</v>
      </c>
      <c r="G97" t="str">
        <f t="shared" si="19"/>
        <v xml:space="preserve">G | </v>
      </c>
      <c r="H97" t="str">
        <f t="shared" si="20"/>
        <v>1h 21min | Animation, Adventure, Comedy | 22 November 1995 (USA)</v>
      </c>
      <c r="I97" t="str">
        <f t="shared" si="21"/>
        <v xml:space="preserve">1h 21min </v>
      </c>
      <c r="J97" t="str">
        <f t="shared" si="22"/>
        <v xml:space="preserve">1h 21min | </v>
      </c>
      <c r="K97" t="str">
        <f t="shared" si="23"/>
        <v>Animation, Adventure, Comedy | 22 November 1995 (USA)</v>
      </c>
      <c r="L97" t="str">
        <f t="shared" si="24"/>
        <v xml:space="preserve">Animation, Adventure, Comedy </v>
      </c>
      <c r="M97" t="str">
        <f t="shared" si="25"/>
        <v xml:space="preserve">Animation, Adventure, Comedy | </v>
      </c>
      <c r="N97" t="str">
        <f t="shared" si="26"/>
        <v>22 November 1995 (USA)</v>
      </c>
      <c r="O97" t="str">
        <f t="shared" si="27"/>
        <v>22 November 1995</v>
      </c>
      <c r="P97" t="str">
        <f t="shared" si="28"/>
        <v xml:space="preserve"> (USA)</v>
      </c>
      <c r="Q97" t="str">
        <f t="shared" si="29"/>
        <v xml:space="preserve"> USA)</v>
      </c>
      <c r="R97" t="str">
        <f t="shared" si="30"/>
        <v xml:space="preserve"> USA</v>
      </c>
      <c r="S97" t="str">
        <f t="shared" si="31"/>
        <v>USA</v>
      </c>
      <c r="T97" t="s">
        <v>1037</v>
      </c>
      <c r="U97" t="str">
        <f t="shared" si="32"/>
        <v>81</v>
      </c>
      <c r="V97" t="s">
        <v>1038</v>
      </c>
      <c r="W97" t="str">
        <f t="shared" si="33"/>
        <v>John Lasseter (original story by), Pete Docter (original story by) | 6 more credits Â»</v>
      </c>
      <c r="X97" t="s">
        <v>1039</v>
      </c>
      <c r="Y97" t="s">
        <v>1040</v>
      </c>
      <c r="Z97" t="s">
        <v>1041</v>
      </c>
      <c r="AA97" t="s">
        <v>1042</v>
      </c>
      <c r="AB97" t="s">
        <v>883</v>
      </c>
      <c r="AC97" t="s">
        <v>1043</v>
      </c>
      <c r="AD97" s="1" t="str">
        <f t="shared" si="34"/>
        <v xml:space="preserve">A little boy named Andy loves to be in his room, playing with his toys, especially his doll named "Woody". But, what do the toys do when Andy is not with them, they come to life. Woody believes that he has life (as a toy) good. However, he must worry about Andy's family moving, and what Woody does not know is about Andy's birthday party. Woody does not realize that Andy's mother gave him an action figure known as Buzz Lightyear, who does not believe that he is a toy, and quickly becomes Andy's new favorite toy. Woody, who is now consumed with jealousy, tries to get rid of Buzz. Then, both Woody and Buzz are now lost. They must find a way to get back to Andy before he moves without them, but they will have to pass through a ruthless toy killer, Sid Phillips. </v>
      </c>
      <c r="AE97" t="s">
        <v>1044</v>
      </c>
      <c r="AF97" s="1" t="str">
        <f t="shared" si="35"/>
        <v>http://www.imdb.com/title/tt0114709/</v>
      </c>
    </row>
    <row r="98" spans="1:32" x14ac:dyDescent="0.3">
      <c r="A98" t="s">
        <v>1045</v>
      </c>
      <c r="B98" t="str">
        <f t="shared" si="18"/>
        <v>The Kid</v>
      </c>
      <c r="C98" t="s">
        <v>431</v>
      </c>
      <c r="D98" t="s">
        <v>2605</v>
      </c>
      <c r="E98" t="s">
        <v>1046</v>
      </c>
      <c r="F98" t="s">
        <v>3497</v>
      </c>
      <c r="G98" t="str">
        <f t="shared" si="19"/>
        <v xml:space="preserve">Not Rated | </v>
      </c>
      <c r="H98" t="str">
        <f t="shared" si="20"/>
        <v>1h 8min | Comedy, Drama, Family | 6 February 1921 (USA)</v>
      </c>
      <c r="I98" t="str">
        <f t="shared" si="21"/>
        <v xml:space="preserve">1h 8min </v>
      </c>
      <c r="J98" t="str">
        <f t="shared" si="22"/>
        <v xml:space="preserve">1h 8min | </v>
      </c>
      <c r="K98" t="str">
        <f t="shared" si="23"/>
        <v>Comedy, Drama, Family | 6 February 1921 (USA)</v>
      </c>
      <c r="L98" t="str">
        <f t="shared" si="24"/>
        <v xml:space="preserve">Comedy, Drama, Family </v>
      </c>
      <c r="M98" t="str">
        <f t="shared" si="25"/>
        <v xml:space="preserve">Comedy, Drama, Family | </v>
      </c>
      <c r="N98" t="str">
        <f t="shared" si="26"/>
        <v>6 February 1921 (USA)</v>
      </c>
      <c r="O98" t="str">
        <f t="shared" si="27"/>
        <v>6 February 1921</v>
      </c>
      <c r="P98" t="str">
        <f t="shared" si="28"/>
        <v xml:space="preserve"> (USA)</v>
      </c>
      <c r="Q98" t="str">
        <f t="shared" si="29"/>
        <v xml:space="preserve"> USA)</v>
      </c>
      <c r="R98" t="str">
        <f t="shared" si="30"/>
        <v xml:space="preserve"> USA</v>
      </c>
      <c r="S98" t="str">
        <f t="shared" si="31"/>
        <v>USA</v>
      </c>
      <c r="T98" t="s">
        <v>1047</v>
      </c>
      <c r="U98" t="str">
        <f t="shared" si="32"/>
        <v>68</v>
      </c>
      <c r="V98" t="s">
        <v>433</v>
      </c>
      <c r="W98" t="str">
        <f t="shared" si="33"/>
        <v>Writer: Charles Chaplin (as Charlie Chaplin)</v>
      </c>
      <c r="X98" t="s">
        <v>1048</v>
      </c>
      <c r="Y98" t="s">
        <v>1049</v>
      </c>
      <c r="Z98" t="s">
        <v>87</v>
      </c>
      <c r="AA98" t="s">
        <v>1050</v>
      </c>
      <c r="AB98" t="s">
        <v>1051</v>
      </c>
      <c r="AC98" t="s">
        <v>1052</v>
      </c>
      <c r="AD98" s="1" t="str">
        <f t="shared" si="34"/>
        <v xml:space="preserve">The opening title reads: "A comedy with a smile--and perhaps a tear". As she leaves the charity hospital and passes a church wedding, Edna deposits her new baby with a pleading note in a limousine and goes off to commit suicide. The limo is stolen by thieves who dump the baby by a garbage can. Charlie the Tramp finds the baby and makes a home for him. Five years later Edna has become an opera star but does charity work for slum youngsters in hope of finding her boy. A doctor called by Edna discovers the note with the truth about the Kid and reports it to the authorities who come to take him away from Charlie. Before he arrives at the Orphan Asylum Charlie steals him back and takes him to a flophouse. The proprietor reads of a reward for the Kid and takes him to Edna. Charlie is later awakened by a kind policeman who reunites him with the Kid at Edna's mansion. </v>
      </c>
      <c r="AE98" t="s">
        <v>1053</v>
      </c>
      <c r="AF98" s="1" t="str">
        <f t="shared" si="35"/>
        <v>http://www.imdb.com/title/tt0012349/</v>
      </c>
    </row>
    <row r="99" spans="1:32" x14ac:dyDescent="0.3">
      <c r="A99" t="s">
        <v>1054</v>
      </c>
      <c r="B99" t="str">
        <f t="shared" si="18"/>
        <v>Inglourious Basterds</v>
      </c>
      <c r="C99" t="s">
        <v>1055</v>
      </c>
      <c r="D99" t="s">
        <v>2639</v>
      </c>
      <c r="E99" t="s">
        <v>1056</v>
      </c>
      <c r="F99" t="s">
        <v>3488</v>
      </c>
      <c r="G99" t="str">
        <f t="shared" si="19"/>
        <v xml:space="preserve">R | </v>
      </c>
      <c r="H99" t="str">
        <f t="shared" si="20"/>
        <v>2h 33min | Adventure, Drama, War | 21 August 2009 (USA)</v>
      </c>
      <c r="I99" t="str">
        <f t="shared" si="21"/>
        <v xml:space="preserve">2h 33min </v>
      </c>
      <c r="J99" t="str">
        <f t="shared" si="22"/>
        <v xml:space="preserve">2h 33min | </v>
      </c>
      <c r="K99" t="str">
        <f t="shared" si="23"/>
        <v>Adventure, Drama, War | 21 August 2009 (USA)</v>
      </c>
      <c r="L99" t="str">
        <f t="shared" si="24"/>
        <v xml:space="preserve">Adventure, Drama, War </v>
      </c>
      <c r="M99" t="str">
        <f t="shared" si="25"/>
        <v xml:space="preserve">Adventure, Drama, War | </v>
      </c>
      <c r="N99" t="str">
        <f t="shared" si="26"/>
        <v>21 August 2009 (USA)</v>
      </c>
      <c r="O99" t="str">
        <f t="shared" si="27"/>
        <v>21 August 2009</v>
      </c>
      <c r="P99" t="str">
        <f t="shared" si="28"/>
        <v xml:space="preserve"> (USA)</v>
      </c>
      <c r="Q99" t="str">
        <f t="shared" si="29"/>
        <v xml:space="preserve"> USA)</v>
      </c>
      <c r="R99" t="str">
        <f t="shared" si="30"/>
        <v xml:space="preserve"> USA</v>
      </c>
      <c r="S99" t="str">
        <f t="shared" si="31"/>
        <v>USA</v>
      </c>
      <c r="T99" t="s">
        <v>532</v>
      </c>
      <c r="U99" t="str">
        <f t="shared" si="32"/>
        <v>153</v>
      </c>
      <c r="V99" t="s">
        <v>627</v>
      </c>
      <c r="W99" t="str">
        <f t="shared" si="33"/>
        <v>Writer: Quentin Tarantino</v>
      </c>
      <c r="X99" t="s">
        <v>1057</v>
      </c>
      <c r="Y99" t="s">
        <v>1058</v>
      </c>
      <c r="Z99" t="s">
        <v>1059</v>
      </c>
      <c r="AA99" t="s">
        <v>1060</v>
      </c>
      <c r="AB99" t="s">
        <v>1061</v>
      </c>
      <c r="AC99" t="s">
        <v>1062</v>
      </c>
      <c r="AD99" s="1" t="str">
        <f t="shared" si="34"/>
        <v xml:space="preserve">In Nazi-occupied France, young Jewish refugee Shosanna Dreyfus witnesses the slaughter of her family by Colonel Hans Landa. Narrowly escaping with her life, she plots her revenge several years later when German war hero Fredrick Zoller takes a rapid interest in her and arranges an illustrious movie premiere at the theater she now runs. With the promise of every major Nazi officer in attendance, the event catches the attention of the "Basterds", a group of Jewish-American guerrilla soldiers led by the ruthless Lt. Aldo Raine. As the relentless executioners advance and the conspiring young girl's plans are set in motion, their paths will cross for a fateful evening that will shake the very annals of history. </v>
      </c>
      <c r="AE99" t="s">
        <v>1063</v>
      </c>
      <c r="AF99" s="1" t="str">
        <f t="shared" si="35"/>
        <v>http://www.imdb.com/title/tt0361748/</v>
      </c>
    </row>
    <row r="100" spans="1:32" x14ac:dyDescent="0.3">
      <c r="A100" t="s">
        <v>1064</v>
      </c>
      <c r="B100" t="str">
        <f t="shared" si="18"/>
        <v>L.A. Confidential</v>
      </c>
      <c r="C100" t="s">
        <v>1065</v>
      </c>
      <c r="D100" t="s">
        <v>2640</v>
      </c>
      <c r="E100" t="s">
        <v>1066</v>
      </c>
      <c r="F100" t="s">
        <v>3488</v>
      </c>
      <c r="G100" t="str">
        <f t="shared" si="19"/>
        <v xml:space="preserve">R | </v>
      </c>
      <c r="H100" t="str">
        <f t="shared" si="20"/>
        <v>2h 18min | Crime, Drama, Mystery | 19 September 1997 (USA)</v>
      </c>
      <c r="I100" t="str">
        <f t="shared" si="21"/>
        <v xml:space="preserve">2h 18min </v>
      </c>
      <c r="J100" t="str">
        <f t="shared" si="22"/>
        <v xml:space="preserve">2h 18min | </v>
      </c>
      <c r="K100" t="str">
        <f t="shared" si="23"/>
        <v>Crime, Drama, Mystery | 19 September 1997 (USA)</v>
      </c>
      <c r="L100" t="str">
        <f t="shared" si="24"/>
        <v xml:space="preserve">Crime, Drama, Mystery </v>
      </c>
      <c r="M100" t="str">
        <f t="shared" si="25"/>
        <v xml:space="preserve">Crime, Drama, Mystery | </v>
      </c>
      <c r="N100" t="str">
        <f t="shared" si="26"/>
        <v>19 September 1997 (USA)</v>
      </c>
      <c r="O100" t="str">
        <f t="shared" si="27"/>
        <v>19 September 1997</v>
      </c>
      <c r="P100" t="str">
        <f t="shared" si="28"/>
        <v xml:space="preserve"> (USA)</v>
      </c>
      <c r="Q100" t="str">
        <f t="shared" si="29"/>
        <v xml:space="preserve"> USA)</v>
      </c>
      <c r="R100" t="str">
        <f t="shared" si="30"/>
        <v xml:space="preserve"> USA</v>
      </c>
      <c r="S100" t="str">
        <f t="shared" si="31"/>
        <v>USA</v>
      </c>
      <c r="T100" t="s">
        <v>1067</v>
      </c>
      <c r="U100" t="str">
        <f t="shared" si="32"/>
        <v>138</v>
      </c>
      <c r="V100" t="s">
        <v>1068</v>
      </c>
      <c r="W100" t="str">
        <f t="shared" si="33"/>
        <v>James Ellroy (novel), Brian Helgeland (screenplay) | 1 more credit Â»</v>
      </c>
      <c r="X100" t="s">
        <v>1069</v>
      </c>
      <c r="Y100" t="s">
        <v>1070</v>
      </c>
      <c r="Z100" t="s">
        <v>1071</v>
      </c>
      <c r="AA100" t="s">
        <v>1072</v>
      </c>
      <c r="AB100" t="s">
        <v>251</v>
      </c>
      <c r="AC100" t="s">
        <v>1073</v>
      </c>
      <c r="AD100" s="1" t="str">
        <f t="shared" si="34"/>
        <v xml:space="preserve">1950's Los Angeles is the seedy backdrop for this intricate noir-ish tale of police corruption and Hollywood sleaze. Three very different cops are all after the truth, each in their own style: Ed Exley, the golden boy of the police force, willing to do almost anything to get ahead, except sell out; Bud White, ready to break the rules to seek justice, but barely able to keep his raging violence under control; and Jack Vincennes, always looking for celebrity and a quick buck until his conscience drives him to join Exley and White down the one-way path to find the truth behind the dark world of L.A. crime. </v>
      </c>
      <c r="AE100" t="s">
        <v>1074</v>
      </c>
      <c r="AF100" s="1" t="str">
        <f t="shared" si="35"/>
        <v>http://www.imdb.com/title/tt0119488/</v>
      </c>
    </row>
    <row r="101" spans="1:32" x14ac:dyDescent="0.3">
      <c r="A101" t="s">
        <v>1075</v>
      </c>
      <c r="B101" t="str">
        <f t="shared" si="18"/>
        <v>For a Few Dollars More</v>
      </c>
      <c r="C101" t="s">
        <v>104</v>
      </c>
      <c r="D101" t="s">
        <v>2585</v>
      </c>
      <c r="E101" t="s">
        <v>1076</v>
      </c>
      <c r="F101" t="s">
        <v>3493</v>
      </c>
      <c r="G101" t="str">
        <f t="shared" si="19"/>
        <v xml:space="preserve">Approved | </v>
      </c>
      <c r="H101" t="str">
        <f t="shared" si="20"/>
        <v>2h 12min | Western | 10 May 1967 (USA)</v>
      </c>
      <c r="I101" t="str">
        <f t="shared" si="21"/>
        <v xml:space="preserve">2h 12min </v>
      </c>
      <c r="J101" t="str">
        <f t="shared" si="22"/>
        <v xml:space="preserve">2h 12min | </v>
      </c>
      <c r="K101" t="str">
        <f t="shared" si="23"/>
        <v>Western | 10 May 1967 (USA)</v>
      </c>
      <c r="L101" t="str">
        <f t="shared" si="24"/>
        <v xml:space="preserve">Western </v>
      </c>
      <c r="M101" t="str">
        <f t="shared" si="25"/>
        <v xml:space="preserve">Western | </v>
      </c>
      <c r="N101" t="str">
        <f t="shared" si="26"/>
        <v>10 May 1967 (USA)</v>
      </c>
      <c r="O101" t="str">
        <f t="shared" si="27"/>
        <v>10 May 1967</v>
      </c>
      <c r="P101" t="str">
        <f t="shared" si="28"/>
        <v xml:space="preserve"> (USA)</v>
      </c>
      <c r="Q101" t="str">
        <f t="shared" si="29"/>
        <v xml:space="preserve"> USA)</v>
      </c>
      <c r="R101" t="str">
        <f t="shared" si="30"/>
        <v xml:space="preserve"> USA</v>
      </c>
      <c r="S101" t="str">
        <f t="shared" si="31"/>
        <v>USA</v>
      </c>
      <c r="T101" t="s">
        <v>1077</v>
      </c>
      <c r="U101" t="str">
        <f t="shared" si="32"/>
        <v>132</v>
      </c>
      <c r="V101" t="s">
        <v>1078</v>
      </c>
      <c r="W101" t="str">
        <f t="shared" si="33"/>
        <v>Sergio Leone (scenario), Fulvio Morsella (scenario) | 3 more credits Â»</v>
      </c>
      <c r="X101" t="s">
        <v>1079</v>
      </c>
      <c r="Y101" t="s">
        <v>1080</v>
      </c>
      <c r="Z101" t="s">
        <v>87</v>
      </c>
      <c r="AA101" t="s">
        <v>1081</v>
      </c>
      <c r="AB101" t="s">
        <v>111</v>
      </c>
      <c r="AC101" t="s">
        <v>1082</v>
      </c>
      <c r="AD101" s="1" t="str">
        <f t="shared" si="34"/>
        <v xml:space="preserve">Monco is a bounty killer chasing El Indio and his gang. During his hunting, he meets Col. Douglas Mortimer, another bounty killer, and they decide to make a partnership, chase the bad guys together and split the reward. During their enterprise, there will be lots of bullets and funny situations. In the end, one of the bounty hunters shows the real intention of his hunting. </v>
      </c>
      <c r="AE101" t="s">
        <v>1083</v>
      </c>
      <c r="AF101" s="1" t="str">
        <f t="shared" si="35"/>
        <v>http://www.imdb.com/title/tt0059578/</v>
      </c>
    </row>
    <row r="102" spans="1:32" x14ac:dyDescent="0.3">
      <c r="A102" t="s">
        <v>1084</v>
      </c>
      <c r="B102" t="str">
        <f t="shared" si="18"/>
        <v>Rashomon</v>
      </c>
      <c r="C102" t="s">
        <v>212</v>
      </c>
      <c r="D102" t="s">
        <v>2591</v>
      </c>
      <c r="E102" t="s">
        <v>1085</v>
      </c>
      <c r="F102" t="s">
        <v>3491</v>
      </c>
      <c r="G102" t="str">
        <f t="shared" si="19"/>
        <v xml:space="preserve">Unrated | </v>
      </c>
      <c r="H102" t="str">
        <f t="shared" si="20"/>
        <v>1h 28min | Crime, Drama | 26 December 1951 (USA)</v>
      </c>
      <c r="I102" t="str">
        <f t="shared" si="21"/>
        <v xml:space="preserve">1h 28min </v>
      </c>
      <c r="J102" t="str">
        <f t="shared" si="22"/>
        <v xml:space="preserve">1h 28min | </v>
      </c>
      <c r="K102" t="str">
        <f t="shared" si="23"/>
        <v>Crime, Drama | 26 December 1951 (USA)</v>
      </c>
      <c r="L102" t="str">
        <f t="shared" si="24"/>
        <v xml:space="preserve">Crime, Drama </v>
      </c>
      <c r="M102" t="str">
        <f t="shared" si="25"/>
        <v xml:space="preserve">Crime, Drama | </v>
      </c>
      <c r="N102" t="str">
        <f t="shared" si="26"/>
        <v>26 December 1951 (USA)</v>
      </c>
      <c r="O102" t="str">
        <f t="shared" si="27"/>
        <v>26 December 1951</v>
      </c>
      <c r="P102" t="str">
        <f t="shared" si="28"/>
        <v xml:space="preserve"> (USA)</v>
      </c>
      <c r="Q102" t="str">
        <f t="shared" si="29"/>
        <v xml:space="preserve"> USA)</v>
      </c>
      <c r="R102" t="str">
        <f t="shared" si="30"/>
        <v xml:space="preserve"> USA</v>
      </c>
      <c r="S102" t="str">
        <f t="shared" si="31"/>
        <v>USA</v>
      </c>
      <c r="T102" t="s">
        <v>648</v>
      </c>
      <c r="U102" t="str">
        <f t="shared" si="32"/>
        <v>88</v>
      </c>
      <c r="V102" t="s">
        <v>1086</v>
      </c>
      <c r="W102" t="str">
        <f t="shared" si="33"/>
        <v>RyÃ»nosuke Akutagawa (stories), Akira Kurosawa (screenplay) | 2 more credits Â»</v>
      </c>
      <c r="X102" t="s">
        <v>1087</v>
      </c>
      <c r="Y102" t="s">
        <v>1088</v>
      </c>
      <c r="Z102" t="s">
        <v>652</v>
      </c>
      <c r="AA102" t="s">
        <v>1089</v>
      </c>
      <c r="AB102" t="s">
        <v>21</v>
      </c>
      <c r="AC102" t="s">
        <v>1090</v>
      </c>
      <c r="AD102" s="1" t="str">
        <f t="shared" si="34"/>
        <v xml:space="preserve">A priest, a woodcutter and another man are taking refuge from a rainstorm in the shell of a former gatehouse called RashÃ´mon. The priest and the woodcutter are recounting the story of a murdered samurai whose body the woodcutter discovered three days earlier in a forest grove. Both were summoned to testify at the murder trial, the priest who ran into the samurai and his wife traveling through the forest just before the murder occurred. Three other people who testified at the trial are supposedly the only direct witnesses: a notorious bandit named TajÃ´maru, who allegedly murdered the samurai and raped his wife; the white veil cloaked wife of the samurai; and the samurai himself who testifies through the use of a medium. The three tell a similarly structured story - that TajÃ´maru kidnapped and bound the samurai so that he could rape the wife - but which ultimately contradict each other, the motivations and the actual killing being what differ. The woodcutter reveals at RashÃ´mon that he ... </v>
      </c>
      <c r="AE102" t="s">
        <v>1091</v>
      </c>
      <c r="AF102" s="1" t="str">
        <f t="shared" si="35"/>
        <v>http://www.imdb.com/title/tt0042876/</v>
      </c>
    </row>
    <row r="103" spans="1:32" x14ac:dyDescent="0.3">
      <c r="A103" t="s">
        <v>1092</v>
      </c>
      <c r="B103" t="str">
        <f t="shared" si="18"/>
        <v>The Apartment</v>
      </c>
      <c r="C103" t="s">
        <v>562</v>
      </c>
      <c r="D103" t="s">
        <v>2612</v>
      </c>
      <c r="E103" t="s">
        <v>1093</v>
      </c>
      <c r="F103" t="s">
        <v>3493</v>
      </c>
      <c r="G103" t="str">
        <f t="shared" si="19"/>
        <v xml:space="preserve">Approved | </v>
      </c>
      <c r="H103" t="str">
        <f t="shared" si="20"/>
        <v>2h 5min | Comedy, Drama, Romance | 16 September 1960 (France)</v>
      </c>
      <c r="I103" t="str">
        <f t="shared" si="21"/>
        <v xml:space="preserve">2h 5min </v>
      </c>
      <c r="J103" t="str">
        <f t="shared" si="22"/>
        <v xml:space="preserve">2h 5min | </v>
      </c>
      <c r="K103" t="str">
        <f t="shared" si="23"/>
        <v>Comedy, Drama, Romance | 16 September 1960 (France)</v>
      </c>
      <c r="L103" t="str">
        <f t="shared" si="24"/>
        <v xml:space="preserve">Comedy, Drama, Romance </v>
      </c>
      <c r="M103" t="str">
        <f t="shared" si="25"/>
        <v xml:space="preserve">Comedy, Drama, Romance | </v>
      </c>
      <c r="N103" t="str">
        <f t="shared" si="26"/>
        <v>16 September 1960 (France)</v>
      </c>
      <c r="O103" t="str">
        <f t="shared" si="27"/>
        <v>16 September 1960</v>
      </c>
      <c r="P103" t="str">
        <f t="shared" si="28"/>
        <v xml:space="preserve"> (France)</v>
      </c>
      <c r="Q103" t="str">
        <f t="shared" si="29"/>
        <v xml:space="preserve"> France)</v>
      </c>
      <c r="R103" t="str">
        <f t="shared" si="30"/>
        <v xml:space="preserve"> France</v>
      </c>
      <c r="S103" t="str">
        <f t="shared" si="31"/>
        <v>France</v>
      </c>
      <c r="T103" t="s">
        <v>323</v>
      </c>
      <c r="U103" t="str">
        <f t="shared" si="32"/>
        <v>125</v>
      </c>
      <c r="V103" t="s">
        <v>1094</v>
      </c>
      <c r="W103" t="str">
        <f t="shared" si="33"/>
        <v>Billy Wilder, I.A.L. Diamond</v>
      </c>
      <c r="X103" t="s">
        <v>1095</v>
      </c>
      <c r="Y103" t="s">
        <v>1096</v>
      </c>
      <c r="Z103" t="s">
        <v>599</v>
      </c>
      <c r="AA103" t="s">
        <v>1097</v>
      </c>
      <c r="AB103" t="s">
        <v>1098</v>
      </c>
      <c r="AC103" t="s">
        <v>1099</v>
      </c>
      <c r="AD103" s="1" t="str">
        <f t="shared" si="34"/>
        <v xml:space="preserve">As of November 1, 1959, mild mannered C.C. Baxter has been working at Consolidated Life, an insurance company, for close to four years, and is one of close to thirty-two thousand employees located in their Manhattan head office. To distinguish himself from all the other lowly cogs in the company in the hopes of moving up the corporate ladder, he often works late, but only because he can't get into his apartment, located off of Central Park West, since he has provided it to a handful of company executives - Mssrs. Dobisch, Kirkeby, Vanderhoff and Eichelberger - on a rotating basis for their extramarital liaisons in return for a good word to the personnel director, Jeff D. Sheldrake. When Baxter is called into Sheldrake's office for the first time, he learns that it isn't just to be promoted as he expects, but also to add married Sheldrake to the list to who he will lend his apartment. What Baxter is unaware of is that Sheldrake's mistress is Fran Kubelik, an elevator girl in the ... </v>
      </c>
      <c r="AE103" t="s">
        <v>1100</v>
      </c>
      <c r="AF103" s="1" t="str">
        <f t="shared" si="35"/>
        <v>http://www.imdb.com/title/tt0053604/</v>
      </c>
    </row>
    <row r="104" spans="1:32" x14ac:dyDescent="0.3">
      <c r="A104" t="s">
        <v>1101</v>
      </c>
      <c r="B104" t="str">
        <f t="shared" si="18"/>
        <v>Indiana Jones and the Last Crusade</v>
      </c>
      <c r="C104" t="s">
        <v>58</v>
      </c>
      <c r="D104" t="s">
        <v>2581</v>
      </c>
      <c r="E104" t="s">
        <v>1102</v>
      </c>
      <c r="F104" t="s">
        <v>3489</v>
      </c>
      <c r="G104" t="str">
        <f t="shared" si="19"/>
        <v xml:space="preserve">PG-13 | </v>
      </c>
      <c r="H104" t="str">
        <f t="shared" si="20"/>
        <v>2h 7min | Action, Adventure, Fantasy | 24 May 1989 (USA)</v>
      </c>
      <c r="I104" t="str">
        <f t="shared" si="21"/>
        <v xml:space="preserve">2h 7min </v>
      </c>
      <c r="J104" t="str">
        <f t="shared" si="22"/>
        <v xml:space="preserve">2h 7min | </v>
      </c>
      <c r="K104" t="str">
        <f t="shared" si="23"/>
        <v>Action, Adventure, Fantasy | 24 May 1989 (USA)</v>
      </c>
      <c r="L104" t="str">
        <f t="shared" si="24"/>
        <v xml:space="preserve">Action, Adventure, Fantasy </v>
      </c>
      <c r="M104" t="str">
        <f t="shared" si="25"/>
        <v xml:space="preserve">Action, Adventure, Fantasy | </v>
      </c>
      <c r="N104" t="str">
        <f t="shared" si="26"/>
        <v>24 May 1989 (USA)</v>
      </c>
      <c r="O104" t="str">
        <f t="shared" si="27"/>
        <v>24 May 1989</v>
      </c>
      <c r="P104" t="str">
        <f t="shared" si="28"/>
        <v xml:space="preserve"> (USA)</v>
      </c>
      <c r="Q104" t="str">
        <f t="shared" si="29"/>
        <v xml:space="preserve"> USA)</v>
      </c>
      <c r="R104" t="str">
        <f t="shared" si="30"/>
        <v xml:space="preserve"> USA</v>
      </c>
      <c r="S104" t="str">
        <f t="shared" si="31"/>
        <v>USA</v>
      </c>
      <c r="T104" t="s">
        <v>245</v>
      </c>
      <c r="U104" t="str">
        <f t="shared" si="32"/>
        <v>127</v>
      </c>
      <c r="V104" t="s">
        <v>1103</v>
      </c>
      <c r="W104" t="str">
        <f t="shared" si="33"/>
        <v>Jeffrey Boam (screenplay), George Lucas (story) | 3 more credits Â»</v>
      </c>
      <c r="X104" t="s">
        <v>1104</v>
      </c>
      <c r="Y104" t="s">
        <v>1105</v>
      </c>
      <c r="Z104" t="s">
        <v>1106</v>
      </c>
      <c r="AA104" t="s">
        <v>1107</v>
      </c>
      <c r="AB104" t="s">
        <v>1108</v>
      </c>
      <c r="AC104" t="s">
        <v>1109</v>
      </c>
      <c r="AD104" s="1" t="str">
        <f t="shared" si="34"/>
        <v xml:space="preserve">Indiana Jones, famed adventurer and archaeologist acquires a diary that holds clues and a map with no names to find the mysterious Holy Grail- which was sent from his father, Dr. Henry Jones, in Italy. Upon hearing from a private collector, Walter Donavan, that the mission for the Holy Grail went astray with the disappearance of his father, Indiana Jones and museum curator Marcus Brody venture to Italy in search of Indy's father. However, upon retrieving Dr. Henry Jones in Nazi territory, the rescue mission turns into a race to find the Holy Grail before the Nazis do- who plan to use it for complete world domination for their super-race. With the diary as a vital key and the map with no names as a guide, Indiana Jones once again finds himself in another death defying adventure of pure excitement. </v>
      </c>
      <c r="AE104" t="s">
        <v>1110</v>
      </c>
      <c r="AF104" s="1" t="str">
        <f t="shared" si="35"/>
        <v>http://www.imdb.com/title/tt0097576/</v>
      </c>
    </row>
    <row r="105" spans="1:32" x14ac:dyDescent="0.3">
      <c r="A105" t="s">
        <v>1111</v>
      </c>
      <c r="B105" t="str">
        <f t="shared" si="18"/>
        <v>A Separation</v>
      </c>
      <c r="C105" t="s">
        <v>1112</v>
      </c>
      <c r="D105" t="s">
        <v>2641</v>
      </c>
      <c r="E105" t="s">
        <v>1113</v>
      </c>
      <c r="F105" t="s">
        <v>3489</v>
      </c>
      <c r="G105" t="str">
        <f t="shared" si="19"/>
        <v xml:space="preserve">PG-13 | </v>
      </c>
      <c r="H105" t="str">
        <f t="shared" si="20"/>
        <v>2h 3min | Drama, Mystery | 16 March 2011 (Iran)</v>
      </c>
      <c r="I105" t="str">
        <f t="shared" si="21"/>
        <v xml:space="preserve">2h 3min </v>
      </c>
      <c r="J105" t="str">
        <f t="shared" si="22"/>
        <v xml:space="preserve">2h 3min | </v>
      </c>
      <c r="K105" t="str">
        <f t="shared" si="23"/>
        <v>Drama, Mystery | 16 March 2011 (Iran)</v>
      </c>
      <c r="L105" t="str">
        <f t="shared" si="24"/>
        <v xml:space="preserve">Drama, Mystery </v>
      </c>
      <c r="M105" t="str">
        <f t="shared" si="25"/>
        <v xml:space="preserve">Drama, Mystery | </v>
      </c>
      <c r="N105" t="str">
        <f t="shared" si="26"/>
        <v>16 March 2011 (Iran)</v>
      </c>
      <c r="O105" t="str">
        <f t="shared" si="27"/>
        <v>16 March 2011</v>
      </c>
      <c r="P105" t="str">
        <f t="shared" si="28"/>
        <v xml:space="preserve"> (Iran)</v>
      </c>
      <c r="Q105" t="str">
        <f t="shared" si="29"/>
        <v xml:space="preserve"> Iran)</v>
      </c>
      <c r="R105" t="str">
        <f t="shared" si="30"/>
        <v xml:space="preserve"> Iran</v>
      </c>
      <c r="S105" t="str">
        <f t="shared" si="31"/>
        <v>Iran</v>
      </c>
      <c r="T105" t="s">
        <v>1114</v>
      </c>
      <c r="U105" t="str">
        <f t="shared" si="32"/>
        <v>123</v>
      </c>
      <c r="V105" t="s">
        <v>1115</v>
      </c>
      <c r="W105" t="str">
        <f t="shared" si="33"/>
        <v>Writer: Asghar Farhadi</v>
      </c>
      <c r="X105" t="s">
        <v>1116</v>
      </c>
      <c r="Y105" t="s">
        <v>1117</v>
      </c>
      <c r="Z105" t="s">
        <v>1118</v>
      </c>
      <c r="AA105" t="s">
        <v>1119</v>
      </c>
      <c r="AB105" t="s">
        <v>739</v>
      </c>
      <c r="AC105" t="s">
        <v>1120</v>
      </c>
      <c r="AD105" s="1" t="str">
        <f t="shared" si="34"/>
        <v xml:space="preserve">Nader (Peyman Moaadi) and Simin (Leila Hatami) argue about living abroad. Simin prefers to live abroad to provide better opportunities for their only daughter, Termeh. However, Nader refuses to go because he thinks he must stay in Iran and take care of his father (Ali-Asghar Shahbazi), who suffers from Alzheimers. However, Simin is determined to get a divorce and leave the country with her daughter. </v>
      </c>
      <c r="AE105" t="s">
        <v>1121</v>
      </c>
      <c r="AF105" s="1" t="str">
        <f t="shared" si="35"/>
        <v>http://www.imdb.com/title/tt1832382/</v>
      </c>
    </row>
    <row r="106" spans="1:32" x14ac:dyDescent="0.3">
      <c r="A106" t="s">
        <v>1122</v>
      </c>
      <c r="B106" t="str">
        <f t="shared" si="18"/>
        <v>All About Eve</v>
      </c>
      <c r="C106" t="s">
        <v>1123</v>
      </c>
      <c r="D106" t="s">
        <v>2642</v>
      </c>
      <c r="E106" t="s">
        <v>1124</v>
      </c>
      <c r="F106" t="s">
        <v>3493</v>
      </c>
      <c r="G106" t="str">
        <f t="shared" si="19"/>
        <v xml:space="preserve">Approved | </v>
      </c>
      <c r="H106" t="str">
        <f t="shared" si="20"/>
        <v>2h 18min | Drama | 15 January 1951 (Sweden)</v>
      </c>
      <c r="I106" t="str">
        <f t="shared" si="21"/>
        <v xml:space="preserve">2h 18min </v>
      </c>
      <c r="J106" t="str">
        <f t="shared" si="22"/>
        <v xml:space="preserve">2h 18min | </v>
      </c>
      <c r="K106" t="str">
        <f t="shared" si="23"/>
        <v>Drama | 15 January 1951 (Sweden)</v>
      </c>
      <c r="L106" t="str">
        <f t="shared" si="24"/>
        <v xml:space="preserve">Drama </v>
      </c>
      <c r="M106" t="str">
        <f t="shared" si="25"/>
        <v xml:space="preserve">Drama | </v>
      </c>
      <c r="N106" t="str">
        <f t="shared" si="26"/>
        <v>15 January 1951 (Sweden)</v>
      </c>
      <c r="O106" t="str">
        <f t="shared" si="27"/>
        <v>15 January 1951</v>
      </c>
      <c r="P106" t="str">
        <f t="shared" si="28"/>
        <v xml:space="preserve"> (Sweden)</v>
      </c>
      <c r="Q106" t="str">
        <f t="shared" si="29"/>
        <v xml:space="preserve"> Sweden)</v>
      </c>
      <c r="R106" t="str">
        <f t="shared" si="30"/>
        <v xml:space="preserve"> Sweden</v>
      </c>
      <c r="S106" t="str">
        <f t="shared" si="31"/>
        <v>Sweden</v>
      </c>
      <c r="T106" t="s">
        <v>1067</v>
      </c>
      <c r="U106" t="str">
        <f t="shared" si="32"/>
        <v>138</v>
      </c>
      <c r="V106" t="s">
        <v>1125</v>
      </c>
      <c r="W106" t="str">
        <f t="shared" si="33"/>
        <v>Writer: Joseph L. Mankiewicz (written for the screen by)</v>
      </c>
      <c r="X106" t="s">
        <v>1126</v>
      </c>
      <c r="Y106" t="s">
        <v>1127</v>
      </c>
      <c r="Z106" t="s">
        <v>1128</v>
      </c>
      <c r="AA106" t="s">
        <v>1129</v>
      </c>
      <c r="AB106" t="s">
        <v>123</v>
      </c>
      <c r="AC106" t="s">
        <v>1130</v>
      </c>
      <c r="AD106" s="1" t="e">
        <f t="shared" si="34"/>
        <v>#VALUE!</v>
      </c>
      <c r="AE106" t="s">
        <v>1131</v>
      </c>
      <c r="AF106" s="1" t="str">
        <f t="shared" si="35"/>
        <v>http://www.imdb.com/title/tt0042192/</v>
      </c>
    </row>
    <row r="107" spans="1:32" x14ac:dyDescent="0.3">
      <c r="A107" t="s">
        <v>1132</v>
      </c>
      <c r="B107" t="str">
        <f t="shared" si="18"/>
        <v>Scarface</v>
      </c>
      <c r="C107" t="s">
        <v>1133</v>
      </c>
      <c r="D107" t="s">
        <v>2643</v>
      </c>
      <c r="E107" t="s">
        <v>1134</v>
      </c>
      <c r="F107" t="s">
        <v>3488</v>
      </c>
      <c r="G107" t="str">
        <f t="shared" si="19"/>
        <v xml:space="preserve">R | </v>
      </c>
      <c r="H107" t="str">
        <f t="shared" si="20"/>
        <v>2h 50min | Crime, Drama | 9 December 1983 (USA)</v>
      </c>
      <c r="I107" t="str">
        <f t="shared" si="21"/>
        <v xml:space="preserve">2h 50min </v>
      </c>
      <c r="J107" t="str">
        <f t="shared" si="22"/>
        <v xml:space="preserve">2h 50min | </v>
      </c>
      <c r="K107" t="str">
        <f t="shared" si="23"/>
        <v>Crime, Drama | 9 December 1983 (USA)</v>
      </c>
      <c r="L107" t="str">
        <f t="shared" si="24"/>
        <v xml:space="preserve">Crime, Drama </v>
      </c>
      <c r="M107" t="str">
        <f t="shared" si="25"/>
        <v xml:space="preserve">Crime, Drama | </v>
      </c>
      <c r="N107" t="str">
        <f t="shared" si="26"/>
        <v>9 December 1983 (USA)</v>
      </c>
      <c r="O107" t="str">
        <f t="shared" si="27"/>
        <v>9 December 1983</v>
      </c>
      <c r="P107" t="str">
        <f t="shared" si="28"/>
        <v xml:space="preserve"> (USA)</v>
      </c>
      <c r="Q107" t="str">
        <f t="shared" si="29"/>
        <v xml:space="preserve"> USA)</v>
      </c>
      <c r="R107" t="str">
        <f t="shared" si="30"/>
        <v xml:space="preserve"> USA</v>
      </c>
      <c r="S107" t="str">
        <f t="shared" si="31"/>
        <v>USA</v>
      </c>
      <c r="T107" t="s">
        <v>1135</v>
      </c>
      <c r="U107" t="str">
        <f t="shared" si="32"/>
        <v>170</v>
      </c>
      <c r="V107" t="s">
        <v>1136</v>
      </c>
      <c r="W107" t="str">
        <f t="shared" si="33"/>
        <v>Writer: Oliver Stone (screenplay)</v>
      </c>
      <c r="X107" t="s">
        <v>1137</v>
      </c>
      <c r="Y107" t="s">
        <v>1138</v>
      </c>
      <c r="Z107" t="s">
        <v>1139</v>
      </c>
      <c r="AA107" t="s">
        <v>1140</v>
      </c>
      <c r="AB107" t="s">
        <v>21</v>
      </c>
      <c r="AC107" t="s">
        <v>1141</v>
      </c>
      <c r="AD107" s="1" t="str">
        <f t="shared" si="34"/>
        <v xml:space="preserve">Tony Montana manages to leave Cuba during the Mariel exodus of 1980. He finds himself in a Florida refugee camp but his friend Manny has a way out for them: undertake a contract killing and arrangements will be made to get a green card. He's soon working for drug dealer Frank Lopez and shows his mettle when a deal with Colombian drug dealers goes bad. He also brings a new level of violence to Miami. Tony is protective of his younger sister but his mother knows what he does for a living and disowns him. Tony is impatient and wants it all however, including Frank's empire and his mistress Elvira Hancock. Once at the top however, Tony's outrageous actions make him a target and everything comes crumbling down. </v>
      </c>
      <c r="AE107" t="s">
        <v>1142</v>
      </c>
      <c r="AF107" s="1" t="str">
        <f t="shared" si="35"/>
        <v>http://www.imdb.com/title/tt0086250/</v>
      </c>
    </row>
    <row r="108" spans="1:32" x14ac:dyDescent="0.3">
      <c r="A108" t="s">
        <v>1143</v>
      </c>
      <c r="B108" t="str">
        <f t="shared" si="18"/>
        <v>Metropolis</v>
      </c>
      <c r="C108" t="s">
        <v>796</v>
      </c>
      <c r="D108" t="s">
        <v>2623</v>
      </c>
      <c r="E108" t="s">
        <v>1144</v>
      </c>
      <c r="F108" t="s">
        <v>3497</v>
      </c>
      <c r="G108" t="str">
        <f t="shared" si="19"/>
        <v xml:space="preserve">Not Rated | </v>
      </c>
      <c r="H108" t="str">
        <f t="shared" si="20"/>
        <v>2h 33min | Drama, Sci-Fi | 13 March 1927 (USA)</v>
      </c>
      <c r="I108" t="str">
        <f t="shared" si="21"/>
        <v xml:space="preserve">2h 33min </v>
      </c>
      <c r="J108" t="str">
        <f t="shared" si="22"/>
        <v xml:space="preserve">2h 33min | </v>
      </c>
      <c r="K108" t="str">
        <f t="shared" si="23"/>
        <v>Drama, Sci-Fi | 13 March 1927 (USA)</v>
      </c>
      <c r="L108" t="str">
        <f t="shared" si="24"/>
        <v xml:space="preserve">Drama, Sci-Fi </v>
      </c>
      <c r="M108" t="str">
        <f t="shared" si="25"/>
        <v xml:space="preserve">Drama, Sci-Fi | </v>
      </c>
      <c r="N108" t="str">
        <f t="shared" si="26"/>
        <v>13 March 1927 (USA)</v>
      </c>
      <c r="O108" t="str">
        <f t="shared" si="27"/>
        <v>13 March 1927</v>
      </c>
      <c r="P108" t="str">
        <f t="shared" si="28"/>
        <v xml:space="preserve"> (USA)</v>
      </c>
      <c r="Q108" t="str">
        <f t="shared" si="29"/>
        <v xml:space="preserve"> USA)</v>
      </c>
      <c r="R108" t="str">
        <f t="shared" si="30"/>
        <v xml:space="preserve"> USA</v>
      </c>
      <c r="S108" t="str">
        <f t="shared" si="31"/>
        <v>USA</v>
      </c>
      <c r="T108" t="s">
        <v>532</v>
      </c>
      <c r="U108" t="str">
        <f t="shared" si="32"/>
        <v>153</v>
      </c>
      <c r="V108" t="s">
        <v>1145</v>
      </c>
      <c r="W108" t="str">
        <f t="shared" si="33"/>
        <v>Thea von Harbou (screenplay), Thea von Harbou (novel)</v>
      </c>
      <c r="X108" t="s">
        <v>1146</v>
      </c>
      <c r="Y108" t="s">
        <v>1147</v>
      </c>
      <c r="Z108" t="s">
        <v>1148</v>
      </c>
      <c r="AA108" t="s">
        <v>1149</v>
      </c>
      <c r="AB108" t="s">
        <v>1150</v>
      </c>
      <c r="AC108" t="s">
        <v>1151</v>
      </c>
      <c r="AD108" s="1" t="str">
        <f t="shared" si="34"/>
        <v xml:space="preserve">Sometime in the future, the city of Metropolis is home to a Utopian society where its wealthy residents live a carefree life. One of those is Freder Fredersen. One day, he spots a beautiful woman with a group of children, she and the children who quickly disappear. Trying to follow her, he, oblivious to such, is horrified to find an underground world of workers, apparently who run the machinery which keeps the above ground Utopian world functioning. One of the few people above ground who knows about the world below is Freder's father, Joh Fredersen, who is the founder and master of Metropolis. Freder learns that the woman is Maria, who espouses the need to join the "hands" - the workers - to the "head" - those in power above - by a mediator or the "heart". Freder wants to help the plight of the workers in the want for a better life. But when Joh learns of what Maria is espousing and that Freder is joining their cause, Joh, with the assistance of an old colleague and now nemesis named ... </v>
      </c>
      <c r="AE108" t="s">
        <v>1152</v>
      </c>
      <c r="AF108" s="1" t="str">
        <f t="shared" si="35"/>
        <v>http://www.imdb.com/title/tt0017136/</v>
      </c>
    </row>
    <row r="109" spans="1:32" x14ac:dyDescent="0.3">
      <c r="A109" t="s">
        <v>1153</v>
      </c>
      <c r="B109" t="str">
        <f t="shared" si="18"/>
        <v>Yojimbo</v>
      </c>
      <c r="C109" t="s">
        <v>212</v>
      </c>
      <c r="D109" t="s">
        <v>2591</v>
      </c>
      <c r="E109" t="s">
        <v>1154</v>
      </c>
      <c r="F109" t="s">
        <v>3491</v>
      </c>
      <c r="G109" t="str">
        <f t="shared" si="19"/>
        <v xml:space="preserve">Unrated | </v>
      </c>
      <c r="H109" t="str">
        <f t="shared" si="20"/>
        <v>1h 50min | Comedy, Drama | 13 September 1961 (USA)</v>
      </c>
      <c r="I109" t="str">
        <f t="shared" si="21"/>
        <v xml:space="preserve">1h 50min </v>
      </c>
      <c r="J109" t="str">
        <f t="shared" si="22"/>
        <v xml:space="preserve">1h 50min | </v>
      </c>
      <c r="K109" t="str">
        <f t="shared" si="23"/>
        <v>Comedy, Drama | 13 September 1961 (USA)</v>
      </c>
      <c r="L109" t="str">
        <f t="shared" si="24"/>
        <v xml:space="preserve">Comedy, Drama </v>
      </c>
      <c r="M109" t="str">
        <f t="shared" si="25"/>
        <v xml:space="preserve">Comedy, Drama | </v>
      </c>
      <c r="N109" t="str">
        <f t="shared" si="26"/>
        <v>13 September 1961 (USA)</v>
      </c>
      <c r="O109" t="str">
        <f t="shared" si="27"/>
        <v>13 September 1961</v>
      </c>
      <c r="P109" t="str">
        <f t="shared" si="28"/>
        <v xml:space="preserve"> (USA)</v>
      </c>
      <c r="Q109" t="str">
        <f t="shared" si="29"/>
        <v xml:space="preserve"> USA)</v>
      </c>
      <c r="R109" t="str">
        <f t="shared" si="30"/>
        <v xml:space="preserve"> USA</v>
      </c>
      <c r="S109" t="str">
        <f t="shared" si="31"/>
        <v>USA</v>
      </c>
      <c r="T109" t="s">
        <v>303</v>
      </c>
      <c r="U109" t="str">
        <f t="shared" si="32"/>
        <v>110</v>
      </c>
      <c r="V109" t="s">
        <v>1155</v>
      </c>
      <c r="W109" t="str">
        <f t="shared" si="33"/>
        <v>Akira Kurosawa (story), Akira Kurosawa (screenplay) | 1 more credit Â»</v>
      </c>
      <c r="X109" t="s">
        <v>1156</v>
      </c>
      <c r="Y109" t="s">
        <v>1157</v>
      </c>
      <c r="Z109" t="s">
        <v>1158</v>
      </c>
      <c r="AA109" t="s">
        <v>1159</v>
      </c>
      <c r="AC109" t="s">
        <v>1160</v>
      </c>
      <c r="AD109" s="1" t="str">
        <f t="shared" si="34"/>
        <v xml:space="preserve">Sanjuro, a wandering samurai enters a rural town in nineteenth century Japan. After learning from the innkeeper that the town is divided between two gangsters, he plays one side off against the other. His efforts are complicated by the arrival of the wily Unosuke, the son of one of the gangsters, who owns a revolver. Unosuke has Sanjuro beaten after he reunites an abducted woman with her husband and son, then massacres his father's opponents. During the slaughter, the samurai escapes with the help of the innkeeper; but while recuperating at a nearby temple, he learns of innkeeper's abduction by Unosuke, and returns to the town to confront him. </v>
      </c>
      <c r="AE109" t="s">
        <v>1161</v>
      </c>
      <c r="AF109" s="1" t="str">
        <f t="shared" si="35"/>
        <v>http://www.imdb.com/title/tt0055630/</v>
      </c>
    </row>
    <row r="110" spans="1:32" x14ac:dyDescent="0.3">
      <c r="A110" t="s">
        <v>1162</v>
      </c>
      <c r="B110" t="str">
        <f t="shared" si="18"/>
        <v>The Treasure of the Sierra Madre</v>
      </c>
      <c r="C110" t="s">
        <v>1163</v>
      </c>
      <c r="D110" t="s">
        <v>2644</v>
      </c>
      <c r="E110" t="s">
        <v>1164</v>
      </c>
      <c r="F110" t="s">
        <v>3497</v>
      </c>
      <c r="G110" t="str">
        <f t="shared" si="19"/>
        <v xml:space="preserve">Not Rated | </v>
      </c>
      <c r="H110" t="str">
        <f t="shared" si="20"/>
        <v>2h 6min | Action, Adventure, Drama | 24 January 1948 (USA)</v>
      </c>
      <c r="I110" t="str">
        <f t="shared" si="21"/>
        <v xml:space="preserve">2h 6min </v>
      </c>
      <c r="J110" t="str">
        <f t="shared" si="22"/>
        <v xml:space="preserve">2h 6min | </v>
      </c>
      <c r="K110" t="str">
        <f t="shared" si="23"/>
        <v>Action, Adventure, Drama | 24 January 1948 (USA)</v>
      </c>
      <c r="L110" t="str">
        <f t="shared" si="24"/>
        <v xml:space="preserve">Action, Adventure, Drama </v>
      </c>
      <c r="M110" t="str">
        <f t="shared" si="25"/>
        <v xml:space="preserve">Action, Adventure, Drama | </v>
      </c>
      <c r="N110" t="str">
        <f t="shared" si="26"/>
        <v>24 January 1948 (USA)</v>
      </c>
      <c r="O110" t="str">
        <f t="shared" si="27"/>
        <v>24 January 1948</v>
      </c>
      <c r="P110" t="str">
        <f t="shared" si="28"/>
        <v xml:space="preserve"> (USA)</v>
      </c>
      <c r="Q110" t="str">
        <f t="shared" si="29"/>
        <v xml:space="preserve"> USA)</v>
      </c>
      <c r="R110" t="str">
        <f t="shared" si="30"/>
        <v xml:space="preserve"> USA</v>
      </c>
      <c r="S110" t="str">
        <f t="shared" si="31"/>
        <v>USA</v>
      </c>
      <c r="T110" t="s">
        <v>1165</v>
      </c>
      <c r="U110" t="str">
        <f t="shared" si="32"/>
        <v>126</v>
      </c>
      <c r="V110" t="s">
        <v>1166</v>
      </c>
      <c r="W110" t="str">
        <f t="shared" si="33"/>
        <v>John Huston (screenplay), B. Traven (based on the novel by)</v>
      </c>
      <c r="X110" t="s">
        <v>1167</v>
      </c>
      <c r="Y110" t="s">
        <v>1168</v>
      </c>
      <c r="Z110" t="s">
        <v>1169</v>
      </c>
      <c r="AA110" t="s">
        <v>1170</v>
      </c>
      <c r="AB110" t="s">
        <v>1171</v>
      </c>
      <c r="AC110" t="s">
        <v>1172</v>
      </c>
      <c r="AD110" s="1" t="str">
        <f t="shared" si="34"/>
        <v xml:space="preserve">Fred C. Dobbs and Bob Curtin, both down on their luck in Tampico, Mexico in 1925, meet up with a grizzled prospector named Howard and decide to join with him in search of gold in the wilds of central Mexico. Through enormous difficulties, they eventually succeed in finding gold, but bandits, the elements, and most especially greed threaten to turn their success into disaster. </v>
      </c>
      <c r="AE110" t="s">
        <v>1173</v>
      </c>
      <c r="AF110" s="1" t="str">
        <f t="shared" si="35"/>
        <v>http://www.imdb.com/title/tt0040897/</v>
      </c>
    </row>
    <row r="111" spans="1:32" x14ac:dyDescent="0.3">
      <c r="A111" t="s">
        <v>1174</v>
      </c>
      <c r="B111" t="str">
        <f t="shared" si="18"/>
        <v>Batman Begins</v>
      </c>
      <c r="C111" t="s">
        <v>46</v>
      </c>
      <c r="D111" t="s">
        <v>2580</v>
      </c>
      <c r="E111" t="s">
        <v>1175</v>
      </c>
      <c r="F111" t="s">
        <v>3489</v>
      </c>
      <c r="G111" t="str">
        <f t="shared" si="19"/>
        <v xml:space="preserve">PG-13 | </v>
      </c>
      <c r="H111" t="str">
        <f t="shared" si="20"/>
        <v>2h 20min | Action, Adventure | 15 June 2005 (USA)</v>
      </c>
      <c r="I111" t="str">
        <f t="shared" si="21"/>
        <v xml:space="preserve">2h 20min </v>
      </c>
      <c r="J111" t="str">
        <f t="shared" si="22"/>
        <v xml:space="preserve">2h 20min | </v>
      </c>
      <c r="K111" t="str">
        <f t="shared" si="23"/>
        <v>Action, Adventure | 15 June 2005 (USA)</v>
      </c>
      <c r="L111" t="str">
        <f t="shared" si="24"/>
        <v xml:space="preserve">Action, Adventure </v>
      </c>
      <c r="M111" t="str">
        <f t="shared" si="25"/>
        <v xml:space="preserve">Action, Adventure | </v>
      </c>
      <c r="N111" t="str">
        <f t="shared" si="26"/>
        <v>15 June 2005 (USA)</v>
      </c>
      <c r="O111" t="str">
        <f t="shared" si="27"/>
        <v>15 June 2005</v>
      </c>
      <c r="P111" t="str">
        <f t="shared" si="28"/>
        <v xml:space="preserve"> (USA)</v>
      </c>
      <c r="Q111" t="str">
        <f t="shared" si="29"/>
        <v xml:space="preserve"> USA)</v>
      </c>
      <c r="R111" t="str">
        <f t="shared" si="30"/>
        <v xml:space="preserve"> USA</v>
      </c>
      <c r="S111" t="str">
        <f t="shared" si="31"/>
        <v>USA</v>
      </c>
      <c r="T111" t="s">
        <v>1176</v>
      </c>
      <c r="U111" t="str">
        <f t="shared" si="32"/>
        <v>140</v>
      </c>
      <c r="V111" t="s">
        <v>1177</v>
      </c>
      <c r="W111" t="str">
        <f t="shared" si="33"/>
        <v>Bob Kane (characters), David S. Goyer (story) | 2 more credits Â»</v>
      </c>
      <c r="X111" t="s">
        <v>1178</v>
      </c>
      <c r="Y111" t="s">
        <v>1179</v>
      </c>
      <c r="Z111" t="s">
        <v>1180</v>
      </c>
      <c r="AA111" t="s">
        <v>1181</v>
      </c>
      <c r="AB111" t="s">
        <v>405</v>
      </c>
      <c r="AC111" t="s">
        <v>1182</v>
      </c>
      <c r="AD111" s="1" t="str">
        <f t="shared" si="34"/>
        <v xml:space="preserve">When his parents were killed, billionaire playboy Bruce Wayne relocates to Asia when he is mentored by Henri Ducard and Ra's Al Ghul in how to fight evil. When learning about the plan to wipe out evil in Gotham City by Ducard, Bruce prevents this plan from getting any further and heads back to his home. Back in his original surroundings, Bruce adopts the image of a bat to strike fear into the criminals and the corrupt as the icon known as 'Batman'. But it doesn't stay quiet for long. </v>
      </c>
      <c r="AE111" t="s">
        <v>1183</v>
      </c>
      <c r="AF111" s="1" t="str">
        <f t="shared" si="35"/>
        <v>http://www.imdb.com/title/tt0372784/</v>
      </c>
    </row>
    <row r="112" spans="1:32" x14ac:dyDescent="0.3">
      <c r="A112" t="s">
        <v>1184</v>
      </c>
      <c r="B112" t="str">
        <f t="shared" si="18"/>
        <v>Some Like It Hot</v>
      </c>
      <c r="C112" t="s">
        <v>562</v>
      </c>
      <c r="D112" t="s">
        <v>2612</v>
      </c>
      <c r="E112" t="s">
        <v>1185</v>
      </c>
      <c r="F112" t="s">
        <v>3497</v>
      </c>
      <c r="G112" t="str">
        <f t="shared" si="19"/>
        <v xml:space="preserve">Not Rated | </v>
      </c>
      <c r="H112" t="str">
        <f t="shared" si="20"/>
        <v>2h | Comedy, Romance | 29 March 1959 (USA)</v>
      </c>
      <c r="I112" t="str">
        <f t="shared" si="21"/>
        <v xml:space="preserve">2h </v>
      </c>
      <c r="J112" t="str">
        <f t="shared" si="22"/>
        <v xml:space="preserve">2h | </v>
      </c>
      <c r="K112" t="str">
        <f t="shared" si="23"/>
        <v>Comedy, Romance | 29 March 1959 (USA)</v>
      </c>
      <c r="L112" t="str">
        <f t="shared" si="24"/>
        <v xml:space="preserve">Comedy, Romance </v>
      </c>
      <c r="M112" t="str">
        <f t="shared" si="25"/>
        <v xml:space="preserve">Comedy, Romance | </v>
      </c>
      <c r="N112" t="str">
        <f t="shared" si="26"/>
        <v>29 March 1959 (USA)</v>
      </c>
      <c r="O112" t="str">
        <f t="shared" si="27"/>
        <v>29 March 1959</v>
      </c>
      <c r="P112" t="str">
        <f t="shared" si="28"/>
        <v xml:space="preserve"> (USA)</v>
      </c>
      <c r="Q112" t="str">
        <f t="shared" si="29"/>
        <v xml:space="preserve"> USA)</v>
      </c>
      <c r="R112" t="str">
        <f t="shared" si="30"/>
        <v xml:space="preserve"> USA</v>
      </c>
      <c r="S112" t="str">
        <f t="shared" si="31"/>
        <v>USA</v>
      </c>
      <c r="T112" t="s">
        <v>722</v>
      </c>
      <c r="U112" t="str">
        <f t="shared" si="32"/>
        <v>120</v>
      </c>
      <c r="V112" t="s">
        <v>1186</v>
      </c>
      <c r="W112" t="str">
        <f t="shared" si="33"/>
        <v>Billy Wilder (screenplay), I.A.L. Diamond (screenplay) | 2 more credits Â»</v>
      </c>
      <c r="X112" t="s">
        <v>1187</v>
      </c>
      <c r="Y112" t="s">
        <v>1188</v>
      </c>
      <c r="Z112" t="s">
        <v>87</v>
      </c>
      <c r="AA112" t="s">
        <v>1189</v>
      </c>
      <c r="AB112" t="s">
        <v>821</v>
      </c>
      <c r="AC112" t="s">
        <v>1190</v>
      </c>
      <c r="AD112" s="1" t="str">
        <f t="shared" si="34"/>
        <v xml:space="preserve">When two Chicago musicians, Joe and Jerry, witness the the St. Valentine's Day massacre, they want to get out of town and get away from the gangster responsible, Spats Colombo. They're desperate to get a gig out of town but the only job they know of is in an all-girl band heading to Florida. They show up at the train station as Josephine and Daphne, the replacement saxophone and bass players. They certainly enjoy being around the girls, especially Sugar Kane Kowalczyk who sings and plays the ukulele. Joe in particular sets out to woo her while Jerry/Daphne is wooed by a millionaire, Osgood Fielding III. Mayhem ensues as the two men try to keep their true identities hidden and Spats Colombo and his crew show up for a meeting with several other crime lords. </v>
      </c>
      <c r="AE112" t="s">
        <v>1191</v>
      </c>
      <c r="AF112" s="1" t="str">
        <f t="shared" si="35"/>
        <v>http://www.imdb.com/title/tt0053291/</v>
      </c>
    </row>
    <row r="113" spans="1:32" x14ac:dyDescent="0.3">
      <c r="A113" t="s">
        <v>1192</v>
      </c>
      <c r="B113" t="str">
        <f t="shared" si="18"/>
        <v>Inside Out</v>
      </c>
      <c r="C113" t="s">
        <v>1193</v>
      </c>
      <c r="D113" t="s">
        <v>2645</v>
      </c>
      <c r="E113" t="s">
        <v>1194</v>
      </c>
      <c r="F113" t="s">
        <v>3490</v>
      </c>
      <c r="G113" t="str">
        <f t="shared" si="19"/>
        <v xml:space="preserve">PG | </v>
      </c>
      <c r="H113" t="str">
        <f t="shared" si="20"/>
        <v>1h 35min | Animation, Adventure, Comedy | 19 June 2015 (USA)</v>
      </c>
      <c r="I113" t="str">
        <f t="shared" si="21"/>
        <v xml:space="preserve">1h 35min </v>
      </c>
      <c r="J113" t="str">
        <f t="shared" si="22"/>
        <v xml:space="preserve">1h 35min | </v>
      </c>
      <c r="K113" t="str">
        <f t="shared" si="23"/>
        <v>Animation, Adventure, Comedy | 19 June 2015 (USA)</v>
      </c>
      <c r="L113" t="str">
        <f t="shared" si="24"/>
        <v xml:space="preserve">Animation, Adventure, Comedy </v>
      </c>
      <c r="M113" t="str">
        <f t="shared" si="25"/>
        <v xml:space="preserve">Animation, Adventure, Comedy | </v>
      </c>
      <c r="N113" t="str">
        <f t="shared" si="26"/>
        <v>19 June 2015 (USA)</v>
      </c>
      <c r="O113" t="str">
        <f t="shared" si="27"/>
        <v>19 June 2015</v>
      </c>
      <c r="P113" t="str">
        <f t="shared" si="28"/>
        <v xml:space="preserve"> (USA)</v>
      </c>
      <c r="Q113" t="str">
        <f t="shared" si="29"/>
        <v xml:space="preserve"> USA)</v>
      </c>
      <c r="R113" t="str">
        <f t="shared" si="30"/>
        <v xml:space="preserve"> USA</v>
      </c>
      <c r="S113" t="str">
        <f t="shared" si="31"/>
        <v>USA</v>
      </c>
      <c r="T113" t="s">
        <v>554</v>
      </c>
      <c r="U113" t="str">
        <f t="shared" si="32"/>
        <v>95</v>
      </c>
      <c r="V113" t="s">
        <v>1195</v>
      </c>
      <c r="W113" t="str">
        <f t="shared" si="33"/>
        <v>Pete Docter (original story by), Ronnie Del Carmen (original story by) | 3 more credits Â»</v>
      </c>
      <c r="X113" t="s">
        <v>1196</v>
      </c>
      <c r="Y113" t="s">
        <v>1197</v>
      </c>
      <c r="Z113" t="s">
        <v>1198</v>
      </c>
      <c r="AA113" t="s">
        <v>1199</v>
      </c>
      <c r="AB113" t="s">
        <v>1200</v>
      </c>
      <c r="AC113" t="s">
        <v>1201</v>
      </c>
      <c r="AD113" s="1" t="str">
        <f t="shared" si="34"/>
        <v xml:space="preserve">Growing up can be a bumpy road, and it's no exception for Riley, who is uprooted from her Midwest life when her father starts a new job in San Francisco. Like all of us, Riley is guided by her emotions - Joy, Fear, Anger, Disgust and Sadness. The emotions live in Headquarters, the control center inside Riley's mind, where they help advise her through everyday life. As Riley and her emotions struggle to adjust to a new life in San Francisco, turmoil ensues in Headquarters. Although Joy, Riley's main and most important emotion, tries to keep things positive, the emotions conflict on how best to navigate a new city, house and school. </v>
      </c>
      <c r="AE113" t="s">
        <v>1202</v>
      </c>
      <c r="AF113" s="1" t="str">
        <f t="shared" si="35"/>
        <v>http://www.imdb.com/title/tt2096673/</v>
      </c>
    </row>
    <row r="114" spans="1:32" x14ac:dyDescent="0.3">
      <c r="A114" t="s">
        <v>1203</v>
      </c>
      <c r="B114" t="str">
        <f t="shared" si="18"/>
        <v>3 Idiots</v>
      </c>
      <c r="C114" t="s">
        <v>1204</v>
      </c>
      <c r="D114" t="s">
        <v>2646</v>
      </c>
      <c r="E114" t="s">
        <v>1205</v>
      </c>
      <c r="F114" t="s">
        <v>3489</v>
      </c>
      <c r="G114" t="str">
        <f t="shared" si="19"/>
        <v xml:space="preserve">PG-13 | </v>
      </c>
      <c r="H114" t="str">
        <f t="shared" si="20"/>
        <v>2h 50min | Comedy, Drama | 25 December 2009 (India)</v>
      </c>
      <c r="I114" t="str">
        <f t="shared" si="21"/>
        <v xml:space="preserve">2h 50min </v>
      </c>
      <c r="J114" t="str">
        <f t="shared" si="22"/>
        <v xml:space="preserve">2h 50min | </v>
      </c>
      <c r="K114" t="str">
        <f t="shared" si="23"/>
        <v>Comedy, Drama | 25 December 2009 (India)</v>
      </c>
      <c r="L114" t="str">
        <f t="shared" si="24"/>
        <v xml:space="preserve">Comedy, Drama </v>
      </c>
      <c r="M114" t="str">
        <f t="shared" si="25"/>
        <v xml:space="preserve">Comedy, Drama | </v>
      </c>
      <c r="N114" t="str">
        <f t="shared" si="26"/>
        <v>25 December 2009 (India)</v>
      </c>
      <c r="O114" t="str">
        <f t="shared" si="27"/>
        <v>25 December 2009</v>
      </c>
      <c r="P114" t="str">
        <f t="shared" si="28"/>
        <v xml:space="preserve"> (India)</v>
      </c>
      <c r="Q114" t="str">
        <f t="shared" si="29"/>
        <v xml:space="preserve"> India)</v>
      </c>
      <c r="R114" t="str">
        <f t="shared" si="30"/>
        <v xml:space="preserve"> India</v>
      </c>
      <c r="S114" t="str">
        <f t="shared" si="31"/>
        <v>India</v>
      </c>
      <c r="T114" t="s">
        <v>1135</v>
      </c>
      <c r="U114" t="str">
        <f t="shared" si="32"/>
        <v>170</v>
      </c>
      <c r="V114" t="s">
        <v>1206</v>
      </c>
      <c r="W114" t="str">
        <f t="shared" si="33"/>
        <v>Rajkumar Hirani, Abhijat Joshi | 1 more credit Â»</v>
      </c>
      <c r="X114" t="s">
        <v>1207</v>
      </c>
      <c r="Y114" t="s">
        <v>1208</v>
      </c>
      <c r="Z114" t="s">
        <v>1209</v>
      </c>
      <c r="AA114" t="s">
        <v>1210</v>
      </c>
      <c r="AC114" t="s">
        <v>1211</v>
      </c>
      <c r="AD114" s="1" t="str">
        <f t="shared" si="34"/>
        <v xml:space="preserve">Farhan Qureshi and Raju Rastogi want to re-unite with their fellow collegian, Rancho, after faking a stroke aboard an Air India plane, and excusing himself from his wife - trouser less - respectively. Enroute, they encounter another student, Chatur Ramalingam, now a successful businessman, who reminds them of a bet they had undertaken 10 years ago. The trio, while recollecting hilarious antics, including their run-ins with the Dean of Delhi's Imperial College of Engineering, Viru Sahastrabudhe, race to locate Rancho, at his last known address - little knowing the secret that was kept from them all this time. </v>
      </c>
      <c r="AE114" t="s">
        <v>1212</v>
      </c>
      <c r="AF114" s="1" t="str">
        <f t="shared" si="35"/>
        <v>http://www.imdb.com/title/tt1187043/</v>
      </c>
    </row>
    <row r="115" spans="1:32" x14ac:dyDescent="0.3">
      <c r="A115" t="s">
        <v>1213</v>
      </c>
      <c r="B115" t="str">
        <f t="shared" si="18"/>
        <v>Unforgiven</v>
      </c>
      <c r="C115" t="s">
        <v>1214</v>
      </c>
      <c r="D115" t="s">
        <v>2647</v>
      </c>
      <c r="E115" t="s">
        <v>1215</v>
      </c>
      <c r="F115" t="s">
        <v>3488</v>
      </c>
      <c r="G115" t="str">
        <f t="shared" si="19"/>
        <v xml:space="preserve">R | </v>
      </c>
      <c r="H115" t="str">
        <f t="shared" si="20"/>
        <v>2h 11min | Western | 7 August 1992 (USA)</v>
      </c>
      <c r="I115" t="str">
        <f t="shared" si="21"/>
        <v xml:space="preserve">2h 11min </v>
      </c>
      <c r="J115" t="str">
        <f t="shared" si="22"/>
        <v xml:space="preserve">2h 11min | </v>
      </c>
      <c r="K115" t="str">
        <f t="shared" si="23"/>
        <v>Western | 7 August 1992 (USA)</v>
      </c>
      <c r="L115" t="str">
        <f t="shared" si="24"/>
        <v xml:space="preserve">Western </v>
      </c>
      <c r="M115" t="str">
        <f t="shared" si="25"/>
        <v xml:space="preserve">Western | </v>
      </c>
      <c r="N115" t="str">
        <f t="shared" si="26"/>
        <v>7 August 1992 (USA)</v>
      </c>
      <c r="O115" t="str">
        <f t="shared" si="27"/>
        <v>7 August 1992</v>
      </c>
      <c r="P115" t="str">
        <f t="shared" si="28"/>
        <v xml:space="preserve"> (USA)</v>
      </c>
      <c r="Q115" t="str">
        <f t="shared" si="29"/>
        <v xml:space="preserve"> USA)</v>
      </c>
      <c r="R115" t="str">
        <f t="shared" si="30"/>
        <v xml:space="preserve"> USA</v>
      </c>
      <c r="S115" t="str">
        <f t="shared" si="31"/>
        <v>USA</v>
      </c>
      <c r="T115" t="s">
        <v>788</v>
      </c>
      <c r="U115" t="str">
        <f t="shared" si="32"/>
        <v>131</v>
      </c>
      <c r="V115" t="s">
        <v>1216</v>
      </c>
      <c r="W115" t="str">
        <f t="shared" si="33"/>
        <v>Writer: David Webb Peoples</v>
      </c>
      <c r="X115" t="s">
        <v>1217</v>
      </c>
      <c r="Y115" t="s">
        <v>1218</v>
      </c>
      <c r="Z115" t="s">
        <v>1219</v>
      </c>
      <c r="AA115" t="s">
        <v>1220</v>
      </c>
      <c r="AB115" t="s">
        <v>111</v>
      </c>
      <c r="AC115" t="s">
        <v>1221</v>
      </c>
      <c r="AD115" s="1" t="str">
        <f t="shared" si="34"/>
        <v xml:space="preserve">The town of Big Whisky is full of normal people trying to lead quiet lives. Cowboys try to make a living. Sheriff 'Little Bill' tries to build a house and keep a heavy-handed order. The town whores just try to get by.Then a couple of cowboys cut up a whore. Dissatisfied with Bill's justice, the prostitutes put a bounty on the cowboys. The bounty attracts a young gun billing himself as 'The Schofield Kid', and aging killer William Munny. Munny reformed for his young wife, and has been raising crops and two children in peace. But his wife is gone. Farm life is hard. And Munny is no good at it. So he calls his old partner Ned, saddles his ornery nag, and rides off to kill one more time, blurring the lines between heroism and villainy, man and myth. </v>
      </c>
      <c r="AE115" t="s">
        <v>1222</v>
      </c>
      <c r="AF115" s="1" t="str">
        <f t="shared" si="35"/>
        <v>http://www.imdb.com/title/tt0105695/</v>
      </c>
    </row>
    <row r="116" spans="1:32" x14ac:dyDescent="0.3">
      <c r="A116" t="s">
        <v>1223</v>
      </c>
      <c r="B116" t="str">
        <f t="shared" si="18"/>
        <v>The Hunt</v>
      </c>
      <c r="C116" t="s">
        <v>1224</v>
      </c>
      <c r="D116" t="s">
        <v>2648</v>
      </c>
      <c r="E116" t="s">
        <v>1225</v>
      </c>
      <c r="F116" t="s">
        <v>3488</v>
      </c>
      <c r="G116" t="str">
        <f t="shared" si="19"/>
        <v xml:space="preserve">R | </v>
      </c>
      <c r="H116" t="str">
        <f t="shared" si="20"/>
        <v>1h 55min | Drama | 10 January 2013 (Denmark)</v>
      </c>
      <c r="I116" t="str">
        <f t="shared" si="21"/>
        <v xml:space="preserve">1h 55min </v>
      </c>
      <c r="J116" t="str">
        <f t="shared" si="22"/>
        <v xml:space="preserve">1h 55min | </v>
      </c>
      <c r="K116" t="str">
        <f t="shared" si="23"/>
        <v>Drama | 10 January 2013 (Denmark)</v>
      </c>
      <c r="L116" t="str">
        <f t="shared" si="24"/>
        <v xml:space="preserve">Drama </v>
      </c>
      <c r="M116" t="str">
        <f t="shared" si="25"/>
        <v xml:space="preserve">Drama | </v>
      </c>
      <c r="N116" t="str">
        <f t="shared" si="26"/>
        <v>10 January 2013 (Denmark)</v>
      </c>
      <c r="O116" t="str">
        <f t="shared" si="27"/>
        <v>10 January 2013</v>
      </c>
      <c r="P116" t="str">
        <f t="shared" si="28"/>
        <v xml:space="preserve"> (Denmark)</v>
      </c>
      <c r="Q116" t="str">
        <f t="shared" si="29"/>
        <v xml:space="preserve"> Denmark)</v>
      </c>
      <c r="R116" t="str">
        <f t="shared" si="30"/>
        <v xml:space="preserve"> Denmark</v>
      </c>
      <c r="S116" t="str">
        <f t="shared" si="31"/>
        <v>Denmark</v>
      </c>
      <c r="T116" t="s">
        <v>399</v>
      </c>
      <c r="U116" t="str">
        <f t="shared" si="32"/>
        <v>115</v>
      </c>
      <c r="V116" t="s">
        <v>1226</v>
      </c>
      <c r="W116" t="str">
        <f t="shared" si="33"/>
        <v>Tobias Lindholm (screenplay), Thomas Vinterberg (screenplay)</v>
      </c>
      <c r="X116" t="s">
        <v>1227</v>
      </c>
      <c r="Y116" t="s">
        <v>1228</v>
      </c>
      <c r="Z116" t="s">
        <v>1229</v>
      </c>
      <c r="AA116" t="s">
        <v>1230</v>
      </c>
      <c r="AB116" t="s">
        <v>123</v>
      </c>
      <c r="AC116" t="s">
        <v>1231</v>
      </c>
      <c r="AD116" s="1" t="str">
        <f t="shared" si="34"/>
        <v xml:space="preserve">Lucas is a Kindergarten teacher who takes great care of his students. Unfortunately for him, young Klara has a run-away imagination and concocts a lie about her teacher. Before Lucas is even able to understand the consequences, he has become the outcast of the town. The hunt is on to prove his innocence before it's taken from him for good. </v>
      </c>
      <c r="AE116" t="s">
        <v>1232</v>
      </c>
      <c r="AF116" s="1" t="str">
        <f t="shared" si="35"/>
        <v>http://www.imdb.com/title/tt2106476/</v>
      </c>
    </row>
    <row r="117" spans="1:32" x14ac:dyDescent="0.3">
      <c r="A117" t="s">
        <v>1233</v>
      </c>
      <c r="B117" t="str">
        <f t="shared" si="18"/>
        <v>The Third Man</v>
      </c>
      <c r="C117" t="s">
        <v>1234</v>
      </c>
      <c r="D117" t="s">
        <v>2649</v>
      </c>
      <c r="E117" t="s">
        <v>1235</v>
      </c>
      <c r="F117" t="s">
        <v>3497</v>
      </c>
      <c r="G117" t="str">
        <f t="shared" si="19"/>
        <v xml:space="preserve">Not Rated | </v>
      </c>
      <c r="H117" t="str">
        <f t="shared" si="20"/>
        <v>1h 33min | Film-Noir, Mystery, Thriller | 31 August 1949 (UK)</v>
      </c>
      <c r="I117" t="str">
        <f t="shared" si="21"/>
        <v xml:space="preserve">1h 33min </v>
      </c>
      <c r="J117" t="str">
        <f t="shared" si="22"/>
        <v xml:space="preserve">1h 33min | </v>
      </c>
      <c r="K117" t="str">
        <f t="shared" si="23"/>
        <v>Film-Noir, Mystery, Thriller | 31 August 1949 (UK)</v>
      </c>
      <c r="L117" t="str">
        <f t="shared" si="24"/>
        <v xml:space="preserve">Film-Noir, Mystery, Thriller </v>
      </c>
      <c r="M117" t="str">
        <f t="shared" si="25"/>
        <v xml:space="preserve">Film-Noir, Mystery, Thriller | </v>
      </c>
      <c r="N117" t="str">
        <f t="shared" si="26"/>
        <v>31 August 1949 (UK)</v>
      </c>
      <c r="O117" t="str">
        <f t="shared" si="27"/>
        <v>31 August 1949</v>
      </c>
      <c r="P117" t="str">
        <f t="shared" si="28"/>
        <v xml:space="preserve"> (UK)</v>
      </c>
      <c r="Q117" t="str">
        <f t="shared" si="29"/>
        <v xml:space="preserve"> UK)</v>
      </c>
      <c r="R117" t="str">
        <f t="shared" si="30"/>
        <v xml:space="preserve"> UK</v>
      </c>
      <c r="S117" t="str">
        <f t="shared" si="31"/>
        <v>UK</v>
      </c>
      <c r="T117" t="s">
        <v>1013</v>
      </c>
      <c r="U117" t="str">
        <f t="shared" si="32"/>
        <v>104</v>
      </c>
      <c r="V117" t="s">
        <v>1236</v>
      </c>
      <c r="W117" t="str">
        <f t="shared" si="33"/>
        <v>Graham Greene (by), Graham Greene (screen play)</v>
      </c>
      <c r="X117" t="s">
        <v>1237</v>
      </c>
      <c r="Y117" t="s">
        <v>1238</v>
      </c>
      <c r="Z117" t="s">
        <v>87</v>
      </c>
      <c r="AA117" t="s">
        <v>1239</v>
      </c>
      <c r="AB117" t="s">
        <v>1240</v>
      </c>
      <c r="AC117" t="s">
        <v>1241</v>
      </c>
      <c r="AD117" s="1" t="str">
        <f t="shared" si="34"/>
        <v xml:space="preserve">An out of work pulp fiction novelist, Holly Martins, arrives in a post war Vienna divided into sectors by the victorious allies, and where a shortage of supplies has lead to a flourishing black market. He arrives at the invitation of an ex-school friend, Harry Lime, who has offered him a job, only to discover that Lime has recently died in a peculiar traffic accident. From talking to Lime's friends and associates Martins soon notices that some of the stories are inconsistent, and determines to discover what really happened to Harry Lime. </v>
      </c>
      <c r="AE117" t="s">
        <v>1242</v>
      </c>
      <c r="AF117" s="1" t="str">
        <f t="shared" si="35"/>
        <v>http://www.imdb.com/title/tt0041959/</v>
      </c>
    </row>
    <row r="118" spans="1:32" x14ac:dyDescent="0.3">
      <c r="A118" t="s">
        <v>1243</v>
      </c>
      <c r="B118" t="str">
        <f t="shared" si="18"/>
        <v>Up</v>
      </c>
      <c r="C118" t="s">
        <v>1244</v>
      </c>
      <c r="D118" t="s">
        <v>2650</v>
      </c>
      <c r="E118" t="s">
        <v>1245</v>
      </c>
      <c r="F118" t="s">
        <v>3490</v>
      </c>
      <c r="G118" t="str">
        <f t="shared" si="19"/>
        <v xml:space="preserve">PG | </v>
      </c>
      <c r="H118" t="str">
        <f t="shared" si="20"/>
        <v>1h 36min | Animation, Adventure, Comedy | 29 May 2009 (USA)</v>
      </c>
      <c r="I118" t="str">
        <f t="shared" si="21"/>
        <v xml:space="preserve">1h 36min </v>
      </c>
      <c r="J118" t="str">
        <f t="shared" si="22"/>
        <v xml:space="preserve">1h 36min | </v>
      </c>
      <c r="K118" t="str">
        <f t="shared" si="23"/>
        <v>Animation, Adventure, Comedy | 29 May 2009 (USA)</v>
      </c>
      <c r="L118" t="str">
        <f t="shared" si="24"/>
        <v xml:space="preserve">Animation, Adventure, Comedy </v>
      </c>
      <c r="M118" t="str">
        <f t="shared" si="25"/>
        <v xml:space="preserve">Animation, Adventure, Comedy | </v>
      </c>
      <c r="N118" t="str">
        <f t="shared" si="26"/>
        <v>29 May 2009 (USA)</v>
      </c>
      <c r="O118" t="str">
        <f t="shared" si="27"/>
        <v>29 May 2009</v>
      </c>
      <c r="P118" t="str">
        <f t="shared" si="28"/>
        <v xml:space="preserve"> (USA)</v>
      </c>
      <c r="Q118" t="str">
        <f t="shared" si="29"/>
        <v xml:space="preserve"> USA)</v>
      </c>
      <c r="R118" t="str">
        <f t="shared" si="30"/>
        <v xml:space="preserve"> USA</v>
      </c>
      <c r="S118" t="str">
        <f t="shared" si="31"/>
        <v>USA</v>
      </c>
      <c r="T118" t="s">
        <v>83</v>
      </c>
      <c r="U118" t="str">
        <f t="shared" si="32"/>
        <v>96</v>
      </c>
      <c r="V118" t="s">
        <v>1246</v>
      </c>
      <c r="W118" t="str">
        <f t="shared" si="33"/>
        <v>Pete Docter (story), Bob Peterson (story) | 3 more credits Â»</v>
      </c>
      <c r="X118" t="s">
        <v>1247</v>
      </c>
      <c r="Y118" t="s">
        <v>1248</v>
      </c>
      <c r="Z118" t="s">
        <v>1249</v>
      </c>
      <c r="AA118" t="s">
        <v>1250</v>
      </c>
      <c r="AB118" t="s">
        <v>1251</v>
      </c>
      <c r="AC118" t="s">
        <v>1252</v>
      </c>
      <c r="AD118" s="1" t="str">
        <f t="shared" si="34"/>
        <v xml:space="preserve">A young Carl Fredrickson meets a young adventure-spirited girl named Ellie. They both dream of going to a lost land in South America. 70 years later, Ellie has died. Carl remembers the promise he made to her. Then, when he inadvertently hits a construction worker, he is forced to go to a retirement home. But before they can take him, he and his house fly away. However, he has a stowaway aboard: an 8-year-old boy named Russell, who's trying to get an Assisting the Elderly badge. Together, they embark on an adventure, where they encounter talking dogs, an evil villain and a rare bird named Kevin. </v>
      </c>
      <c r="AE118" t="s">
        <v>1253</v>
      </c>
      <c r="AF118" s="1" t="str">
        <f t="shared" si="35"/>
        <v>http://www.imdb.com/title/tt1049413/</v>
      </c>
    </row>
    <row r="119" spans="1:32" x14ac:dyDescent="0.3">
      <c r="A119" t="s">
        <v>1254</v>
      </c>
      <c r="B119" t="str">
        <f t="shared" si="18"/>
        <v>Good Will Hunting</v>
      </c>
      <c r="C119" t="s">
        <v>1255</v>
      </c>
      <c r="D119" t="s">
        <v>2651</v>
      </c>
      <c r="E119" t="s">
        <v>1256</v>
      </c>
      <c r="F119" t="s">
        <v>3488</v>
      </c>
      <c r="G119" t="str">
        <f t="shared" si="19"/>
        <v xml:space="preserve">R | </v>
      </c>
      <c r="H119" t="str">
        <f t="shared" si="20"/>
        <v>2h 6min | Drama | 9 January 1998 (USA)</v>
      </c>
      <c r="I119" t="str">
        <f t="shared" si="21"/>
        <v xml:space="preserve">2h 6min </v>
      </c>
      <c r="J119" t="str">
        <f t="shared" si="22"/>
        <v xml:space="preserve">2h 6min | </v>
      </c>
      <c r="K119" t="str">
        <f t="shared" si="23"/>
        <v>Drama | 9 January 1998 (USA)</v>
      </c>
      <c r="L119" t="str">
        <f t="shared" si="24"/>
        <v xml:space="preserve">Drama </v>
      </c>
      <c r="M119" t="str">
        <f t="shared" si="25"/>
        <v xml:space="preserve">Drama | </v>
      </c>
      <c r="N119" t="str">
        <f t="shared" si="26"/>
        <v>9 January 1998 (USA)</v>
      </c>
      <c r="O119" t="str">
        <f t="shared" si="27"/>
        <v>9 January 1998</v>
      </c>
      <c r="P119" t="str">
        <f t="shared" si="28"/>
        <v xml:space="preserve"> (USA)</v>
      </c>
      <c r="Q119" t="str">
        <f t="shared" si="29"/>
        <v xml:space="preserve"> USA)</v>
      </c>
      <c r="R119" t="str">
        <f t="shared" si="30"/>
        <v xml:space="preserve"> USA</v>
      </c>
      <c r="S119" t="str">
        <f t="shared" si="31"/>
        <v>USA</v>
      </c>
      <c r="T119" t="s">
        <v>1165</v>
      </c>
      <c r="U119" t="str">
        <f t="shared" si="32"/>
        <v>126</v>
      </c>
      <c r="V119" t="s">
        <v>1257</v>
      </c>
      <c r="W119" t="str">
        <f t="shared" si="33"/>
        <v>Matt Damon, Ben Affleck</v>
      </c>
      <c r="X119" t="s">
        <v>1258</v>
      </c>
      <c r="Y119" t="s">
        <v>1259</v>
      </c>
      <c r="Z119" t="s">
        <v>1260</v>
      </c>
      <c r="AA119" t="s">
        <v>1261</v>
      </c>
      <c r="AB119" t="s">
        <v>123</v>
      </c>
      <c r="AC119" t="s">
        <v>1262</v>
      </c>
      <c r="AD119" s="1" t="str">
        <f t="shared" si="34"/>
        <v xml:space="preserve">A touching tale of a wayward young man who struggles to find his identity, living in a world where he can solve any problem, except the one brewing deep within himself, until one day he meets his soul mate who opens his mind and his heart. </v>
      </c>
      <c r="AE119" t="s">
        <v>1263</v>
      </c>
      <c r="AF119" s="1" t="str">
        <f t="shared" si="35"/>
        <v>http://www.imdb.com/title/tt0119217/</v>
      </c>
    </row>
    <row r="120" spans="1:32" x14ac:dyDescent="0.3">
      <c r="A120" t="s">
        <v>1264</v>
      </c>
      <c r="B120" t="str">
        <f t="shared" si="18"/>
        <v>Raging Bull</v>
      </c>
      <c r="C120" t="s">
        <v>188</v>
      </c>
      <c r="D120" t="s">
        <v>2590</v>
      </c>
      <c r="E120" t="s">
        <v>1265</v>
      </c>
      <c r="F120" t="s">
        <v>3488</v>
      </c>
      <c r="G120" t="str">
        <f t="shared" si="19"/>
        <v xml:space="preserve">R | </v>
      </c>
      <c r="H120" t="str">
        <f t="shared" si="20"/>
        <v>2h 9min | Biography, Drama, Sport | 19 December 1980 (USA)</v>
      </c>
      <c r="I120" t="str">
        <f t="shared" si="21"/>
        <v xml:space="preserve">2h 9min </v>
      </c>
      <c r="J120" t="str">
        <f t="shared" si="22"/>
        <v xml:space="preserve">2h 9min | </v>
      </c>
      <c r="K120" t="str">
        <f t="shared" si="23"/>
        <v>Biography, Drama, Sport | 19 December 1980 (USA)</v>
      </c>
      <c r="L120" t="str">
        <f t="shared" si="24"/>
        <v xml:space="preserve">Biography, Drama, Sport </v>
      </c>
      <c r="M120" t="str">
        <f t="shared" si="25"/>
        <v xml:space="preserve">Biography, Drama, Sport | </v>
      </c>
      <c r="N120" t="str">
        <f t="shared" si="26"/>
        <v>19 December 1980 (USA)</v>
      </c>
      <c r="O120" t="str">
        <f t="shared" si="27"/>
        <v>19 December 1980</v>
      </c>
      <c r="P120" t="str">
        <f t="shared" si="28"/>
        <v xml:space="preserve"> (USA)</v>
      </c>
      <c r="Q120" t="str">
        <f t="shared" si="29"/>
        <v xml:space="preserve"> USA)</v>
      </c>
      <c r="R120" t="str">
        <f t="shared" si="30"/>
        <v xml:space="preserve"> USA</v>
      </c>
      <c r="S120" t="str">
        <f t="shared" si="31"/>
        <v>USA</v>
      </c>
      <c r="T120" t="s">
        <v>898</v>
      </c>
      <c r="U120" t="str">
        <f t="shared" si="32"/>
        <v>129</v>
      </c>
      <c r="V120" t="s">
        <v>1266</v>
      </c>
      <c r="W120" t="str">
        <f t="shared" si="33"/>
        <v>Jake LaMotta (based on the book by) (as Jake La Motta), Joseph Carter (with) | 3 more credits Â»</v>
      </c>
      <c r="X120" t="s">
        <v>1267</v>
      </c>
      <c r="Y120" t="s">
        <v>1268</v>
      </c>
      <c r="Z120" t="s">
        <v>1269</v>
      </c>
      <c r="AA120" t="s">
        <v>1270</v>
      </c>
      <c r="AC120" t="s">
        <v>1271</v>
      </c>
      <c r="AD120" s="1" t="str">
        <f t="shared" si="34"/>
        <v xml:space="preserve">When Jake LaMotta steps into a boxing ring and obliterates his opponent, he's a prizefighter. But when he treats his family and friends the same way, he's a ticking time bomb, ready to go off at any moment. Though LaMotta wants his family's love, something always seems to come between them. Perhaps it's his violent bouts of paranoia and jealousy. This kind of rage helped make him a champ, but in real life, he winds up in the ring alone. </v>
      </c>
      <c r="AE120" t="s">
        <v>1272</v>
      </c>
      <c r="AF120" s="1" t="str">
        <f t="shared" si="35"/>
        <v>http://www.imdb.com/title/tt0081398/</v>
      </c>
    </row>
    <row r="121" spans="1:32" x14ac:dyDescent="0.3">
      <c r="A121" t="s">
        <v>1273</v>
      </c>
      <c r="B121" t="str">
        <f t="shared" si="18"/>
        <v>Room</v>
      </c>
      <c r="C121" t="s">
        <v>1274</v>
      </c>
      <c r="D121" t="s">
        <v>2652</v>
      </c>
      <c r="E121" t="s">
        <v>1275</v>
      </c>
      <c r="F121" t="s">
        <v>3488</v>
      </c>
      <c r="G121" t="str">
        <f t="shared" si="19"/>
        <v xml:space="preserve">R | </v>
      </c>
      <c r="H121" t="str">
        <f t="shared" si="20"/>
        <v>1h 58min | Drama | 22 January 2016 (USA)</v>
      </c>
      <c r="I121" t="str">
        <f t="shared" si="21"/>
        <v xml:space="preserve">1h 58min </v>
      </c>
      <c r="J121" t="str">
        <f t="shared" si="22"/>
        <v xml:space="preserve">1h 58min | </v>
      </c>
      <c r="K121" t="str">
        <f t="shared" si="23"/>
        <v>Drama | 22 January 2016 (USA)</v>
      </c>
      <c r="L121" t="str">
        <f t="shared" si="24"/>
        <v xml:space="preserve">Drama </v>
      </c>
      <c r="M121" t="str">
        <f t="shared" si="25"/>
        <v xml:space="preserve">Drama | </v>
      </c>
      <c r="N121" t="str">
        <f t="shared" si="26"/>
        <v>22 January 2016 (USA)</v>
      </c>
      <c r="O121" t="str">
        <f t="shared" si="27"/>
        <v>22 January 2016</v>
      </c>
      <c r="P121" t="str">
        <f t="shared" si="28"/>
        <v xml:space="preserve"> (USA)</v>
      </c>
      <c r="Q121" t="str">
        <f t="shared" si="29"/>
        <v xml:space="preserve"> USA)</v>
      </c>
      <c r="R121" t="str">
        <f t="shared" si="30"/>
        <v xml:space="preserve"> USA</v>
      </c>
      <c r="S121" t="str">
        <f t="shared" si="31"/>
        <v>USA</v>
      </c>
      <c r="T121" t="s">
        <v>257</v>
      </c>
      <c r="U121" t="str">
        <f t="shared" si="32"/>
        <v>118</v>
      </c>
      <c r="V121" t="s">
        <v>1276</v>
      </c>
      <c r="W121" t="str">
        <f t="shared" si="33"/>
        <v>Emma Donoghue (screenplay), Emma Donoghue (based on the novel by)</v>
      </c>
      <c r="X121" t="s">
        <v>1277</v>
      </c>
      <c r="Y121" t="s">
        <v>1278</v>
      </c>
      <c r="Z121" t="s">
        <v>1279</v>
      </c>
      <c r="AA121" t="s">
        <v>1280</v>
      </c>
      <c r="AB121" t="s">
        <v>123</v>
      </c>
      <c r="AC121" t="s">
        <v>1281</v>
      </c>
      <c r="AD121" s="1" t="str">
        <f t="shared" si="34"/>
        <v xml:space="preserve">ROOM tells the extraordinary story of Jack, a spirited 5-year-old who is looked after by his loving and devoted mother. Like any good mother, Ma dedicates herself to keeping Jack happy and safe, nurturing him with warmth and love and doing typical things like playing games and telling stories. Their life, however, is anything but typical--they are trapped--confined to a 10-by-10-foot space that Ma has euphemistically named Room. Ma has created a whole universe for Jack within Room, and she will stop at nothing to ensure that, even in this treacherous environment, Jack is able to live a complete and fulfilling life. But as Jack's curiosity about their situation grows, and Ma's resilience reaches its breaking point, they enact a risky plan to escape, ultimately bringing them face-to-face with what may turn out to be the scariest thing yet: the real world. </v>
      </c>
      <c r="AE121" t="s">
        <v>1282</v>
      </c>
      <c r="AF121" s="1" t="str">
        <f t="shared" si="35"/>
        <v>http://www.imdb.com/title/tt3170832/</v>
      </c>
    </row>
    <row r="122" spans="1:32" x14ac:dyDescent="0.3">
      <c r="A122" t="s">
        <v>1283</v>
      </c>
      <c r="B122" t="str">
        <f t="shared" si="18"/>
        <v>Downfall</v>
      </c>
      <c r="C122" t="s">
        <v>1284</v>
      </c>
      <c r="D122" t="s">
        <v>2653</v>
      </c>
      <c r="E122" t="s">
        <v>1285</v>
      </c>
      <c r="F122" t="s">
        <v>3488</v>
      </c>
      <c r="G122" t="str">
        <f t="shared" si="19"/>
        <v xml:space="preserve">R | </v>
      </c>
      <c r="H122" t="str">
        <f t="shared" si="20"/>
        <v>2h 36min | Biography, Drama, History | 8 April 2005 (USA)</v>
      </c>
      <c r="I122" t="str">
        <f t="shared" si="21"/>
        <v xml:space="preserve">2h 36min </v>
      </c>
      <c r="J122" t="str">
        <f t="shared" si="22"/>
        <v xml:space="preserve">2h 36min | </v>
      </c>
      <c r="K122" t="str">
        <f t="shared" si="23"/>
        <v>Biography, Drama, History | 8 April 2005 (USA)</v>
      </c>
      <c r="L122" t="str">
        <f t="shared" si="24"/>
        <v xml:space="preserve">Biography, Drama, History </v>
      </c>
      <c r="M122" t="str">
        <f t="shared" si="25"/>
        <v xml:space="preserve">Biography, Drama, History | </v>
      </c>
      <c r="N122" t="str">
        <f t="shared" si="26"/>
        <v>8 April 2005 (USA)</v>
      </c>
      <c r="O122" t="str">
        <f t="shared" si="27"/>
        <v>8 April 2005</v>
      </c>
      <c r="P122" t="str">
        <f t="shared" si="28"/>
        <v xml:space="preserve"> (USA)</v>
      </c>
      <c r="Q122" t="str">
        <f t="shared" si="29"/>
        <v xml:space="preserve"> USA)</v>
      </c>
      <c r="R122" t="str">
        <f t="shared" si="30"/>
        <v xml:space="preserve"> USA</v>
      </c>
      <c r="S122" t="str">
        <f t="shared" si="31"/>
        <v>USA</v>
      </c>
      <c r="T122" t="s">
        <v>1286</v>
      </c>
      <c r="U122" t="str">
        <f t="shared" si="32"/>
        <v>156</v>
      </c>
      <c r="V122" t="s">
        <v>1287</v>
      </c>
      <c r="W122" t="str">
        <f t="shared" si="33"/>
        <v>Bernd Eichinger (screenplay), Joachim Fest (book) | 2 more credits Â»</v>
      </c>
      <c r="X122" t="s">
        <v>1288</v>
      </c>
      <c r="Y122" t="s">
        <v>1289</v>
      </c>
      <c r="Z122" t="s">
        <v>1290</v>
      </c>
      <c r="AA122" t="s">
        <v>1291</v>
      </c>
      <c r="AB122" t="s">
        <v>842</v>
      </c>
      <c r="AC122" t="s">
        <v>1292</v>
      </c>
      <c r="AD122" s="1" t="str">
        <f t="shared" si="34"/>
        <v xml:space="preserve">In April of 1945, Germany stands at the brink of defeat with the Soviet Armies closing in from the west and south. In Berlin, capital of the Third Reich, Adolf Hitler proclaims that Germany will still achieve victory and orders his Generals and advisers to fight to the last man. "Downfall" explores these final days of the Reich, where senior German leaders (such as Himmler and Goring) began defecting from their beloved Fuhrer, in an effort to save their own lives, while still others (Joseph Goebbels) pledge to die with Hitler. Hitler, himself, degenerates into a paranoid shell of a man, full of optimism one moment and suicidal depression the next. When the end finally does comes, and Hitler lies dead by his own hand, what is left of his military must find a way to end the killing that is the Battle of Berlin, and lay down their arms in surrender. </v>
      </c>
      <c r="AE122" t="s">
        <v>1293</v>
      </c>
      <c r="AF122" s="1" t="str">
        <f t="shared" si="35"/>
        <v>http://www.imdb.com/title/tt0363163/</v>
      </c>
    </row>
    <row r="123" spans="1:32" x14ac:dyDescent="0.3">
      <c r="A123" t="s">
        <v>1294</v>
      </c>
      <c r="B123" t="str">
        <f t="shared" si="18"/>
        <v>Die Hard</v>
      </c>
      <c r="C123" t="s">
        <v>1295</v>
      </c>
      <c r="D123" t="s">
        <v>2654</v>
      </c>
      <c r="E123" t="s">
        <v>1296</v>
      </c>
      <c r="F123" t="s">
        <v>3488</v>
      </c>
      <c r="G123" t="str">
        <f t="shared" si="19"/>
        <v xml:space="preserve">R | </v>
      </c>
      <c r="H123" t="str">
        <f t="shared" si="20"/>
        <v>2h 11min | Action, Thriller | 20 July 1988 (USA)</v>
      </c>
      <c r="I123" t="str">
        <f t="shared" si="21"/>
        <v xml:space="preserve">2h 11min </v>
      </c>
      <c r="J123" t="str">
        <f t="shared" si="22"/>
        <v xml:space="preserve">2h 11min | </v>
      </c>
      <c r="K123" t="str">
        <f t="shared" si="23"/>
        <v>Action, Thriller | 20 July 1988 (USA)</v>
      </c>
      <c r="L123" t="str">
        <f t="shared" si="24"/>
        <v xml:space="preserve">Action, Thriller </v>
      </c>
      <c r="M123" t="str">
        <f t="shared" si="25"/>
        <v xml:space="preserve">Action, Thriller | </v>
      </c>
      <c r="N123" t="str">
        <f t="shared" si="26"/>
        <v>20 July 1988 (USA)</v>
      </c>
      <c r="O123" t="str">
        <f t="shared" si="27"/>
        <v>20 July 1988</v>
      </c>
      <c r="P123" t="str">
        <f t="shared" si="28"/>
        <v xml:space="preserve"> (USA)</v>
      </c>
      <c r="Q123" t="str">
        <f t="shared" si="29"/>
        <v xml:space="preserve"> USA)</v>
      </c>
      <c r="R123" t="str">
        <f t="shared" si="30"/>
        <v xml:space="preserve"> USA</v>
      </c>
      <c r="S123" t="str">
        <f t="shared" si="31"/>
        <v>USA</v>
      </c>
      <c r="T123" t="s">
        <v>788</v>
      </c>
      <c r="U123" t="str">
        <f t="shared" si="32"/>
        <v>131</v>
      </c>
      <c r="V123" t="s">
        <v>1297</v>
      </c>
      <c r="W123" t="str">
        <f t="shared" si="33"/>
        <v>Roderick Thorp (novel), Jeb Stuart (screenplay) | 1 more credit Â»</v>
      </c>
      <c r="X123" t="s">
        <v>1298</v>
      </c>
      <c r="Y123" t="s">
        <v>1299</v>
      </c>
      <c r="Z123" t="s">
        <v>1300</v>
      </c>
      <c r="AA123" t="s">
        <v>1301</v>
      </c>
      <c r="AB123" t="s">
        <v>673</v>
      </c>
      <c r="AC123" t="s">
        <v>1302</v>
      </c>
      <c r="AD123" s="1" t="str">
        <f t="shared" si="34"/>
        <v xml:space="preserve">NYPD cop John McClane goes on a Christmas vacation to visit his wife Holly in Los Angeles where she works for the Nakatomi Corporation. While they are at the Nakatomi headquarters for a Christmas party, a group of bank robbers led by Hans Gruber take control of the building and hold everyone hostage, with the exception of John, while they plan to perform a lucrative heist. Unable to escape and with no immediate police response, John is forced to take matters into his own hands. </v>
      </c>
      <c r="AE123" t="s">
        <v>1303</v>
      </c>
      <c r="AF123" s="1" t="str">
        <f t="shared" si="35"/>
        <v>http://www.imdb.com/title/tt0095016/</v>
      </c>
    </row>
    <row r="124" spans="1:32" x14ac:dyDescent="0.3">
      <c r="A124" t="s">
        <v>1304</v>
      </c>
      <c r="B124" t="str">
        <f t="shared" si="18"/>
        <v>Chinatown</v>
      </c>
      <c r="C124" t="s">
        <v>464</v>
      </c>
      <c r="D124" t="s">
        <v>2607</v>
      </c>
      <c r="E124" t="s">
        <v>1305</v>
      </c>
      <c r="F124" t="s">
        <v>3488</v>
      </c>
      <c r="G124" t="str">
        <f t="shared" si="19"/>
        <v xml:space="preserve">R | </v>
      </c>
      <c r="H124" t="str">
        <f t="shared" si="20"/>
        <v>2h 10min | Drama, Mystery, Thriller | 20 June 1974 (USA)</v>
      </c>
      <c r="I124" t="str">
        <f t="shared" si="21"/>
        <v xml:space="preserve">2h 10min </v>
      </c>
      <c r="J124" t="str">
        <f t="shared" si="22"/>
        <v xml:space="preserve">2h 10min | </v>
      </c>
      <c r="K124" t="str">
        <f t="shared" si="23"/>
        <v>Drama, Mystery, Thriller | 20 June 1974 (USA)</v>
      </c>
      <c r="L124" t="str">
        <f t="shared" si="24"/>
        <v xml:space="preserve">Drama, Mystery, Thriller </v>
      </c>
      <c r="M124" t="str">
        <f t="shared" si="25"/>
        <v xml:space="preserve">Drama, Mystery, Thriller | </v>
      </c>
      <c r="N124" t="str">
        <f t="shared" si="26"/>
        <v>20 June 1974 (USA)</v>
      </c>
      <c r="O124" t="str">
        <f t="shared" si="27"/>
        <v>20 June 1974</v>
      </c>
      <c r="P124" t="str">
        <f t="shared" si="28"/>
        <v xml:space="preserve"> (USA)</v>
      </c>
      <c r="Q124" t="str">
        <f t="shared" si="29"/>
        <v xml:space="preserve"> USA)</v>
      </c>
      <c r="R124" t="str">
        <f t="shared" si="30"/>
        <v xml:space="preserve"> USA</v>
      </c>
      <c r="S124" t="str">
        <f t="shared" si="31"/>
        <v>USA</v>
      </c>
      <c r="T124" t="s">
        <v>235</v>
      </c>
      <c r="U124" t="str">
        <f t="shared" si="32"/>
        <v>130</v>
      </c>
      <c r="V124" t="s">
        <v>1306</v>
      </c>
      <c r="W124" t="str">
        <f t="shared" si="33"/>
        <v>Writer: Robert Towne</v>
      </c>
      <c r="X124" t="s">
        <v>1307</v>
      </c>
      <c r="Y124" t="s">
        <v>1308</v>
      </c>
      <c r="Z124" t="s">
        <v>1309</v>
      </c>
      <c r="AA124" t="s">
        <v>1310</v>
      </c>
      <c r="AC124" t="s">
        <v>1311</v>
      </c>
      <c r="AD124" s="1" t="str">
        <f t="shared" si="34"/>
        <v xml:space="preserve">JJ 'Jake' Gittes is a private detective who seems to specialize in matrimonial cases. He is hired by Evelyn Mulwray when she suspects her husband Hollis, builder of the city's water supply system, of having an affair. Gittes does what he does best and photographs him with a young girl but in the ensuing scandal, it seems he was hired by an impersonator and not the real Mrs. Mulwray. When Mr. Mulwray is found dead, Jake is plunged into a complex web of deceit involving murder, incest and municipal corruption all related to the city's water supply. </v>
      </c>
      <c r="AE124" t="s">
        <v>1312</v>
      </c>
      <c r="AF124" s="1" t="str">
        <f t="shared" si="35"/>
        <v>http://www.imdb.com/title/tt0071315/</v>
      </c>
    </row>
    <row r="125" spans="1:32" x14ac:dyDescent="0.3">
      <c r="A125" t="s">
        <v>1313</v>
      </c>
      <c r="B125" t="str">
        <f t="shared" si="18"/>
        <v>The Great Escape</v>
      </c>
      <c r="C125" t="s">
        <v>1314</v>
      </c>
      <c r="D125" t="s">
        <v>2655</v>
      </c>
      <c r="E125" t="s">
        <v>1315</v>
      </c>
      <c r="F125" t="s">
        <v>3493</v>
      </c>
      <c r="G125" t="str">
        <f t="shared" si="19"/>
        <v xml:space="preserve">Approved | </v>
      </c>
      <c r="H125" t="str">
        <f t="shared" si="20"/>
        <v>2h 52min | Adventure, Drama, History | 4 July 1963 (USA)</v>
      </c>
      <c r="I125" t="str">
        <f t="shared" si="21"/>
        <v xml:space="preserve">2h 52min </v>
      </c>
      <c r="J125" t="str">
        <f t="shared" si="22"/>
        <v xml:space="preserve">2h 52min | </v>
      </c>
      <c r="K125" t="str">
        <f t="shared" si="23"/>
        <v>Adventure, Drama, History | 4 July 1963 (USA)</v>
      </c>
      <c r="L125" t="str">
        <f t="shared" si="24"/>
        <v xml:space="preserve">Adventure, Drama, History </v>
      </c>
      <c r="M125" t="str">
        <f t="shared" si="25"/>
        <v xml:space="preserve">Adventure, Drama, History | </v>
      </c>
      <c r="N125" t="str">
        <f t="shared" si="26"/>
        <v>4 July 1963 (USA)</v>
      </c>
      <c r="O125" t="str">
        <f t="shared" si="27"/>
        <v>4 July 1963</v>
      </c>
      <c r="P125" t="str">
        <f t="shared" si="28"/>
        <v xml:space="preserve"> (USA)</v>
      </c>
      <c r="Q125" t="str">
        <f t="shared" si="29"/>
        <v xml:space="preserve"> USA)</v>
      </c>
      <c r="R125" t="str">
        <f t="shared" si="30"/>
        <v xml:space="preserve"> USA</v>
      </c>
      <c r="S125" t="str">
        <f t="shared" si="31"/>
        <v>USA</v>
      </c>
      <c r="T125" t="s">
        <v>1316</v>
      </c>
      <c r="U125" t="str">
        <f t="shared" si="32"/>
        <v>172</v>
      </c>
      <c r="V125" t="s">
        <v>1317</v>
      </c>
      <c r="W125" t="str">
        <f t="shared" si="33"/>
        <v>Paul Brickhill (book), James Clavell (screenplay) | 1 more credit Â»</v>
      </c>
      <c r="X125" t="s">
        <v>1318</v>
      </c>
      <c r="Y125" t="s">
        <v>1319</v>
      </c>
      <c r="Z125" t="s">
        <v>1320</v>
      </c>
      <c r="AA125" t="s">
        <v>1321</v>
      </c>
      <c r="AB125" t="s">
        <v>1322</v>
      </c>
      <c r="AC125" t="s">
        <v>1323</v>
      </c>
      <c r="AD125" s="1" t="str">
        <f t="shared" si="34"/>
        <v xml:space="preserve">Based on a true story, a group of allied escape artist-type prisoners-of-war (POW's) are all put in an 'escape proof' camp. Their leader decides to try to take out several hundred all at once. The first half of the film is played for comedy as the prisoners mostly outwit their jailers to dig the escape tunnel. The second half is high adventure as they use boats and trains and planes to get out of occupied Europe. </v>
      </c>
      <c r="AE125" t="s">
        <v>1324</v>
      </c>
      <c r="AF125" s="1" t="str">
        <f t="shared" si="35"/>
        <v>http://www.imdb.com/title/tt0057115/</v>
      </c>
    </row>
    <row r="126" spans="1:32" x14ac:dyDescent="0.3">
      <c r="A126" t="s">
        <v>1325</v>
      </c>
      <c r="B126" t="str">
        <f t="shared" si="18"/>
        <v>Heat</v>
      </c>
      <c r="C126" t="s">
        <v>1326</v>
      </c>
      <c r="D126" t="s">
        <v>2656</v>
      </c>
      <c r="E126" t="s">
        <v>1327</v>
      </c>
      <c r="F126" t="s">
        <v>3488</v>
      </c>
      <c r="G126" t="str">
        <f t="shared" si="19"/>
        <v xml:space="preserve">R | </v>
      </c>
      <c r="H126" t="str">
        <f t="shared" si="20"/>
        <v>2h 50min | Action, Crime, Drama | 15 December 1995 (USA)</v>
      </c>
      <c r="I126" t="str">
        <f t="shared" si="21"/>
        <v xml:space="preserve">2h 50min </v>
      </c>
      <c r="J126" t="str">
        <f t="shared" si="22"/>
        <v xml:space="preserve">2h 50min | </v>
      </c>
      <c r="K126" t="str">
        <f t="shared" si="23"/>
        <v>Action, Crime, Drama | 15 December 1995 (USA)</v>
      </c>
      <c r="L126" t="str">
        <f t="shared" si="24"/>
        <v xml:space="preserve">Action, Crime, Drama </v>
      </c>
      <c r="M126" t="str">
        <f t="shared" si="25"/>
        <v xml:space="preserve">Action, Crime, Drama | </v>
      </c>
      <c r="N126" t="str">
        <f t="shared" si="26"/>
        <v>15 December 1995 (USA)</v>
      </c>
      <c r="O126" t="str">
        <f t="shared" si="27"/>
        <v>15 December 1995</v>
      </c>
      <c r="P126" t="str">
        <f t="shared" si="28"/>
        <v xml:space="preserve"> (USA)</v>
      </c>
      <c r="Q126" t="str">
        <f t="shared" si="29"/>
        <v xml:space="preserve"> USA)</v>
      </c>
      <c r="R126" t="str">
        <f t="shared" si="30"/>
        <v xml:space="preserve"> USA</v>
      </c>
      <c r="S126" t="str">
        <f t="shared" si="31"/>
        <v>USA</v>
      </c>
      <c r="T126" t="s">
        <v>1135</v>
      </c>
      <c r="U126" t="str">
        <f t="shared" si="32"/>
        <v>170</v>
      </c>
      <c r="V126" t="s">
        <v>1328</v>
      </c>
      <c r="W126" t="str">
        <f t="shared" si="33"/>
        <v>Writer: Michael Mann</v>
      </c>
      <c r="X126" t="s">
        <v>1329</v>
      </c>
      <c r="Y126" t="s">
        <v>1330</v>
      </c>
      <c r="Z126" t="s">
        <v>87</v>
      </c>
      <c r="AA126" t="s">
        <v>1331</v>
      </c>
      <c r="AB126" t="s">
        <v>1332</v>
      </c>
      <c r="AC126" t="s">
        <v>1333</v>
      </c>
      <c r="AD126" s="1" t="str">
        <f t="shared" si="34"/>
        <v xml:space="preserve">Hunters and their prey--Neil and his professional criminal crew hunt to score big money targets (banks, vaults, armored cars) and are, in turn, hunted by Lt. Vincent Hanna and his team of cops in the Robbery/Homicide police division. A botched job puts Hanna onto their trail while they regroup and try to put together one last big 'retirement' score. Neil and Vincent are similar in many ways, including their troubled personal lives. At a crucial moment in his life, Neil disobeys the dictum taught to him long ago by his criminal mentor--'Never have anything in your life that you can't walk out on in thirty seconds flat, if you spot the heat coming around the corner'--as he falls in love. Thus the stage is set for the suspenseful ending.... </v>
      </c>
      <c r="AE126" t="s">
        <v>1334</v>
      </c>
      <c r="AF126" s="1" t="str">
        <f t="shared" si="35"/>
        <v>http://www.imdb.com/title/tt0113277/</v>
      </c>
    </row>
    <row r="127" spans="1:32" x14ac:dyDescent="0.3">
      <c r="A127" t="s">
        <v>1335</v>
      </c>
      <c r="B127" t="str">
        <f t="shared" si="18"/>
        <v>On the Waterfront</v>
      </c>
      <c r="C127" t="s">
        <v>1336</v>
      </c>
      <c r="D127" t="s">
        <v>2657</v>
      </c>
      <c r="E127" t="s">
        <v>1337</v>
      </c>
      <c r="F127" t="s">
        <v>3497</v>
      </c>
      <c r="G127" t="str">
        <f t="shared" si="19"/>
        <v xml:space="preserve">Not Rated | </v>
      </c>
      <c r="H127" t="str">
        <f t="shared" si="20"/>
        <v>1h 48min | Crime, Drama, Romance | 22 June 1954 (Japan)</v>
      </c>
      <c r="I127" t="str">
        <f t="shared" si="21"/>
        <v xml:space="preserve">1h 48min </v>
      </c>
      <c r="J127" t="str">
        <f t="shared" si="22"/>
        <v xml:space="preserve">1h 48min | </v>
      </c>
      <c r="K127" t="str">
        <f t="shared" si="23"/>
        <v>Crime, Drama, Romance | 22 June 1954 (Japan)</v>
      </c>
      <c r="L127" t="str">
        <f t="shared" si="24"/>
        <v xml:space="preserve">Crime, Drama, Romance </v>
      </c>
      <c r="M127" t="str">
        <f t="shared" si="25"/>
        <v xml:space="preserve">Crime, Drama, Romance | </v>
      </c>
      <c r="N127" t="str">
        <f t="shared" si="26"/>
        <v>22 June 1954 (Japan)</v>
      </c>
      <c r="O127" t="str">
        <f t="shared" si="27"/>
        <v>22 June 1954</v>
      </c>
      <c r="P127" t="str">
        <f t="shared" si="28"/>
        <v xml:space="preserve"> (Japan)</v>
      </c>
      <c r="Q127" t="str">
        <f t="shared" si="29"/>
        <v xml:space="preserve"> Japan)</v>
      </c>
      <c r="R127" t="str">
        <f t="shared" si="30"/>
        <v xml:space="preserve"> Japan</v>
      </c>
      <c r="S127" t="str">
        <f t="shared" si="31"/>
        <v>Japan</v>
      </c>
      <c r="T127" t="s">
        <v>920</v>
      </c>
      <c r="U127" t="str">
        <f t="shared" si="32"/>
        <v>108</v>
      </c>
      <c r="V127" t="s">
        <v>1338</v>
      </c>
      <c r="W127" t="str">
        <f t="shared" si="33"/>
        <v>Budd Schulberg (screenplay), Budd Schulberg (based upon an original story by) | 1 more credit Â»</v>
      </c>
      <c r="X127" t="s">
        <v>1339</v>
      </c>
      <c r="Y127" t="s">
        <v>1340</v>
      </c>
      <c r="Z127" t="s">
        <v>1341</v>
      </c>
      <c r="AA127" t="s">
        <v>1342</v>
      </c>
      <c r="AB127" t="s">
        <v>1343</v>
      </c>
      <c r="AC127" t="s">
        <v>1344</v>
      </c>
      <c r="AD127" s="1" t="str">
        <f t="shared" si="34"/>
        <v xml:space="preserve">Terry Malloy dreams about being a prize fighter, while tending his pigeons and running errands at the docks for Johnny Friendly, the corrupt boss of the dockers union. Terry witnesses a murder by two of Johnny's thugs, and later meets the dead man's sister and feels responsible for his death. She introduces him to Father Barry, who tries to force him to provide information for the courts that will smash the dock racketeers. </v>
      </c>
      <c r="AE127" t="s">
        <v>1345</v>
      </c>
      <c r="AF127" s="1" t="str">
        <f t="shared" si="35"/>
        <v>http://www.imdb.com/title/tt0047296/</v>
      </c>
    </row>
    <row r="128" spans="1:32" x14ac:dyDescent="0.3">
      <c r="A128" t="s">
        <v>1346</v>
      </c>
      <c r="B128" t="str">
        <f t="shared" si="18"/>
        <v>Pan's Labyrinth</v>
      </c>
      <c r="C128" t="s">
        <v>1347</v>
      </c>
      <c r="D128" t="s">
        <v>2658</v>
      </c>
      <c r="E128" t="s">
        <v>1348</v>
      </c>
      <c r="F128" t="s">
        <v>3488</v>
      </c>
      <c r="G128" t="str">
        <f t="shared" si="19"/>
        <v xml:space="preserve">R | </v>
      </c>
      <c r="H128" t="str">
        <f t="shared" si="20"/>
        <v>1h 58min | Drama, Fantasy, War | 19 January 2007 (USA)</v>
      </c>
      <c r="I128" t="str">
        <f t="shared" si="21"/>
        <v xml:space="preserve">1h 58min </v>
      </c>
      <c r="J128" t="str">
        <f t="shared" si="22"/>
        <v xml:space="preserve">1h 58min | </v>
      </c>
      <c r="K128" t="str">
        <f t="shared" si="23"/>
        <v>Drama, Fantasy, War | 19 January 2007 (USA)</v>
      </c>
      <c r="L128" t="str">
        <f t="shared" si="24"/>
        <v xml:space="preserve">Drama, Fantasy, War </v>
      </c>
      <c r="M128" t="str">
        <f t="shared" si="25"/>
        <v xml:space="preserve">Drama, Fantasy, War | </v>
      </c>
      <c r="N128" t="str">
        <f t="shared" si="26"/>
        <v>19 January 2007 (USA)</v>
      </c>
      <c r="O128" t="str">
        <f t="shared" si="27"/>
        <v>19 January 2007</v>
      </c>
      <c r="P128" t="str">
        <f t="shared" si="28"/>
        <v xml:space="preserve"> (USA)</v>
      </c>
      <c r="Q128" t="str">
        <f t="shared" si="29"/>
        <v xml:space="preserve"> USA)</v>
      </c>
      <c r="R128" t="str">
        <f t="shared" si="30"/>
        <v xml:space="preserve"> USA</v>
      </c>
      <c r="S128" t="str">
        <f t="shared" si="31"/>
        <v>USA</v>
      </c>
      <c r="T128" t="s">
        <v>257</v>
      </c>
      <c r="U128" t="str">
        <f t="shared" si="32"/>
        <v>118</v>
      </c>
      <c r="V128" t="s">
        <v>1349</v>
      </c>
      <c r="W128" t="str">
        <f t="shared" si="33"/>
        <v>Writer: Guillermo del Toro</v>
      </c>
      <c r="X128" t="s">
        <v>1350</v>
      </c>
      <c r="Y128" t="s">
        <v>1351</v>
      </c>
      <c r="Z128" t="s">
        <v>1352</v>
      </c>
      <c r="AA128" t="s">
        <v>1353</v>
      </c>
      <c r="AB128" t="s">
        <v>1354</v>
      </c>
      <c r="AC128" t="s">
        <v>1355</v>
      </c>
      <c r="AD128" s="1" t="str">
        <f t="shared" si="34"/>
        <v xml:space="preserve">In 1944 falangist Spain, a girl, fascinated with fairy-tales, is sent along with her pregnant mother to live with her new stepfather, a ruthless captain of the Spanish army. During the night, she meets a fairy who takes her to an old faun in the center of the labyrinth. He tells her she's a princess, but must prove her royalty by surviving three gruesome tasks. If she fails, she will never prove herself to be the the true princess and will never see her real father, the king, again. </v>
      </c>
      <c r="AE128" t="s">
        <v>1356</v>
      </c>
      <c r="AF128" s="1" t="str">
        <f t="shared" si="35"/>
        <v>http://www.imdb.com/title/tt0457430/</v>
      </c>
    </row>
    <row r="129" spans="1:32" x14ac:dyDescent="0.3">
      <c r="A129" t="s">
        <v>1357</v>
      </c>
      <c r="B129" t="str">
        <f t="shared" si="18"/>
        <v>My Neighbor Totoro</v>
      </c>
      <c r="C129" t="s">
        <v>321</v>
      </c>
      <c r="D129" t="s">
        <v>2599</v>
      </c>
      <c r="E129" t="s">
        <v>1358</v>
      </c>
      <c r="F129" t="s">
        <v>3494</v>
      </c>
      <c r="G129" t="str">
        <f t="shared" si="19"/>
        <v xml:space="preserve">G | </v>
      </c>
      <c r="H129" t="str">
        <f t="shared" si="20"/>
        <v>1h 26min | Animation, Family, Fantasy | 16 April 1988 (Japan)</v>
      </c>
      <c r="I129" t="str">
        <f t="shared" si="21"/>
        <v xml:space="preserve">1h 26min </v>
      </c>
      <c r="J129" t="str">
        <f t="shared" si="22"/>
        <v xml:space="preserve">1h 26min | </v>
      </c>
      <c r="K129" t="str">
        <f t="shared" si="23"/>
        <v>Animation, Family, Fantasy | 16 April 1988 (Japan)</v>
      </c>
      <c r="L129" t="str">
        <f t="shared" si="24"/>
        <v xml:space="preserve">Animation, Family, Fantasy </v>
      </c>
      <c r="M129" t="str">
        <f t="shared" si="25"/>
        <v xml:space="preserve">Animation, Family, Fantasy | </v>
      </c>
      <c r="N129" t="str">
        <f t="shared" si="26"/>
        <v>16 April 1988 (Japan)</v>
      </c>
      <c r="O129" t="str">
        <f t="shared" si="27"/>
        <v>16 April 1988</v>
      </c>
      <c r="P129" t="str">
        <f t="shared" si="28"/>
        <v xml:space="preserve"> (Japan)</v>
      </c>
      <c r="Q129" t="str">
        <f t="shared" si="29"/>
        <v xml:space="preserve"> Japan)</v>
      </c>
      <c r="R129" t="str">
        <f t="shared" si="30"/>
        <v xml:space="preserve"> Japan</v>
      </c>
      <c r="S129" t="str">
        <f t="shared" si="31"/>
        <v>Japan</v>
      </c>
      <c r="T129" t="s">
        <v>1359</v>
      </c>
      <c r="U129" t="str">
        <f t="shared" si="32"/>
        <v>86</v>
      </c>
      <c r="V129" t="s">
        <v>324</v>
      </c>
      <c r="W129" t="str">
        <f t="shared" si="33"/>
        <v>Writer: Hayao Miyazaki</v>
      </c>
      <c r="X129" t="s">
        <v>1360</v>
      </c>
      <c r="Y129" t="s">
        <v>1361</v>
      </c>
      <c r="Z129" t="s">
        <v>1362</v>
      </c>
      <c r="AA129" t="s">
        <v>1363</v>
      </c>
      <c r="AC129" t="s">
        <v>1364</v>
      </c>
      <c r="AD129" s="1" t="str">
        <f t="shared" si="34"/>
        <v xml:space="preserve">Two young girls, Satsuki and her younger sister Mei, move into a house in the country with their father to be closer to their hospitalized mother. Satsuki and Mei discover that the nearby forest is inhabited by magical creatures called Totoros (pronounced toe-toe-ro). They soon befriend these Totoros, and have several magical adventures. </v>
      </c>
      <c r="AE129" t="s">
        <v>1365</v>
      </c>
      <c r="AF129" s="1" t="str">
        <f t="shared" si="35"/>
        <v>http://www.imdb.com/title/tt0096283/</v>
      </c>
    </row>
    <row r="130" spans="1:32" x14ac:dyDescent="0.3">
      <c r="A130" t="s">
        <v>1366</v>
      </c>
      <c r="B130" t="str">
        <f t="shared" ref="B130:B193" si="36">SUBSTITUTE(A130, " Poster", "")</f>
        <v>Sunrise</v>
      </c>
      <c r="C130" t="s">
        <v>1367</v>
      </c>
      <c r="D130" t="s">
        <v>2659</v>
      </c>
      <c r="E130" t="s">
        <v>1368</v>
      </c>
      <c r="F130" t="s">
        <v>3497</v>
      </c>
      <c r="G130" t="str">
        <f t="shared" si="19"/>
        <v xml:space="preserve">Not Rated | </v>
      </c>
      <c r="H130" t="str">
        <f t="shared" si="20"/>
        <v>1h 34min | Drama, Romance | 4 November 1927 (USA)</v>
      </c>
      <c r="I130" t="str">
        <f t="shared" si="21"/>
        <v xml:space="preserve">1h 34min </v>
      </c>
      <c r="J130" t="str">
        <f t="shared" si="22"/>
        <v xml:space="preserve">1h 34min | </v>
      </c>
      <c r="K130" t="str">
        <f t="shared" si="23"/>
        <v>Drama, Romance | 4 November 1927 (USA)</v>
      </c>
      <c r="L130" t="str">
        <f t="shared" si="24"/>
        <v xml:space="preserve">Drama, Romance </v>
      </c>
      <c r="M130" t="str">
        <f t="shared" si="25"/>
        <v xml:space="preserve">Drama, Romance | </v>
      </c>
      <c r="N130" t="str">
        <f t="shared" si="26"/>
        <v>4 November 1927 (USA)</v>
      </c>
      <c r="O130" t="str">
        <f t="shared" si="27"/>
        <v>4 November 1927</v>
      </c>
      <c r="P130" t="str">
        <f t="shared" si="28"/>
        <v xml:space="preserve"> (USA)</v>
      </c>
      <c r="Q130" t="str">
        <f t="shared" si="29"/>
        <v xml:space="preserve"> USA)</v>
      </c>
      <c r="R130" t="str">
        <f t="shared" si="30"/>
        <v xml:space="preserve"> USA</v>
      </c>
      <c r="S130" t="str">
        <f t="shared" si="31"/>
        <v>USA</v>
      </c>
      <c r="T130" t="s">
        <v>1369</v>
      </c>
      <c r="U130" t="str">
        <f t="shared" si="32"/>
        <v>94</v>
      </c>
      <c r="V130" t="s">
        <v>1370</v>
      </c>
      <c r="W130" t="str">
        <f t="shared" si="33"/>
        <v>Carl Mayer (scenario), Hermann Sudermann (from an original theme by) | 2 more credits Â»</v>
      </c>
      <c r="X130" t="s">
        <v>1371</v>
      </c>
      <c r="Y130" t="s">
        <v>1372</v>
      </c>
      <c r="Z130" t="s">
        <v>1373</v>
      </c>
      <c r="AA130" t="s">
        <v>1374</v>
      </c>
      <c r="AC130" t="s">
        <v>1375</v>
      </c>
      <c r="AD130" s="1" t="str">
        <f t="shared" si="34"/>
        <v xml:space="preserve">In this fable-morality subtitled "A Song of Two Humans", the "evil" temptress is a city woman who bewitches farmer Anses and tries to convince him to murder his neglected wife, Indre. </v>
      </c>
      <c r="AE130" t="s">
        <v>1376</v>
      </c>
      <c r="AF130" s="1" t="str">
        <f t="shared" si="35"/>
        <v>http://www.imdb.com/title/tt0018455/</v>
      </c>
    </row>
    <row r="131" spans="1:32" x14ac:dyDescent="0.3">
      <c r="A131" t="s">
        <v>1377</v>
      </c>
      <c r="B131" t="str">
        <f t="shared" si="36"/>
        <v>Mr. Smith Goes to Washington</v>
      </c>
      <c r="C131" t="s">
        <v>267</v>
      </c>
      <c r="D131" t="s">
        <v>2595</v>
      </c>
      <c r="E131" t="s">
        <v>1378</v>
      </c>
      <c r="F131" t="s">
        <v>3497</v>
      </c>
      <c r="G131" t="str">
        <f t="shared" ref="G131:G194" si="37">CONCATENATE(F131, " | ")</f>
        <v xml:space="preserve">Not Rated | </v>
      </c>
      <c r="H131" t="str">
        <f t="shared" ref="H131:H194" si="38">SUBSTITUTE(E131,G131,"")</f>
        <v>2h 9min | Drama | 19 October 1939 (USA)</v>
      </c>
      <c r="I131" t="str">
        <f t="shared" ref="I131:I194" si="39">LEFT(H131,FIND("|",H131)-1)</f>
        <v xml:space="preserve">2h 9min </v>
      </c>
      <c r="J131" t="str">
        <f t="shared" ref="J131:J194" si="40">CONCATENATE(I131,"| ")</f>
        <v xml:space="preserve">2h 9min | </v>
      </c>
      <c r="K131" t="str">
        <f t="shared" ref="K131:K194" si="41">SUBSTITUTE(H131,J131,"")</f>
        <v>Drama | 19 October 1939 (USA)</v>
      </c>
      <c r="L131" t="str">
        <f t="shared" ref="L131:L194" si="42">LEFT(K131,FIND("|",K131)-1)</f>
        <v xml:space="preserve">Drama </v>
      </c>
      <c r="M131" t="str">
        <f t="shared" ref="M131:M194" si="43">CONCATENATE(L131, "| ")</f>
        <v xml:space="preserve">Drama | </v>
      </c>
      <c r="N131" t="str">
        <f t="shared" ref="N131:N194" si="44">SUBSTITUTE(K131,M131,"")</f>
        <v>19 October 1939 (USA)</v>
      </c>
      <c r="O131" t="str">
        <f t="shared" ref="O131:O194" si="45">LEFT(N131,FIND("(",N131)-2)</f>
        <v>19 October 1939</v>
      </c>
      <c r="P131" t="str">
        <f t="shared" ref="P131:P194" si="46">SUBSTITUTE(N131,O131,"")</f>
        <v xml:space="preserve"> (USA)</v>
      </c>
      <c r="Q131" t="str">
        <f t="shared" ref="Q131:Q194" si="47">SUBSTITUTE(P131,"(","")</f>
        <v xml:space="preserve"> USA)</v>
      </c>
      <c r="R131" t="str">
        <f t="shared" ref="R131:R194" si="48">SUBSTITUTE(Q131,")","")</f>
        <v xml:space="preserve"> USA</v>
      </c>
      <c r="S131" t="str">
        <f t="shared" ref="S131:S194" si="49">SUBSTITUTE(R131," ", "")</f>
        <v>USA</v>
      </c>
      <c r="T131" t="s">
        <v>898</v>
      </c>
      <c r="U131" t="str">
        <f t="shared" ref="U131:U194" si="50">SUBSTITUTE(T131," min","")</f>
        <v>129</v>
      </c>
      <c r="V131" t="s">
        <v>1379</v>
      </c>
      <c r="W131" t="str">
        <f t="shared" ref="W131:W194" si="51">SUBSTITUTE(V131,"Writers: ","")</f>
        <v>Sidney Buchman (screen play), Lewis R. Foster (story)</v>
      </c>
      <c r="X131" t="s">
        <v>1380</v>
      </c>
      <c r="Y131" t="s">
        <v>1381</v>
      </c>
      <c r="Z131" t="s">
        <v>1382</v>
      </c>
      <c r="AA131" t="s">
        <v>1383</v>
      </c>
      <c r="AB131" t="s">
        <v>123</v>
      </c>
      <c r="AC131" t="s">
        <v>1384</v>
      </c>
      <c r="AD131" s="1" t="str">
        <f t="shared" ref="AD131:AD194" si="52">LEFT( AC131, FIND( "Written by", AC131 ) - 1 )</f>
        <v xml:space="preserve">Naive and idealistic Jefferson Smith, leader of the Boy Rangers, is appointed on a lark by the spineless governor of his state. He is reunited with the state's senior senator--presidential hopeful and childhood hero, Senator Joseph Paine. In Washington, however, Smith discovers many of the shortcomings of the political process as his earnest goal of a national boys' camp leads to a conflict with the state political boss, Jim Taylor. Taylor first tries to corrupt Smith and then later attempts to destroy Smith through a scandal. </v>
      </c>
      <c r="AE131" t="s">
        <v>1385</v>
      </c>
      <c r="AF131" s="1" t="str">
        <f t="shared" ref="AF131:AF194" si="53">LEFT( AE131, FIND( "?", AE131 ) - 1 )</f>
        <v>http://www.imdb.com/title/tt0031679/</v>
      </c>
    </row>
    <row r="132" spans="1:32" x14ac:dyDescent="0.3">
      <c r="A132" t="s">
        <v>1386</v>
      </c>
      <c r="B132" t="str">
        <f t="shared" si="36"/>
        <v>Ikiru</v>
      </c>
      <c r="C132" t="s">
        <v>212</v>
      </c>
      <c r="D132" t="s">
        <v>2591</v>
      </c>
      <c r="E132" t="s">
        <v>1387</v>
      </c>
      <c r="F132" t="s">
        <v>3497</v>
      </c>
      <c r="G132" t="str">
        <f t="shared" si="37"/>
        <v xml:space="preserve">Not Rated | </v>
      </c>
      <c r="H132" t="str">
        <f t="shared" si="38"/>
        <v>2h 23min | Drama | 25 March 1956 (USA)</v>
      </c>
      <c r="I132" t="str">
        <f t="shared" si="39"/>
        <v xml:space="preserve">2h 23min </v>
      </c>
      <c r="J132" t="str">
        <f t="shared" si="40"/>
        <v xml:space="preserve">2h 23min | </v>
      </c>
      <c r="K132" t="str">
        <f t="shared" si="41"/>
        <v>Drama | 25 March 1956 (USA)</v>
      </c>
      <c r="L132" t="str">
        <f t="shared" si="42"/>
        <v xml:space="preserve">Drama </v>
      </c>
      <c r="M132" t="str">
        <f t="shared" si="43"/>
        <v xml:space="preserve">Drama | </v>
      </c>
      <c r="N132" t="str">
        <f t="shared" si="44"/>
        <v>25 March 1956 (USA)</v>
      </c>
      <c r="O132" t="str">
        <f t="shared" si="45"/>
        <v>25 March 1956</v>
      </c>
      <c r="P132" t="str">
        <f t="shared" si="46"/>
        <v xml:space="preserve"> (USA)</v>
      </c>
      <c r="Q132" t="str">
        <f t="shared" si="47"/>
        <v xml:space="preserve"> USA)</v>
      </c>
      <c r="R132" t="str">
        <f t="shared" si="48"/>
        <v xml:space="preserve"> USA</v>
      </c>
      <c r="S132" t="str">
        <f t="shared" si="49"/>
        <v>USA</v>
      </c>
      <c r="T132" t="s">
        <v>1388</v>
      </c>
      <c r="U132" t="str">
        <f t="shared" si="50"/>
        <v>143</v>
      </c>
      <c r="V132" t="s">
        <v>1389</v>
      </c>
      <c r="W132" t="str">
        <f t="shared" si="51"/>
        <v>Akira Kurosawa, Shinobu Hashimoto | 1 more credit Â»</v>
      </c>
      <c r="X132" t="s">
        <v>1390</v>
      </c>
      <c r="Y132" t="s">
        <v>1391</v>
      </c>
      <c r="Z132" t="s">
        <v>87</v>
      </c>
      <c r="AA132" t="s">
        <v>1392</v>
      </c>
      <c r="AC132" t="s">
        <v>1393</v>
      </c>
      <c r="AD132" s="1" t="str">
        <f t="shared" si="52"/>
        <v xml:space="preserve">Kanji Watanabe is a longtime bureaucrat in a city office who, along with the rest of the office, spends his entire working life doing nothing. He learns he is dying of cancer and wants to find some meaning in his life. He finds himself unable to talk with his family, and spends a night on the town with a novelist, but that leaves him unfulfilled. He next spends time with a young woman from his office, but finally decides he can make a difference through his job... After Watanabe's death, co-workers at his funeral discuss his behavior over the last several months and debate why he suddenly became assertive in his job to promote a city park, and resolve to be more like Watanabe. </v>
      </c>
      <c r="AE132" t="s">
        <v>1394</v>
      </c>
      <c r="AF132" s="1" t="str">
        <f t="shared" si="53"/>
        <v>http://www.imdb.com/title/tt0044741/</v>
      </c>
    </row>
    <row r="133" spans="1:32" x14ac:dyDescent="0.3">
      <c r="A133" t="s">
        <v>1395</v>
      </c>
      <c r="B133" t="str">
        <f t="shared" si="36"/>
        <v>The Bridge on the River Kwai</v>
      </c>
      <c r="C133" t="s">
        <v>906</v>
      </c>
      <c r="D133" t="s">
        <v>2629</v>
      </c>
      <c r="E133" t="s">
        <v>1396</v>
      </c>
      <c r="F133" t="s">
        <v>3493</v>
      </c>
      <c r="G133" t="str">
        <f t="shared" si="37"/>
        <v xml:space="preserve">Approved | </v>
      </c>
      <c r="H133" t="str">
        <f t="shared" si="38"/>
        <v>2h 41min | Adventure, Drama, War | 14 December 1957 (USA)</v>
      </c>
      <c r="I133" t="str">
        <f t="shared" si="39"/>
        <v xml:space="preserve">2h 41min </v>
      </c>
      <c r="J133" t="str">
        <f t="shared" si="40"/>
        <v xml:space="preserve">2h 41min | </v>
      </c>
      <c r="K133" t="str">
        <f t="shared" si="41"/>
        <v>Adventure, Drama, War | 14 December 1957 (USA)</v>
      </c>
      <c r="L133" t="str">
        <f t="shared" si="42"/>
        <v xml:space="preserve">Adventure, Drama, War </v>
      </c>
      <c r="M133" t="str">
        <f t="shared" si="43"/>
        <v xml:space="preserve">Adventure, Drama, War | </v>
      </c>
      <c r="N133" t="str">
        <f t="shared" si="44"/>
        <v>14 December 1957 (USA)</v>
      </c>
      <c r="O133" t="str">
        <f t="shared" si="45"/>
        <v>14 December 1957</v>
      </c>
      <c r="P133" t="str">
        <f t="shared" si="46"/>
        <v xml:space="preserve"> (USA)</v>
      </c>
      <c r="Q133" t="str">
        <f t="shared" si="47"/>
        <v xml:space="preserve"> USA)</v>
      </c>
      <c r="R133" t="str">
        <f t="shared" si="48"/>
        <v xml:space="preserve"> USA</v>
      </c>
      <c r="S133" t="str">
        <f t="shared" si="49"/>
        <v>USA</v>
      </c>
      <c r="T133" t="s">
        <v>106</v>
      </c>
      <c r="U133" t="str">
        <f t="shared" si="50"/>
        <v>161</v>
      </c>
      <c r="V133" t="s">
        <v>1397</v>
      </c>
      <c r="W133" t="str">
        <f t="shared" si="51"/>
        <v>Pierre Boulle (novel), Carl Foreman (screenplay) | 1 more credit Â»</v>
      </c>
      <c r="X133" t="s">
        <v>1398</v>
      </c>
      <c r="Y133" t="s">
        <v>1399</v>
      </c>
      <c r="Z133" t="s">
        <v>87</v>
      </c>
      <c r="AA133" t="s">
        <v>1400</v>
      </c>
      <c r="AB133" t="s">
        <v>1061</v>
      </c>
      <c r="AC133" t="s">
        <v>1401</v>
      </c>
      <c r="AD133" s="1" t="str">
        <f t="shared" si="52"/>
        <v xml:space="preserve">The film deals with the situation of British prisoners of war during World War II who are ordered to build a bridge to accommodate the Burma-Siam railway. Their instinct is to sabotage the bridge but, under the leadership of Colonel Nicholson, they are persuaded that the bridge should be constructed as a symbol of British morale, spirit and dignity in adverse circumstances. At first, the prisoners admire Nicholson when he bravely endures torture rather than compromise his principles for the benefit of the Japanese commandant Saito. He is an honorable but arrogant man, who is slowly revealed to be a deluded obsessive. He convinces himself that the bridge is a monument to British character, but actually is a monument to himself, and his insistence on its construction becomes a subtle form of collaboration with the enemy. Unknown to him, the Allies have sent a mission into the jungle, led by Warden and an American, Shears, to blow up the bridge. </v>
      </c>
      <c r="AE133" t="s">
        <v>1402</v>
      </c>
      <c r="AF133" s="1" t="str">
        <f t="shared" si="53"/>
        <v>http://www.imdb.com/title/tt0050212/</v>
      </c>
    </row>
    <row r="134" spans="1:32" x14ac:dyDescent="0.3">
      <c r="A134" t="s">
        <v>1403</v>
      </c>
      <c r="B134" t="str">
        <f t="shared" si="36"/>
        <v>The Gold Rush</v>
      </c>
      <c r="C134" t="s">
        <v>376</v>
      </c>
      <c r="D134" t="s">
        <v>2602</v>
      </c>
      <c r="E134" t="s">
        <v>1404</v>
      </c>
      <c r="F134" t="s">
        <v>3497</v>
      </c>
      <c r="G134" t="str">
        <f t="shared" si="37"/>
        <v xml:space="preserve">Not Rated | </v>
      </c>
      <c r="H134" t="str">
        <f t="shared" si="38"/>
        <v>1h 35min | Adventure, Comedy, Drama | 1925 (Germany)</v>
      </c>
      <c r="I134" t="str">
        <f t="shared" si="39"/>
        <v xml:space="preserve">1h 35min </v>
      </c>
      <c r="J134" t="str">
        <f t="shared" si="40"/>
        <v xml:space="preserve">1h 35min | </v>
      </c>
      <c r="K134" t="str">
        <f t="shared" si="41"/>
        <v>Adventure, Comedy, Drama | 1925 (Germany)</v>
      </c>
      <c r="L134" t="str">
        <f t="shared" si="42"/>
        <v xml:space="preserve">Adventure, Comedy, Drama </v>
      </c>
      <c r="M134" t="str">
        <f t="shared" si="43"/>
        <v xml:space="preserve">Adventure, Comedy, Drama | </v>
      </c>
      <c r="N134" t="str">
        <f t="shared" si="44"/>
        <v>1925 (Germany)</v>
      </c>
      <c r="O134" t="str">
        <f t="shared" si="45"/>
        <v>1925</v>
      </c>
      <c r="P134" t="str">
        <f t="shared" si="46"/>
        <v xml:space="preserve"> (Germany)</v>
      </c>
      <c r="Q134" t="str">
        <f t="shared" si="47"/>
        <v xml:space="preserve"> Germany)</v>
      </c>
      <c r="R134" t="str">
        <f t="shared" si="48"/>
        <v xml:space="preserve"> Germany</v>
      </c>
      <c r="S134" t="str">
        <f t="shared" si="49"/>
        <v>Germany</v>
      </c>
      <c r="T134" t="s">
        <v>554</v>
      </c>
      <c r="U134" t="str">
        <f t="shared" si="50"/>
        <v>95</v>
      </c>
      <c r="V134" t="s">
        <v>379</v>
      </c>
      <c r="W134" t="str">
        <f t="shared" si="51"/>
        <v>Writer: Charles Chaplin</v>
      </c>
      <c r="X134" t="s">
        <v>1405</v>
      </c>
      <c r="Y134" t="s">
        <v>1406</v>
      </c>
      <c r="Z134" t="s">
        <v>1407</v>
      </c>
      <c r="AA134" t="s">
        <v>1408</v>
      </c>
      <c r="AC134" t="s">
        <v>1409</v>
      </c>
      <c r="AD134" s="1" t="str">
        <f t="shared" si="52"/>
        <v xml:space="preserve">A lone prospector ventures into Alaska looking for gold. He gets mixed up with some burly characters and falls in love with the beautiful Georgia. He tries to win her heart with his singular charm. </v>
      </c>
      <c r="AE134" t="s">
        <v>1410</v>
      </c>
      <c r="AF134" s="1" t="str">
        <f t="shared" si="53"/>
        <v>http://www.imdb.com/title/tt0015864/</v>
      </c>
    </row>
    <row r="135" spans="1:32" x14ac:dyDescent="0.3">
      <c r="A135" t="s">
        <v>1411</v>
      </c>
      <c r="B135" t="str">
        <f t="shared" si="36"/>
        <v>Ran</v>
      </c>
      <c r="C135" t="s">
        <v>212</v>
      </c>
      <c r="D135" t="s">
        <v>2591</v>
      </c>
      <c r="E135" t="s">
        <v>1412</v>
      </c>
      <c r="F135" t="s">
        <v>3488</v>
      </c>
      <c r="G135" t="str">
        <f t="shared" si="37"/>
        <v xml:space="preserve">R | </v>
      </c>
      <c r="H135" t="str">
        <f t="shared" si="38"/>
        <v>2h 42min | Action, Drama, War | 1 June 1985 (Japan)</v>
      </c>
      <c r="I135" t="str">
        <f t="shared" si="39"/>
        <v xml:space="preserve">2h 42min </v>
      </c>
      <c r="J135" t="str">
        <f t="shared" si="40"/>
        <v xml:space="preserve">2h 42min | </v>
      </c>
      <c r="K135" t="str">
        <f t="shared" si="41"/>
        <v>Action, Drama, War | 1 June 1985 (Japan)</v>
      </c>
      <c r="L135" t="str">
        <f t="shared" si="42"/>
        <v xml:space="preserve">Action, Drama, War </v>
      </c>
      <c r="M135" t="str">
        <f t="shared" si="43"/>
        <v xml:space="preserve">Action, Drama, War | </v>
      </c>
      <c r="N135" t="str">
        <f t="shared" si="44"/>
        <v>1 June 1985 (Japan)</v>
      </c>
      <c r="O135" t="str">
        <f t="shared" si="45"/>
        <v>1 June 1985</v>
      </c>
      <c r="P135" t="str">
        <f t="shared" si="46"/>
        <v xml:space="preserve"> (Japan)</v>
      </c>
      <c r="Q135" t="str">
        <f t="shared" si="47"/>
        <v xml:space="preserve"> Japan)</v>
      </c>
      <c r="R135" t="str">
        <f t="shared" si="48"/>
        <v xml:space="preserve"> Japan</v>
      </c>
      <c r="S135" t="str">
        <f t="shared" si="49"/>
        <v>Japan</v>
      </c>
      <c r="T135" t="s">
        <v>1413</v>
      </c>
      <c r="U135" t="str">
        <f t="shared" si="50"/>
        <v>162</v>
      </c>
      <c r="V135" t="s">
        <v>1414</v>
      </c>
      <c r="W135" t="str">
        <f t="shared" si="51"/>
        <v>Akira Kurosawa (screenplay), Hideo Oguni (screenplay) | 2 more credits Â»</v>
      </c>
      <c r="X135" t="s">
        <v>1415</v>
      </c>
      <c r="Y135" t="s">
        <v>1416</v>
      </c>
      <c r="Z135" t="s">
        <v>1417</v>
      </c>
      <c r="AA135" t="s">
        <v>1418</v>
      </c>
      <c r="AC135" t="s">
        <v>1419</v>
      </c>
      <c r="AD135" s="1" t="str">
        <f t="shared" si="52"/>
        <v xml:space="preserve">Japanese warlord Hidetori Ichimonji decides the time has come to retire and divide his fiefdom among his three sons. His eldest and middle sons - Taro and Jiro - agree with his decision and promise to support him for his remaining days. The youngest son Saburo disagrees with all of them arguing that there is little likelihood the three brothers will remain united. Insulted by his son's brashness, the warlord banishes Saburo. As the warlord begins his retirement, he quickly realizes that his two eldest sons selfish and have no intention of keeping their promises. It leads to war and only banished Saburo c an possibly save him. </v>
      </c>
      <c r="AE135" t="s">
        <v>1420</v>
      </c>
      <c r="AF135" s="1" t="str">
        <f t="shared" si="53"/>
        <v>http://www.imdb.com/title/tt0089881/</v>
      </c>
    </row>
    <row r="136" spans="1:32" x14ac:dyDescent="0.3">
      <c r="A136" t="s">
        <v>1421</v>
      </c>
      <c r="B136" t="str">
        <f t="shared" si="36"/>
        <v>The Seventh Seal</v>
      </c>
      <c r="C136" t="s">
        <v>1422</v>
      </c>
      <c r="D136" t="s">
        <v>2660</v>
      </c>
      <c r="E136" t="s">
        <v>1423</v>
      </c>
      <c r="F136" t="s">
        <v>3497</v>
      </c>
      <c r="G136" t="str">
        <f t="shared" si="37"/>
        <v xml:space="preserve">Not Rated | </v>
      </c>
      <c r="H136" t="str">
        <f t="shared" si="38"/>
        <v>1h 36min | Drama, Fantasy | 13 October 1958 (USA)</v>
      </c>
      <c r="I136" t="str">
        <f t="shared" si="39"/>
        <v xml:space="preserve">1h 36min </v>
      </c>
      <c r="J136" t="str">
        <f t="shared" si="40"/>
        <v xml:space="preserve">1h 36min | </v>
      </c>
      <c r="K136" t="str">
        <f t="shared" si="41"/>
        <v>Drama, Fantasy | 13 October 1958 (USA)</v>
      </c>
      <c r="L136" t="str">
        <f t="shared" si="42"/>
        <v xml:space="preserve">Drama, Fantasy </v>
      </c>
      <c r="M136" t="str">
        <f t="shared" si="43"/>
        <v xml:space="preserve">Drama, Fantasy | </v>
      </c>
      <c r="N136" t="str">
        <f t="shared" si="44"/>
        <v>13 October 1958 (USA)</v>
      </c>
      <c r="O136" t="str">
        <f t="shared" si="45"/>
        <v>13 October 1958</v>
      </c>
      <c r="P136" t="str">
        <f t="shared" si="46"/>
        <v xml:space="preserve"> (USA)</v>
      </c>
      <c r="Q136" t="str">
        <f t="shared" si="47"/>
        <v xml:space="preserve"> USA)</v>
      </c>
      <c r="R136" t="str">
        <f t="shared" si="48"/>
        <v xml:space="preserve"> USA</v>
      </c>
      <c r="S136" t="str">
        <f t="shared" si="49"/>
        <v>USA</v>
      </c>
      <c r="T136" t="s">
        <v>83</v>
      </c>
      <c r="U136" t="str">
        <f t="shared" si="50"/>
        <v>96</v>
      </c>
      <c r="V136" t="s">
        <v>1424</v>
      </c>
      <c r="W136" t="str">
        <f t="shared" si="51"/>
        <v>Ingmar Bergman (play), Ingmar Bergman (screenplay)</v>
      </c>
      <c r="X136" t="s">
        <v>1425</v>
      </c>
      <c r="Y136" t="s">
        <v>1426</v>
      </c>
      <c r="Z136" t="s">
        <v>1427</v>
      </c>
      <c r="AA136" t="s">
        <v>1428</v>
      </c>
      <c r="AC136" t="s">
        <v>1429</v>
      </c>
      <c r="AD136" s="1" t="str">
        <f t="shared" si="52"/>
        <v xml:space="preserve">A Knight and his squire are home from the crusades. Black Death is sweeping their country. As they approach home, Death appears to the knight and tells him it is his time. The knight challenges Death to a chess game for his life. The Knight and Death play as the cultural turmoil envelopes the people around them as they try, in different ways, to deal with the upheaval the plague has caused. </v>
      </c>
      <c r="AE136" t="s">
        <v>1430</v>
      </c>
      <c r="AF136" s="1" t="str">
        <f t="shared" si="53"/>
        <v>http://www.imdb.com/title/tt0050976/</v>
      </c>
    </row>
    <row r="137" spans="1:32" x14ac:dyDescent="0.3">
      <c r="A137" t="s">
        <v>1431</v>
      </c>
      <c r="B137" t="str">
        <f t="shared" si="36"/>
        <v>The Secret in Their Eyes</v>
      </c>
      <c r="C137" t="s">
        <v>1432</v>
      </c>
      <c r="D137" t="s">
        <v>2661</v>
      </c>
      <c r="E137" t="s">
        <v>1433</v>
      </c>
      <c r="F137" t="s">
        <v>3488</v>
      </c>
      <c r="G137" t="str">
        <f t="shared" si="37"/>
        <v xml:space="preserve">R | </v>
      </c>
      <c r="H137" t="str">
        <f t="shared" si="38"/>
        <v>2h 9min | Drama, Mystery, Thriller | 21 May 2010 (USA)</v>
      </c>
      <c r="I137" t="str">
        <f t="shared" si="39"/>
        <v xml:space="preserve">2h 9min </v>
      </c>
      <c r="J137" t="str">
        <f t="shared" si="40"/>
        <v xml:space="preserve">2h 9min | </v>
      </c>
      <c r="K137" t="str">
        <f t="shared" si="41"/>
        <v>Drama, Mystery, Thriller | 21 May 2010 (USA)</v>
      </c>
      <c r="L137" t="str">
        <f t="shared" si="42"/>
        <v xml:space="preserve">Drama, Mystery, Thriller </v>
      </c>
      <c r="M137" t="str">
        <f t="shared" si="43"/>
        <v xml:space="preserve">Drama, Mystery, Thriller | </v>
      </c>
      <c r="N137" t="str">
        <f t="shared" si="44"/>
        <v>21 May 2010 (USA)</v>
      </c>
      <c r="O137" t="str">
        <f t="shared" si="45"/>
        <v>21 May 2010</v>
      </c>
      <c r="P137" t="str">
        <f t="shared" si="46"/>
        <v xml:space="preserve"> (USA)</v>
      </c>
      <c r="Q137" t="str">
        <f t="shared" si="47"/>
        <v xml:space="preserve"> USA)</v>
      </c>
      <c r="R137" t="str">
        <f t="shared" si="48"/>
        <v xml:space="preserve"> USA</v>
      </c>
      <c r="S137" t="str">
        <f t="shared" si="49"/>
        <v>USA</v>
      </c>
      <c r="T137" t="s">
        <v>898</v>
      </c>
      <c r="U137" t="str">
        <f t="shared" si="50"/>
        <v>129</v>
      </c>
      <c r="V137" t="s">
        <v>1434</v>
      </c>
      <c r="W137" t="str">
        <f t="shared" si="51"/>
        <v>Eduardo Sacheri, Juan JosÃ© Campanella | 1 more credit Â»</v>
      </c>
      <c r="X137" t="s">
        <v>1435</v>
      </c>
      <c r="Y137" t="s">
        <v>1436</v>
      </c>
      <c r="Z137" t="s">
        <v>1437</v>
      </c>
      <c r="AA137" t="s">
        <v>1438</v>
      </c>
      <c r="AC137" t="s">
        <v>1439</v>
      </c>
      <c r="AD137" s="1" t="str">
        <f t="shared" si="52"/>
        <v xml:space="preserve">In 1999, retired Argentinian federal justice agent BenjamÃ­n EspÃ³sito is writing a novel, using an old closed case as the source material. That case is the brutal rape and murder of Liliana Coloto. In addition to seeing the extreme grief of the victim's husband Ricardo Morales, BenjamÃ­n, his assistant Pablo Sandoval, and newly hired department chief Irene MenÃ©ndez-Hastings were personally affected by the case as BenjamÃ­n and Pablo tracked the killer, hence the reason why the unsatisfactory ending to the case has always bothered him. Despite the department already having two other suspects, BenjamÃ­n and Pablo ultimately were certain that a man named Isidoro GÃ³mez is the real killer. Although he is aware that historical accuracy is not paramount for the novel, the process of revisiting the case is more an issue of closure for him. He tries to speak to the key players in the case, most specifically Irene, who still works in the justice department and who he has always been attracted to ... </v>
      </c>
      <c r="AE137" t="s">
        <v>1440</v>
      </c>
      <c r="AF137" s="1" t="str">
        <f t="shared" si="53"/>
        <v>http://www.imdb.com/title/tt1305806/</v>
      </c>
    </row>
    <row r="138" spans="1:32" x14ac:dyDescent="0.3">
      <c r="A138" t="s">
        <v>1441</v>
      </c>
      <c r="B138" t="str">
        <f t="shared" si="36"/>
        <v>Blade Runner</v>
      </c>
      <c r="C138" t="s">
        <v>518</v>
      </c>
      <c r="D138" t="s">
        <v>2609</v>
      </c>
      <c r="E138" t="s">
        <v>1442</v>
      </c>
      <c r="F138" t="s">
        <v>3488</v>
      </c>
      <c r="G138" t="str">
        <f t="shared" si="37"/>
        <v xml:space="preserve">R | </v>
      </c>
      <c r="H138" t="str">
        <f t="shared" si="38"/>
        <v>1h 57min | Sci-Fi, Thriller | 25 June 1982 (USA)</v>
      </c>
      <c r="I138" t="str">
        <f t="shared" si="39"/>
        <v xml:space="preserve">1h 57min </v>
      </c>
      <c r="J138" t="str">
        <f t="shared" si="40"/>
        <v xml:space="preserve">1h 57min | </v>
      </c>
      <c r="K138" t="str">
        <f t="shared" si="41"/>
        <v>Sci-Fi, Thriller | 25 June 1982 (USA)</v>
      </c>
      <c r="L138" t="str">
        <f t="shared" si="42"/>
        <v xml:space="preserve">Sci-Fi, Thriller </v>
      </c>
      <c r="M138" t="str">
        <f t="shared" si="43"/>
        <v xml:space="preserve">Sci-Fi, Thriller | </v>
      </c>
      <c r="N138" t="str">
        <f t="shared" si="44"/>
        <v>25 June 1982 (USA)</v>
      </c>
      <c r="O138" t="str">
        <f t="shared" si="45"/>
        <v>25 June 1982</v>
      </c>
      <c r="P138" t="str">
        <f t="shared" si="46"/>
        <v xml:space="preserve"> (USA)</v>
      </c>
      <c r="Q138" t="str">
        <f t="shared" si="47"/>
        <v xml:space="preserve"> USA)</v>
      </c>
      <c r="R138" t="str">
        <f t="shared" si="48"/>
        <v xml:space="preserve"> USA</v>
      </c>
      <c r="S138" t="str">
        <f t="shared" si="49"/>
        <v>USA</v>
      </c>
      <c r="T138" t="s">
        <v>586</v>
      </c>
      <c r="U138" t="str">
        <f t="shared" si="50"/>
        <v>117</v>
      </c>
      <c r="V138" t="s">
        <v>1443</v>
      </c>
      <c r="W138" t="str">
        <f t="shared" si="51"/>
        <v>Hampton Fancher (screenplay), David Webb Peoples (screenplay) (as David Peoples) | 1 more credit Â»</v>
      </c>
      <c r="X138" t="s">
        <v>1444</v>
      </c>
      <c r="Y138" t="s">
        <v>1445</v>
      </c>
      <c r="Z138" t="s">
        <v>1446</v>
      </c>
      <c r="AA138" t="s">
        <v>1447</v>
      </c>
      <c r="AB138" t="s">
        <v>1448</v>
      </c>
      <c r="AC138" t="s">
        <v>1449</v>
      </c>
      <c r="AD138" s="1" t="str">
        <f t="shared" si="52"/>
        <v xml:space="preserve">In the futuristic year of 2019, Los Angeles has become a dark and depressing metropolis, filled with urban decay. Rick Deckard, an ex-cop, is a "Blade Runner". Blade runners are people assigned to assassinate "replicants". The replicants are androids that look like real human beings. When four replicants commit a bloody mutiny on the Off World colony, Deckard is called out of retirement to track down the androids. As he tracks the replicants, eliminating them one by one, he soon comes across another replicant, Rachel, who evokes human emotion, despite the fact that she's a replicant herself. As Deckard closes in on the leader of the replicant group, his true hatred toward artificial intelligence makes him question his own identity in this future world, including what's human and what's not human. </v>
      </c>
      <c r="AE138" t="s">
        <v>1450</v>
      </c>
      <c r="AF138" s="1" t="str">
        <f t="shared" si="53"/>
        <v>http://www.imdb.com/title/tt0083658/</v>
      </c>
    </row>
    <row r="139" spans="1:32" x14ac:dyDescent="0.3">
      <c r="A139" t="s">
        <v>1451</v>
      </c>
      <c r="B139" t="str">
        <f t="shared" si="36"/>
        <v>Lock, Stock and Two Smoking Barrels</v>
      </c>
      <c r="C139" t="s">
        <v>1011</v>
      </c>
      <c r="D139" t="s">
        <v>2636</v>
      </c>
      <c r="E139" t="s">
        <v>1452</v>
      </c>
      <c r="F139" t="s">
        <v>3488</v>
      </c>
      <c r="G139" t="str">
        <f t="shared" si="37"/>
        <v xml:space="preserve">R | </v>
      </c>
      <c r="H139" t="str">
        <f t="shared" si="38"/>
        <v>1h 47min | Comedy, Crime | 28 August 1998 (UK)</v>
      </c>
      <c r="I139" t="str">
        <f t="shared" si="39"/>
        <v xml:space="preserve">1h 47min </v>
      </c>
      <c r="J139" t="str">
        <f t="shared" si="40"/>
        <v xml:space="preserve">1h 47min | </v>
      </c>
      <c r="K139" t="str">
        <f t="shared" si="41"/>
        <v>Comedy, Crime | 28 August 1998 (UK)</v>
      </c>
      <c r="L139" t="str">
        <f t="shared" si="42"/>
        <v xml:space="preserve">Comedy, Crime </v>
      </c>
      <c r="M139" t="str">
        <f t="shared" si="43"/>
        <v xml:space="preserve">Comedy, Crime | </v>
      </c>
      <c r="N139" t="str">
        <f t="shared" si="44"/>
        <v>28 August 1998 (UK)</v>
      </c>
      <c r="O139" t="str">
        <f t="shared" si="45"/>
        <v>28 August 1998</v>
      </c>
      <c r="P139" t="str">
        <f t="shared" si="46"/>
        <v xml:space="preserve"> (UK)</v>
      </c>
      <c r="Q139" t="str">
        <f t="shared" si="47"/>
        <v xml:space="preserve"> UK)</v>
      </c>
      <c r="R139" t="str">
        <f t="shared" si="48"/>
        <v xml:space="preserve"> UK</v>
      </c>
      <c r="S139" t="str">
        <f t="shared" si="49"/>
        <v>UK</v>
      </c>
      <c r="T139" t="s">
        <v>498</v>
      </c>
      <c r="U139" t="str">
        <f t="shared" si="50"/>
        <v>107</v>
      </c>
      <c r="V139" t="s">
        <v>1014</v>
      </c>
      <c r="W139" t="str">
        <f t="shared" si="51"/>
        <v>Writer: Guy Ritchie</v>
      </c>
      <c r="X139" t="s">
        <v>1453</v>
      </c>
      <c r="Y139" t="s">
        <v>1454</v>
      </c>
      <c r="Z139" t="s">
        <v>1455</v>
      </c>
      <c r="AA139" t="s">
        <v>1456</v>
      </c>
      <c r="AB139" t="s">
        <v>1019</v>
      </c>
      <c r="AC139" t="s">
        <v>1457</v>
      </c>
      <c r="AD139" s="1" t="str">
        <f t="shared" si="52"/>
        <v xml:space="preserve">Four Jack-the-lads find themselves heavily - seriously heavily - in debt to an East End hard man and his enforcers after a crooked card game. Overhearing their neighbours in the next flat plotting to hold up a group of out-of-their-depth drug growers, our heros decide to stitch up the robbers in turn. In a way the confusion really starts when a pair of antique double-barrelled shotguns go missing in a completely different scam. </v>
      </c>
      <c r="AE139" t="s">
        <v>1458</v>
      </c>
      <c r="AF139" s="1" t="str">
        <f t="shared" si="53"/>
        <v>http://www.imdb.com/title/tt0120735/</v>
      </c>
    </row>
    <row r="140" spans="1:32" x14ac:dyDescent="0.3">
      <c r="A140" t="s">
        <v>1459</v>
      </c>
      <c r="B140" t="str">
        <f t="shared" si="36"/>
        <v>The General</v>
      </c>
      <c r="C140" t="s">
        <v>1460</v>
      </c>
      <c r="D140" t="s">
        <v>2662</v>
      </c>
      <c r="E140" t="s">
        <v>1461</v>
      </c>
      <c r="F140" t="s">
        <v>3491</v>
      </c>
      <c r="G140" t="str">
        <f t="shared" si="37"/>
        <v xml:space="preserve">Unrated | </v>
      </c>
      <c r="H140" t="str">
        <f t="shared" si="38"/>
        <v>1h 7min | Action, Adventure, Comedy | 24 February 1927 (France)</v>
      </c>
      <c r="I140" t="str">
        <f t="shared" si="39"/>
        <v xml:space="preserve">1h 7min </v>
      </c>
      <c r="J140" t="str">
        <f t="shared" si="40"/>
        <v xml:space="preserve">1h 7min | </v>
      </c>
      <c r="K140" t="str">
        <f t="shared" si="41"/>
        <v>Action, Adventure, Comedy | 24 February 1927 (France)</v>
      </c>
      <c r="L140" t="str">
        <f t="shared" si="42"/>
        <v xml:space="preserve">Action, Adventure, Comedy </v>
      </c>
      <c r="M140" t="str">
        <f t="shared" si="43"/>
        <v xml:space="preserve">Action, Adventure, Comedy | </v>
      </c>
      <c r="N140" t="str">
        <f t="shared" si="44"/>
        <v>24 February 1927 (France)</v>
      </c>
      <c r="O140" t="str">
        <f t="shared" si="45"/>
        <v>24 February 1927</v>
      </c>
      <c r="P140" t="str">
        <f t="shared" si="46"/>
        <v xml:space="preserve"> (France)</v>
      </c>
      <c r="Q140" t="str">
        <f t="shared" si="47"/>
        <v xml:space="preserve"> France)</v>
      </c>
      <c r="R140" t="str">
        <f t="shared" si="48"/>
        <v xml:space="preserve"> France</v>
      </c>
      <c r="S140" t="str">
        <f t="shared" si="49"/>
        <v>France</v>
      </c>
      <c r="T140" t="s">
        <v>1462</v>
      </c>
      <c r="U140" t="str">
        <f t="shared" si="50"/>
        <v>67</v>
      </c>
      <c r="V140" t="s">
        <v>1463</v>
      </c>
      <c r="W140" t="str">
        <f t="shared" si="51"/>
        <v>Buster Keaton, Clyde Bruckman | 2 more credits Â»</v>
      </c>
      <c r="X140" t="s">
        <v>1464</v>
      </c>
      <c r="Y140" t="s">
        <v>1465</v>
      </c>
      <c r="Z140" t="s">
        <v>1466</v>
      </c>
      <c r="AA140" t="s">
        <v>1467</v>
      </c>
      <c r="AB140" t="s">
        <v>1468</v>
      </c>
      <c r="AC140" t="s">
        <v>1469</v>
      </c>
      <c r="AD140" s="1" t="str">
        <f t="shared" si="52"/>
        <v xml:space="preserve">Johnnie loves his train ("The General") and Annabelle Lee. When the Civil War begins he is turned down for service because he's more valuable as an engineer. Annabelle thinks it's because he's a coward. Union spies capture The General with Annabelle on board. Johnnie must rescue both his loves. </v>
      </c>
      <c r="AE140" t="s">
        <v>1470</v>
      </c>
      <c r="AF140" s="1" t="str">
        <f t="shared" si="53"/>
        <v>http://www.imdb.com/title/tt0017925/</v>
      </c>
    </row>
    <row r="141" spans="1:32" x14ac:dyDescent="0.3">
      <c r="A141" t="s">
        <v>1471</v>
      </c>
      <c r="B141" t="str">
        <f t="shared" si="36"/>
        <v>Wild Strawberries</v>
      </c>
      <c r="C141" t="s">
        <v>1422</v>
      </c>
      <c r="D141" t="s">
        <v>2660</v>
      </c>
      <c r="E141" t="s">
        <v>1472</v>
      </c>
      <c r="F141" t="s">
        <v>3491</v>
      </c>
      <c r="G141" t="str">
        <f t="shared" si="37"/>
        <v xml:space="preserve">Unrated | </v>
      </c>
      <c r="H141" t="str">
        <f t="shared" si="38"/>
        <v>1h 31min | Drama, Romance | 22 June 1959 (USA)</v>
      </c>
      <c r="I141" t="str">
        <f t="shared" si="39"/>
        <v xml:space="preserve">1h 31min </v>
      </c>
      <c r="J141" t="str">
        <f t="shared" si="40"/>
        <v xml:space="preserve">1h 31min | </v>
      </c>
      <c r="K141" t="str">
        <f t="shared" si="41"/>
        <v>Drama, Romance | 22 June 1959 (USA)</v>
      </c>
      <c r="L141" t="str">
        <f t="shared" si="42"/>
        <v xml:space="preserve">Drama, Romance </v>
      </c>
      <c r="M141" t="str">
        <f t="shared" si="43"/>
        <v xml:space="preserve">Drama, Romance | </v>
      </c>
      <c r="N141" t="str">
        <f t="shared" si="44"/>
        <v>22 June 1959 (USA)</v>
      </c>
      <c r="O141" t="str">
        <f t="shared" si="45"/>
        <v>22 June 1959</v>
      </c>
      <c r="P141" t="str">
        <f t="shared" si="46"/>
        <v xml:space="preserve"> (USA)</v>
      </c>
      <c r="Q141" t="str">
        <f t="shared" si="47"/>
        <v xml:space="preserve"> USA)</v>
      </c>
      <c r="R141" t="str">
        <f t="shared" si="48"/>
        <v xml:space="preserve"> USA</v>
      </c>
      <c r="S141" t="str">
        <f t="shared" si="49"/>
        <v>USA</v>
      </c>
      <c r="T141" t="s">
        <v>1025</v>
      </c>
      <c r="U141" t="str">
        <f t="shared" si="50"/>
        <v>91</v>
      </c>
      <c r="V141" t="s">
        <v>1473</v>
      </c>
      <c r="W141" t="str">
        <f t="shared" si="51"/>
        <v>Writer: Ingmar Bergman</v>
      </c>
      <c r="X141" t="s">
        <v>1474</v>
      </c>
      <c r="Y141" t="s">
        <v>1475</v>
      </c>
      <c r="Z141" t="s">
        <v>1476</v>
      </c>
      <c r="AA141" t="s">
        <v>1477</v>
      </c>
      <c r="AC141" t="s">
        <v>1478</v>
      </c>
      <c r="AD141" s="1" t="str">
        <f t="shared" si="52"/>
        <v xml:space="preserve">With the exception of his elderly housekeeper Miss Agda who he treats almost like a surrogate platonic wife, widowed seventy-eight year old Dr. Isak Borg, a former medical doctor and professor, has retreated from any human contact, partly his own want but partly the decision of others who do not want to spend time with him because of his cold demeanor. He is traveling from his home in Stockholm to Lund to accept an honorary degree. Instead of flying as was the original plan, he decides to take the day long drive instead. Along for the ride is his daughter-in-law Marianne, who had been staying with him for the month but has now decided to go home. The many stops and encounters along the way make him reminisce about various parts of his life. Those stops which make him reminisce directly are at his childhood summer home, at the home of his equally emotionally cold mother, and at a gas station where the attendants praise him as a man for his work. But the lives of other people they ... </v>
      </c>
      <c r="AE141" t="s">
        <v>1479</v>
      </c>
      <c r="AF141" s="1" t="str">
        <f t="shared" si="53"/>
        <v>http://www.imdb.com/title/tt0050986/</v>
      </c>
    </row>
    <row r="142" spans="1:32" x14ac:dyDescent="0.3">
      <c r="A142" t="s">
        <v>1480</v>
      </c>
      <c r="B142" t="str">
        <f t="shared" si="36"/>
        <v>Howl's Moving Castle</v>
      </c>
      <c r="C142" t="s">
        <v>321</v>
      </c>
      <c r="D142" t="s">
        <v>2599</v>
      </c>
      <c r="E142" t="s">
        <v>1481</v>
      </c>
      <c r="F142" t="s">
        <v>3490</v>
      </c>
      <c r="G142" t="str">
        <f t="shared" si="37"/>
        <v xml:space="preserve">PG | </v>
      </c>
      <c r="H142" t="str">
        <f t="shared" si="38"/>
        <v>1h 59min | Animation, Adventure, Family | 17 June 2005 (USA)</v>
      </c>
      <c r="I142" t="str">
        <f t="shared" si="39"/>
        <v xml:space="preserve">1h 59min </v>
      </c>
      <c r="J142" t="str">
        <f t="shared" si="40"/>
        <v xml:space="preserve">1h 59min | </v>
      </c>
      <c r="K142" t="str">
        <f t="shared" si="41"/>
        <v>Animation, Adventure, Family | 17 June 2005 (USA)</v>
      </c>
      <c r="L142" t="str">
        <f t="shared" si="42"/>
        <v xml:space="preserve">Animation, Adventure, Family </v>
      </c>
      <c r="M142" t="str">
        <f t="shared" si="43"/>
        <v xml:space="preserve">Animation, Adventure, Family | </v>
      </c>
      <c r="N142" t="str">
        <f t="shared" si="44"/>
        <v>17 June 2005 (USA)</v>
      </c>
      <c r="O142" t="str">
        <f t="shared" si="45"/>
        <v>17 June 2005</v>
      </c>
      <c r="P142" t="str">
        <f t="shared" si="46"/>
        <v xml:space="preserve"> (USA)</v>
      </c>
      <c r="Q142" t="str">
        <f t="shared" si="47"/>
        <v xml:space="preserve"> USA)</v>
      </c>
      <c r="R142" t="str">
        <f t="shared" si="48"/>
        <v xml:space="preserve"> USA</v>
      </c>
      <c r="S142" t="str">
        <f t="shared" si="49"/>
        <v>USA</v>
      </c>
      <c r="T142" t="s">
        <v>367</v>
      </c>
      <c r="U142" t="str">
        <f t="shared" si="50"/>
        <v>119</v>
      </c>
      <c r="V142" t="s">
        <v>1482</v>
      </c>
      <c r="W142" t="str">
        <f t="shared" si="51"/>
        <v>Hayao Miyazaki (screenplay), Diana Wynne Jones (novel) (as Daiana Win JÃ´nzu)</v>
      </c>
      <c r="X142" t="s">
        <v>1483</v>
      </c>
      <c r="Y142" t="s">
        <v>1484</v>
      </c>
      <c r="Z142" t="s">
        <v>1485</v>
      </c>
      <c r="AA142" t="s">
        <v>1486</v>
      </c>
      <c r="AC142" t="s">
        <v>1487</v>
      </c>
      <c r="AD142" s="1" t="str">
        <f t="shared" si="52"/>
        <v xml:space="preserve">A love story between an 18-year-old girl named Sophie, cursed by a witch into an old woman's body, and a magician named Howl. Under the curse, Sophie sets out to seek her fortune, which takes her to Howl's strange moving castle. In the castle, Sophie meets Howl's fire demon, named KarishifÃ¢. Seeing that she is under a curse, the demon makes a deal with Sophie--if she breaks the contract he is under with Howl, then KarushifÃ¢ will lift the curse that Sophie is under, and she will return to her 18-year-old shape. </v>
      </c>
      <c r="AE142" t="s">
        <v>1488</v>
      </c>
      <c r="AF142" s="1" t="str">
        <f t="shared" si="53"/>
        <v>http://www.imdb.com/title/tt0347149/</v>
      </c>
    </row>
    <row r="143" spans="1:32" x14ac:dyDescent="0.3">
      <c r="A143" t="s">
        <v>1489</v>
      </c>
      <c r="B143" t="str">
        <f t="shared" si="36"/>
        <v>Casino</v>
      </c>
      <c r="C143" t="s">
        <v>188</v>
      </c>
      <c r="D143" t="s">
        <v>2590</v>
      </c>
      <c r="E143" t="s">
        <v>1490</v>
      </c>
      <c r="F143" t="s">
        <v>3488</v>
      </c>
      <c r="G143" t="str">
        <f t="shared" si="37"/>
        <v xml:space="preserve">R | </v>
      </c>
      <c r="H143" t="str">
        <f t="shared" si="38"/>
        <v>2h 58min | Biography, Crime, Drama | 22 November 1995 (USA)</v>
      </c>
      <c r="I143" t="str">
        <f t="shared" si="39"/>
        <v xml:space="preserve">2h 58min </v>
      </c>
      <c r="J143" t="str">
        <f t="shared" si="40"/>
        <v xml:space="preserve">2h 58min | </v>
      </c>
      <c r="K143" t="str">
        <f t="shared" si="41"/>
        <v>Biography, Crime, Drama | 22 November 1995 (USA)</v>
      </c>
      <c r="L143" t="str">
        <f t="shared" si="42"/>
        <v xml:space="preserve">Biography, Crime, Drama </v>
      </c>
      <c r="M143" t="str">
        <f t="shared" si="43"/>
        <v xml:space="preserve">Biography, Crime, Drama | </v>
      </c>
      <c r="N143" t="str">
        <f t="shared" si="44"/>
        <v>22 November 1995 (USA)</v>
      </c>
      <c r="O143" t="str">
        <f t="shared" si="45"/>
        <v>22 November 1995</v>
      </c>
      <c r="P143" t="str">
        <f t="shared" si="46"/>
        <v xml:space="preserve"> (USA)</v>
      </c>
      <c r="Q143" t="str">
        <f t="shared" si="47"/>
        <v xml:space="preserve"> USA)</v>
      </c>
      <c r="R143" t="str">
        <f t="shared" si="48"/>
        <v xml:space="preserve"> USA</v>
      </c>
      <c r="S143" t="str">
        <f t="shared" si="49"/>
        <v>USA</v>
      </c>
      <c r="T143" t="s">
        <v>128</v>
      </c>
      <c r="U143" t="str">
        <f t="shared" si="50"/>
        <v>178</v>
      </c>
      <c r="V143" t="s">
        <v>191</v>
      </c>
      <c r="W143" t="str">
        <f t="shared" si="51"/>
        <v>Nicholas Pileggi (book), Nicholas Pileggi (screenplay) | 1 more credit Â»</v>
      </c>
      <c r="X143" t="s">
        <v>1491</v>
      </c>
      <c r="Y143" t="s">
        <v>1492</v>
      </c>
      <c r="Z143" t="s">
        <v>87</v>
      </c>
      <c r="AA143" t="s">
        <v>1493</v>
      </c>
      <c r="AB143" t="s">
        <v>196</v>
      </c>
      <c r="AC143" t="s">
        <v>1494</v>
      </c>
      <c r="AD143" s="1" t="str">
        <f t="shared" si="52"/>
        <v xml:space="preserve">This Martin Scorsese film depicts the Janus-like quality of Las Vegas--it has a glittering, glamorous face, as well as a brutal, cruel one. Ace Rothstein and Nicky Santoro, mobsters who move to Las Vegas to make their mark, live and work in this paradoxical world. Seen through their eyes, each as a foil to the other, the details of mob involvement in the casinos of the 1970's and '80's are revealed. Ace is the smooth operator of the Tangiers casino, while Nicky is his boyhood friend and tough strongman, robbing and shaking down the locals. However, they each have a tragic flaw--Ace falls in love with a hustler, Ginger, and Nicky falls into an ever-deepening spiral of drugs and violence. </v>
      </c>
      <c r="AE143" t="s">
        <v>1495</v>
      </c>
      <c r="AF143" s="1" t="str">
        <f t="shared" si="53"/>
        <v>http://www.imdb.com/title/tt0112641/</v>
      </c>
    </row>
    <row r="144" spans="1:32" x14ac:dyDescent="0.3">
      <c r="A144" t="s">
        <v>1496</v>
      </c>
      <c r="B144" t="str">
        <f t="shared" si="36"/>
        <v>The Elephant Man</v>
      </c>
      <c r="C144" t="s">
        <v>1497</v>
      </c>
      <c r="D144" t="s">
        <v>2663</v>
      </c>
      <c r="E144" t="s">
        <v>1498</v>
      </c>
      <c r="F144" t="s">
        <v>3490</v>
      </c>
      <c r="G144" t="str">
        <f t="shared" si="37"/>
        <v xml:space="preserve">PG | </v>
      </c>
      <c r="H144" t="str">
        <f t="shared" si="38"/>
        <v>2h 4min | Biography, Drama | 10 October 1980 (USA)</v>
      </c>
      <c r="I144" t="str">
        <f t="shared" si="39"/>
        <v xml:space="preserve">2h 4min </v>
      </c>
      <c r="J144" t="str">
        <f t="shared" si="40"/>
        <v xml:space="preserve">2h 4min | </v>
      </c>
      <c r="K144" t="str">
        <f t="shared" si="41"/>
        <v>Biography, Drama | 10 October 1980 (USA)</v>
      </c>
      <c r="L144" t="str">
        <f t="shared" si="42"/>
        <v xml:space="preserve">Biography, Drama </v>
      </c>
      <c r="M144" t="str">
        <f t="shared" si="43"/>
        <v xml:space="preserve">Biography, Drama | </v>
      </c>
      <c r="N144" t="str">
        <f t="shared" si="44"/>
        <v>10 October 1980 (USA)</v>
      </c>
      <c r="O144" t="str">
        <f t="shared" si="45"/>
        <v>10 October 1980</v>
      </c>
      <c r="P144" t="str">
        <f t="shared" si="46"/>
        <v xml:space="preserve"> (USA)</v>
      </c>
      <c r="Q144" t="str">
        <f t="shared" si="47"/>
        <v xml:space="preserve"> USA)</v>
      </c>
      <c r="R144" t="str">
        <f t="shared" si="48"/>
        <v xml:space="preserve"> USA</v>
      </c>
      <c r="S144" t="str">
        <f t="shared" si="49"/>
        <v>USA</v>
      </c>
      <c r="T144" t="s">
        <v>137</v>
      </c>
      <c r="U144" t="str">
        <f t="shared" si="50"/>
        <v>124</v>
      </c>
      <c r="V144" t="s">
        <v>1499</v>
      </c>
      <c r="W144" t="str">
        <f t="shared" si="51"/>
        <v>Christopher De Vore (screenplay), Eric Bergren (screenplay) | 3 more credits Â»</v>
      </c>
      <c r="X144" t="s">
        <v>1500</v>
      </c>
      <c r="Y144" t="s">
        <v>1501</v>
      </c>
      <c r="Z144" t="s">
        <v>87</v>
      </c>
      <c r="AA144" t="s">
        <v>1502</v>
      </c>
      <c r="AB144" t="s">
        <v>1503</v>
      </c>
      <c r="AC144" t="s">
        <v>1504</v>
      </c>
      <c r="AD144" s="1" t="str">
        <f t="shared" si="52"/>
        <v xml:space="preserve">John Merrick (whose real name was Joseph, as this is based on a true story) is an intelligent and friendly man, but he is hated by his Victorian-era English society because he is severely deformed. Once he is discovered by a doctor, however, he is saved from his life in a freak show and he is treated like the human being that he really is. </v>
      </c>
      <c r="AE144" t="s">
        <v>1505</v>
      </c>
      <c r="AF144" s="1" t="str">
        <f t="shared" si="53"/>
        <v>http://www.imdb.com/title/tt0080678/</v>
      </c>
    </row>
    <row r="145" spans="1:32" x14ac:dyDescent="0.3">
      <c r="A145" t="s">
        <v>1506</v>
      </c>
      <c r="B145" t="str">
        <f t="shared" si="36"/>
        <v>Warrior</v>
      </c>
      <c r="C145" t="s">
        <v>1507</v>
      </c>
      <c r="D145" t="s">
        <v>2664</v>
      </c>
      <c r="E145" t="s">
        <v>1508</v>
      </c>
      <c r="F145" t="s">
        <v>3489</v>
      </c>
      <c r="G145" t="str">
        <f t="shared" si="37"/>
        <v xml:space="preserve">PG-13 | </v>
      </c>
      <c r="H145" t="str">
        <f t="shared" si="38"/>
        <v>2h 20min | Drama, Sport | 9 September 2011 (USA)</v>
      </c>
      <c r="I145" t="str">
        <f t="shared" si="39"/>
        <v xml:space="preserve">2h 20min </v>
      </c>
      <c r="J145" t="str">
        <f t="shared" si="40"/>
        <v xml:space="preserve">2h 20min | </v>
      </c>
      <c r="K145" t="str">
        <f t="shared" si="41"/>
        <v>Drama, Sport | 9 September 2011 (USA)</v>
      </c>
      <c r="L145" t="str">
        <f t="shared" si="42"/>
        <v xml:space="preserve">Drama, Sport </v>
      </c>
      <c r="M145" t="str">
        <f t="shared" si="43"/>
        <v xml:space="preserve">Drama, Sport | </v>
      </c>
      <c r="N145" t="str">
        <f t="shared" si="44"/>
        <v>9 September 2011 (USA)</v>
      </c>
      <c r="O145" t="str">
        <f t="shared" si="45"/>
        <v>9 September 2011</v>
      </c>
      <c r="P145" t="str">
        <f t="shared" si="46"/>
        <v xml:space="preserve"> (USA)</v>
      </c>
      <c r="Q145" t="str">
        <f t="shared" si="47"/>
        <v xml:space="preserve"> USA)</v>
      </c>
      <c r="R145" t="str">
        <f t="shared" si="48"/>
        <v xml:space="preserve"> USA</v>
      </c>
      <c r="S145" t="str">
        <f t="shared" si="49"/>
        <v>USA</v>
      </c>
      <c r="T145" t="s">
        <v>1176</v>
      </c>
      <c r="U145" t="str">
        <f t="shared" si="50"/>
        <v>140</v>
      </c>
      <c r="V145" t="s">
        <v>1509</v>
      </c>
      <c r="W145" t="str">
        <f t="shared" si="51"/>
        <v>Gavin O'Connor (screenplay), Anthony Tambakis (screenplay) | 3 more credits Â»</v>
      </c>
      <c r="X145" t="s">
        <v>1510</v>
      </c>
      <c r="Y145" t="s">
        <v>1511</v>
      </c>
      <c r="Z145" t="s">
        <v>1512</v>
      </c>
      <c r="AA145" t="s">
        <v>1513</v>
      </c>
      <c r="AB145" t="s">
        <v>1514</v>
      </c>
      <c r="AC145" t="s">
        <v>1515</v>
      </c>
      <c r="AD145" s="1" t="str">
        <f t="shared" si="52"/>
        <v xml:space="preserve">Two brothers face the fight of a lifetime - and the wreckage of their broken family - within the brutal, high-stakes world of Mixed Martial Arts (MMA) fighting in Lionsgate's action/drama, WARRIOR. A former Marine, haunted by a tragic past, Tommy Riordan returns to his hometown of Pittsburgh and enlists his father, a recovered alcoholic and his former coach, to train him for an MMA tournament awarding the biggest purse in the history of the sport. As Tommy blazes a violent path towards the title prize, his brother, Brendan, a former MMA fighter unable to make ends meet as a public school teacher, returns to the amateur ring to provide for his family. Even though years have passed, recriminations and past betrayals keep Brendan bitterly estranged from both Tommy and his father. But when Brendan's unlikely rise as an underdog sets him on a collision course with Tommy, the two brothers must finally confront the forces that tore them apart, all the while waging the most intense, ... </v>
      </c>
      <c r="AE145" t="s">
        <v>1516</v>
      </c>
      <c r="AF145" s="1" t="str">
        <f t="shared" si="53"/>
        <v>http://www.imdb.com/title/tt1291584/</v>
      </c>
    </row>
    <row r="146" spans="1:32" x14ac:dyDescent="0.3">
      <c r="A146" t="s">
        <v>1517</v>
      </c>
      <c r="B146" t="str">
        <f t="shared" si="36"/>
        <v>The Wolf of Wall Street</v>
      </c>
      <c r="C146" t="s">
        <v>188</v>
      </c>
      <c r="D146" t="s">
        <v>2590</v>
      </c>
      <c r="E146" t="s">
        <v>1518</v>
      </c>
      <c r="F146" t="s">
        <v>3488</v>
      </c>
      <c r="G146" t="str">
        <f t="shared" si="37"/>
        <v xml:space="preserve">R | </v>
      </c>
      <c r="H146" t="str">
        <f t="shared" si="38"/>
        <v>3h | Biography, Comedy, Crime | 25 December 2013 (USA)</v>
      </c>
      <c r="I146" t="str">
        <f t="shared" si="39"/>
        <v xml:space="preserve">3h </v>
      </c>
      <c r="J146" t="str">
        <f t="shared" si="40"/>
        <v xml:space="preserve">3h | </v>
      </c>
      <c r="K146" t="str">
        <f t="shared" si="41"/>
        <v>Biography, Comedy, Crime | 25 December 2013 (USA)</v>
      </c>
      <c r="L146" t="str">
        <f t="shared" si="42"/>
        <v xml:space="preserve">Biography, Comedy, Crime </v>
      </c>
      <c r="M146" t="str">
        <f t="shared" si="43"/>
        <v xml:space="preserve">Biography, Comedy, Crime | </v>
      </c>
      <c r="N146" t="str">
        <f t="shared" si="44"/>
        <v>25 December 2013 (USA)</v>
      </c>
      <c r="O146" t="str">
        <f t="shared" si="45"/>
        <v>25 December 2013</v>
      </c>
      <c r="P146" t="str">
        <f t="shared" si="46"/>
        <v xml:space="preserve"> (USA)</v>
      </c>
      <c r="Q146" t="str">
        <f t="shared" si="47"/>
        <v xml:space="preserve"> USA)</v>
      </c>
      <c r="R146" t="str">
        <f t="shared" si="48"/>
        <v xml:space="preserve"> USA</v>
      </c>
      <c r="S146" t="str">
        <f t="shared" si="49"/>
        <v>USA</v>
      </c>
      <c r="T146" t="s">
        <v>1519</v>
      </c>
      <c r="U146" t="str">
        <f t="shared" si="50"/>
        <v>180</v>
      </c>
      <c r="V146" t="s">
        <v>1520</v>
      </c>
      <c r="W146" t="str">
        <f t="shared" si="51"/>
        <v>Terence Winter (screenplay), Jordan Belfort (book)</v>
      </c>
      <c r="X146" t="s">
        <v>1521</v>
      </c>
      <c r="Y146" t="s">
        <v>1522</v>
      </c>
      <c r="Z146" t="s">
        <v>1523</v>
      </c>
      <c r="AA146" t="s">
        <v>1524</v>
      </c>
      <c r="AC146" t="s">
        <v>1525</v>
      </c>
      <c r="AD146" s="1" t="str">
        <f t="shared" si="52"/>
        <v xml:space="preserve">Jordan Belfort is a Long Island penny stockbroker who served 22 months in prison for defrauding investors in a massive 1990s securities scam that involved widespread corruption on Wall Street and in the corporate banking world, including shoe designer Steve Madden. </v>
      </c>
      <c r="AE146" t="s">
        <v>1526</v>
      </c>
      <c r="AF146" s="1" t="str">
        <f t="shared" si="53"/>
        <v>http://www.imdb.com/title/tt0993846/</v>
      </c>
    </row>
    <row r="147" spans="1:32" x14ac:dyDescent="0.3">
      <c r="A147" t="s">
        <v>1527</v>
      </c>
      <c r="B147" t="str">
        <f t="shared" si="36"/>
        <v>Judgment at Nuremberg</v>
      </c>
      <c r="C147" t="s">
        <v>1528</v>
      </c>
      <c r="D147" t="s">
        <v>2665</v>
      </c>
      <c r="E147" t="s">
        <v>1529</v>
      </c>
      <c r="F147" t="s">
        <v>3497</v>
      </c>
      <c r="G147" t="str">
        <f t="shared" si="37"/>
        <v xml:space="preserve">Not Rated | </v>
      </c>
      <c r="H147" t="str">
        <f t="shared" si="38"/>
        <v>3h 6min | Drama, History, War | 18 December 1961 (Sweden)</v>
      </c>
      <c r="I147" t="str">
        <f t="shared" si="39"/>
        <v xml:space="preserve">3h 6min </v>
      </c>
      <c r="J147" t="str">
        <f t="shared" si="40"/>
        <v xml:space="preserve">3h 6min | </v>
      </c>
      <c r="K147" t="str">
        <f t="shared" si="41"/>
        <v>Drama, History, War | 18 December 1961 (Sweden)</v>
      </c>
      <c r="L147" t="str">
        <f t="shared" si="42"/>
        <v xml:space="preserve">Drama, History, War </v>
      </c>
      <c r="M147" t="str">
        <f t="shared" si="43"/>
        <v xml:space="preserve">Drama, History, War | </v>
      </c>
      <c r="N147" t="str">
        <f t="shared" si="44"/>
        <v>18 December 1961 (Sweden)</v>
      </c>
      <c r="O147" t="str">
        <f t="shared" si="45"/>
        <v>18 December 1961</v>
      </c>
      <c r="P147" t="str">
        <f t="shared" si="46"/>
        <v xml:space="preserve"> (Sweden)</v>
      </c>
      <c r="Q147" t="str">
        <f t="shared" si="47"/>
        <v xml:space="preserve"> Sweden)</v>
      </c>
      <c r="R147" t="str">
        <f t="shared" si="48"/>
        <v xml:space="preserve"> Sweden</v>
      </c>
      <c r="S147" t="str">
        <f t="shared" si="49"/>
        <v>Sweden</v>
      </c>
      <c r="T147" t="s">
        <v>1530</v>
      </c>
      <c r="U147" t="str">
        <f t="shared" si="50"/>
        <v>186</v>
      </c>
      <c r="V147" t="s">
        <v>1531</v>
      </c>
      <c r="W147" t="str">
        <f t="shared" si="51"/>
        <v>Abby Mann, Abby Mann (based on his original story by)</v>
      </c>
      <c r="X147" t="s">
        <v>1532</v>
      </c>
      <c r="Y147" t="s">
        <v>1533</v>
      </c>
      <c r="Z147" t="s">
        <v>1534</v>
      </c>
      <c r="AA147" t="s">
        <v>1535</v>
      </c>
      <c r="AB147" t="s">
        <v>1536</v>
      </c>
      <c r="AC147" t="s">
        <v>1537</v>
      </c>
      <c r="AD147" s="1" t="str">
        <f t="shared" si="52"/>
        <v xml:space="preserve">It has been three years since the most important Nazi leaders had already been tried. This trial is about 4 judges who used their offices to conduct Nazi sterilization and cleansing policies. Retired American judge, Dan Haywood has a daunting task ahead of him. The Cold War is heating up and no one wants any more trials as Germany, and Allied governments, want to forget the past. But is that the right thing to do is the question that the tribunal must decide. </v>
      </c>
      <c r="AE147" t="s">
        <v>1538</v>
      </c>
      <c r="AF147" s="1" t="str">
        <f t="shared" si="53"/>
        <v>http://www.imdb.com/title/tt0055031/</v>
      </c>
    </row>
    <row r="148" spans="1:32" x14ac:dyDescent="0.3">
      <c r="A148" t="s">
        <v>1539</v>
      </c>
      <c r="B148" t="str">
        <f t="shared" si="36"/>
        <v>V for Vendetta</v>
      </c>
      <c r="C148" t="s">
        <v>1540</v>
      </c>
      <c r="D148" t="s">
        <v>2666</v>
      </c>
      <c r="E148" t="s">
        <v>1541</v>
      </c>
      <c r="F148" t="s">
        <v>3488</v>
      </c>
      <c r="G148" t="str">
        <f t="shared" si="37"/>
        <v xml:space="preserve">R | </v>
      </c>
      <c r="H148" t="str">
        <f t="shared" si="38"/>
        <v>2h 12min | Action, Drama, Thriller | 17 March 2006 (USA)</v>
      </c>
      <c r="I148" t="str">
        <f t="shared" si="39"/>
        <v xml:space="preserve">2h 12min </v>
      </c>
      <c r="J148" t="str">
        <f t="shared" si="40"/>
        <v xml:space="preserve">2h 12min | </v>
      </c>
      <c r="K148" t="str">
        <f t="shared" si="41"/>
        <v>Action, Drama, Thriller | 17 March 2006 (USA)</v>
      </c>
      <c r="L148" t="str">
        <f t="shared" si="42"/>
        <v xml:space="preserve">Action, Drama, Thriller </v>
      </c>
      <c r="M148" t="str">
        <f t="shared" si="43"/>
        <v xml:space="preserve">Action, Drama, Thriller | </v>
      </c>
      <c r="N148" t="str">
        <f t="shared" si="44"/>
        <v>17 March 2006 (USA)</v>
      </c>
      <c r="O148" t="str">
        <f t="shared" si="45"/>
        <v>17 March 2006</v>
      </c>
      <c r="P148" t="str">
        <f t="shared" si="46"/>
        <v xml:space="preserve"> (USA)</v>
      </c>
      <c r="Q148" t="str">
        <f t="shared" si="47"/>
        <v xml:space="preserve"> USA)</v>
      </c>
      <c r="R148" t="str">
        <f t="shared" si="48"/>
        <v xml:space="preserve"> USA</v>
      </c>
      <c r="S148" t="str">
        <f t="shared" si="49"/>
        <v>USA</v>
      </c>
      <c r="T148" t="s">
        <v>1077</v>
      </c>
      <c r="U148" t="str">
        <f t="shared" si="50"/>
        <v>132</v>
      </c>
      <c r="V148" t="s">
        <v>1542</v>
      </c>
      <c r="W148" t="str">
        <f t="shared" si="51"/>
        <v>Lilly Wachowski (screenplay) (as The Wachowski Brothers), Lana Wachowski (screenplay) (as The Wachowski Brothers) | 1 more credit Â»</v>
      </c>
      <c r="X148" t="s">
        <v>1543</v>
      </c>
      <c r="Y148" t="s">
        <v>1544</v>
      </c>
      <c r="Z148" t="s">
        <v>1545</v>
      </c>
      <c r="AA148" t="s">
        <v>1546</v>
      </c>
      <c r="AB148" t="s">
        <v>1547</v>
      </c>
      <c r="AC148" t="s">
        <v>1548</v>
      </c>
      <c r="AD148" s="1" t="str">
        <f t="shared" si="52"/>
        <v xml:space="preserve">Tells the story of Evey Hammond and her unlikely but instrumental part in bringing down the fascist government that has taken control of a futuristic Great Britain. Saved from a life-and-death situation by a man in a Guy Fawkes mask who calls himself V, she learns a general summary of V's past and, after a time, decides to help him bring down those who committed the atrocities that led to Britain being in the shape that it is in. </v>
      </c>
      <c r="AE148" t="s">
        <v>1549</v>
      </c>
      <c r="AF148" s="1" t="str">
        <f t="shared" si="53"/>
        <v>http://www.imdb.com/title/tt0434409/</v>
      </c>
    </row>
    <row r="149" spans="1:32" x14ac:dyDescent="0.3">
      <c r="A149" t="s">
        <v>1550</v>
      </c>
      <c r="B149" t="str">
        <f t="shared" si="36"/>
        <v>A Beautiful Mind</v>
      </c>
      <c r="C149" t="s">
        <v>1551</v>
      </c>
      <c r="D149" t="s">
        <v>2667</v>
      </c>
      <c r="E149" t="s">
        <v>1552</v>
      </c>
      <c r="F149" t="s">
        <v>3489</v>
      </c>
      <c r="G149" t="str">
        <f t="shared" si="37"/>
        <v xml:space="preserve">PG-13 | </v>
      </c>
      <c r="H149" t="str">
        <f t="shared" si="38"/>
        <v>2h 15min | Biography, Drama | 4 January 2002 (USA)</v>
      </c>
      <c r="I149" t="str">
        <f t="shared" si="39"/>
        <v xml:space="preserve">2h 15min </v>
      </c>
      <c r="J149" t="str">
        <f t="shared" si="40"/>
        <v xml:space="preserve">2h 15min | </v>
      </c>
      <c r="K149" t="str">
        <f t="shared" si="41"/>
        <v>Biography, Drama | 4 January 2002 (USA)</v>
      </c>
      <c r="L149" t="str">
        <f t="shared" si="42"/>
        <v xml:space="preserve">Biography, Drama </v>
      </c>
      <c r="M149" t="str">
        <f t="shared" si="43"/>
        <v xml:space="preserve">Biography, Drama | </v>
      </c>
      <c r="N149" t="str">
        <f t="shared" si="44"/>
        <v>4 January 2002 (USA)</v>
      </c>
      <c r="O149" t="str">
        <f t="shared" si="45"/>
        <v>4 January 2002</v>
      </c>
      <c r="P149" t="str">
        <f t="shared" si="46"/>
        <v xml:space="preserve"> (USA)</v>
      </c>
      <c r="Q149" t="str">
        <f t="shared" si="47"/>
        <v xml:space="preserve"> USA)</v>
      </c>
      <c r="R149" t="str">
        <f t="shared" si="48"/>
        <v xml:space="preserve"> USA</v>
      </c>
      <c r="S149" t="str">
        <f t="shared" si="49"/>
        <v>USA</v>
      </c>
      <c r="T149" t="s">
        <v>943</v>
      </c>
      <c r="U149" t="str">
        <f t="shared" si="50"/>
        <v>135</v>
      </c>
      <c r="V149" t="s">
        <v>1553</v>
      </c>
      <c r="W149" t="str">
        <f t="shared" si="51"/>
        <v>Akiva Goldsman, Sylvia Nasar (book)</v>
      </c>
      <c r="X149" t="s">
        <v>1554</v>
      </c>
      <c r="Y149" t="s">
        <v>1555</v>
      </c>
      <c r="Z149" t="s">
        <v>1556</v>
      </c>
      <c r="AA149" t="s">
        <v>1557</v>
      </c>
      <c r="AB149" t="s">
        <v>1503</v>
      </c>
      <c r="AC149" t="s">
        <v>1558</v>
      </c>
      <c r="AD149" s="1" t="str">
        <f t="shared" si="52"/>
        <v xml:space="preserve">From the heights of notoriety to the depths of depravity, John Forbes Nash, Jr. experienced it all. A mathematical genius, he made an astonishing discovery early in his career and stood on the brink of international acclaim. But the handsome and arrogant Nash soon found himself on a painful and harrowing journey of self-discovery. After many years of struggle, he eventually triumphed over his tragedy, and finally - late in life - received the Nobel Prize. </v>
      </c>
      <c r="AE149" t="s">
        <v>1559</v>
      </c>
      <c r="AF149" s="1" t="str">
        <f t="shared" si="53"/>
        <v>http://www.imdb.com/title/tt0268978/</v>
      </c>
    </row>
    <row r="150" spans="1:32" x14ac:dyDescent="0.3">
      <c r="A150" t="s">
        <v>1560</v>
      </c>
      <c r="B150" t="str">
        <f t="shared" si="36"/>
        <v>Gran Torino</v>
      </c>
      <c r="C150" t="s">
        <v>1214</v>
      </c>
      <c r="D150" t="s">
        <v>2647</v>
      </c>
      <c r="E150" t="s">
        <v>1561</v>
      </c>
      <c r="F150" t="s">
        <v>3488</v>
      </c>
      <c r="G150" t="str">
        <f t="shared" si="37"/>
        <v xml:space="preserve">R | </v>
      </c>
      <c r="H150" t="str">
        <f t="shared" si="38"/>
        <v>1h 56min | Drama | 9 January 2009 (USA)</v>
      </c>
      <c r="I150" t="str">
        <f t="shared" si="39"/>
        <v xml:space="preserve">1h 56min </v>
      </c>
      <c r="J150" t="str">
        <f t="shared" si="40"/>
        <v xml:space="preserve">1h 56min | </v>
      </c>
      <c r="K150" t="str">
        <f t="shared" si="41"/>
        <v>Drama | 9 January 2009 (USA)</v>
      </c>
      <c r="L150" t="str">
        <f t="shared" si="42"/>
        <v xml:space="preserve">Drama </v>
      </c>
      <c r="M150" t="str">
        <f t="shared" si="43"/>
        <v xml:space="preserve">Drama | </v>
      </c>
      <c r="N150" t="str">
        <f t="shared" si="44"/>
        <v>9 January 2009 (USA)</v>
      </c>
      <c r="O150" t="str">
        <f t="shared" si="45"/>
        <v>9 January 2009</v>
      </c>
      <c r="P150" t="str">
        <f t="shared" si="46"/>
        <v xml:space="preserve"> (USA)</v>
      </c>
      <c r="Q150" t="str">
        <f t="shared" si="47"/>
        <v xml:space="preserve"> USA)</v>
      </c>
      <c r="R150" t="str">
        <f t="shared" si="48"/>
        <v xml:space="preserve"> USA</v>
      </c>
      <c r="S150" t="str">
        <f t="shared" si="49"/>
        <v>USA</v>
      </c>
      <c r="T150" t="s">
        <v>291</v>
      </c>
      <c r="U150" t="str">
        <f t="shared" si="50"/>
        <v>116</v>
      </c>
      <c r="V150" t="s">
        <v>1562</v>
      </c>
      <c r="W150" t="str">
        <f t="shared" si="51"/>
        <v>Nick Schenk (screenplay), Dave Johannson (story) | 1 more credit Â»</v>
      </c>
      <c r="X150" t="s">
        <v>1563</v>
      </c>
      <c r="Y150" t="s">
        <v>1564</v>
      </c>
      <c r="Z150" t="s">
        <v>1565</v>
      </c>
      <c r="AA150" t="s">
        <v>1566</v>
      </c>
      <c r="AC150" t="s">
        <v>1567</v>
      </c>
      <c r="AD150" s="1" t="str">
        <f t="shared" si="52"/>
        <v xml:space="preserve">Walt Kowalski is a widower who holds onto his prejudices despite the changes in his Michigan neighborhood and the world around him. Kowalski is a grumpy, tough-minded, unhappy old man who can't get along with either his kids or his neighbors. He is a Korean War veteran whose prize possession is a 1972 Gran Torino he keeps in mint condition. When his neighbor Thao, a young Hmong teenager under pressure from his gang member cousin, tries to steal his Gran Torino, Kowalski sets out to reform the youth. Drawn against his will into the life of Thao's family, Kowalski is soon taking steps to protect them from the gangs that infest their neighborhood. </v>
      </c>
      <c r="AE150" t="s">
        <v>1568</v>
      </c>
      <c r="AF150" s="1" t="str">
        <f t="shared" si="53"/>
        <v>http://www.imdb.com/title/tt1205489/</v>
      </c>
    </row>
    <row r="151" spans="1:32" x14ac:dyDescent="0.3">
      <c r="A151" t="s">
        <v>1569</v>
      </c>
      <c r="B151" t="str">
        <f t="shared" si="36"/>
        <v>The Big Lebowski</v>
      </c>
      <c r="C151" t="s">
        <v>1570</v>
      </c>
      <c r="D151" t="s">
        <v>2668</v>
      </c>
      <c r="E151" t="s">
        <v>1571</v>
      </c>
      <c r="F151" t="s">
        <v>3488</v>
      </c>
      <c r="G151" t="str">
        <f t="shared" si="37"/>
        <v xml:space="preserve">R | </v>
      </c>
      <c r="H151" t="str">
        <f t="shared" si="38"/>
        <v>1h 57min | Comedy, Crime | 6 March 1998 (USA)</v>
      </c>
      <c r="I151" t="str">
        <f t="shared" si="39"/>
        <v xml:space="preserve">1h 57min </v>
      </c>
      <c r="J151" t="str">
        <f t="shared" si="40"/>
        <v xml:space="preserve">1h 57min | </v>
      </c>
      <c r="K151" t="str">
        <f t="shared" si="41"/>
        <v>Comedy, Crime | 6 March 1998 (USA)</v>
      </c>
      <c r="L151" t="str">
        <f t="shared" si="42"/>
        <v xml:space="preserve">Comedy, Crime </v>
      </c>
      <c r="M151" t="str">
        <f t="shared" si="43"/>
        <v xml:space="preserve">Comedy, Crime | </v>
      </c>
      <c r="N151" t="str">
        <f t="shared" si="44"/>
        <v>6 March 1998 (USA)</v>
      </c>
      <c r="O151" t="str">
        <f t="shared" si="45"/>
        <v>6 March 1998</v>
      </c>
      <c r="P151" t="str">
        <f t="shared" si="46"/>
        <v xml:space="preserve"> (USA)</v>
      </c>
      <c r="Q151" t="str">
        <f t="shared" si="47"/>
        <v xml:space="preserve"> USA)</v>
      </c>
      <c r="R151" t="str">
        <f t="shared" si="48"/>
        <v xml:space="preserve"> USA</v>
      </c>
      <c r="S151" t="str">
        <f t="shared" si="49"/>
        <v>USA</v>
      </c>
      <c r="T151" t="s">
        <v>586</v>
      </c>
      <c r="U151" t="str">
        <f t="shared" si="50"/>
        <v>117</v>
      </c>
      <c r="V151" t="s">
        <v>1572</v>
      </c>
      <c r="W151" t="str">
        <f t="shared" si="51"/>
        <v>Ethan Coen, Joel Coen</v>
      </c>
      <c r="X151" t="s">
        <v>1573</v>
      </c>
      <c r="Y151" t="s">
        <v>1574</v>
      </c>
      <c r="Z151" t="s">
        <v>1575</v>
      </c>
      <c r="AA151" t="s">
        <v>1576</v>
      </c>
      <c r="AB151" t="s">
        <v>1019</v>
      </c>
      <c r="AC151" t="s">
        <v>1577</v>
      </c>
      <c r="AD151" s="1" t="str">
        <f t="shared" si="52"/>
        <v xml:space="preserve">When "The Dude" Lebowski is mistaken for a millionaire Lebowski, two thugs urinate on his rug to coerce him into paying a debt he knows nothing about. While attempting to gain recompense for the ruined rug from his wealthy counterpart, he accepts a one-time job with high pay-off. He enlists the help of his bowling buddy, Walter, a gun-toting Jewish-convert with anger issues. Deception leads to more trouble, and it soon seems that everyone from porn empire tycoons to nihilists want something from The Dude. </v>
      </c>
      <c r="AE151" t="s">
        <v>1578</v>
      </c>
      <c r="AF151" s="1" t="str">
        <f t="shared" si="53"/>
        <v>http://www.imdb.com/title/tt0118715/</v>
      </c>
    </row>
    <row r="152" spans="1:32" x14ac:dyDescent="0.3">
      <c r="A152" t="s">
        <v>1579</v>
      </c>
      <c r="B152" t="str">
        <f t="shared" si="36"/>
        <v>Rebecca</v>
      </c>
      <c r="C152" t="s">
        <v>387</v>
      </c>
      <c r="D152" t="s">
        <v>2603</v>
      </c>
      <c r="E152" t="s">
        <v>1580</v>
      </c>
      <c r="F152" t="s">
        <v>3497</v>
      </c>
      <c r="G152" t="str">
        <f t="shared" si="37"/>
        <v xml:space="preserve">Not Rated | </v>
      </c>
      <c r="H152" t="str">
        <f t="shared" si="38"/>
        <v>2h 10min | Drama, Film-Noir, Mystery | 12 April 1940 (USA)</v>
      </c>
      <c r="I152" t="str">
        <f t="shared" si="39"/>
        <v xml:space="preserve">2h 10min </v>
      </c>
      <c r="J152" t="str">
        <f t="shared" si="40"/>
        <v xml:space="preserve">2h 10min | </v>
      </c>
      <c r="K152" t="str">
        <f t="shared" si="41"/>
        <v>Drama, Film-Noir, Mystery | 12 April 1940 (USA)</v>
      </c>
      <c r="L152" t="str">
        <f t="shared" si="42"/>
        <v xml:space="preserve">Drama, Film-Noir, Mystery </v>
      </c>
      <c r="M152" t="str">
        <f t="shared" si="43"/>
        <v xml:space="preserve">Drama, Film-Noir, Mystery | </v>
      </c>
      <c r="N152" t="str">
        <f t="shared" si="44"/>
        <v>12 April 1940 (USA)</v>
      </c>
      <c r="O152" t="str">
        <f t="shared" si="45"/>
        <v>12 April 1940</v>
      </c>
      <c r="P152" t="str">
        <f t="shared" si="46"/>
        <v xml:space="preserve"> (USA)</v>
      </c>
      <c r="Q152" t="str">
        <f t="shared" si="47"/>
        <v xml:space="preserve"> USA)</v>
      </c>
      <c r="R152" t="str">
        <f t="shared" si="48"/>
        <v xml:space="preserve"> USA</v>
      </c>
      <c r="S152" t="str">
        <f t="shared" si="49"/>
        <v>USA</v>
      </c>
      <c r="T152" t="s">
        <v>235</v>
      </c>
      <c r="U152" t="str">
        <f t="shared" si="50"/>
        <v>130</v>
      </c>
      <c r="V152" t="s">
        <v>1581</v>
      </c>
      <c r="W152" t="str">
        <f t="shared" si="51"/>
        <v>Daphne Du Maurier (celebrated novel), Robert E. Sherwood (screen play) | 3 more credits Â»</v>
      </c>
      <c r="X152" t="s">
        <v>1582</v>
      </c>
      <c r="Y152" t="s">
        <v>1583</v>
      </c>
      <c r="Z152" t="s">
        <v>1309</v>
      </c>
      <c r="AA152" t="s">
        <v>1584</v>
      </c>
      <c r="AB152" t="s">
        <v>1585</v>
      </c>
      <c r="AC152" t="s">
        <v>1586</v>
      </c>
      <c r="AD152" s="1" t="str">
        <f t="shared" si="52"/>
        <v xml:space="preserve">A shy ladies' companion, staying in Monte Carlo with her stuffy employer, meets the wealthy Maxim de Winter. She and Max fall in love, marry and return to Manderley, his large country estate in Cornwall. Max is still troubled by the death of his first wife, Rebecca, in a boating accident the year before. The second Mrs. de Winter clashes with the housekeeper, Mrs. Danvers, and discovers that Rebecca still has a strange hold on everyone at Manderley. </v>
      </c>
      <c r="AE152" t="s">
        <v>1587</v>
      </c>
      <c r="AF152" s="1" t="str">
        <f t="shared" si="53"/>
        <v>http://www.imdb.com/title/tt0032976/</v>
      </c>
    </row>
    <row r="153" spans="1:32" x14ac:dyDescent="0.3">
      <c r="A153" t="s">
        <v>1588</v>
      </c>
      <c r="B153" t="str">
        <f t="shared" si="36"/>
        <v>The Deer Hunter</v>
      </c>
      <c r="C153" t="s">
        <v>1589</v>
      </c>
      <c r="D153" t="s">
        <v>2669</v>
      </c>
      <c r="E153" t="s">
        <v>1590</v>
      </c>
      <c r="F153" t="s">
        <v>3488</v>
      </c>
      <c r="G153" t="str">
        <f t="shared" si="37"/>
        <v xml:space="preserve">R | </v>
      </c>
      <c r="H153" t="str">
        <f t="shared" si="38"/>
        <v>3h 3min | Drama, War | 23 February 1979 (USA)</v>
      </c>
      <c r="I153" t="str">
        <f t="shared" si="39"/>
        <v xml:space="preserve">3h 3min </v>
      </c>
      <c r="J153" t="str">
        <f t="shared" si="40"/>
        <v xml:space="preserve">3h 3min | </v>
      </c>
      <c r="K153" t="str">
        <f t="shared" si="41"/>
        <v>Drama, War | 23 February 1979 (USA)</v>
      </c>
      <c r="L153" t="str">
        <f t="shared" si="42"/>
        <v xml:space="preserve">Drama, War </v>
      </c>
      <c r="M153" t="str">
        <f t="shared" si="43"/>
        <v xml:space="preserve">Drama, War | </v>
      </c>
      <c r="N153" t="str">
        <f t="shared" si="44"/>
        <v>23 February 1979 (USA)</v>
      </c>
      <c r="O153" t="str">
        <f t="shared" si="45"/>
        <v>23 February 1979</v>
      </c>
      <c r="P153" t="str">
        <f t="shared" si="46"/>
        <v xml:space="preserve"> (USA)</v>
      </c>
      <c r="Q153" t="str">
        <f t="shared" si="47"/>
        <v xml:space="preserve"> USA)</v>
      </c>
      <c r="R153" t="str">
        <f t="shared" si="48"/>
        <v xml:space="preserve"> USA</v>
      </c>
      <c r="S153" t="str">
        <f t="shared" si="49"/>
        <v>USA</v>
      </c>
      <c r="T153" t="s">
        <v>1591</v>
      </c>
      <c r="U153" t="str">
        <f t="shared" si="50"/>
        <v>183</v>
      </c>
      <c r="V153" t="s">
        <v>1592</v>
      </c>
      <c r="W153" t="str">
        <f t="shared" si="51"/>
        <v>Michael Cimino (story), Deric Washburn (story) | 3 more credits Â»</v>
      </c>
      <c r="X153" t="s">
        <v>1593</v>
      </c>
      <c r="Y153" t="s">
        <v>1594</v>
      </c>
      <c r="Z153" t="s">
        <v>87</v>
      </c>
      <c r="AA153" t="s">
        <v>1595</v>
      </c>
      <c r="AB153" t="s">
        <v>538</v>
      </c>
      <c r="AC153" t="s">
        <v>1596</v>
      </c>
      <c r="AD153" s="1" t="str">
        <f t="shared" si="52"/>
        <v xml:space="preserve">Michael, Steven and Nick are young factory workers from Pennsylvania who enlist into the Army to fight in Vietnam. Before they go, Steven marries the pregnant Angela, and their wedding party also serves as the men's farewell party. After some time and many horrors, the three friends fall in the hands of the Vietcong and are brought to a prison camp in which they are forced to play Russian roulette against each other. Michael makes it possible for them to escape, but they soon get separated again. </v>
      </c>
      <c r="AE153" t="s">
        <v>1597</v>
      </c>
      <c r="AF153" s="1" t="str">
        <f t="shared" si="53"/>
        <v>http://www.imdb.com/title/tt0077416/</v>
      </c>
    </row>
    <row r="154" spans="1:32" x14ac:dyDescent="0.3">
      <c r="A154" t="s">
        <v>1598</v>
      </c>
      <c r="B154" t="str">
        <f t="shared" si="36"/>
        <v>Incendies</v>
      </c>
      <c r="C154" t="s">
        <v>1599</v>
      </c>
      <c r="D154" t="s">
        <v>2670</v>
      </c>
      <c r="E154" t="s">
        <v>1600</v>
      </c>
      <c r="F154" t="s">
        <v>3488</v>
      </c>
      <c r="G154" t="str">
        <f t="shared" si="37"/>
        <v xml:space="preserve">R | </v>
      </c>
      <c r="H154" t="str">
        <f t="shared" si="38"/>
        <v>2h 19min | Drama, Mystery, War | 12 January 2011 (France)</v>
      </c>
      <c r="I154" t="str">
        <f t="shared" si="39"/>
        <v xml:space="preserve">2h 19min </v>
      </c>
      <c r="J154" t="str">
        <f t="shared" si="40"/>
        <v xml:space="preserve">2h 19min | </v>
      </c>
      <c r="K154" t="str">
        <f t="shared" si="41"/>
        <v>Drama, Mystery, War | 12 January 2011 (France)</v>
      </c>
      <c r="L154" t="str">
        <f t="shared" si="42"/>
        <v xml:space="preserve">Drama, Mystery, War </v>
      </c>
      <c r="M154" t="str">
        <f t="shared" si="43"/>
        <v xml:space="preserve">Drama, Mystery, War | </v>
      </c>
      <c r="N154" t="str">
        <f t="shared" si="44"/>
        <v>12 January 2011 (France)</v>
      </c>
      <c r="O154" t="str">
        <f t="shared" si="45"/>
        <v>12 January 2011</v>
      </c>
      <c r="P154" t="str">
        <f t="shared" si="46"/>
        <v xml:space="preserve"> (France)</v>
      </c>
      <c r="Q154" t="str">
        <f t="shared" si="47"/>
        <v xml:space="preserve"> France)</v>
      </c>
      <c r="R154" t="str">
        <f t="shared" si="48"/>
        <v xml:space="preserve"> France</v>
      </c>
      <c r="S154" t="str">
        <f t="shared" si="49"/>
        <v>France</v>
      </c>
      <c r="T154" t="s">
        <v>117</v>
      </c>
      <c r="U154" t="str">
        <f t="shared" si="50"/>
        <v>139</v>
      </c>
      <c r="V154" t="s">
        <v>1601</v>
      </c>
      <c r="W154" t="str">
        <f t="shared" si="51"/>
        <v>Denis Villeneuve (scenario), Wajdi Mouawad (play) | 2 more credits Â»</v>
      </c>
      <c r="X154" t="s">
        <v>1602</v>
      </c>
      <c r="Y154" t="s">
        <v>1603</v>
      </c>
      <c r="Z154" t="s">
        <v>1604</v>
      </c>
      <c r="AA154" t="s">
        <v>1605</v>
      </c>
      <c r="AB154" t="s">
        <v>1606</v>
      </c>
      <c r="AC154" t="s">
        <v>1607</v>
      </c>
      <c r="AD154" s="1" t="str">
        <f t="shared" si="52"/>
        <v xml:space="preserve">A mother's last wishes send twins Jeanne and Simon on a journey to the Middle East in search of their tangled roots. Adapted from Wajdi Mouawad's acclaimed play, Incendies tells the powerful and moving tale of two young adults' voyage to the core of deep-rooted hatred, never-ending wars and enduring love. </v>
      </c>
      <c r="AE154" t="s">
        <v>1608</v>
      </c>
      <c r="AF154" s="1" t="str">
        <f t="shared" si="53"/>
        <v>http://www.imdb.com/title/tt1255953/</v>
      </c>
    </row>
    <row r="155" spans="1:32" x14ac:dyDescent="0.3">
      <c r="A155" t="s">
        <v>1609</v>
      </c>
      <c r="B155" t="str">
        <f t="shared" si="36"/>
        <v>Gone with the Wind</v>
      </c>
      <c r="C155" t="s">
        <v>1610</v>
      </c>
      <c r="D155" t="s">
        <v>2735</v>
      </c>
      <c r="E155" t="s">
        <v>1611</v>
      </c>
      <c r="F155" t="s">
        <v>3494</v>
      </c>
      <c r="G155" t="str">
        <f t="shared" si="37"/>
        <v xml:space="preserve">G | </v>
      </c>
      <c r="H155" t="str">
        <f t="shared" si="38"/>
        <v>3h 58min | Drama, Romance, War | 17 January 1940 (USA)</v>
      </c>
      <c r="I155" t="str">
        <f t="shared" si="39"/>
        <v xml:space="preserve">3h 58min </v>
      </c>
      <c r="J155" t="str">
        <f t="shared" si="40"/>
        <v xml:space="preserve">3h 58min | </v>
      </c>
      <c r="K155" t="str">
        <f t="shared" si="41"/>
        <v>Drama, Romance, War | 17 January 1940 (USA)</v>
      </c>
      <c r="L155" t="str">
        <f t="shared" si="42"/>
        <v xml:space="preserve">Drama, Romance, War </v>
      </c>
      <c r="M155" t="str">
        <f t="shared" si="43"/>
        <v xml:space="preserve">Drama, Romance, War | </v>
      </c>
      <c r="N155" t="str">
        <f t="shared" si="44"/>
        <v>17 January 1940 (USA)</v>
      </c>
      <c r="O155" t="str">
        <f t="shared" si="45"/>
        <v>17 January 1940</v>
      </c>
      <c r="P155" t="str">
        <f t="shared" si="46"/>
        <v xml:space="preserve"> (USA)</v>
      </c>
      <c r="Q155" t="str">
        <f t="shared" si="47"/>
        <v xml:space="preserve"> USA)</v>
      </c>
      <c r="R155" t="str">
        <f t="shared" si="48"/>
        <v xml:space="preserve"> USA</v>
      </c>
      <c r="S155" t="str">
        <f t="shared" si="49"/>
        <v>USA</v>
      </c>
      <c r="T155" t="s">
        <v>1612</v>
      </c>
      <c r="U155" t="str">
        <f t="shared" si="50"/>
        <v>238</v>
      </c>
      <c r="V155" t="s">
        <v>1613</v>
      </c>
      <c r="W155" t="str">
        <f t="shared" si="51"/>
        <v>Margaret Mitchell (story), Sidney Howard (screenplay)</v>
      </c>
      <c r="X155" t="s">
        <v>1614</v>
      </c>
      <c r="Y155" t="s">
        <v>1615</v>
      </c>
      <c r="Z155" t="s">
        <v>1616</v>
      </c>
      <c r="AA155" t="s">
        <v>1617</v>
      </c>
      <c r="AB155" t="s">
        <v>361</v>
      </c>
      <c r="AC155" t="s">
        <v>1618</v>
      </c>
      <c r="AD155" s="1" t="str">
        <f t="shared" si="52"/>
        <v xml:space="preserve">Scarlett is a woman who can deal with a nation at war, Atlanta burning, the Union Army carrying off everything from her beloved Tara, the carpetbaggers who arrive after the war. Scarlett is beautiful. She has vitality. But Ashley, the man she has wanted for so long, is going to marry his placid cousin, Melanie. Mammy warns Scarlett to behave herself at the party at Twelve Oaks. There is a new man there that day, the day the Civil War begins. Rhett Butler. Scarlett does not know he is in the room when she pleads with Ashley to choose her instead of Melanie. </v>
      </c>
      <c r="AE155" t="s">
        <v>1619</v>
      </c>
      <c r="AF155" s="1" t="str">
        <f t="shared" si="53"/>
        <v>http://www.imdb.com/title/tt0031381/</v>
      </c>
    </row>
    <row r="156" spans="1:32" x14ac:dyDescent="0.3">
      <c r="A156" t="s">
        <v>1620</v>
      </c>
      <c r="B156" t="str">
        <f t="shared" si="36"/>
        <v>Fargo</v>
      </c>
      <c r="C156" t="s">
        <v>1570</v>
      </c>
      <c r="D156" t="s">
        <v>2668</v>
      </c>
      <c r="E156" t="s">
        <v>1621</v>
      </c>
      <c r="F156" t="s">
        <v>3488</v>
      </c>
      <c r="G156" t="str">
        <f t="shared" si="37"/>
        <v xml:space="preserve">R | </v>
      </c>
      <c r="H156" t="str">
        <f t="shared" si="38"/>
        <v>1h 38min | Crime, Drama, Thriller | 5 April 1996 (USA)</v>
      </c>
      <c r="I156" t="str">
        <f t="shared" si="39"/>
        <v xml:space="preserve">1h 38min </v>
      </c>
      <c r="J156" t="str">
        <f t="shared" si="40"/>
        <v xml:space="preserve">1h 38min | </v>
      </c>
      <c r="K156" t="str">
        <f t="shared" si="41"/>
        <v>Crime, Drama, Thriller | 5 April 1996 (USA)</v>
      </c>
      <c r="L156" t="str">
        <f t="shared" si="42"/>
        <v xml:space="preserve">Crime, Drama, Thriller </v>
      </c>
      <c r="M156" t="str">
        <f t="shared" si="43"/>
        <v xml:space="preserve">Crime, Drama, Thriller | </v>
      </c>
      <c r="N156" t="str">
        <f t="shared" si="44"/>
        <v>5 April 1996 (USA)</v>
      </c>
      <c r="O156" t="str">
        <f t="shared" si="45"/>
        <v>5 April 1996</v>
      </c>
      <c r="P156" t="str">
        <f t="shared" si="46"/>
        <v xml:space="preserve"> (USA)</v>
      </c>
      <c r="Q156" t="str">
        <f t="shared" si="47"/>
        <v xml:space="preserve"> USA)</v>
      </c>
      <c r="R156" t="str">
        <f t="shared" si="48"/>
        <v xml:space="preserve"> USA</v>
      </c>
      <c r="S156" t="str">
        <f t="shared" si="49"/>
        <v>USA</v>
      </c>
      <c r="T156" t="s">
        <v>679</v>
      </c>
      <c r="U156" t="str">
        <f t="shared" si="50"/>
        <v>98</v>
      </c>
      <c r="V156" t="s">
        <v>1572</v>
      </c>
      <c r="W156" t="str">
        <f t="shared" si="51"/>
        <v>Ethan Coen, Joel Coen</v>
      </c>
      <c r="X156" t="s">
        <v>1622</v>
      </c>
      <c r="Y156" t="s">
        <v>1623</v>
      </c>
      <c r="Z156" t="s">
        <v>1624</v>
      </c>
      <c r="AA156" t="s">
        <v>1625</v>
      </c>
      <c r="AB156" t="s">
        <v>263</v>
      </c>
      <c r="AC156" t="s">
        <v>1626</v>
      </c>
      <c r="AD156" s="1" t="str">
        <f t="shared" si="52"/>
        <v xml:space="preserve">Jerry works in his father-in-law's car dealership and has gotten himself in financial problems. He tries various schemes to come up with money needed for a reason that is never really explained. It has to be assumed that his huge embezzlement of money from the dealership is about to be discovered by father-in-law. When all else falls through, plans he set in motion earlier for two men to kidnap his wife for ransom to be paid by her wealthy father (who doesn't seem to have the time of day for son-in-law). From the moment of the kidnapping, things go wrong and what was supposed to be a non-violent affair turns bloody with more blood added by the minute. Jerry is upset at the bloodshed, which turns loose a pregnant sheriff from Brainerd, MN who is tenacious in attempting to solve the three murders in her jurisdiction. </v>
      </c>
      <c r="AE156" t="s">
        <v>1627</v>
      </c>
      <c r="AF156" s="1" t="str">
        <f t="shared" si="53"/>
        <v>http://www.imdb.com/title/tt0116282/</v>
      </c>
    </row>
    <row r="157" spans="1:32" x14ac:dyDescent="0.3">
      <c r="A157" t="s">
        <v>1628</v>
      </c>
      <c r="B157" t="str">
        <f t="shared" si="36"/>
        <v>Cool Hand Luke</v>
      </c>
      <c r="C157" t="s">
        <v>1629</v>
      </c>
      <c r="D157" t="s">
        <v>2671</v>
      </c>
      <c r="E157" t="s">
        <v>1630</v>
      </c>
      <c r="F157" t="s">
        <v>3490</v>
      </c>
      <c r="G157" t="str">
        <f t="shared" si="37"/>
        <v xml:space="preserve">PG | </v>
      </c>
      <c r="H157" t="str">
        <f t="shared" si="38"/>
        <v>2h 6min | Crime, Drama | 1 November 1967 (USA)</v>
      </c>
      <c r="I157" t="str">
        <f t="shared" si="39"/>
        <v xml:space="preserve">2h 6min </v>
      </c>
      <c r="J157" t="str">
        <f t="shared" si="40"/>
        <v xml:space="preserve">2h 6min | </v>
      </c>
      <c r="K157" t="str">
        <f t="shared" si="41"/>
        <v>Crime, Drama | 1 November 1967 (USA)</v>
      </c>
      <c r="L157" t="str">
        <f t="shared" si="42"/>
        <v xml:space="preserve">Crime, Drama </v>
      </c>
      <c r="M157" t="str">
        <f t="shared" si="43"/>
        <v xml:space="preserve">Crime, Drama | </v>
      </c>
      <c r="N157" t="str">
        <f t="shared" si="44"/>
        <v>1 November 1967 (USA)</v>
      </c>
      <c r="O157" t="str">
        <f t="shared" si="45"/>
        <v>1 November 1967</v>
      </c>
      <c r="P157" t="str">
        <f t="shared" si="46"/>
        <v xml:space="preserve"> (USA)</v>
      </c>
      <c r="Q157" t="str">
        <f t="shared" si="47"/>
        <v xml:space="preserve"> USA)</v>
      </c>
      <c r="R157" t="str">
        <f t="shared" si="48"/>
        <v xml:space="preserve"> USA</v>
      </c>
      <c r="S157" t="str">
        <f t="shared" si="49"/>
        <v>USA</v>
      </c>
      <c r="T157" t="s">
        <v>1165</v>
      </c>
      <c r="U157" t="str">
        <f t="shared" si="50"/>
        <v>126</v>
      </c>
      <c r="V157" t="s">
        <v>1631</v>
      </c>
      <c r="W157" t="str">
        <f t="shared" si="51"/>
        <v>Donn Pearce (screenplay), Frank Pierson (screenplay) (as Frank R. Pierson) | 1 more credit Â»</v>
      </c>
      <c r="X157" t="s">
        <v>1632</v>
      </c>
      <c r="Y157" t="s">
        <v>1633</v>
      </c>
      <c r="Z157" t="s">
        <v>1169</v>
      </c>
      <c r="AA157" t="s">
        <v>1634</v>
      </c>
      <c r="AB157" t="s">
        <v>21</v>
      </c>
      <c r="AC157" t="s">
        <v>1635</v>
      </c>
      <c r="AD157" s="1" t="str">
        <f t="shared" si="52"/>
        <v xml:space="preserve">Luke Jackson is a cool, gutsy prisoner in a Southern chain gang, who, while refusing to buckle under to authority, keeps escaping and being recaptured. The prisoners admire Luke because, as Dragline explains it, "You're an original, that's what you are!" Nevertheless, the camp staff actively works to crush Luke until he finally breaks. </v>
      </c>
      <c r="AE157" t="s">
        <v>1636</v>
      </c>
      <c r="AF157" s="1" t="str">
        <f t="shared" si="53"/>
        <v>http://www.imdb.com/title/tt0061512/</v>
      </c>
    </row>
    <row r="158" spans="1:32" x14ac:dyDescent="0.3">
      <c r="A158" t="s">
        <v>1637</v>
      </c>
      <c r="B158" t="str">
        <f t="shared" si="36"/>
        <v>Trainspotting</v>
      </c>
      <c r="C158" t="s">
        <v>1638</v>
      </c>
      <c r="D158" t="s">
        <v>2672</v>
      </c>
      <c r="E158" t="s">
        <v>1639</v>
      </c>
      <c r="F158" t="s">
        <v>3488</v>
      </c>
      <c r="G158" t="str">
        <f t="shared" si="37"/>
        <v xml:space="preserve">R | </v>
      </c>
      <c r="H158" t="str">
        <f t="shared" si="38"/>
        <v>1h 34min | Drama | 9 August 1996 (USA)</v>
      </c>
      <c r="I158" t="str">
        <f t="shared" si="39"/>
        <v xml:space="preserve">1h 34min </v>
      </c>
      <c r="J158" t="str">
        <f t="shared" si="40"/>
        <v xml:space="preserve">1h 34min | </v>
      </c>
      <c r="K158" t="str">
        <f t="shared" si="41"/>
        <v>Drama | 9 August 1996 (USA)</v>
      </c>
      <c r="L158" t="str">
        <f t="shared" si="42"/>
        <v xml:space="preserve">Drama </v>
      </c>
      <c r="M158" t="str">
        <f t="shared" si="43"/>
        <v xml:space="preserve">Drama | </v>
      </c>
      <c r="N158" t="str">
        <f t="shared" si="44"/>
        <v>9 August 1996 (USA)</v>
      </c>
      <c r="O158" t="str">
        <f t="shared" si="45"/>
        <v>9 August 1996</v>
      </c>
      <c r="P158" t="str">
        <f t="shared" si="46"/>
        <v xml:space="preserve"> (USA)</v>
      </c>
      <c r="Q158" t="str">
        <f t="shared" si="47"/>
        <v xml:space="preserve"> USA)</v>
      </c>
      <c r="R158" t="str">
        <f t="shared" si="48"/>
        <v xml:space="preserve"> USA</v>
      </c>
      <c r="S158" t="str">
        <f t="shared" si="49"/>
        <v>USA</v>
      </c>
      <c r="T158" t="s">
        <v>1369</v>
      </c>
      <c r="U158" t="str">
        <f t="shared" si="50"/>
        <v>94</v>
      </c>
      <c r="V158" t="s">
        <v>1640</v>
      </c>
      <c r="W158" t="str">
        <f t="shared" si="51"/>
        <v>Irvine Welsh (novel), John Hodge (screenplay)</v>
      </c>
      <c r="X158" t="s">
        <v>1641</v>
      </c>
      <c r="Y158" t="s">
        <v>1642</v>
      </c>
      <c r="Z158" t="s">
        <v>1643</v>
      </c>
      <c r="AA158" t="s">
        <v>1644</v>
      </c>
      <c r="AB158" t="s">
        <v>123</v>
      </c>
      <c r="AC158" t="s">
        <v>1645</v>
      </c>
      <c r="AD158" s="1" t="str">
        <f t="shared" si="52"/>
        <v xml:space="preserve">A wild, freeform, Rabelaisian trip through the darkest recesses of Edinburgh low-life, focusing on Mark Renton and his attempt to give up his heroin habit, and how the latter affects his relationship with family and friends: Sean Connery wannabe Sick Boy, dimbulb Spud, psycho Begbie, 14-year-old girlfriend Diane, and clean-cut athlete Tommy, who's never touched drugs but can't help being curious about them... </v>
      </c>
      <c r="AE158" t="s">
        <v>1646</v>
      </c>
      <c r="AF158" s="1" t="str">
        <f t="shared" si="53"/>
        <v>http://www.imdb.com/title/tt0117951/</v>
      </c>
    </row>
    <row r="159" spans="1:32" x14ac:dyDescent="0.3">
      <c r="A159" t="s">
        <v>1647</v>
      </c>
      <c r="B159" t="str">
        <f t="shared" si="36"/>
        <v>How to Train Your Dragon</v>
      </c>
      <c r="C159" t="s">
        <v>1648</v>
      </c>
      <c r="D159" t="s">
        <v>2673</v>
      </c>
      <c r="E159" t="s">
        <v>1649</v>
      </c>
      <c r="F159" t="s">
        <v>3490</v>
      </c>
      <c r="G159" t="str">
        <f t="shared" si="37"/>
        <v xml:space="preserve">PG | </v>
      </c>
      <c r="H159" t="str">
        <f t="shared" si="38"/>
        <v>1h 38min | Animation, Action, Adventure | 26 March 2010 (USA)</v>
      </c>
      <c r="I159" t="str">
        <f t="shared" si="39"/>
        <v xml:space="preserve">1h 38min </v>
      </c>
      <c r="J159" t="str">
        <f t="shared" si="40"/>
        <v xml:space="preserve">1h 38min | </v>
      </c>
      <c r="K159" t="str">
        <f t="shared" si="41"/>
        <v>Animation, Action, Adventure | 26 March 2010 (USA)</v>
      </c>
      <c r="L159" t="str">
        <f t="shared" si="42"/>
        <v xml:space="preserve">Animation, Action, Adventure </v>
      </c>
      <c r="M159" t="str">
        <f t="shared" si="43"/>
        <v xml:space="preserve">Animation, Action, Adventure | </v>
      </c>
      <c r="N159" t="str">
        <f t="shared" si="44"/>
        <v>26 March 2010 (USA)</v>
      </c>
      <c r="O159" t="str">
        <f t="shared" si="45"/>
        <v>26 March 2010</v>
      </c>
      <c r="P159" t="str">
        <f t="shared" si="46"/>
        <v xml:space="preserve"> (USA)</v>
      </c>
      <c r="Q159" t="str">
        <f t="shared" si="47"/>
        <v xml:space="preserve"> USA)</v>
      </c>
      <c r="R159" t="str">
        <f t="shared" si="48"/>
        <v xml:space="preserve"> USA</v>
      </c>
      <c r="S159" t="str">
        <f t="shared" si="49"/>
        <v>USA</v>
      </c>
      <c r="T159" t="s">
        <v>679</v>
      </c>
      <c r="U159" t="str">
        <f t="shared" si="50"/>
        <v>98</v>
      </c>
      <c r="V159" t="s">
        <v>1650</v>
      </c>
      <c r="W159" t="str">
        <f t="shared" si="51"/>
        <v>William Davies (screenplay) (as Will Davies), Dean DeBlois (screenplay) | 2 more credits Â»</v>
      </c>
      <c r="X159" t="s">
        <v>1651</v>
      </c>
      <c r="Y159" t="s">
        <v>1652</v>
      </c>
      <c r="Z159" t="s">
        <v>1653</v>
      </c>
      <c r="AA159" t="s">
        <v>1654</v>
      </c>
      <c r="AB159" t="s">
        <v>1655</v>
      </c>
      <c r="AC159" t="s">
        <v>1656</v>
      </c>
      <c r="AD159" s="1" t="str">
        <f t="shared" si="52"/>
        <v xml:space="preserve">Long ago up North on the Island of Berk, the young Viking, Hiccup, wants to join his town's fight against the dragons that continually raid their town. However, his macho father and village leader, Stoik the Vast, will not allow his small, clumsy, but inventive son to do so. Regardless, Hiccup ventures out into battle and downs a mysterious Night Fury dragon with his invention, but can't bring himself to kill it. Instead, Hiccup and the dragon, whom he dubs Toothless, begin a friendship that would open up both their worlds as the observant boy learns that his people have misjudged the species. But even as the two each take flight in their own way, they find that they must fight the destructive ignorance plaguing their world. </v>
      </c>
      <c r="AE159" t="s">
        <v>1657</v>
      </c>
      <c r="AF159" s="1" t="str">
        <f t="shared" si="53"/>
        <v>http://www.imdb.com/title/tt0892769/</v>
      </c>
    </row>
    <row r="160" spans="1:32" x14ac:dyDescent="0.3">
      <c r="A160" t="s">
        <v>1658</v>
      </c>
      <c r="B160" t="str">
        <f t="shared" si="36"/>
        <v>Dial M for Murder</v>
      </c>
      <c r="C160" t="s">
        <v>387</v>
      </c>
      <c r="D160" t="s">
        <v>2603</v>
      </c>
      <c r="E160" t="s">
        <v>1659</v>
      </c>
      <c r="F160" t="s">
        <v>3490</v>
      </c>
      <c r="G160" t="str">
        <f t="shared" si="37"/>
        <v xml:space="preserve">PG | </v>
      </c>
      <c r="H160" t="str">
        <f t="shared" si="38"/>
        <v>1h 45min | Crime, Thriller | 29 May 1954 (USA)</v>
      </c>
      <c r="I160" t="str">
        <f t="shared" si="39"/>
        <v xml:space="preserve">1h 45min </v>
      </c>
      <c r="J160" t="str">
        <f t="shared" si="40"/>
        <v xml:space="preserve">1h 45min | </v>
      </c>
      <c r="K160" t="str">
        <f t="shared" si="41"/>
        <v>Crime, Thriller | 29 May 1954 (USA)</v>
      </c>
      <c r="L160" t="str">
        <f t="shared" si="42"/>
        <v xml:space="preserve">Crime, Thriller </v>
      </c>
      <c r="M160" t="str">
        <f t="shared" si="43"/>
        <v xml:space="preserve">Crime, Thriller | </v>
      </c>
      <c r="N160" t="str">
        <f t="shared" si="44"/>
        <v>29 May 1954 (USA)</v>
      </c>
      <c r="O160" t="str">
        <f t="shared" si="45"/>
        <v>29 May 1954</v>
      </c>
      <c r="P160" t="str">
        <f t="shared" si="46"/>
        <v xml:space="preserve"> (USA)</v>
      </c>
      <c r="Q160" t="str">
        <f t="shared" si="47"/>
        <v xml:space="preserve"> USA)</v>
      </c>
      <c r="R160" t="str">
        <f t="shared" si="48"/>
        <v xml:space="preserve"> USA</v>
      </c>
      <c r="S160" t="str">
        <f t="shared" si="49"/>
        <v>USA</v>
      </c>
      <c r="T160" t="s">
        <v>1660</v>
      </c>
      <c r="U160" t="str">
        <f t="shared" si="50"/>
        <v>105</v>
      </c>
      <c r="V160" t="s">
        <v>1661</v>
      </c>
      <c r="W160" t="str">
        <f t="shared" si="51"/>
        <v>Frederick Knott (screen play), Frederick Knott (adapted from his play)</v>
      </c>
      <c r="X160" t="s">
        <v>1662</v>
      </c>
      <c r="Y160" t="s">
        <v>1663</v>
      </c>
      <c r="Z160" t="s">
        <v>194</v>
      </c>
      <c r="AA160" t="s">
        <v>1664</v>
      </c>
      <c r="AB160" t="s">
        <v>832</v>
      </c>
      <c r="AC160" t="s">
        <v>1665</v>
      </c>
      <c r="AD160" s="1" t="str">
        <f t="shared" si="52"/>
        <v xml:space="preserve">In London, wealthy Margot Mary Wendice had a brief love affair with the American writer Mark Halliday while her husband and professional tennis player Tony Wendice was on a tennis tour. Tony quits playing to dedicate to his wife and finds a regular job. She decides to give him a second chance for their marriage. When Mark arrives from America to visit the couple, Margot tells him that she had destroyed all his letters but one that was stolen. Subsequently she was blackmailed, but she had never retrieved the stolen letter. Tony arrives home, claims that he needs to work and asks Margot to go with Mark to the theater. Meanwhile Tony calls Captain Lesgate (aka Charles Alexander Swann who studied with him at college) and blackmails him to murder his wife, so that he can inherit her fortune. But there is no perfect crime, and things do not work as planned. </v>
      </c>
      <c r="AE160" t="s">
        <v>1666</v>
      </c>
      <c r="AF160" s="1" t="str">
        <f t="shared" si="53"/>
        <v>http://www.imdb.com/title/tt0046912/</v>
      </c>
    </row>
    <row r="161" spans="1:32" x14ac:dyDescent="0.3">
      <c r="A161" t="s">
        <v>1667</v>
      </c>
      <c r="B161" t="str">
        <f t="shared" si="36"/>
        <v>Zootopia</v>
      </c>
      <c r="C161" t="s">
        <v>1668</v>
      </c>
      <c r="D161" t="s">
        <v>2736</v>
      </c>
      <c r="E161" t="s">
        <v>1669</v>
      </c>
      <c r="F161" t="s">
        <v>3490</v>
      </c>
      <c r="G161" t="str">
        <f t="shared" si="37"/>
        <v xml:space="preserve">PG | </v>
      </c>
      <c r="H161" t="str">
        <f t="shared" si="38"/>
        <v>1h 48min | Animation, Action, Adventure | 4 March 2016 (USA)</v>
      </c>
      <c r="I161" t="str">
        <f t="shared" si="39"/>
        <v xml:space="preserve">1h 48min </v>
      </c>
      <c r="J161" t="str">
        <f t="shared" si="40"/>
        <v xml:space="preserve">1h 48min | </v>
      </c>
      <c r="K161" t="str">
        <f t="shared" si="41"/>
        <v>Animation, Action, Adventure | 4 March 2016 (USA)</v>
      </c>
      <c r="L161" t="str">
        <f t="shared" si="42"/>
        <v xml:space="preserve">Animation, Action, Adventure </v>
      </c>
      <c r="M161" t="str">
        <f t="shared" si="43"/>
        <v xml:space="preserve">Animation, Action, Adventure | </v>
      </c>
      <c r="N161" t="str">
        <f t="shared" si="44"/>
        <v>4 March 2016 (USA)</v>
      </c>
      <c r="O161" t="str">
        <f t="shared" si="45"/>
        <v>4 March 2016</v>
      </c>
      <c r="P161" t="str">
        <f t="shared" si="46"/>
        <v xml:space="preserve"> (USA)</v>
      </c>
      <c r="Q161" t="str">
        <f t="shared" si="47"/>
        <v xml:space="preserve"> USA)</v>
      </c>
      <c r="R161" t="str">
        <f t="shared" si="48"/>
        <v xml:space="preserve"> USA</v>
      </c>
      <c r="S161" t="str">
        <f t="shared" si="49"/>
        <v>USA</v>
      </c>
      <c r="T161" t="s">
        <v>920</v>
      </c>
      <c r="U161" t="str">
        <f t="shared" si="50"/>
        <v>108</v>
      </c>
      <c r="V161" t="s">
        <v>1670</v>
      </c>
      <c r="W161" t="str">
        <f t="shared" si="51"/>
        <v>Byron Howard (story), Jared Bush (story) | 8 more credits Â»</v>
      </c>
      <c r="X161" t="s">
        <v>1671</v>
      </c>
      <c r="Y161" t="s">
        <v>1672</v>
      </c>
      <c r="Z161" t="s">
        <v>1673</v>
      </c>
      <c r="AA161" t="s">
        <v>1674</v>
      </c>
      <c r="AB161" t="s">
        <v>1675</v>
      </c>
      <c r="AC161" t="s">
        <v>1676</v>
      </c>
      <c r="AD161" s="1" t="str">
        <f t="shared" si="52"/>
        <v xml:space="preserve">From the largest elephant to the smallest shrew, the city of Zootopia is a mammal metropolis where various animals live and thrive. When Judy Hopps becomes the first rabbit to join the police force, she quickly learns how tough it is to enforce the law. Determined to prove herself, Judy jumps at the opportunity to solve a mysterious case. Unfortunately, that means working with Nick Wilde, a wily fox who makes her job even harder. </v>
      </c>
      <c r="AE161" t="s">
        <v>1677</v>
      </c>
      <c r="AF161" s="1" t="str">
        <f t="shared" si="53"/>
        <v>http://www.imdb.com/title/tt2948356/</v>
      </c>
    </row>
    <row r="162" spans="1:32" x14ac:dyDescent="0.3">
      <c r="A162" t="s">
        <v>1678</v>
      </c>
      <c r="B162" t="str">
        <f t="shared" si="36"/>
        <v>The Revenant</v>
      </c>
      <c r="C162" t="s">
        <v>1679</v>
      </c>
      <c r="D162" t="s">
        <v>2674</v>
      </c>
      <c r="E162" t="s">
        <v>1680</v>
      </c>
      <c r="F162" t="s">
        <v>3488</v>
      </c>
      <c r="G162" t="str">
        <f t="shared" si="37"/>
        <v xml:space="preserve">R | </v>
      </c>
      <c r="H162" t="str">
        <f t="shared" si="38"/>
        <v>2h 36min | Adventure, Drama, Thriller | 8 January 2016 (USA)</v>
      </c>
      <c r="I162" t="str">
        <f t="shared" si="39"/>
        <v xml:space="preserve">2h 36min </v>
      </c>
      <c r="J162" t="str">
        <f t="shared" si="40"/>
        <v xml:space="preserve">2h 36min | </v>
      </c>
      <c r="K162" t="str">
        <f t="shared" si="41"/>
        <v>Adventure, Drama, Thriller | 8 January 2016 (USA)</v>
      </c>
      <c r="L162" t="str">
        <f t="shared" si="42"/>
        <v xml:space="preserve">Adventure, Drama, Thriller </v>
      </c>
      <c r="M162" t="str">
        <f t="shared" si="43"/>
        <v xml:space="preserve">Adventure, Drama, Thriller | </v>
      </c>
      <c r="N162" t="str">
        <f t="shared" si="44"/>
        <v>8 January 2016 (USA)</v>
      </c>
      <c r="O162" t="str">
        <f t="shared" si="45"/>
        <v>8 January 2016</v>
      </c>
      <c r="P162" t="str">
        <f t="shared" si="46"/>
        <v xml:space="preserve"> (USA)</v>
      </c>
      <c r="Q162" t="str">
        <f t="shared" si="47"/>
        <v xml:space="preserve"> USA)</v>
      </c>
      <c r="R162" t="str">
        <f t="shared" si="48"/>
        <v xml:space="preserve"> USA</v>
      </c>
      <c r="S162" t="str">
        <f t="shared" si="49"/>
        <v>USA</v>
      </c>
      <c r="T162" t="s">
        <v>1286</v>
      </c>
      <c r="U162" t="str">
        <f t="shared" si="50"/>
        <v>156</v>
      </c>
      <c r="V162" t="s">
        <v>1681</v>
      </c>
      <c r="W162" t="str">
        <f t="shared" si="51"/>
        <v>Mark L. Smith (screenplay), Alejandro GonzÃ¡lez IÃ±Ã¡rritu (screenplay) (as Alejandro G. IÃ±Ã¡rritu) | 1 more credit Â»</v>
      </c>
      <c r="X162" t="s">
        <v>1682</v>
      </c>
      <c r="Y162" t="s">
        <v>1683</v>
      </c>
      <c r="Z162" t="s">
        <v>1684</v>
      </c>
      <c r="AA162" t="s">
        <v>1685</v>
      </c>
      <c r="AB162" t="s">
        <v>1686</v>
      </c>
      <c r="AC162" t="s">
        <v>1687</v>
      </c>
      <c r="AD162" s="1" t="str">
        <f t="shared" si="52"/>
        <v xml:space="preserve">While exploring the uncharted wilderness in 1823, legendary frontiersman Hugh Glass sustains injuries from a brutal bear attack. When his hunting team leaves him for dead, Glass must utilize his survival skills to find a way back home to his beloved family. Grief-stricken and fueled by vengeance, Glass treks through the wintry terrain to track down John Fitzgerald, the former confidant who betrayed and abandoned him. </v>
      </c>
      <c r="AE162" t="s">
        <v>1688</v>
      </c>
      <c r="AF162" s="1" t="str">
        <f t="shared" si="53"/>
        <v>http://www.imdb.com/title/tt1663202/</v>
      </c>
    </row>
    <row r="163" spans="1:32" x14ac:dyDescent="0.3">
      <c r="A163" t="s">
        <v>1689</v>
      </c>
      <c r="B163" t="str">
        <f t="shared" si="36"/>
        <v>The Sixth Sense</v>
      </c>
      <c r="C163" t="s">
        <v>1690</v>
      </c>
      <c r="D163" t="s">
        <v>2675</v>
      </c>
      <c r="E163" t="s">
        <v>1691</v>
      </c>
      <c r="F163" t="s">
        <v>3489</v>
      </c>
      <c r="G163" t="str">
        <f t="shared" si="37"/>
        <v xml:space="preserve">PG-13 | </v>
      </c>
      <c r="H163" t="str">
        <f t="shared" si="38"/>
        <v>1h 47min | Drama, Mystery, Thriller | 6 August 1999 (USA)</v>
      </c>
      <c r="I163" t="str">
        <f t="shared" si="39"/>
        <v xml:space="preserve">1h 47min </v>
      </c>
      <c r="J163" t="str">
        <f t="shared" si="40"/>
        <v xml:space="preserve">1h 47min | </v>
      </c>
      <c r="K163" t="str">
        <f t="shared" si="41"/>
        <v>Drama, Mystery, Thriller | 6 August 1999 (USA)</v>
      </c>
      <c r="L163" t="str">
        <f t="shared" si="42"/>
        <v xml:space="preserve">Drama, Mystery, Thriller </v>
      </c>
      <c r="M163" t="str">
        <f t="shared" si="43"/>
        <v xml:space="preserve">Drama, Mystery, Thriller | </v>
      </c>
      <c r="N163" t="str">
        <f t="shared" si="44"/>
        <v>6 August 1999 (USA)</v>
      </c>
      <c r="O163" t="str">
        <f t="shared" si="45"/>
        <v>6 August 1999</v>
      </c>
      <c r="P163" t="str">
        <f t="shared" si="46"/>
        <v xml:space="preserve"> (USA)</v>
      </c>
      <c r="Q163" t="str">
        <f t="shared" si="47"/>
        <v xml:space="preserve"> USA)</v>
      </c>
      <c r="R163" t="str">
        <f t="shared" si="48"/>
        <v xml:space="preserve"> USA</v>
      </c>
      <c r="S163" t="str">
        <f t="shared" si="49"/>
        <v>USA</v>
      </c>
      <c r="T163" t="s">
        <v>498</v>
      </c>
      <c r="U163" t="str">
        <f t="shared" si="50"/>
        <v>107</v>
      </c>
      <c r="V163" t="s">
        <v>1692</v>
      </c>
      <c r="W163" t="str">
        <f t="shared" si="51"/>
        <v>Writer: M. Night Shyamalan</v>
      </c>
      <c r="X163" t="s">
        <v>1693</v>
      </c>
      <c r="Y163" t="s">
        <v>1694</v>
      </c>
      <c r="Z163" t="s">
        <v>1695</v>
      </c>
      <c r="AA163" t="s">
        <v>1696</v>
      </c>
      <c r="AB163" t="s">
        <v>728</v>
      </c>
      <c r="AC163" t="s">
        <v>1697</v>
      </c>
      <c r="AD163" s="1" t="str">
        <f t="shared" si="52"/>
        <v xml:space="preserve">Malcom Crowe is a child psychologist who receives an award on the same night that he is visited by a very unhappy ex-patient. After this encounter, Crowe takes on the task of curing a young boy with the same ills as the ex-patient. This boy "sees dead people". Crowe spends a lot of time with the boy (Cole) much to the dismay of his wife. Cole's mom is at her wit's end with what to do about her son's increasing problems. Crowe is the boy's only hope. </v>
      </c>
      <c r="AE163" t="s">
        <v>1698</v>
      </c>
      <c r="AF163" s="1" t="str">
        <f t="shared" si="53"/>
        <v>http://www.imdb.com/title/tt0167404/</v>
      </c>
    </row>
    <row r="164" spans="1:32" x14ac:dyDescent="0.3">
      <c r="A164" t="s">
        <v>1699</v>
      </c>
      <c r="B164" t="str">
        <f t="shared" si="36"/>
        <v>Into the Wild</v>
      </c>
      <c r="C164" t="s">
        <v>1700</v>
      </c>
      <c r="D164" t="s">
        <v>2676</v>
      </c>
      <c r="E164" t="s">
        <v>1701</v>
      </c>
      <c r="F164" t="s">
        <v>3488</v>
      </c>
      <c r="G164" t="str">
        <f t="shared" si="37"/>
        <v xml:space="preserve">R | </v>
      </c>
      <c r="H164" t="str">
        <f t="shared" si="38"/>
        <v>2h 28min | Adventure, Biography, Drama | 19 October 2007 (USA)</v>
      </c>
      <c r="I164" t="str">
        <f t="shared" si="39"/>
        <v xml:space="preserve">2h 28min </v>
      </c>
      <c r="J164" t="str">
        <f t="shared" si="40"/>
        <v xml:space="preserve">2h 28min | </v>
      </c>
      <c r="K164" t="str">
        <f t="shared" si="41"/>
        <v>Adventure, Biography, Drama | 19 October 2007 (USA)</v>
      </c>
      <c r="L164" t="str">
        <f t="shared" si="42"/>
        <v xml:space="preserve">Adventure, Biography, Drama </v>
      </c>
      <c r="M164" t="str">
        <f t="shared" si="43"/>
        <v xml:space="preserve">Adventure, Biography, Drama | </v>
      </c>
      <c r="N164" t="str">
        <f t="shared" si="44"/>
        <v>19 October 2007 (USA)</v>
      </c>
      <c r="O164" t="str">
        <f t="shared" si="45"/>
        <v>19 October 2007</v>
      </c>
      <c r="P164" t="str">
        <f t="shared" si="46"/>
        <v xml:space="preserve"> (USA)</v>
      </c>
      <c r="Q164" t="str">
        <f t="shared" si="47"/>
        <v xml:space="preserve"> USA)</v>
      </c>
      <c r="R164" t="str">
        <f t="shared" si="48"/>
        <v xml:space="preserve"> USA</v>
      </c>
      <c r="S164" t="str">
        <f t="shared" si="49"/>
        <v>USA</v>
      </c>
      <c r="T164" t="s">
        <v>158</v>
      </c>
      <c r="U164" t="str">
        <f t="shared" si="50"/>
        <v>148</v>
      </c>
      <c r="V164" t="s">
        <v>1702</v>
      </c>
      <c r="W164" t="str">
        <f t="shared" si="51"/>
        <v>Sean Penn (screenplay), Jon Krakauer (book)</v>
      </c>
      <c r="X164" t="s">
        <v>1703</v>
      </c>
      <c r="Y164" t="s">
        <v>1704</v>
      </c>
      <c r="Z164" t="s">
        <v>1705</v>
      </c>
      <c r="AA164" t="s">
        <v>1706</v>
      </c>
      <c r="AB164" t="s">
        <v>1707</v>
      </c>
      <c r="AC164" t="s">
        <v>1708</v>
      </c>
      <c r="AD164" s="1" t="str">
        <f t="shared" si="52"/>
        <v xml:space="preserve">Based on a true story. After graduating from Emory University, top student and athlete Christopher McCandless abandoned his possessions, gave his entire $24,000 savings account to charity and hitchhiked to Alaska to live in the wilderness. Along the way, Christopher encounters a series of characters who shape his life. </v>
      </c>
      <c r="AE164" t="s">
        <v>1709</v>
      </c>
      <c r="AF164" s="1" t="str">
        <f t="shared" si="53"/>
        <v>http://www.imdb.com/title/tt0758758/</v>
      </c>
    </row>
    <row r="165" spans="1:32" x14ac:dyDescent="0.3">
      <c r="A165" t="s">
        <v>1710</v>
      </c>
      <c r="B165" t="str">
        <f t="shared" si="36"/>
        <v>Finding Nemo</v>
      </c>
      <c r="C165" t="s">
        <v>1711</v>
      </c>
      <c r="D165" t="s">
        <v>2677</v>
      </c>
      <c r="E165" t="s">
        <v>1712</v>
      </c>
      <c r="F165" t="s">
        <v>3494</v>
      </c>
      <c r="G165" t="str">
        <f t="shared" si="37"/>
        <v xml:space="preserve">G | </v>
      </c>
      <c r="H165" t="str">
        <f t="shared" si="38"/>
        <v>1h 40min | Animation, Adventure, Comedy | 30 May 2003 (USA)</v>
      </c>
      <c r="I165" t="str">
        <f t="shared" si="39"/>
        <v xml:space="preserve">1h 40min </v>
      </c>
      <c r="J165" t="str">
        <f t="shared" si="40"/>
        <v xml:space="preserve">1h 40min | </v>
      </c>
      <c r="K165" t="str">
        <f t="shared" si="41"/>
        <v>Animation, Adventure, Comedy | 30 May 2003 (USA)</v>
      </c>
      <c r="L165" t="str">
        <f t="shared" si="42"/>
        <v xml:space="preserve">Animation, Adventure, Comedy </v>
      </c>
      <c r="M165" t="str">
        <f t="shared" si="43"/>
        <v xml:space="preserve">Animation, Adventure, Comedy | </v>
      </c>
      <c r="N165" t="str">
        <f t="shared" si="44"/>
        <v>30 May 2003 (USA)</v>
      </c>
      <c r="O165" t="str">
        <f t="shared" si="45"/>
        <v>30 May 2003</v>
      </c>
      <c r="P165" t="str">
        <f t="shared" si="46"/>
        <v xml:space="preserve"> (USA)</v>
      </c>
      <c r="Q165" t="str">
        <f t="shared" si="47"/>
        <v xml:space="preserve"> USA)</v>
      </c>
      <c r="R165" t="str">
        <f t="shared" si="48"/>
        <v xml:space="preserve"> USA</v>
      </c>
      <c r="S165" t="str">
        <f t="shared" si="49"/>
        <v>USA</v>
      </c>
      <c r="T165" t="s">
        <v>1713</v>
      </c>
      <c r="U165" t="str">
        <f t="shared" si="50"/>
        <v>100</v>
      </c>
      <c r="V165" t="s">
        <v>1714</v>
      </c>
      <c r="W165" t="str">
        <f t="shared" si="51"/>
        <v>Andrew Stanton (original story by), Andrew Stanton (screenplay) | 2 more credits Â»</v>
      </c>
      <c r="X165" t="s">
        <v>1715</v>
      </c>
      <c r="Y165" t="s">
        <v>1716</v>
      </c>
      <c r="Z165" t="s">
        <v>1717</v>
      </c>
      <c r="AA165" t="s">
        <v>1718</v>
      </c>
      <c r="AB165" t="s">
        <v>1251</v>
      </c>
      <c r="AC165" t="s">
        <v>1719</v>
      </c>
      <c r="AD165" s="1" t="str">
        <f t="shared" si="52"/>
        <v xml:space="preserve">A clown fish named Marlin lives in the Great Barrier Reef loses his son, Nemo. After he ventures into the open sea, despite his father's constant warnings about many of the ocean's dangers. Nemo is abducted by a boat and netted up and sent to a dentist's office in Sydney. So, while Marlin ventures off to try to retrieve Nemo, Marlin meets a fish named Dory, a blue tang suffering from short-term memory loss. The companions travel a great distance, encountering various dangerous sea creatures such as sharks, anglerfish and jellyfish, in order to rescue Nemo from the dentist's office, which is situated by Sydney Harbor. While the two are doing this, Nemo and the other sea animals in the dentist's fish tank plot a way to return to Sydney Harbor to live their lives free again. </v>
      </c>
      <c r="AE165" t="s">
        <v>1720</v>
      </c>
      <c r="AF165" s="1" t="str">
        <f t="shared" si="53"/>
        <v>http://www.imdb.com/title/tt0266543/</v>
      </c>
    </row>
    <row r="166" spans="1:32" x14ac:dyDescent="0.3">
      <c r="A166" t="s">
        <v>1721</v>
      </c>
      <c r="B166" t="str">
        <f t="shared" si="36"/>
        <v>The Thing</v>
      </c>
      <c r="C166" t="s">
        <v>1722</v>
      </c>
      <c r="D166" t="s">
        <v>2678</v>
      </c>
      <c r="E166" t="s">
        <v>1723</v>
      </c>
      <c r="F166" t="s">
        <v>3488</v>
      </c>
      <c r="G166" t="str">
        <f t="shared" si="37"/>
        <v xml:space="preserve">R | </v>
      </c>
      <c r="H166" t="str">
        <f t="shared" si="38"/>
        <v>1h 49min | Horror, Sci-Fi | 25 June 1982 (USA)</v>
      </c>
      <c r="I166" t="str">
        <f t="shared" si="39"/>
        <v xml:space="preserve">1h 49min </v>
      </c>
      <c r="J166" t="str">
        <f t="shared" si="40"/>
        <v xml:space="preserve">1h 49min | </v>
      </c>
      <c r="K166" t="str">
        <f t="shared" si="41"/>
        <v>Horror, Sci-Fi | 25 June 1982 (USA)</v>
      </c>
      <c r="L166" t="str">
        <f t="shared" si="42"/>
        <v xml:space="preserve">Horror, Sci-Fi </v>
      </c>
      <c r="M166" t="str">
        <f t="shared" si="43"/>
        <v xml:space="preserve">Horror, Sci-Fi | </v>
      </c>
      <c r="N166" t="str">
        <f t="shared" si="44"/>
        <v>25 June 1982 (USA)</v>
      </c>
      <c r="O166" t="str">
        <f t="shared" si="45"/>
        <v>25 June 1982</v>
      </c>
      <c r="P166" t="str">
        <f t="shared" si="46"/>
        <v xml:space="preserve"> (USA)</v>
      </c>
      <c r="Q166" t="str">
        <f t="shared" si="47"/>
        <v xml:space="preserve"> USA)</v>
      </c>
      <c r="R166" t="str">
        <f t="shared" si="48"/>
        <v xml:space="preserve"> USA</v>
      </c>
      <c r="S166" t="str">
        <f t="shared" si="49"/>
        <v>USA</v>
      </c>
      <c r="T166" t="s">
        <v>389</v>
      </c>
      <c r="U166" t="str">
        <f t="shared" si="50"/>
        <v>109</v>
      </c>
      <c r="V166" t="s">
        <v>1724</v>
      </c>
      <c r="W166" t="str">
        <f t="shared" si="51"/>
        <v>Bill Lancaster (screenplay), John W. Campbell Jr. (story)</v>
      </c>
      <c r="X166" t="s">
        <v>1725</v>
      </c>
      <c r="Y166" t="s">
        <v>1726</v>
      </c>
      <c r="Z166" t="s">
        <v>1727</v>
      </c>
      <c r="AA166" t="s">
        <v>1728</v>
      </c>
      <c r="AB166" t="s">
        <v>592</v>
      </c>
      <c r="AC166" t="s">
        <v>1729</v>
      </c>
      <c r="AD166" s="1" t="str">
        <f t="shared" si="52"/>
        <v xml:space="preserve">An American scientific expedition to the frozen wastes of the Antarctic is interrupted by a group of seemingly mad Norwegians pursuing and shooting a dog. The helicopter pursuing the dog explodes, eventually leaving no explanation for the chase. During the night, the dog mutates and attacks other dogs in the cage and members of the team that investigate. The team soon realizes that an alien life-form with the ability to take over other bodies is on the loose and they don't know who may already have been taken over. </v>
      </c>
      <c r="AE166" t="s">
        <v>1730</v>
      </c>
      <c r="AF166" s="1" t="str">
        <f t="shared" si="53"/>
        <v>http://www.imdb.com/title/tt0084787/</v>
      </c>
    </row>
    <row r="167" spans="1:32" x14ac:dyDescent="0.3">
      <c r="A167" t="s">
        <v>1731</v>
      </c>
      <c r="B167" t="str">
        <f t="shared" si="36"/>
        <v>No Country for Old Men</v>
      </c>
      <c r="C167" t="s">
        <v>1732</v>
      </c>
      <c r="D167" t="s">
        <v>2679</v>
      </c>
      <c r="E167" t="s">
        <v>1733</v>
      </c>
      <c r="F167" t="s">
        <v>3488</v>
      </c>
      <c r="G167" t="str">
        <f t="shared" si="37"/>
        <v xml:space="preserve">R | </v>
      </c>
      <c r="H167" t="str">
        <f t="shared" si="38"/>
        <v>2h 2min | Crime, Drama, Thriller | 21 November 2007 (USA)</v>
      </c>
      <c r="I167" t="str">
        <f t="shared" si="39"/>
        <v xml:space="preserve">2h 2min </v>
      </c>
      <c r="J167" t="str">
        <f t="shared" si="40"/>
        <v xml:space="preserve">2h 2min | </v>
      </c>
      <c r="K167" t="str">
        <f t="shared" si="41"/>
        <v>Crime, Drama, Thriller | 21 November 2007 (USA)</v>
      </c>
      <c r="L167" t="str">
        <f t="shared" si="42"/>
        <v xml:space="preserve">Crime, Drama, Thriller </v>
      </c>
      <c r="M167" t="str">
        <f t="shared" si="43"/>
        <v xml:space="preserve">Crime, Drama, Thriller | </v>
      </c>
      <c r="N167" t="str">
        <f t="shared" si="44"/>
        <v>21 November 2007 (USA)</v>
      </c>
      <c r="O167" t="str">
        <f t="shared" si="45"/>
        <v>21 November 2007</v>
      </c>
      <c r="P167" t="str">
        <f t="shared" si="46"/>
        <v xml:space="preserve"> (USA)</v>
      </c>
      <c r="Q167" t="str">
        <f t="shared" si="47"/>
        <v xml:space="preserve"> USA)</v>
      </c>
      <c r="R167" t="str">
        <f t="shared" si="48"/>
        <v xml:space="preserve"> USA</v>
      </c>
      <c r="S167" t="str">
        <f t="shared" si="49"/>
        <v>USA</v>
      </c>
      <c r="T167" t="s">
        <v>691</v>
      </c>
      <c r="U167" t="str">
        <f t="shared" si="50"/>
        <v>122</v>
      </c>
      <c r="V167" t="s">
        <v>1734</v>
      </c>
      <c r="W167" t="str">
        <f t="shared" si="51"/>
        <v>Joel Coen (screenplay), Ethan Coen (screenplay) | 1 more credit Â»</v>
      </c>
      <c r="X167" t="s">
        <v>1735</v>
      </c>
      <c r="Y167" t="s">
        <v>1736</v>
      </c>
      <c r="Z167" t="s">
        <v>1737</v>
      </c>
      <c r="AA167" t="s">
        <v>1738</v>
      </c>
      <c r="AB167" t="s">
        <v>263</v>
      </c>
      <c r="AC167" t="s">
        <v>1739</v>
      </c>
      <c r="AD167" s="1" t="str">
        <f t="shared" si="52"/>
        <v xml:space="preserve">In rural Texas, welder and hunter Llewelyn Moss discovers the remains of several drug runners who have all killed each other in an exchange gone violently wrong. Rather than report the discovery to the police, Moss decides to simply take the two million dollars present for himself. This puts the psychopathic killer, Anton Chigurh, on his trail as he dispassionately murders nearly every rival, bystander and even employer in his pursuit of his quarry and the money. As Moss desperately attempts to keep one step ahead, the blood from this hunt begins to flow behind him with relentlessly growing intensity as Chigurh closes in. Meanwhile, the laconic Sherrif Ed Tom Bell blithely oversees the investigation even as he struggles to face the sheer enormity of the crimes he is attempting to thwart. </v>
      </c>
      <c r="AE167" t="s">
        <v>1740</v>
      </c>
      <c r="AF167" s="1" t="str">
        <f t="shared" si="53"/>
        <v>http://www.imdb.com/title/tt0477348/</v>
      </c>
    </row>
    <row r="168" spans="1:32" x14ac:dyDescent="0.3">
      <c r="A168" t="s">
        <v>1741</v>
      </c>
      <c r="B168" t="str">
        <f t="shared" si="36"/>
        <v>It Happened One Night</v>
      </c>
      <c r="C168" t="s">
        <v>267</v>
      </c>
      <c r="D168" t="s">
        <v>2595</v>
      </c>
      <c r="E168" t="s">
        <v>1742</v>
      </c>
      <c r="F168" t="s">
        <v>3491</v>
      </c>
      <c r="G168" t="str">
        <f t="shared" si="37"/>
        <v xml:space="preserve">Unrated | </v>
      </c>
      <c r="H168" t="str">
        <f t="shared" si="38"/>
        <v>1h 45min | Comedy, Romance | 23 February 1934 (USA)</v>
      </c>
      <c r="I168" t="str">
        <f t="shared" si="39"/>
        <v xml:space="preserve">1h 45min </v>
      </c>
      <c r="J168" t="str">
        <f t="shared" si="40"/>
        <v xml:space="preserve">1h 45min | </v>
      </c>
      <c r="K168" t="str">
        <f t="shared" si="41"/>
        <v>Comedy, Romance | 23 February 1934 (USA)</v>
      </c>
      <c r="L168" t="str">
        <f t="shared" si="42"/>
        <v xml:space="preserve">Comedy, Romance </v>
      </c>
      <c r="M168" t="str">
        <f t="shared" si="43"/>
        <v xml:space="preserve">Comedy, Romance | </v>
      </c>
      <c r="N168" t="str">
        <f t="shared" si="44"/>
        <v>23 February 1934 (USA)</v>
      </c>
      <c r="O168" t="str">
        <f t="shared" si="45"/>
        <v>23 February 1934</v>
      </c>
      <c r="P168" t="str">
        <f t="shared" si="46"/>
        <v xml:space="preserve"> (USA)</v>
      </c>
      <c r="Q168" t="str">
        <f t="shared" si="47"/>
        <v xml:space="preserve"> USA)</v>
      </c>
      <c r="R168" t="str">
        <f t="shared" si="48"/>
        <v xml:space="preserve"> USA</v>
      </c>
      <c r="S168" t="str">
        <f t="shared" si="49"/>
        <v>USA</v>
      </c>
      <c r="T168" t="s">
        <v>1660</v>
      </c>
      <c r="U168" t="str">
        <f t="shared" si="50"/>
        <v>105</v>
      </c>
      <c r="V168" t="s">
        <v>1743</v>
      </c>
      <c r="W168" t="str">
        <f t="shared" si="51"/>
        <v>Robert Riskin (screen play), Samuel Hopkins Adams (based on the short story by)</v>
      </c>
      <c r="X168" t="s">
        <v>1744</v>
      </c>
      <c r="Y168" t="s">
        <v>1745</v>
      </c>
      <c r="Z168" t="s">
        <v>1746</v>
      </c>
      <c r="AA168" t="s">
        <v>1747</v>
      </c>
      <c r="AB168" t="s">
        <v>821</v>
      </c>
      <c r="AC168" t="s">
        <v>1748</v>
      </c>
      <c r="AD168" s="1" t="str">
        <f t="shared" si="52"/>
        <v xml:space="preserve">Ellie Andrews has just tied the knot with society aviator King Westley when she is whisked away to her father's yacht and out of King's clutches. Ellie jumps ship and eventually winds up on a bus headed back to her husband. Reluctantly she must accept the help of out-of- work reporter Peter Warne. Actually, Warne doesn't give her any choice: either she sticks with him until he gets her back to her husband, or he'll blow the whistle on Ellie to her father. Either way, Peter gets what (he thinks!) he wants .... a really juicy newspaper story. </v>
      </c>
      <c r="AE168" t="s">
        <v>1749</v>
      </c>
      <c r="AF168" s="1" t="str">
        <f t="shared" si="53"/>
        <v>http://www.imdb.com/title/tt0025316/</v>
      </c>
    </row>
    <row r="169" spans="1:32" x14ac:dyDescent="0.3">
      <c r="A169" t="s">
        <v>1750</v>
      </c>
      <c r="B169" t="str">
        <f t="shared" si="36"/>
        <v>Mary and Max</v>
      </c>
      <c r="C169" t="s">
        <v>1751</v>
      </c>
      <c r="D169" t="s">
        <v>2680</v>
      </c>
      <c r="E169" t="s">
        <v>1752</v>
      </c>
      <c r="F169" t="s">
        <v>3497</v>
      </c>
      <c r="G169" t="str">
        <f t="shared" si="37"/>
        <v xml:space="preserve">Not Rated | </v>
      </c>
      <c r="H169" t="str">
        <f t="shared" si="38"/>
        <v>1h 32min | Animation, Comedy, Drama | 9 April 2009 (Australia)</v>
      </c>
      <c r="I169" t="str">
        <f t="shared" si="39"/>
        <v xml:space="preserve">1h 32min </v>
      </c>
      <c r="J169" t="str">
        <f t="shared" si="40"/>
        <v xml:space="preserve">1h 32min | </v>
      </c>
      <c r="K169" t="str">
        <f t="shared" si="41"/>
        <v>Animation, Comedy, Drama | 9 April 2009 (Australia)</v>
      </c>
      <c r="L169" t="str">
        <f t="shared" si="42"/>
        <v xml:space="preserve">Animation, Comedy, Drama </v>
      </c>
      <c r="M169" t="str">
        <f t="shared" si="43"/>
        <v xml:space="preserve">Animation, Comedy, Drama | </v>
      </c>
      <c r="N169" t="str">
        <f t="shared" si="44"/>
        <v>9 April 2009 (Australia)</v>
      </c>
      <c r="O169" t="str">
        <f t="shared" si="45"/>
        <v>9 April 2009</v>
      </c>
      <c r="P169" t="str">
        <f t="shared" si="46"/>
        <v xml:space="preserve"> (Australia)</v>
      </c>
      <c r="Q169" t="str">
        <f t="shared" si="47"/>
        <v xml:space="preserve"> Australia)</v>
      </c>
      <c r="R169" t="str">
        <f t="shared" si="48"/>
        <v xml:space="preserve"> Australia</v>
      </c>
      <c r="S169" t="str">
        <f t="shared" si="49"/>
        <v>Australia</v>
      </c>
      <c r="T169" t="s">
        <v>1753</v>
      </c>
      <c r="U169" t="str">
        <f t="shared" si="50"/>
        <v>92</v>
      </c>
      <c r="V169" t="s">
        <v>1754</v>
      </c>
      <c r="W169" t="str">
        <f t="shared" si="51"/>
        <v>Writer: Adam Elliot</v>
      </c>
      <c r="X169" t="s">
        <v>1755</v>
      </c>
      <c r="Y169" t="s">
        <v>1756</v>
      </c>
      <c r="Z169" t="s">
        <v>87</v>
      </c>
      <c r="AA169" t="s">
        <v>1757</v>
      </c>
      <c r="AB169" t="s">
        <v>1758</v>
      </c>
      <c r="AC169" t="s">
        <v>1759</v>
      </c>
      <c r="AD169" s="1" t="str">
        <f t="shared" si="52"/>
        <v xml:space="preserve">In the mid-1970's, a homely, friendless Australian girl of 8 picks a name out of a Manhattan phone book and writes to him; she includes a chocolate bar. She's Mary Dinkle, the only child of an alcoholic mother and a distracted father. He's Max Horowitz, an overweight man with Asperger's, living alone in New York. He writes back, with chocolate. Thus begins a 20-year correspondence, interrupted by a stay in an asylum and a few misunderstandings. Mary falls in love with a neighbor, saves money to have a birthmark removed and deals with loss. Max has a friendship with a neighbor, tries to control his weight, and finally gets the dream job. Will the two ever meet face to face? </v>
      </c>
      <c r="AE169" t="s">
        <v>1760</v>
      </c>
      <c r="AF169" s="1" t="str">
        <f t="shared" si="53"/>
        <v>http://www.imdb.com/title/tt0978762/</v>
      </c>
    </row>
    <row r="170" spans="1:32" x14ac:dyDescent="0.3">
      <c r="A170" t="s">
        <v>1761</v>
      </c>
      <c r="B170" t="str">
        <f t="shared" si="36"/>
        <v>Gone Girl</v>
      </c>
      <c r="C170" t="s">
        <v>115</v>
      </c>
      <c r="D170" t="s">
        <v>2586</v>
      </c>
      <c r="E170" t="s">
        <v>1762</v>
      </c>
      <c r="F170" t="s">
        <v>3488</v>
      </c>
      <c r="G170" t="str">
        <f t="shared" si="37"/>
        <v xml:space="preserve">R | </v>
      </c>
      <c r="H170" t="str">
        <f t="shared" si="38"/>
        <v>2h 29min | Crime, Drama, Mystery | 3 October 2014 (USA)</v>
      </c>
      <c r="I170" t="str">
        <f t="shared" si="39"/>
        <v xml:space="preserve">2h 29min </v>
      </c>
      <c r="J170" t="str">
        <f t="shared" si="40"/>
        <v xml:space="preserve">2h 29min | </v>
      </c>
      <c r="K170" t="str">
        <f t="shared" si="41"/>
        <v>Crime, Drama, Mystery | 3 October 2014 (USA)</v>
      </c>
      <c r="L170" t="str">
        <f t="shared" si="42"/>
        <v xml:space="preserve">Crime, Drama, Mystery </v>
      </c>
      <c r="M170" t="str">
        <f t="shared" si="43"/>
        <v xml:space="preserve">Crime, Drama, Mystery | </v>
      </c>
      <c r="N170" t="str">
        <f t="shared" si="44"/>
        <v>3 October 2014 (USA)</v>
      </c>
      <c r="O170" t="str">
        <f t="shared" si="45"/>
        <v>3 October 2014</v>
      </c>
      <c r="P170" t="str">
        <f t="shared" si="46"/>
        <v xml:space="preserve"> (USA)</v>
      </c>
      <c r="Q170" t="str">
        <f t="shared" si="47"/>
        <v xml:space="preserve"> USA)</v>
      </c>
      <c r="R170" t="str">
        <f t="shared" si="48"/>
        <v xml:space="preserve"> USA</v>
      </c>
      <c r="S170" t="str">
        <f t="shared" si="49"/>
        <v>USA</v>
      </c>
      <c r="T170" t="s">
        <v>776</v>
      </c>
      <c r="U170" t="str">
        <f t="shared" si="50"/>
        <v>149</v>
      </c>
      <c r="V170" t="s">
        <v>1763</v>
      </c>
      <c r="W170" t="str">
        <f t="shared" si="51"/>
        <v>Gillian Flynn (screenplay), Gillian Flynn (novel)</v>
      </c>
      <c r="X170" t="s">
        <v>1764</v>
      </c>
      <c r="Y170" t="s">
        <v>1765</v>
      </c>
      <c r="Z170" t="s">
        <v>1766</v>
      </c>
      <c r="AA170" t="s">
        <v>1767</v>
      </c>
      <c r="AB170" t="s">
        <v>251</v>
      </c>
      <c r="AC170" t="s">
        <v>1768</v>
      </c>
      <c r="AD170" s="1" t="str">
        <f t="shared" si="52"/>
        <v xml:space="preserve">On the occasion of his fifth wedding anniversary, Nick Dunne reports that his wife, Amy, has gone missing. Under pressure from the police and a growing media frenzy, Nick's portrait of a blissful union begins to crumble. Soon his lies, deceits and strange behavior have everyone asking the same dark question: Did Nick Dunne kill his wife? </v>
      </c>
      <c r="AE170" t="s">
        <v>1769</v>
      </c>
      <c r="AF170" s="1" t="str">
        <f t="shared" si="53"/>
        <v>http://www.imdb.com/title/tt2267998/</v>
      </c>
    </row>
    <row r="171" spans="1:32" x14ac:dyDescent="0.3">
      <c r="A171" t="s">
        <v>1770</v>
      </c>
      <c r="B171" t="str">
        <f t="shared" si="36"/>
        <v>Kill Bill: Vol. 1</v>
      </c>
      <c r="C171" t="s">
        <v>70</v>
      </c>
      <c r="D171" t="s">
        <v>2582</v>
      </c>
      <c r="E171" t="s">
        <v>1771</v>
      </c>
      <c r="F171" t="s">
        <v>3488</v>
      </c>
      <c r="G171" t="str">
        <f t="shared" si="37"/>
        <v xml:space="preserve">R | </v>
      </c>
      <c r="H171" t="str">
        <f t="shared" si="38"/>
        <v>1h 51min | Action | 10 October 2003 (USA)</v>
      </c>
      <c r="I171" t="str">
        <f t="shared" si="39"/>
        <v xml:space="preserve">1h 51min </v>
      </c>
      <c r="J171" t="str">
        <f t="shared" si="40"/>
        <v xml:space="preserve">1h 51min | </v>
      </c>
      <c r="K171" t="str">
        <f t="shared" si="41"/>
        <v>Action | 10 October 2003 (USA)</v>
      </c>
      <c r="L171" t="str">
        <f t="shared" si="42"/>
        <v xml:space="preserve">Action </v>
      </c>
      <c r="M171" t="str">
        <f t="shared" si="43"/>
        <v xml:space="preserve">Action | </v>
      </c>
      <c r="N171" t="str">
        <f t="shared" si="44"/>
        <v>10 October 2003 (USA)</v>
      </c>
      <c r="O171" t="str">
        <f t="shared" si="45"/>
        <v>10 October 2003</v>
      </c>
      <c r="P171" t="str">
        <f t="shared" si="46"/>
        <v xml:space="preserve"> (USA)</v>
      </c>
      <c r="Q171" t="str">
        <f t="shared" si="47"/>
        <v xml:space="preserve"> USA)</v>
      </c>
      <c r="R171" t="str">
        <f t="shared" si="48"/>
        <v xml:space="preserve"> USA</v>
      </c>
      <c r="S171" t="str">
        <f t="shared" si="49"/>
        <v>USA</v>
      </c>
      <c r="T171" t="s">
        <v>1772</v>
      </c>
      <c r="U171" t="str">
        <f t="shared" si="50"/>
        <v>111</v>
      </c>
      <c r="V171" t="s">
        <v>1773</v>
      </c>
      <c r="W171" t="str">
        <f t="shared" si="51"/>
        <v>Quentin Tarantino, Quentin Tarantino (character The Bride) (as Q) | 1 more credit Â»</v>
      </c>
      <c r="X171" t="s">
        <v>1774</v>
      </c>
      <c r="Y171" t="s">
        <v>1775</v>
      </c>
      <c r="Z171" t="s">
        <v>1776</v>
      </c>
      <c r="AA171" t="s">
        <v>1777</v>
      </c>
      <c r="AB171" t="s">
        <v>1778</v>
      </c>
      <c r="AC171" t="s">
        <v>1779</v>
      </c>
      <c r="AD171" s="1" t="str">
        <f t="shared" si="52"/>
        <v xml:space="preserve">The lead character, called 'The Bride,' was a member of the Deadly Viper Assassination Squad, led by her lover 'Bill.' Upon realizing she was pregnant with Bill's child, 'The Bride' decided to escape her life as a killer. She fled to Texas, met a young man, who, on the day of their wedding rehearsal was gunned down by an angry and jealous Bill (with the assistance of the Deadly Viper Assassination Squad). Four years later, 'The Bride' wakes from a coma, and discovers her baby is gone. She, then, decides to seek revenge upon the five people who destroyed her life and killed her baby. The saga of Kill Bill Volume I begins. </v>
      </c>
      <c r="AE171" t="s">
        <v>1780</v>
      </c>
      <c r="AF171" s="1" t="str">
        <f t="shared" si="53"/>
        <v>http://www.imdb.com/title/tt0266697/</v>
      </c>
    </row>
    <row r="172" spans="1:32" x14ac:dyDescent="0.3">
      <c r="A172" t="s">
        <v>1781</v>
      </c>
      <c r="B172" t="str">
        <f t="shared" si="36"/>
        <v>Rush</v>
      </c>
      <c r="C172" t="s">
        <v>1551</v>
      </c>
      <c r="D172" t="s">
        <v>2667</v>
      </c>
      <c r="E172" t="s">
        <v>1782</v>
      </c>
      <c r="F172" t="s">
        <v>3488</v>
      </c>
      <c r="G172" t="str">
        <f t="shared" si="37"/>
        <v xml:space="preserve">R | </v>
      </c>
      <c r="H172" t="str">
        <f t="shared" si="38"/>
        <v>2h 3min | Action, Biography, Drama | 27 September 2013 (USA)</v>
      </c>
      <c r="I172" t="str">
        <f t="shared" si="39"/>
        <v xml:space="preserve">2h 3min </v>
      </c>
      <c r="J172" t="str">
        <f t="shared" si="40"/>
        <v xml:space="preserve">2h 3min | </v>
      </c>
      <c r="K172" t="str">
        <f t="shared" si="41"/>
        <v>Action, Biography, Drama | 27 September 2013 (USA)</v>
      </c>
      <c r="L172" t="str">
        <f t="shared" si="42"/>
        <v xml:space="preserve">Action, Biography, Drama </v>
      </c>
      <c r="M172" t="str">
        <f t="shared" si="43"/>
        <v xml:space="preserve">Action, Biography, Drama | </v>
      </c>
      <c r="N172" t="str">
        <f t="shared" si="44"/>
        <v>27 September 2013 (USA)</v>
      </c>
      <c r="O172" t="str">
        <f t="shared" si="45"/>
        <v>27 September 2013</v>
      </c>
      <c r="P172" t="str">
        <f t="shared" si="46"/>
        <v xml:space="preserve"> (USA)</v>
      </c>
      <c r="Q172" t="str">
        <f t="shared" si="47"/>
        <v xml:space="preserve"> USA)</v>
      </c>
      <c r="R172" t="str">
        <f t="shared" si="48"/>
        <v xml:space="preserve"> USA</v>
      </c>
      <c r="S172" t="str">
        <f t="shared" si="49"/>
        <v>USA</v>
      </c>
      <c r="T172" t="s">
        <v>1114</v>
      </c>
      <c r="U172" t="str">
        <f t="shared" si="50"/>
        <v>123</v>
      </c>
      <c r="V172" t="s">
        <v>1783</v>
      </c>
      <c r="W172" t="str">
        <f t="shared" si="51"/>
        <v>Writer: Peter Morgan</v>
      </c>
      <c r="X172" t="s">
        <v>1784</v>
      </c>
      <c r="Y172" t="s">
        <v>1785</v>
      </c>
      <c r="Z172" t="s">
        <v>1786</v>
      </c>
      <c r="AA172" t="s">
        <v>1787</v>
      </c>
      <c r="AB172" t="s">
        <v>1788</v>
      </c>
      <c r="AC172" t="s">
        <v>1789</v>
      </c>
      <c r="AD172" s="1" t="str">
        <f t="shared" si="52"/>
        <v xml:space="preserve">Set against the sexy, glamorous golden age of Formula 1 racing in the 1970s, the film is based on the true story of a great sporting rivalry between handsome English playboy James Hunt (Hemsworth), and his methodical, brilliant opponent, Austrian driver Niki Lauda (Bruhl). The story follows their distinctly different personal styles on and off the track, their loves and the astonishing 1976 season in which both drivers were willing to risk everything to become world champion in a sport with no margin for error: if you make a mistake, you die. </v>
      </c>
      <c r="AE172" t="s">
        <v>1790</v>
      </c>
      <c r="AF172" s="1" t="str">
        <f t="shared" si="53"/>
        <v>http://www.imdb.com/title/tt1979320/</v>
      </c>
    </row>
    <row r="173" spans="1:32" x14ac:dyDescent="0.3">
      <c r="A173" t="s">
        <v>1791</v>
      </c>
      <c r="B173" t="str">
        <f t="shared" si="36"/>
        <v>Spotlight</v>
      </c>
      <c r="C173" t="s">
        <v>1792</v>
      </c>
      <c r="D173" t="s">
        <v>2681</v>
      </c>
      <c r="E173" t="s">
        <v>1793</v>
      </c>
      <c r="F173" t="s">
        <v>3488</v>
      </c>
      <c r="G173" t="str">
        <f t="shared" si="37"/>
        <v xml:space="preserve">R | </v>
      </c>
      <c r="H173" t="str">
        <f t="shared" si="38"/>
        <v>2h 8min | Biography, Drama, History | 25 November 2015 (USA)</v>
      </c>
      <c r="I173" t="str">
        <f t="shared" si="39"/>
        <v xml:space="preserve">2h 8min </v>
      </c>
      <c r="J173" t="str">
        <f t="shared" si="40"/>
        <v xml:space="preserve">2h 8min | </v>
      </c>
      <c r="K173" t="str">
        <f t="shared" si="41"/>
        <v>Biography, Drama, History | 25 November 2015 (USA)</v>
      </c>
      <c r="L173" t="str">
        <f t="shared" si="42"/>
        <v xml:space="preserve">Biography, Drama, History </v>
      </c>
      <c r="M173" t="str">
        <f t="shared" si="43"/>
        <v xml:space="preserve">Biography, Drama, History | </v>
      </c>
      <c r="N173" t="str">
        <f t="shared" si="44"/>
        <v>25 November 2015 (USA)</v>
      </c>
      <c r="O173" t="str">
        <f t="shared" si="45"/>
        <v>25 November 2015</v>
      </c>
      <c r="P173" t="str">
        <f t="shared" si="46"/>
        <v xml:space="preserve"> (USA)</v>
      </c>
      <c r="Q173" t="str">
        <f t="shared" si="47"/>
        <v xml:space="preserve"> USA)</v>
      </c>
      <c r="R173" t="str">
        <f t="shared" si="48"/>
        <v xml:space="preserve"> USA</v>
      </c>
      <c r="S173" t="str">
        <f t="shared" si="49"/>
        <v>USA</v>
      </c>
      <c r="T173" t="s">
        <v>764</v>
      </c>
      <c r="U173" t="str">
        <f t="shared" si="50"/>
        <v>128</v>
      </c>
      <c r="V173" t="s">
        <v>1794</v>
      </c>
      <c r="W173" t="str">
        <f t="shared" si="51"/>
        <v>Josh Singer, Tom McCarthy</v>
      </c>
      <c r="X173" t="s">
        <v>1795</v>
      </c>
      <c r="Y173" t="s">
        <v>1796</v>
      </c>
      <c r="Z173" t="s">
        <v>1797</v>
      </c>
      <c r="AA173" t="s">
        <v>1798</v>
      </c>
      <c r="AB173" t="s">
        <v>66</v>
      </c>
      <c r="AC173" t="s">
        <v>1799</v>
      </c>
      <c r="AD173" s="1" t="str">
        <f t="shared" si="52"/>
        <v xml:space="preserve">When the Boston Globe's tenacious "Spotlight" team of reporters delves into allegations of abuse in the Catholic Church, their year-long investigation uncovers a decades-long cover-up at the highest levels of Boston's religious, legal, and government establishment, touching off a wave of revelations around the world. </v>
      </c>
      <c r="AE173" t="s">
        <v>1800</v>
      </c>
      <c r="AF173" s="1" t="str">
        <f t="shared" si="53"/>
        <v>http://www.imdb.com/title/tt1895587/</v>
      </c>
    </row>
    <row r="174" spans="1:32" x14ac:dyDescent="0.3">
      <c r="A174" t="s">
        <v>1801</v>
      </c>
      <c r="B174" t="str">
        <f t="shared" si="36"/>
        <v>Mad Max: Fury Road</v>
      </c>
      <c r="C174" t="s">
        <v>1802</v>
      </c>
      <c r="D174" t="s">
        <v>2682</v>
      </c>
      <c r="E174" t="s">
        <v>1803</v>
      </c>
      <c r="F174" t="s">
        <v>3488</v>
      </c>
      <c r="G174" t="str">
        <f t="shared" si="37"/>
        <v xml:space="preserve">R | </v>
      </c>
      <c r="H174" t="str">
        <f t="shared" si="38"/>
        <v>2h | Action, Adventure, Sci-Fi | 15 May 2015 (USA)</v>
      </c>
      <c r="I174" t="str">
        <f t="shared" si="39"/>
        <v xml:space="preserve">2h </v>
      </c>
      <c r="J174" t="str">
        <f t="shared" si="40"/>
        <v xml:space="preserve">2h | </v>
      </c>
      <c r="K174" t="str">
        <f t="shared" si="41"/>
        <v>Action, Adventure, Sci-Fi | 15 May 2015 (USA)</v>
      </c>
      <c r="L174" t="str">
        <f t="shared" si="42"/>
        <v xml:space="preserve">Action, Adventure, Sci-Fi </v>
      </c>
      <c r="M174" t="str">
        <f t="shared" si="43"/>
        <v xml:space="preserve">Action, Adventure, Sci-Fi | </v>
      </c>
      <c r="N174" t="str">
        <f t="shared" si="44"/>
        <v>15 May 2015 (USA)</v>
      </c>
      <c r="O174" t="str">
        <f t="shared" si="45"/>
        <v>15 May 2015</v>
      </c>
      <c r="P174" t="str">
        <f t="shared" si="46"/>
        <v xml:space="preserve"> (USA)</v>
      </c>
      <c r="Q174" t="str">
        <f t="shared" si="47"/>
        <v xml:space="preserve"> USA)</v>
      </c>
      <c r="R174" t="str">
        <f t="shared" si="48"/>
        <v xml:space="preserve"> USA</v>
      </c>
      <c r="S174" t="str">
        <f t="shared" si="49"/>
        <v>USA</v>
      </c>
      <c r="T174" t="s">
        <v>722</v>
      </c>
      <c r="U174" t="str">
        <f t="shared" si="50"/>
        <v>120</v>
      </c>
      <c r="V174" t="s">
        <v>1804</v>
      </c>
      <c r="W174" t="str">
        <f t="shared" si="51"/>
        <v>George Miller, Brendan McCarthy | 1 more credit Â»</v>
      </c>
      <c r="X174" t="s">
        <v>1805</v>
      </c>
      <c r="Y174" t="s">
        <v>1806</v>
      </c>
      <c r="Z174" t="s">
        <v>1807</v>
      </c>
      <c r="AA174" t="s">
        <v>1808</v>
      </c>
      <c r="AB174" t="s">
        <v>1809</v>
      </c>
      <c r="AC174" t="s">
        <v>1810</v>
      </c>
      <c r="AD174" s="1" t="str">
        <f t="shared" si="52"/>
        <v xml:space="preserve">An apocalyptic story set in the furthest reaches of our planet, in a stark desert landscape where humanity is broken, and almost everyone is crazed fighting for the necessities of life. Within this world exist two rebels on the run who just might be able to restore order. There's Max, a man of action and a man of few words, who seeks peace of mind following the loss of his wife and child in the aftermath of the chaos. And Furiosa, a woman of action and a woman who believes her path to survival may be achieved if she can make it across the desert back to her childhood homeland. </v>
      </c>
      <c r="AE174" t="s">
        <v>1811</v>
      </c>
      <c r="AF174" s="1" t="str">
        <f t="shared" si="53"/>
        <v>http://www.imdb.com/title/tt1392190/</v>
      </c>
    </row>
    <row r="175" spans="1:32" x14ac:dyDescent="0.3">
      <c r="A175" t="s">
        <v>1812</v>
      </c>
      <c r="B175" t="str">
        <f t="shared" si="36"/>
        <v>Life of Brian</v>
      </c>
      <c r="C175" t="s">
        <v>1813</v>
      </c>
      <c r="D175" t="s">
        <v>2683</v>
      </c>
      <c r="E175" t="s">
        <v>1814</v>
      </c>
      <c r="F175" t="s">
        <v>3488</v>
      </c>
      <c r="G175" t="str">
        <f t="shared" si="37"/>
        <v xml:space="preserve">R | </v>
      </c>
      <c r="H175" t="str">
        <f t="shared" si="38"/>
        <v>1h 34min | Comedy | 17 August 1979 (USA)</v>
      </c>
      <c r="I175" t="str">
        <f t="shared" si="39"/>
        <v xml:space="preserve">1h 34min </v>
      </c>
      <c r="J175" t="str">
        <f t="shared" si="40"/>
        <v xml:space="preserve">1h 34min | </v>
      </c>
      <c r="K175" t="str">
        <f t="shared" si="41"/>
        <v>Comedy | 17 August 1979 (USA)</v>
      </c>
      <c r="L175" t="str">
        <f t="shared" si="42"/>
        <v xml:space="preserve">Comedy </v>
      </c>
      <c r="M175" t="str">
        <f t="shared" si="43"/>
        <v xml:space="preserve">Comedy | </v>
      </c>
      <c r="N175" t="str">
        <f t="shared" si="44"/>
        <v>17 August 1979 (USA)</v>
      </c>
      <c r="O175" t="str">
        <f t="shared" si="45"/>
        <v>17 August 1979</v>
      </c>
      <c r="P175" t="str">
        <f t="shared" si="46"/>
        <v xml:space="preserve"> (USA)</v>
      </c>
      <c r="Q175" t="str">
        <f t="shared" si="47"/>
        <v xml:space="preserve"> USA)</v>
      </c>
      <c r="R175" t="str">
        <f t="shared" si="48"/>
        <v xml:space="preserve"> USA</v>
      </c>
      <c r="S175" t="str">
        <f t="shared" si="49"/>
        <v>USA</v>
      </c>
      <c r="T175" t="s">
        <v>1369</v>
      </c>
      <c r="U175" t="str">
        <f t="shared" si="50"/>
        <v>94</v>
      </c>
      <c r="V175" t="s">
        <v>1026</v>
      </c>
      <c r="W175" t="str">
        <f t="shared" si="51"/>
        <v>Graham Chapman, John Cleese | 4 more credits Â»</v>
      </c>
      <c r="X175" t="s">
        <v>1815</v>
      </c>
      <c r="Y175" t="s">
        <v>1816</v>
      </c>
      <c r="Z175" t="s">
        <v>1817</v>
      </c>
      <c r="AA175" t="s">
        <v>1818</v>
      </c>
      <c r="AB175" t="s">
        <v>558</v>
      </c>
      <c r="AC175" t="s">
        <v>1819</v>
      </c>
      <c r="AD175" s="1" t="str">
        <f t="shared" si="52"/>
        <v xml:space="preserve">The story of Brian of Nazareth, born on the same day as Jesus of Nazareth, who takes a different path in life that leads to the same conclusion. Brian joins a political resistance movement aiming to get the Romans out of Judea. Brian scores a victory of sorts when he manages to paint political slogans on an entire wall in the city of Jerusalem. The movement is not very effective but somehow Brian becomes a prophet and gathers his own following. His fate is sealed however and he lives a very short life. </v>
      </c>
      <c r="AE175" t="s">
        <v>1820</v>
      </c>
      <c r="AF175" s="1" t="str">
        <f t="shared" si="53"/>
        <v>http://www.imdb.com/title/tt0079470/</v>
      </c>
    </row>
    <row r="176" spans="1:32" x14ac:dyDescent="0.3">
      <c r="A176" t="s">
        <v>1821</v>
      </c>
      <c r="B176" t="str">
        <f t="shared" si="36"/>
        <v>The Maltese Falcon</v>
      </c>
      <c r="C176" t="s">
        <v>1163</v>
      </c>
      <c r="D176" t="s">
        <v>2644</v>
      </c>
      <c r="E176" t="s">
        <v>1822</v>
      </c>
      <c r="F176" t="s">
        <v>3497</v>
      </c>
      <c r="G176" t="str">
        <f t="shared" si="37"/>
        <v xml:space="preserve">Not Rated | </v>
      </c>
      <c r="H176" t="str">
        <f t="shared" si="38"/>
        <v>1h 40min | Crime, Drama, Film-Noir | 18 October 1941 (USA)</v>
      </c>
      <c r="I176" t="str">
        <f t="shared" si="39"/>
        <v xml:space="preserve">1h 40min </v>
      </c>
      <c r="J176" t="str">
        <f t="shared" si="40"/>
        <v xml:space="preserve">1h 40min | </v>
      </c>
      <c r="K176" t="str">
        <f t="shared" si="41"/>
        <v>Crime, Drama, Film-Noir | 18 October 1941 (USA)</v>
      </c>
      <c r="L176" t="str">
        <f t="shared" si="42"/>
        <v xml:space="preserve">Crime, Drama, Film-Noir </v>
      </c>
      <c r="M176" t="str">
        <f t="shared" si="43"/>
        <v xml:space="preserve">Crime, Drama, Film-Noir | </v>
      </c>
      <c r="N176" t="str">
        <f t="shared" si="44"/>
        <v>18 October 1941 (USA)</v>
      </c>
      <c r="O176" t="str">
        <f t="shared" si="45"/>
        <v>18 October 1941</v>
      </c>
      <c r="P176" t="str">
        <f t="shared" si="46"/>
        <v xml:space="preserve"> (USA)</v>
      </c>
      <c r="Q176" t="str">
        <f t="shared" si="47"/>
        <v xml:space="preserve"> USA)</v>
      </c>
      <c r="R176" t="str">
        <f t="shared" si="48"/>
        <v xml:space="preserve"> USA</v>
      </c>
      <c r="S176" t="str">
        <f t="shared" si="49"/>
        <v>USA</v>
      </c>
      <c r="T176" t="s">
        <v>1713</v>
      </c>
      <c r="U176" t="str">
        <f t="shared" si="50"/>
        <v>100</v>
      </c>
      <c r="V176" t="s">
        <v>1823</v>
      </c>
      <c r="W176" t="str">
        <f t="shared" si="51"/>
        <v>John Huston (screenplay), Dashiell Hammett (based upon the novel by)</v>
      </c>
      <c r="X176" t="s">
        <v>1824</v>
      </c>
      <c r="Y176" t="s">
        <v>1825</v>
      </c>
      <c r="Z176" t="s">
        <v>1826</v>
      </c>
      <c r="AA176" t="s">
        <v>1827</v>
      </c>
      <c r="AB176" t="s">
        <v>1828</v>
      </c>
      <c r="AC176" t="s">
        <v>1829</v>
      </c>
      <c r="AD176" s="1" t="str">
        <f t="shared" si="52"/>
        <v xml:space="preserve">Spade and Archer is the name of a San Francisco detective agency. That's for Sam Spade and Miles Archer. The two men are partners, but Sam doesn't like Miles much. A knockout, who goes by the name of Miss Wonderly, walks into their office; and by that night everything's changed. Miles is dead. And so is a man named Floyd Thursby. It seems Miss Wonderly is surrounded by dangerous men. There's Joel Cairo, who uses gardenia-scented calling cards. There's Kasper Gutman, with his enormous girth and feigned civility. Her only hope of protection comes from Sam, who is suspected by the police of one or the other murder. More murders are yet to come, and it will all be because of these dangerous men -- and their lust for a statuette of a bird: the Maltese Falcon. </v>
      </c>
      <c r="AE176" t="s">
        <v>1830</v>
      </c>
      <c r="AF176" s="1" t="str">
        <f t="shared" si="53"/>
        <v>http://www.imdb.com/title/tt0033870/</v>
      </c>
    </row>
    <row r="177" spans="1:32" x14ac:dyDescent="0.3">
      <c r="A177" t="s">
        <v>1831</v>
      </c>
      <c r="B177" t="str">
        <f t="shared" si="36"/>
        <v>Hotel Rwanda</v>
      </c>
      <c r="C177" t="s">
        <v>1832</v>
      </c>
      <c r="D177" t="s">
        <v>2684</v>
      </c>
      <c r="E177" t="s">
        <v>1833</v>
      </c>
      <c r="F177" t="s">
        <v>3489</v>
      </c>
      <c r="G177" t="str">
        <f t="shared" si="37"/>
        <v xml:space="preserve">PG-13 | </v>
      </c>
      <c r="H177" t="str">
        <f t="shared" si="38"/>
        <v>2h 1min | Drama, History, War | 4 February 2005 (USA)</v>
      </c>
      <c r="I177" t="str">
        <f t="shared" si="39"/>
        <v xml:space="preserve">2h 1min </v>
      </c>
      <c r="J177" t="str">
        <f t="shared" si="40"/>
        <v xml:space="preserve">2h 1min | </v>
      </c>
      <c r="K177" t="str">
        <f t="shared" si="41"/>
        <v>Drama, History, War | 4 February 2005 (USA)</v>
      </c>
      <c r="L177" t="str">
        <f t="shared" si="42"/>
        <v xml:space="preserve">Drama, History, War </v>
      </c>
      <c r="M177" t="str">
        <f t="shared" si="43"/>
        <v xml:space="preserve">Drama, History, War | </v>
      </c>
      <c r="N177" t="str">
        <f t="shared" si="44"/>
        <v>4 February 2005 (USA)</v>
      </c>
      <c r="O177" t="str">
        <f t="shared" si="45"/>
        <v>4 February 2005</v>
      </c>
      <c r="P177" t="str">
        <f t="shared" si="46"/>
        <v xml:space="preserve"> (USA)</v>
      </c>
      <c r="Q177" t="str">
        <f t="shared" si="47"/>
        <v xml:space="preserve"> USA)</v>
      </c>
      <c r="R177" t="str">
        <f t="shared" si="48"/>
        <v xml:space="preserve"> USA</v>
      </c>
      <c r="S177" t="str">
        <f t="shared" si="49"/>
        <v>USA</v>
      </c>
      <c r="T177" t="s">
        <v>225</v>
      </c>
      <c r="U177" t="str">
        <f t="shared" si="50"/>
        <v>121</v>
      </c>
      <c r="V177" t="s">
        <v>1834</v>
      </c>
      <c r="W177" t="str">
        <f t="shared" si="51"/>
        <v>Keir Pearson, Terry George</v>
      </c>
      <c r="X177" t="s">
        <v>1835</v>
      </c>
      <c r="Y177" t="s">
        <v>1836</v>
      </c>
      <c r="Z177" t="s">
        <v>1837</v>
      </c>
      <c r="AA177" t="s">
        <v>1838</v>
      </c>
      <c r="AB177" t="s">
        <v>1536</v>
      </c>
      <c r="AC177" t="s">
        <v>1839</v>
      </c>
      <c r="AD177" s="1" t="str">
        <f t="shared" si="52"/>
        <v xml:space="preserve">During the 1990s, some of the worst atrocities in the history of mankind took place in the country of Rwanda--and in an era of high-speed communication and round the clock news, the events went almost unnoticed by the rest of the world. In only three months, one million people were brutally murdered. In the face of these unspeakable actions, inspired by his love for his family, an ordinary man summons extraordinary courage to save the lives of over a thousand helpless refugees, by granting them shelter in the hotel he manages. </v>
      </c>
      <c r="AE177" t="s">
        <v>1840</v>
      </c>
      <c r="AF177" s="1" t="str">
        <f t="shared" si="53"/>
        <v>http://www.imdb.com/title/tt0395169/</v>
      </c>
    </row>
    <row r="178" spans="1:32" x14ac:dyDescent="0.3">
      <c r="A178" t="s">
        <v>1841</v>
      </c>
      <c r="B178" t="str">
        <f t="shared" si="36"/>
        <v>Platoon</v>
      </c>
      <c r="C178" t="s">
        <v>1842</v>
      </c>
      <c r="D178" t="s">
        <v>2685</v>
      </c>
      <c r="E178" t="s">
        <v>1843</v>
      </c>
      <c r="F178" t="s">
        <v>3488</v>
      </c>
      <c r="G178" t="str">
        <f t="shared" si="37"/>
        <v xml:space="preserve">R | </v>
      </c>
      <c r="H178" t="str">
        <f t="shared" si="38"/>
        <v>2h | Drama, War | 6 February 1987 (USA)</v>
      </c>
      <c r="I178" t="str">
        <f t="shared" si="39"/>
        <v xml:space="preserve">2h </v>
      </c>
      <c r="J178" t="str">
        <f t="shared" si="40"/>
        <v xml:space="preserve">2h | </v>
      </c>
      <c r="K178" t="str">
        <f t="shared" si="41"/>
        <v>Drama, War | 6 February 1987 (USA)</v>
      </c>
      <c r="L178" t="str">
        <f t="shared" si="42"/>
        <v xml:space="preserve">Drama, War </v>
      </c>
      <c r="M178" t="str">
        <f t="shared" si="43"/>
        <v xml:space="preserve">Drama, War | </v>
      </c>
      <c r="N178" t="str">
        <f t="shared" si="44"/>
        <v>6 February 1987 (USA)</v>
      </c>
      <c r="O178" t="str">
        <f t="shared" si="45"/>
        <v>6 February 1987</v>
      </c>
      <c r="P178" t="str">
        <f t="shared" si="46"/>
        <v xml:space="preserve"> (USA)</v>
      </c>
      <c r="Q178" t="str">
        <f t="shared" si="47"/>
        <v xml:space="preserve"> USA)</v>
      </c>
      <c r="R178" t="str">
        <f t="shared" si="48"/>
        <v xml:space="preserve"> USA</v>
      </c>
      <c r="S178" t="str">
        <f t="shared" si="49"/>
        <v>USA</v>
      </c>
      <c r="T178" t="s">
        <v>722</v>
      </c>
      <c r="U178" t="str">
        <f t="shared" si="50"/>
        <v>120</v>
      </c>
      <c r="V178" t="s">
        <v>1844</v>
      </c>
      <c r="W178" t="str">
        <f t="shared" si="51"/>
        <v>Writer: Oliver Stone</v>
      </c>
      <c r="X178" t="s">
        <v>1845</v>
      </c>
      <c r="Y178" t="s">
        <v>1846</v>
      </c>
      <c r="Z178" t="s">
        <v>1847</v>
      </c>
      <c r="AA178" t="s">
        <v>1848</v>
      </c>
      <c r="AB178" t="s">
        <v>538</v>
      </c>
      <c r="AC178" t="s">
        <v>1849</v>
      </c>
      <c r="AD178" s="1" t="str">
        <f t="shared" si="52"/>
        <v xml:space="preserve">Chris Taylor is a young, naive American who gives up college and volunteers for combat in Vietnam. Upon arrival, he quickly discovers that his presence is quite nonessential, and is considered insignificant to the other soldiers, as he has not fought for as long as the rest of them and felt the effects of combat. Chris has two non-commissioned officers, the ill-tempered and indestructible Staff Sergeant Robert Barnes and the more pleasant and cooperative Sergeant Elias Grodin. A line is drawn between the two NCOs and a number of men in the platoon when an illegal killing occurs during a village raid. As the war continues, Chris himself draws towards psychological meltdown. And as he struggles for survival, he soon realizes he is fighting two battles, the conflict with the enemy and the conflict between the men within his platoon. </v>
      </c>
      <c r="AE178" t="s">
        <v>1850</v>
      </c>
      <c r="AF178" s="1" t="str">
        <f t="shared" si="53"/>
        <v>http://www.imdb.com/title/tt0091763/</v>
      </c>
    </row>
    <row r="179" spans="1:32" x14ac:dyDescent="0.3">
      <c r="A179" t="s">
        <v>1851</v>
      </c>
      <c r="B179" t="str">
        <f t="shared" si="36"/>
        <v>There Will Be Blood</v>
      </c>
      <c r="C179" t="s">
        <v>1852</v>
      </c>
      <c r="D179" t="s">
        <v>2686</v>
      </c>
      <c r="E179" t="s">
        <v>1853</v>
      </c>
      <c r="F179" t="s">
        <v>3488</v>
      </c>
      <c r="G179" t="str">
        <f t="shared" si="37"/>
        <v xml:space="preserve">R | </v>
      </c>
      <c r="H179" t="str">
        <f t="shared" si="38"/>
        <v>2h 38min | Drama | 25 January 2008 (USA)</v>
      </c>
      <c r="I179" t="str">
        <f t="shared" si="39"/>
        <v xml:space="preserve">2h 38min </v>
      </c>
      <c r="J179" t="str">
        <f t="shared" si="40"/>
        <v xml:space="preserve">2h 38min | </v>
      </c>
      <c r="K179" t="str">
        <f t="shared" si="41"/>
        <v>Drama | 25 January 2008 (USA)</v>
      </c>
      <c r="L179" t="str">
        <f t="shared" si="42"/>
        <v xml:space="preserve">Drama </v>
      </c>
      <c r="M179" t="str">
        <f t="shared" si="43"/>
        <v xml:space="preserve">Drama | </v>
      </c>
      <c r="N179" t="str">
        <f t="shared" si="44"/>
        <v>25 January 2008 (USA)</v>
      </c>
      <c r="O179" t="str">
        <f t="shared" si="45"/>
        <v>25 January 2008</v>
      </c>
      <c r="P179" t="str">
        <f t="shared" si="46"/>
        <v xml:space="preserve"> (USA)</v>
      </c>
      <c r="Q179" t="str">
        <f t="shared" si="47"/>
        <v xml:space="preserve"> USA)</v>
      </c>
      <c r="R179" t="str">
        <f t="shared" si="48"/>
        <v xml:space="preserve"> USA</v>
      </c>
      <c r="S179" t="str">
        <f t="shared" si="49"/>
        <v>USA</v>
      </c>
      <c r="T179" t="s">
        <v>1854</v>
      </c>
      <c r="U179" t="str">
        <f t="shared" si="50"/>
        <v>158</v>
      </c>
      <c r="V179" t="s">
        <v>1855</v>
      </c>
      <c r="W179" t="str">
        <f t="shared" si="51"/>
        <v>Paul Thomas Anderson (screenplay), Upton Sinclair (novel)</v>
      </c>
      <c r="X179" t="s">
        <v>1856</v>
      </c>
      <c r="Y179" t="s">
        <v>1857</v>
      </c>
      <c r="Z179" t="s">
        <v>1858</v>
      </c>
      <c r="AA179" t="s">
        <v>1859</v>
      </c>
      <c r="AB179" t="s">
        <v>123</v>
      </c>
      <c r="AC179" t="s">
        <v>1860</v>
      </c>
      <c r="AD179" s="1" t="str">
        <f t="shared" si="52"/>
        <v xml:space="preserve">The intersecting life stories of Daniel Plainview and Eli Sunday in early twentieth century California presents miner-turned-oilman Daniel Plainview, a driven man who will do whatever it takes to achieve his goals. He works hard but also takes advantage of those around him at their expense if need be. His business partner/son (H.W.) is, in reality, an "acquired" child whose true biological single-parent father (working on one of Daniel's rigs) died in a workplace accident. Daniel is deeply protective of H.W. if only for what H.W. brings to the partnership. Eli Sunday is one in a pair of twins whose family farm Daniel purchases for the major oil deposit located on it. Eli, a local preacher and a self-proclaimed faith healer, wants the money from the sale of the property to finance his own church. The lives of the two competitive men often clash as Daniel pumps oil off the property and tries to acquire all the surrounding land at bargain prices to be able to build a pipeline to the ... </v>
      </c>
      <c r="AE179" t="s">
        <v>1861</v>
      </c>
      <c r="AF179" s="1" t="str">
        <f t="shared" si="53"/>
        <v>http://www.imdb.com/title/tt0469494/</v>
      </c>
    </row>
    <row r="180" spans="1:32" x14ac:dyDescent="0.3">
      <c r="A180" t="s">
        <v>1862</v>
      </c>
      <c r="B180" t="str">
        <f t="shared" si="36"/>
        <v>The Wages of Fear</v>
      </c>
      <c r="C180" t="s">
        <v>1863</v>
      </c>
      <c r="D180" t="s">
        <v>2687</v>
      </c>
      <c r="E180" t="s">
        <v>1864</v>
      </c>
      <c r="F180" t="s">
        <v>3497</v>
      </c>
      <c r="G180" t="str">
        <f t="shared" si="37"/>
        <v xml:space="preserve">Not Rated | </v>
      </c>
      <c r="H180" t="str">
        <f t="shared" si="38"/>
        <v>2h 11min | Adventure, Drama, Thriller | 16 February 1955 (USA)</v>
      </c>
      <c r="I180" t="str">
        <f t="shared" si="39"/>
        <v xml:space="preserve">2h 11min </v>
      </c>
      <c r="J180" t="str">
        <f t="shared" si="40"/>
        <v xml:space="preserve">2h 11min | </v>
      </c>
      <c r="K180" t="str">
        <f t="shared" si="41"/>
        <v>Adventure, Drama, Thriller | 16 February 1955 (USA)</v>
      </c>
      <c r="L180" t="str">
        <f t="shared" si="42"/>
        <v xml:space="preserve">Adventure, Drama, Thriller </v>
      </c>
      <c r="M180" t="str">
        <f t="shared" si="43"/>
        <v xml:space="preserve">Adventure, Drama, Thriller | </v>
      </c>
      <c r="N180" t="str">
        <f t="shared" si="44"/>
        <v>16 February 1955 (USA)</v>
      </c>
      <c r="O180" t="str">
        <f t="shared" si="45"/>
        <v>16 February 1955</v>
      </c>
      <c r="P180" t="str">
        <f t="shared" si="46"/>
        <v xml:space="preserve"> (USA)</v>
      </c>
      <c r="Q180" t="str">
        <f t="shared" si="47"/>
        <v xml:space="preserve"> USA)</v>
      </c>
      <c r="R180" t="str">
        <f t="shared" si="48"/>
        <v xml:space="preserve"> USA</v>
      </c>
      <c r="S180" t="str">
        <f t="shared" si="49"/>
        <v>USA</v>
      </c>
      <c r="T180" t="s">
        <v>788</v>
      </c>
      <c r="U180" t="str">
        <f t="shared" si="50"/>
        <v>131</v>
      </c>
      <c r="V180" t="s">
        <v>1865</v>
      </c>
      <c r="W180" t="str">
        <f t="shared" si="51"/>
        <v>Georges Arnaud (novel), Henri-Georges Clouzot (adaptation) (as H.G. Clouzot) | 1 more credit Â»</v>
      </c>
      <c r="X180" t="s">
        <v>1866</v>
      </c>
      <c r="Y180" t="s">
        <v>1867</v>
      </c>
      <c r="Z180" t="s">
        <v>1868</v>
      </c>
      <c r="AA180" t="s">
        <v>1869</v>
      </c>
      <c r="AB180" t="s">
        <v>1870</v>
      </c>
      <c r="AC180" t="s">
        <v>1871</v>
      </c>
      <c r="AD180" s="1" t="str">
        <f t="shared" si="52"/>
        <v xml:space="preserve">In the South American jungle supplies of nitroglycerin are needed at a remote oil field. The oil company pays four men to deliver the supplies in two trucks. A tense rivalry develops between the two sets of drivers and on the rough remote roads the slightest jolt can result in death. </v>
      </c>
      <c r="AE180" t="s">
        <v>1872</v>
      </c>
      <c r="AF180" s="1" t="str">
        <f t="shared" si="53"/>
        <v>http://www.imdb.com/title/tt0046268/</v>
      </c>
    </row>
    <row r="181" spans="1:32" x14ac:dyDescent="0.3">
      <c r="A181" t="s">
        <v>1873</v>
      </c>
      <c r="B181" t="str">
        <f t="shared" si="36"/>
        <v>Network</v>
      </c>
      <c r="C181" t="s">
        <v>81</v>
      </c>
      <c r="D181" t="s">
        <v>2583</v>
      </c>
      <c r="E181" t="s">
        <v>1874</v>
      </c>
      <c r="F181" t="s">
        <v>3488</v>
      </c>
      <c r="G181" t="str">
        <f t="shared" si="37"/>
        <v xml:space="preserve">R | </v>
      </c>
      <c r="H181" t="str">
        <f t="shared" si="38"/>
        <v>2h 1min | Drama | 27 November 1976 (USA)</v>
      </c>
      <c r="I181" t="str">
        <f t="shared" si="39"/>
        <v xml:space="preserve">2h 1min </v>
      </c>
      <c r="J181" t="str">
        <f t="shared" si="40"/>
        <v xml:space="preserve">2h 1min | </v>
      </c>
      <c r="K181" t="str">
        <f t="shared" si="41"/>
        <v>Drama | 27 November 1976 (USA)</v>
      </c>
      <c r="L181" t="str">
        <f t="shared" si="42"/>
        <v xml:space="preserve">Drama </v>
      </c>
      <c r="M181" t="str">
        <f t="shared" si="43"/>
        <v xml:space="preserve">Drama | </v>
      </c>
      <c r="N181" t="str">
        <f t="shared" si="44"/>
        <v>27 November 1976 (USA)</v>
      </c>
      <c r="O181" t="str">
        <f t="shared" si="45"/>
        <v>27 November 1976</v>
      </c>
      <c r="P181" t="str">
        <f t="shared" si="46"/>
        <v xml:space="preserve"> (USA)</v>
      </c>
      <c r="Q181" t="str">
        <f t="shared" si="47"/>
        <v xml:space="preserve"> USA)</v>
      </c>
      <c r="R181" t="str">
        <f t="shared" si="48"/>
        <v xml:space="preserve"> USA</v>
      </c>
      <c r="S181" t="str">
        <f t="shared" si="49"/>
        <v>USA</v>
      </c>
      <c r="T181" t="s">
        <v>225</v>
      </c>
      <c r="U181" t="str">
        <f t="shared" si="50"/>
        <v>121</v>
      </c>
      <c r="V181" t="s">
        <v>1875</v>
      </c>
      <c r="W181" t="str">
        <f t="shared" si="51"/>
        <v>Writer: Paddy Chayefsky</v>
      </c>
      <c r="X181" t="s">
        <v>1876</v>
      </c>
      <c r="Y181" t="s">
        <v>1877</v>
      </c>
      <c r="Z181" t="s">
        <v>1878</v>
      </c>
      <c r="AA181" t="s">
        <v>1879</v>
      </c>
      <c r="AB181" t="s">
        <v>123</v>
      </c>
      <c r="AC181" t="s">
        <v>1880</v>
      </c>
      <c r="AD181" s="1" t="str">
        <f t="shared" si="52"/>
        <v xml:space="preserve">In the 1970s, terrorist violence is the stuff of networks' nightly news programming and the corporate structure of the UBS Television Network is changing. Meanwhile, Howard Beale, the aging UBS news anchor, has lost his once strong ratings share and so the network fires him. Beale reacts in an unexpected way. We then see how this affects the fortunes of Beale, his coworkers (Max Schumacher and Diana Christensen), and the network. </v>
      </c>
      <c r="AE181" t="s">
        <v>1881</v>
      </c>
      <c r="AF181" s="1" t="str">
        <f t="shared" si="53"/>
        <v>http://www.imdb.com/title/tt0074958/</v>
      </c>
    </row>
    <row r="182" spans="1:32" x14ac:dyDescent="0.3">
      <c r="A182" t="s">
        <v>1882</v>
      </c>
      <c r="B182" t="str">
        <f t="shared" si="36"/>
        <v>Butch Cassidy and the Sundance Kid</v>
      </c>
      <c r="C182" t="s">
        <v>971</v>
      </c>
      <c r="D182" t="s">
        <v>2633</v>
      </c>
      <c r="E182" t="s">
        <v>1883</v>
      </c>
      <c r="F182" t="s">
        <v>2809</v>
      </c>
      <c r="G182" t="str">
        <f t="shared" si="37"/>
        <v xml:space="preserve">M | </v>
      </c>
      <c r="H182" t="str">
        <f t="shared" si="38"/>
        <v>1h 50min | Biography, Crime, Drama | 24 October 1969 (USA)</v>
      </c>
      <c r="I182" t="str">
        <f t="shared" si="39"/>
        <v xml:space="preserve">1h 50min </v>
      </c>
      <c r="J182" t="str">
        <f t="shared" si="40"/>
        <v xml:space="preserve">1h 50min | </v>
      </c>
      <c r="K182" t="str">
        <f t="shared" si="41"/>
        <v>Biography, Crime, Drama | 24 October 1969 (USA)</v>
      </c>
      <c r="L182" t="str">
        <f t="shared" si="42"/>
        <v xml:space="preserve">Biography, Crime, Drama </v>
      </c>
      <c r="M182" t="str">
        <f t="shared" si="43"/>
        <v xml:space="preserve">Biography, Crime, Drama | </v>
      </c>
      <c r="N182" t="str">
        <f t="shared" si="44"/>
        <v>24 October 1969 (USA)</v>
      </c>
      <c r="O182" t="str">
        <f t="shared" si="45"/>
        <v>24 October 1969</v>
      </c>
      <c r="P182" t="str">
        <f t="shared" si="46"/>
        <v xml:space="preserve"> (USA)</v>
      </c>
      <c r="Q182" t="str">
        <f t="shared" si="47"/>
        <v xml:space="preserve"> USA)</v>
      </c>
      <c r="R182" t="str">
        <f t="shared" si="48"/>
        <v xml:space="preserve"> USA</v>
      </c>
      <c r="S182" t="str">
        <f t="shared" si="49"/>
        <v>USA</v>
      </c>
      <c r="T182" t="s">
        <v>303</v>
      </c>
      <c r="U182" t="str">
        <f t="shared" si="50"/>
        <v>110</v>
      </c>
      <c r="V182" t="s">
        <v>1884</v>
      </c>
      <c r="W182" t="str">
        <f t="shared" si="51"/>
        <v>Writer: William Goldman</v>
      </c>
      <c r="X182" t="s">
        <v>1885</v>
      </c>
      <c r="Y182" t="s">
        <v>1886</v>
      </c>
      <c r="Z182" t="s">
        <v>87</v>
      </c>
      <c r="AA182" t="s">
        <v>1887</v>
      </c>
      <c r="AB182" t="s">
        <v>1888</v>
      </c>
      <c r="AC182" t="s">
        <v>1889</v>
      </c>
      <c r="AD182" s="1" t="str">
        <f t="shared" si="52"/>
        <v xml:space="preserve">Butch and Sundance are the two leaders of the Hole-in-the-Wall Gang. Butch is all ideas, Sundance is all action and skill. The west is becoming civilized and when Butch and Sundance rob a train once too often, a special posse begins trailing them no matter where they run. Over rock, through towns, across rivers, the group is always just behind them. When they finally escape through sheer luck, Butch has another idea, "Let's go to Bolivia". Based on the exploits of the historical characters. </v>
      </c>
      <c r="AE182" t="s">
        <v>1890</v>
      </c>
      <c r="AF182" s="1" t="str">
        <f t="shared" si="53"/>
        <v>http://www.imdb.com/title/tt0064115/</v>
      </c>
    </row>
    <row r="183" spans="1:32" x14ac:dyDescent="0.3">
      <c r="A183" t="s">
        <v>1891</v>
      </c>
      <c r="B183" t="str">
        <f t="shared" si="36"/>
        <v>The 400 Blows</v>
      </c>
      <c r="C183" t="s">
        <v>1892</v>
      </c>
      <c r="D183" t="s">
        <v>2688</v>
      </c>
      <c r="E183" t="s">
        <v>1893</v>
      </c>
      <c r="F183" t="s">
        <v>3497</v>
      </c>
      <c r="G183" t="str">
        <f t="shared" si="37"/>
        <v xml:space="preserve">Not Rated | </v>
      </c>
      <c r="H183" t="str">
        <f t="shared" si="38"/>
        <v>1h 39min | Crime, Drama | 16 November 1959 (USA)</v>
      </c>
      <c r="I183" t="str">
        <f t="shared" si="39"/>
        <v xml:space="preserve">1h 39min </v>
      </c>
      <c r="J183" t="str">
        <f t="shared" si="40"/>
        <v xml:space="preserve">1h 39min | </v>
      </c>
      <c r="K183" t="str">
        <f t="shared" si="41"/>
        <v>Crime, Drama | 16 November 1959 (USA)</v>
      </c>
      <c r="L183" t="str">
        <f t="shared" si="42"/>
        <v xml:space="preserve">Crime, Drama </v>
      </c>
      <c r="M183" t="str">
        <f t="shared" si="43"/>
        <v xml:space="preserve">Crime, Drama | </v>
      </c>
      <c r="N183" t="str">
        <f t="shared" si="44"/>
        <v>16 November 1959 (USA)</v>
      </c>
      <c r="O183" t="str">
        <f t="shared" si="45"/>
        <v>16 November 1959</v>
      </c>
      <c r="P183" t="str">
        <f t="shared" si="46"/>
        <v xml:space="preserve"> (USA)</v>
      </c>
      <c r="Q183" t="str">
        <f t="shared" si="47"/>
        <v xml:space="preserve"> USA)</v>
      </c>
      <c r="R183" t="str">
        <f t="shared" si="48"/>
        <v xml:space="preserve"> USA</v>
      </c>
      <c r="S183" t="str">
        <f t="shared" si="49"/>
        <v>USA</v>
      </c>
      <c r="T183" t="s">
        <v>826</v>
      </c>
      <c r="U183" t="str">
        <f t="shared" si="50"/>
        <v>99</v>
      </c>
      <c r="V183" t="s">
        <v>1894</v>
      </c>
      <c r="W183" t="str">
        <f t="shared" si="51"/>
        <v>FranÃ§ois Truffaut (scenario), Marcel Moussy (adaptation) (as M. Moussy) | 2 more credits Â»</v>
      </c>
      <c r="X183" t="s">
        <v>1895</v>
      </c>
      <c r="Y183" t="s">
        <v>1896</v>
      </c>
      <c r="Z183" t="s">
        <v>1476</v>
      </c>
      <c r="AA183" t="s">
        <v>1897</v>
      </c>
      <c r="AB183" t="s">
        <v>21</v>
      </c>
      <c r="AC183" t="s">
        <v>1898</v>
      </c>
      <c r="AD183" s="1" t="str">
        <f t="shared" si="52"/>
        <v xml:space="preserve">Seemingly in constant trouble at school, 14 year-old Antoine Doinel returns at the end of every day to a drab and unhappy home life. His parents have little money and he sleeps on a couch that's been pushed into the kitchen. He knows his mother is having an affair and his parents bicker constantly. He decides to skip school and begins a downward spiral of lies and later stealing. His parents are at their wits end and after he's stopped by the police, they decide the best thing to do would be to let Antoine face the consequences. He's sent to a juvenile detention facility where he doesn't do much better. He does manage to escape however......... </v>
      </c>
      <c r="AE183" t="s">
        <v>1899</v>
      </c>
      <c r="AF183" s="1" t="str">
        <f t="shared" si="53"/>
        <v>http://www.imdb.com/title/tt0053198/</v>
      </c>
    </row>
    <row r="184" spans="1:32" x14ac:dyDescent="0.3">
      <c r="A184" t="s">
        <v>1900</v>
      </c>
      <c r="B184" t="str">
        <f t="shared" si="36"/>
        <v>Stand by Me</v>
      </c>
      <c r="C184" t="s">
        <v>1901</v>
      </c>
      <c r="D184" t="s">
        <v>2689</v>
      </c>
      <c r="E184" t="s">
        <v>1902</v>
      </c>
      <c r="F184" t="s">
        <v>3488</v>
      </c>
      <c r="G184" t="str">
        <f t="shared" si="37"/>
        <v xml:space="preserve">R | </v>
      </c>
      <c r="H184" t="str">
        <f t="shared" si="38"/>
        <v>1h 29min | Adventure, Drama | 22 August 1986 (USA)</v>
      </c>
      <c r="I184" t="str">
        <f t="shared" si="39"/>
        <v xml:space="preserve">1h 29min </v>
      </c>
      <c r="J184" t="str">
        <f t="shared" si="40"/>
        <v xml:space="preserve">1h 29min | </v>
      </c>
      <c r="K184" t="str">
        <f t="shared" si="41"/>
        <v>Adventure, Drama | 22 August 1986 (USA)</v>
      </c>
      <c r="L184" t="str">
        <f t="shared" si="42"/>
        <v xml:space="preserve">Adventure, Drama </v>
      </c>
      <c r="M184" t="str">
        <f t="shared" si="43"/>
        <v xml:space="preserve">Adventure, Drama | </v>
      </c>
      <c r="N184" t="str">
        <f t="shared" si="44"/>
        <v>22 August 1986 (USA)</v>
      </c>
      <c r="O184" t="str">
        <f t="shared" si="45"/>
        <v>22 August 1986</v>
      </c>
      <c r="P184" t="str">
        <f t="shared" si="46"/>
        <v xml:space="preserve"> (USA)</v>
      </c>
      <c r="Q184" t="str">
        <f t="shared" si="47"/>
        <v xml:space="preserve"> USA)</v>
      </c>
      <c r="R184" t="str">
        <f t="shared" si="48"/>
        <v xml:space="preserve"> USA</v>
      </c>
      <c r="S184" t="str">
        <f t="shared" si="49"/>
        <v>USA</v>
      </c>
      <c r="T184" t="s">
        <v>575</v>
      </c>
      <c r="U184" t="str">
        <f t="shared" si="50"/>
        <v>89</v>
      </c>
      <c r="V184" t="s">
        <v>1903</v>
      </c>
      <c r="W184" t="str">
        <f t="shared" si="51"/>
        <v>Stephen King (novel), Raynold Gideon (screenplay) | 1 more credit Â»</v>
      </c>
      <c r="X184" t="s">
        <v>1904</v>
      </c>
      <c r="Y184" t="s">
        <v>1905</v>
      </c>
      <c r="Z184" t="s">
        <v>1906</v>
      </c>
      <c r="AA184" t="s">
        <v>1907</v>
      </c>
      <c r="AB184" t="s">
        <v>1908</v>
      </c>
      <c r="AC184" t="s">
        <v>1909</v>
      </c>
      <c r="AD184" s="1" t="str">
        <f t="shared" si="52"/>
        <v xml:space="preserve">It's the summer of 1959 in Castlerock, Oregon and four 12 year-old boys - Gordie, Chris, Teddy and Vern - are fast friends. After learning of the general location of the body of a local boy who has been missing for several days, they set off into woods to see it. Along the way, they learn about themselves, the meaning of friendship and the need to stand up for what is right. </v>
      </c>
      <c r="AE184" t="s">
        <v>1910</v>
      </c>
      <c r="AF184" s="1" t="str">
        <f t="shared" si="53"/>
        <v>http://www.imdb.com/title/tt0092005/</v>
      </c>
    </row>
    <row r="185" spans="1:32" x14ac:dyDescent="0.3">
      <c r="A185" t="s">
        <v>1911</v>
      </c>
      <c r="B185" t="str">
        <f t="shared" si="36"/>
        <v>Persona</v>
      </c>
      <c r="C185" t="s">
        <v>1422</v>
      </c>
      <c r="D185" t="s">
        <v>2660</v>
      </c>
      <c r="E185" t="s">
        <v>1912</v>
      </c>
      <c r="F185" t="s">
        <v>3497</v>
      </c>
      <c r="G185" t="str">
        <f t="shared" si="37"/>
        <v xml:space="preserve">Not Rated | </v>
      </c>
      <c r="H185" t="str">
        <f t="shared" si="38"/>
        <v>1h 23min | Drama, Thriller | 16 March 1967 (USA)</v>
      </c>
      <c r="I185" t="str">
        <f t="shared" si="39"/>
        <v xml:space="preserve">1h 23min </v>
      </c>
      <c r="J185" t="str">
        <f t="shared" si="40"/>
        <v xml:space="preserve">1h 23min | </v>
      </c>
      <c r="K185" t="str">
        <f t="shared" si="41"/>
        <v>Drama, Thriller | 16 March 1967 (USA)</v>
      </c>
      <c r="L185" t="str">
        <f t="shared" si="42"/>
        <v xml:space="preserve">Drama, Thriller </v>
      </c>
      <c r="M185" t="str">
        <f t="shared" si="43"/>
        <v xml:space="preserve">Drama, Thriller | </v>
      </c>
      <c r="N185" t="str">
        <f t="shared" si="44"/>
        <v>16 March 1967 (USA)</v>
      </c>
      <c r="O185" t="str">
        <f t="shared" si="45"/>
        <v>16 March 1967</v>
      </c>
      <c r="P185" t="str">
        <f t="shared" si="46"/>
        <v xml:space="preserve"> (USA)</v>
      </c>
      <c r="Q185" t="str">
        <f t="shared" si="47"/>
        <v xml:space="preserve"> USA)</v>
      </c>
      <c r="R185" t="str">
        <f t="shared" si="48"/>
        <v xml:space="preserve"> USA</v>
      </c>
      <c r="S185" t="str">
        <f t="shared" si="49"/>
        <v>USA</v>
      </c>
      <c r="T185" t="s">
        <v>1913</v>
      </c>
      <c r="U185" t="str">
        <f t="shared" si="50"/>
        <v>85</v>
      </c>
      <c r="V185" t="s">
        <v>1914</v>
      </c>
      <c r="W185" t="str">
        <f t="shared" si="51"/>
        <v>Writer: Ingmar Bergman (story)</v>
      </c>
      <c r="X185" t="s">
        <v>1915</v>
      </c>
      <c r="Y185" t="s">
        <v>1916</v>
      </c>
      <c r="Z185" t="s">
        <v>1917</v>
      </c>
      <c r="AA185" t="s">
        <v>1918</v>
      </c>
      <c r="AB185" t="s">
        <v>612</v>
      </c>
      <c r="AC185" t="s">
        <v>1919</v>
      </c>
      <c r="AD185" s="1" t="str">
        <f t="shared" si="52"/>
        <v xml:space="preserve">A young nurse, Alma, is put in charge of Elisabeth Vogler: an actress who is seemingly healthy in all respects, but will not talk. As they spend time together, Alma speaks to Elisabeth constantly, never receiving any answer. Alma eventually confesses her secrets to a seemingly sympathetic Elisabeth and finds that her own personality is being submerged into Elisabeth's persona. </v>
      </c>
      <c r="AE185" t="s">
        <v>1920</v>
      </c>
      <c r="AF185" s="1" t="str">
        <f t="shared" si="53"/>
        <v>http://www.imdb.com/title/tt0060827/</v>
      </c>
    </row>
    <row r="186" spans="1:32" x14ac:dyDescent="0.3">
      <c r="A186" t="s">
        <v>1921</v>
      </c>
      <c r="B186" t="str">
        <f t="shared" si="36"/>
        <v>In the Name of the Father</v>
      </c>
      <c r="C186" t="s">
        <v>1922</v>
      </c>
      <c r="D186" t="s">
        <v>2690</v>
      </c>
      <c r="E186" t="s">
        <v>1923</v>
      </c>
      <c r="F186" t="s">
        <v>3488</v>
      </c>
      <c r="G186" t="str">
        <f t="shared" si="37"/>
        <v xml:space="preserve">R | </v>
      </c>
      <c r="H186" t="str">
        <f t="shared" si="38"/>
        <v>2h 13min | Biography, Drama, History | 25 February 1994 (USA)</v>
      </c>
      <c r="I186" t="str">
        <f t="shared" si="39"/>
        <v xml:space="preserve">2h 13min </v>
      </c>
      <c r="J186" t="str">
        <f t="shared" si="40"/>
        <v xml:space="preserve">2h 13min | </v>
      </c>
      <c r="K186" t="str">
        <f t="shared" si="41"/>
        <v>Biography, Drama, History | 25 February 1994 (USA)</v>
      </c>
      <c r="L186" t="str">
        <f t="shared" si="42"/>
        <v xml:space="preserve">Biography, Drama, History </v>
      </c>
      <c r="M186" t="str">
        <f t="shared" si="43"/>
        <v xml:space="preserve">Biography, Drama, History | </v>
      </c>
      <c r="N186" t="str">
        <f t="shared" si="44"/>
        <v>25 February 1994 (USA)</v>
      </c>
      <c r="O186" t="str">
        <f t="shared" si="45"/>
        <v>25 February 1994</v>
      </c>
      <c r="P186" t="str">
        <f t="shared" si="46"/>
        <v xml:space="preserve"> (USA)</v>
      </c>
      <c r="Q186" t="str">
        <f t="shared" si="47"/>
        <v xml:space="preserve"> USA)</v>
      </c>
      <c r="R186" t="str">
        <f t="shared" si="48"/>
        <v xml:space="preserve"> USA</v>
      </c>
      <c r="S186" t="str">
        <f t="shared" si="49"/>
        <v>USA</v>
      </c>
      <c r="T186" t="s">
        <v>180</v>
      </c>
      <c r="U186" t="str">
        <f t="shared" si="50"/>
        <v>133</v>
      </c>
      <c r="V186" t="s">
        <v>1924</v>
      </c>
      <c r="W186" t="str">
        <f t="shared" si="51"/>
        <v>Gerry Conlon (autobiographical book "Proved Innocent"), Terry George (screenplay) | 1 more credit Â»</v>
      </c>
      <c r="X186" t="s">
        <v>1925</v>
      </c>
      <c r="Y186" t="s">
        <v>1926</v>
      </c>
      <c r="Z186" t="s">
        <v>87</v>
      </c>
      <c r="AA186" t="s">
        <v>1927</v>
      </c>
      <c r="AB186" t="s">
        <v>66</v>
      </c>
      <c r="AC186" t="s">
        <v>1928</v>
      </c>
      <c r="AD186" s="1" t="str">
        <f t="shared" si="52"/>
        <v xml:space="preserve">A small time thief from Belfast, Gerry Conlon, is falsely implicated in the IRA bombing of a pub that kills several people while he is in London. Bullied by the British police, he and four of his friends are coerced into confessing their guilt. Gerry's father and other relatives in London are also implicated in the crime. He spends 15 years in prison with his father trying to prove his innocence with the help of a British attorney, Gareth Peirce. Based on a true story. </v>
      </c>
      <c r="AE186" t="s">
        <v>1929</v>
      </c>
      <c r="AF186" s="1" t="str">
        <f t="shared" si="53"/>
        <v>http://www.imdb.com/title/tt0107207/</v>
      </c>
    </row>
    <row r="187" spans="1:32" x14ac:dyDescent="0.3">
      <c r="A187" t="s">
        <v>1930</v>
      </c>
      <c r="B187" t="str">
        <f t="shared" si="36"/>
        <v>12 Years a Slave</v>
      </c>
      <c r="C187" t="s">
        <v>1931</v>
      </c>
      <c r="D187" t="s">
        <v>2691</v>
      </c>
      <c r="E187" t="s">
        <v>1932</v>
      </c>
      <c r="F187" t="s">
        <v>3488</v>
      </c>
      <c r="G187" t="str">
        <f t="shared" si="37"/>
        <v xml:space="preserve">R | </v>
      </c>
      <c r="H187" t="str">
        <f t="shared" si="38"/>
        <v>2h 14min | Biography, Drama, History | 8 November 2013 (USA)</v>
      </c>
      <c r="I187" t="str">
        <f t="shared" si="39"/>
        <v xml:space="preserve">2h 14min </v>
      </c>
      <c r="J187" t="str">
        <f t="shared" si="40"/>
        <v xml:space="preserve">2h 14min | </v>
      </c>
      <c r="K187" t="str">
        <f t="shared" si="41"/>
        <v>Biography, Drama, History | 8 November 2013 (USA)</v>
      </c>
      <c r="L187" t="str">
        <f t="shared" si="42"/>
        <v xml:space="preserve">Biography, Drama, History </v>
      </c>
      <c r="M187" t="str">
        <f t="shared" si="43"/>
        <v xml:space="preserve">Biography, Drama, History | </v>
      </c>
      <c r="N187" t="str">
        <f t="shared" si="44"/>
        <v>8 November 2013 (USA)</v>
      </c>
      <c r="O187" t="str">
        <f t="shared" si="45"/>
        <v>8 November 2013</v>
      </c>
      <c r="P187" t="str">
        <f t="shared" si="46"/>
        <v xml:space="preserve"> (USA)</v>
      </c>
      <c r="Q187" t="str">
        <f t="shared" si="47"/>
        <v xml:space="preserve"> USA)</v>
      </c>
      <c r="R187" t="str">
        <f t="shared" si="48"/>
        <v xml:space="preserve"> USA</v>
      </c>
      <c r="S187" t="str">
        <f t="shared" si="49"/>
        <v>USA</v>
      </c>
      <c r="T187" t="s">
        <v>711</v>
      </c>
      <c r="U187" t="str">
        <f t="shared" si="50"/>
        <v>134</v>
      </c>
      <c r="V187" t="s">
        <v>1933</v>
      </c>
      <c r="W187" t="str">
        <f t="shared" si="51"/>
        <v>John Ridley (screenplay), Solomon Northup (based on "Twelve Years a Slave" by)</v>
      </c>
      <c r="X187" t="s">
        <v>1934</v>
      </c>
      <c r="Y187" t="s">
        <v>1935</v>
      </c>
      <c r="Z187" t="s">
        <v>1936</v>
      </c>
      <c r="AA187" t="s">
        <v>1937</v>
      </c>
      <c r="AB187" t="s">
        <v>66</v>
      </c>
      <c r="AC187" t="s">
        <v>1938</v>
      </c>
      <c r="AD187" s="1" t="str">
        <f t="shared" si="52"/>
        <v xml:space="preserve">Based on an incredible true story of one man's fight for survival and freedom. In the pre-Civil War United States, Solomon Northup (Chiwetel Ejiofor), a free black man from upstate New York, is abducted and sold into slavery. Facing cruelty (personified by a malevolent slave owner, portrayed by Michael Fassbender), as well as unexpected kindnesses, Solomon struggles not only to stay alive, but to retain his dignity. In the twelfth year of his unforgettable odyssey, Solomon's chance meeting with a Canadian abolitionist (Brad Pitt) will forever alter his life. </v>
      </c>
      <c r="AE187" t="s">
        <v>1939</v>
      </c>
      <c r="AF187" s="1" t="str">
        <f t="shared" si="53"/>
        <v>http://www.imdb.com/title/tt2024544/</v>
      </c>
    </row>
    <row r="188" spans="1:32" x14ac:dyDescent="0.3">
      <c r="A188" t="s">
        <v>1940</v>
      </c>
      <c r="B188" t="str">
        <f t="shared" si="36"/>
        <v>Shutter Island</v>
      </c>
      <c r="C188" t="s">
        <v>188</v>
      </c>
      <c r="D188" t="s">
        <v>2590</v>
      </c>
      <c r="E188" t="s">
        <v>1941</v>
      </c>
      <c r="F188" t="s">
        <v>3488</v>
      </c>
      <c r="G188" t="str">
        <f t="shared" si="37"/>
        <v xml:space="preserve">R | </v>
      </c>
      <c r="H188" t="str">
        <f t="shared" si="38"/>
        <v>2h 18min | Mystery, Thriller | 19 February 2010 (USA)</v>
      </c>
      <c r="I188" t="str">
        <f t="shared" si="39"/>
        <v xml:space="preserve">2h 18min </v>
      </c>
      <c r="J188" t="str">
        <f t="shared" si="40"/>
        <v xml:space="preserve">2h 18min | </v>
      </c>
      <c r="K188" t="str">
        <f t="shared" si="41"/>
        <v>Mystery, Thriller | 19 February 2010 (USA)</v>
      </c>
      <c r="L188" t="str">
        <f t="shared" si="42"/>
        <v xml:space="preserve">Mystery, Thriller </v>
      </c>
      <c r="M188" t="str">
        <f t="shared" si="43"/>
        <v xml:space="preserve">Mystery, Thriller | </v>
      </c>
      <c r="N188" t="str">
        <f t="shared" si="44"/>
        <v>19 February 2010 (USA)</v>
      </c>
      <c r="O188" t="str">
        <f t="shared" si="45"/>
        <v>19 February 2010</v>
      </c>
      <c r="P188" t="str">
        <f t="shared" si="46"/>
        <v xml:space="preserve"> (USA)</v>
      </c>
      <c r="Q188" t="str">
        <f t="shared" si="47"/>
        <v xml:space="preserve"> USA)</v>
      </c>
      <c r="R188" t="str">
        <f t="shared" si="48"/>
        <v xml:space="preserve"> USA</v>
      </c>
      <c r="S188" t="str">
        <f t="shared" si="49"/>
        <v>USA</v>
      </c>
      <c r="T188" t="s">
        <v>1067</v>
      </c>
      <c r="U188" t="str">
        <f t="shared" si="50"/>
        <v>138</v>
      </c>
      <c r="V188" t="s">
        <v>1942</v>
      </c>
      <c r="W188" t="str">
        <f t="shared" si="51"/>
        <v>Laeta Kalogridis (screenplay), Dennis Lehane (novel)</v>
      </c>
      <c r="X188" t="s">
        <v>1943</v>
      </c>
      <c r="Y188" t="s">
        <v>1944</v>
      </c>
      <c r="Z188" t="s">
        <v>1945</v>
      </c>
      <c r="AA188" t="s">
        <v>1946</v>
      </c>
      <c r="AB188" t="s">
        <v>416</v>
      </c>
      <c r="AC188" t="s">
        <v>1947</v>
      </c>
      <c r="AD188" s="1" t="str">
        <f t="shared" si="52"/>
        <v xml:space="preserve">It's 1954, and up-and-coming U.S. marshal Teddy Daniels is assigned to investigate the disappearance of a patient from Boston's Shutter Island Ashecliffe Hospital. He's been pushing for an assignment on the island for personal reasons, but before long he wonders whether he hasn't been brought there as part of a twisted plot by hospital doctors whose radical treatments range from unethical to illegal to downright sinister. Teddy's shrewd investigating skills soon provide a promising lead, but the hospital refuses him access to records he suspects would break the case wide open. As a hurricane cuts off communication with the mainland, more dangerous criminals "escape" in the confusion, and the puzzling, improbable clues multiply, Teddy begins to doubt everything - his memory, his partner, even his own sanity. </v>
      </c>
      <c r="AE188" t="s">
        <v>1948</v>
      </c>
      <c r="AF188" s="1" t="str">
        <f t="shared" si="53"/>
        <v>http://www.imdb.com/title/tt1130884/</v>
      </c>
    </row>
    <row r="189" spans="1:32" x14ac:dyDescent="0.3">
      <c r="A189" t="s">
        <v>1949</v>
      </c>
      <c r="B189" t="str">
        <f t="shared" si="36"/>
        <v>Amores Perros</v>
      </c>
      <c r="C189" t="s">
        <v>1950</v>
      </c>
      <c r="D189" t="s">
        <v>2692</v>
      </c>
      <c r="E189" t="s">
        <v>1951</v>
      </c>
      <c r="F189" t="s">
        <v>3488</v>
      </c>
      <c r="G189" t="str">
        <f t="shared" si="37"/>
        <v xml:space="preserve">R | </v>
      </c>
      <c r="H189" t="str">
        <f t="shared" si="38"/>
        <v>2h 34min | Drama, Thriller | 13 April 2001 (USA)</v>
      </c>
      <c r="I189" t="str">
        <f t="shared" si="39"/>
        <v xml:space="preserve">2h 34min </v>
      </c>
      <c r="J189" t="str">
        <f t="shared" si="40"/>
        <v xml:space="preserve">2h 34min | </v>
      </c>
      <c r="K189" t="str">
        <f t="shared" si="41"/>
        <v>Drama, Thriller | 13 April 2001 (USA)</v>
      </c>
      <c r="L189" t="str">
        <f t="shared" si="42"/>
        <v xml:space="preserve">Drama, Thriller </v>
      </c>
      <c r="M189" t="str">
        <f t="shared" si="43"/>
        <v xml:space="preserve">Drama, Thriller | </v>
      </c>
      <c r="N189" t="str">
        <f t="shared" si="44"/>
        <v>13 April 2001 (USA)</v>
      </c>
      <c r="O189" t="str">
        <f t="shared" si="45"/>
        <v>13 April 2001</v>
      </c>
      <c r="P189" t="str">
        <f t="shared" si="46"/>
        <v xml:space="preserve"> (USA)</v>
      </c>
      <c r="Q189" t="str">
        <f t="shared" si="47"/>
        <v xml:space="preserve"> USA)</v>
      </c>
      <c r="R189" t="str">
        <f t="shared" si="48"/>
        <v xml:space="preserve"> USA</v>
      </c>
      <c r="S189" t="str">
        <f t="shared" si="49"/>
        <v>USA</v>
      </c>
      <c r="T189" t="s">
        <v>72</v>
      </c>
      <c r="U189" t="str">
        <f t="shared" si="50"/>
        <v>154</v>
      </c>
      <c r="V189" t="s">
        <v>1952</v>
      </c>
      <c r="W189" t="str">
        <f t="shared" si="51"/>
        <v>Writer: Guillermo Arriaga (as Guillermo Arriaga JordÃ¡n)</v>
      </c>
      <c r="X189" t="s">
        <v>1953</v>
      </c>
      <c r="Y189" t="s">
        <v>1954</v>
      </c>
      <c r="Z189" t="s">
        <v>1955</v>
      </c>
      <c r="AA189" t="s">
        <v>1956</v>
      </c>
      <c r="AB189" t="s">
        <v>612</v>
      </c>
      <c r="AC189" t="s">
        <v>1957</v>
      </c>
      <c r="AD189" s="1" t="str">
        <f t="shared" si="52"/>
        <v xml:space="preserve">Three interconnected stories about the different strata of life in Mexico City all resolve with a fatal car accident. Octavio is trying to raise enough money to run away with his sister-in-law, and decides to enter his dog Cofi into the world of dogfighting. After a dogfight goes bad, Octavio flees in his car, running a red light and causing the accident. Daniel and Valeria's new-found bliss is prematurely ended when she loses her leg in the accident. El Chivo is a homeless man who cares for stray dogs and is there to witness the collision. </v>
      </c>
      <c r="AE189" t="s">
        <v>1958</v>
      </c>
      <c r="AF189" s="1" t="str">
        <f t="shared" si="53"/>
        <v>http://www.imdb.com/title/tt0245712/</v>
      </c>
    </row>
    <row r="190" spans="1:32" x14ac:dyDescent="0.3">
      <c r="A190" t="s">
        <v>1959</v>
      </c>
      <c r="B190" t="str">
        <f t="shared" si="36"/>
        <v>The Grand Budapest Hotel</v>
      </c>
      <c r="C190" t="s">
        <v>1960</v>
      </c>
      <c r="D190" t="s">
        <v>2693</v>
      </c>
      <c r="E190" t="s">
        <v>1961</v>
      </c>
      <c r="F190" t="s">
        <v>3488</v>
      </c>
      <c r="G190" t="str">
        <f t="shared" si="37"/>
        <v xml:space="preserve">R | </v>
      </c>
      <c r="H190" t="str">
        <f t="shared" si="38"/>
        <v>1h 39min | Adventure, Comedy, Drama | 28 March 2014 (USA)</v>
      </c>
      <c r="I190" t="str">
        <f t="shared" si="39"/>
        <v xml:space="preserve">1h 39min </v>
      </c>
      <c r="J190" t="str">
        <f t="shared" si="40"/>
        <v xml:space="preserve">1h 39min | </v>
      </c>
      <c r="K190" t="str">
        <f t="shared" si="41"/>
        <v>Adventure, Comedy, Drama | 28 March 2014 (USA)</v>
      </c>
      <c r="L190" t="str">
        <f t="shared" si="42"/>
        <v xml:space="preserve">Adventure, Comedy, Drama </v>
      </c>
      <c r="M190" t="str">
        <f t="shared" si="43"/>
        <v xml:space="preserve">Adventure, Comedy, Drama | </v>
      </c>
      <c r="N190" t="str">
        <f t="shared" si="44"/>
        <v>28 March 2014 (USA)</v>
      </c>
      <c r="O190" t="str">
        <f t="shared" si="45"/>
        <v>28 March 2014</v>
      </c>
      <c r="P190" t="str">
        <f t="shared" si="46"/>
        <v xml:space="preserve"> (USA)</v>
      </c>
      <c r="Q190" t="str">
        <f t="shared" si="47"/>
        <v xml:space="preserve"> USA)</v>
      </c>
      <c r="R190" t="str">
        <f t="shared" si="48"/>
        <v xml:space="preserve"> USA</v>
      </c>
      <c r="S190" t="str">
        <f t="shared" si="49"/>
        <v>USA</v>
      </c>
      <c r="T190" t="s">
        <v>826</v>
      </c>
      <c r="U190" t="str">
        <f t="shared" si="50"/>
        <v>99</v>
      </c>
      <c r="V190" t="s">
        <v>1962</v>
      </c>
      <c r="W190" t="str">
        <f t="shared" si="51"/>
        <v>Stefan Zweig (inspired by the writings of), Wes Anderson (screenplay) | 2 more credits Â»</v>
      </c>
      <c r="X190" t="s">
        <v>1963</v>
      </c>
      <c r="Y190" t="s">
        <v>1964</v>
      </c>
      <c r="Z190" t="s">
        <v>1965</v>
      </c>
      <c r="AA190" t="s">
        <v>1966</v>
      </c>
      <c r="AC190" t="s">
        <v>1967</v>
      </c>
      <c r="AD190" s="1" t="str">
        <f t="shared" si="52"/>
        <v xml:space="preserve">GRAND BUDAPEST HOTEL recounts the adventures of Gustave H, a legendary concierge at a famous European hotel between the wars, and Zero Moustafa, the lobby boy who becomes his most trusted friend. The story involves the theft and recovery of a priceless Renaissance painting and the battle for an enormous family fortune -- all against the back-drop of a suddenly and dramatically changing Continent. </v>
      </c>
      <c r="AE190" t="s">
        <v>1968</v>
      </c>
      <c r="AF190" s="1" t="str">
        <f t="shared" si="53"/>
        <v>http://www.imdb.com/title/tt2278388/</v>
      </c>
    </row>
    <row r="191" spans="1:32" x14ac:dyDescent="0.3">
      <c r="A191" t="s">
        <v>1969</v>
      </c>
      <c r="B191" t="str">
        <f t="shared" si="36"/>
        <v>The Princess Bride</v>
      </c>
      <c r="C191" t="s">
        <v>1901</v>
      </c>
      <c r="D191" t="s">
        <v>2689</v>
      </c>
      <c r="E191" t="s">
        <v>1970</v>
      </c>
      <c r="F191" t="s">
        <v>3490</v>
      </c>
      <c r="G191" t="str">
        <f t="shared" si="37"/>
        <v xml:space="preserve">PG | </v>
      </c>
      <c r="H191" t="str">
        <f t="shared" si="38"/>
        <v>1h 38min | Adventure, Comedy, Family | 9 October 1987 (USA)</v>
      </c>
      <c r="I191" t="str">
        <f t="shared" si="39"/>
        <v xml:space="preserve">1h 38min </v>
      </c>
      <c r="J191" t="str">
        <f t="shared" si="40"/>
        <v xml:space="preserve">1h 38min | </v>
      </c>
      <c r="K191" t="str">
        <f t="shared" si="41"/>
        <v>Adventure, Comedy, Family | 9 October 1987 (USA)</v>
      </c>
      <c r="L191" t="str">
        <f t="shared" si="42"/>
        <v xml:space="preserve">Adventure, Comedy, Family </v>
      </c>
      <c r="M191" t="str">
        <f t="shared" si="43"/>
        <v xml:space="preserve">Adventure, Comedy, Family | </v>
      </c>
      <c r="N191" t="str">
        <f t="shared" si="44"/>
        <v>9 October 1987 (USA)</v>
      </c>
      <c r="O191" t="str">
        <f t="shared" si="45"/>
        <v>9 October 1987</v>
      </c>
      <c r="P191" t="str">
        <f t="shared" si="46"/>
        <v xml:space="preserve"> (USA)</v>
      </c>
      <c r="Q191" t="str">
        <f t="shared" si="47"/>
        <v xml:space="preserve"> USA)</v>
      </c>
      <c r="R191" t="str">
        <f t="shared" si="48"/>
        <v xml:space="preserve"> USA</v>
      </c>
      <c r="S191" t="str">
        <f t="shared" si="49"/>
        <v>USA</v>
      </c>
      <c r="T191" t="s">
        <v>679</v>
      </c>
      <c r="U191" t="str">
        <f t="shared" si="50"/>
        <v>98</v>
      </c>
      <c r="V191" t="s">
        <v>1971</v>
      </c>
      <c r="W191" t="str">
        <f t="shared" si="51"/>
        <v>William Goldman (book), William Goldman (screenplay)</v>
      </c>
      <c r="X191" t="s">
        <v>1972</v>
      </c>
      <c r="Y191" t="s">
        <v>1973</v>
      </c>
      <c r="Z191" t="s">
        <v>1974</v>
      </c>
      <c r="AA191" t="s">
        <v>1975</v>
      </c>
      <c r="AB191" t="s">
        <v>1976</v>
      </c>
      <c r="AC191" t="s">
        <v>1977</v>
      </c>
      <c r="AD191" s="1" t="str">
        <f t="shared" si="52"/>
        <v xml:space="preserve">An elderly man reads the book "The Princess Bride" to his sick and thus currently bedridden adolescent grandson, the reading of the book which has been passed down within the family for generations. The grandson is sure he won't like the story, with a romance at its core, he preferring something with lots of action and "no kissing". But the grandson is powerless to stop his grandfather, whose feelings he doesn't want to hurt. The story centers on Buttercup, a former farm girl who has been chosen as the princess bride to Prince Humperdinck of Florian. Buttercup does not love him, she who still laments the death of her one true love, Westley, five years ago. Westley was a hired hand on the farm, his stock answer of "as you wish" to any request she made of him which she came to understand was his way of saying that he loved her. But Westley went away to sea, only to be killed by the Dread Pirate Roberts. On a horse ride to clear her mind of her upcoming predicament of marriage, Buttercup... </v>
      </c>
      <c r="AE191" t="s">
        <v>1978</v>
      </c>
      <c r="AF191" s="1" t="str">
        <f t="shared" si="53"/>
        <v>http://www.imdb.com/title/tt0093779/</v>
      </c>
    </row>
    <row r="192" spans="1:32" x14ac:dyDescent="0.3">
      <c r="A192" t="s">
        <v>1979</v>
      </c>
      <c r="B192" t="str">
        <f t="shared" si="36"/>
        <v>Touch of Evil</v>
      </c>
      <c r="C192" t="s">
        <v>732</v>
      </c>
      <c r="D192" t="s">
        <v>2620</v>
      </c>
      <c r="E192" t="s">
        <v>1980</v>
      </c>
      <c r="F192" t="s">
        <v>3489</v>
      </c>
      <c r="G192" t="str">
        <f t="shared" si="37"/>
        <v xml:space="preserve">PG-13 | </v>
      </c>
      <c r="H192" t="str">
        <f t="shared" si="38"/>
        <v>1h 35min | Crime, Film-Noir, Thriller | 1 May 1958 (UK)</v>
      </c>
      <c r="I192" t="str">
        <f t="shared" si="39"/>
        <v xml:space="preserve">1h 35min </v>
      </c>
      <c r="J192" t="str">
        <f t="shared" si="40"/>
        <v xml:space="preserve">1h 35min | </v>
      </c>
      <c r="K192" t="str">
        <f t="shared" si="41"/>
        <v>Crime, Film-Noir, Thriller | 1 May 1958 (UK)</v>
      </c>
      <c r="L192" t="str">
        <f t="shared" si="42"/>
        <v xml:space="preserve">Crime, Film-Noir, Thriller </v>
      </c>
      <c r="M192" t="str">
        <f t="shared" si="43"/>
        <v xml:space="preserve">Crime, Film-Noir, Thriller | </v>
      </c>
      <c r="N192" t="str">
        <f t="shared" si="44"/>
        <v>1 May 1958 (UK)</v>
      </c>
      <c r="O192" t="str">
        <f t="shared" si="45"/>
        <v>1 May 1958</v>
      </c>
      <c r="P192" t="str">
        <f t="shared" si="46"/>
        <v xml:space="preserve"> (UK)</v>
      </c>
      <c r="Q192" t="str">
        <f t="shared" si="47"/>
        <v xml:space="preserve"> UK)</v>
      </c>
      <c r="R192" t="str">
        <f t="shared" si="48"/>
        <v xml:space="preserve"> UK</v>
      </c>
      <c r="S192" t="str">
        <f t="shared" si="49"/>
        <v>UK</v>
      </c>
      <c r="T192" t="s">
        <v>554</v>
      </c>
      <c r="U192" t="str">
        <f t="shared" si="50"/>
        <v>95</v>
      </c>
      <c r="V192" t="s">
        <v>1981</v>
      </c>
      <c r="W192" t="str">
        <f t="shared" si="51"/>
        <v>Orson Welles (screenplay), Whit Masterson (based on the novel "Badge Of Evil" by)</v>
      </c>
      <c r="X192" t="s">
        <v>1982</v>
      </c>
      <c r="Y192" t="s">
        <v>1983</v>
      </c>
      <c r="Z192" t="s">
        <v>1984</v>
      </c>
      <c r="AA192" t="s">
        <v>1985</v>
      </c>
      <c r="AB192" t="s">
        <v>1986</v>
      </c>
      <c r="AC192" t="s">
        <v>1987</v>
      </c>
      <c r="AD192" s="1" t="str">
        <f t="shared" si="52"/>
        <v xml:space="preserve">Mexican Narcotics officer Ramon Miguel 'Mike' Vargas has to interrupt his honeymoon on the Mexican-US border when an American building contractor is killed after someone places a bomb in his car. He's killed on the US side of the border but it's clear that the bomb was planted on the Mexican side. As a result, Vargas delays his return to Mexico City where he has been mounting a case against the Grandi family crime and narcotics syndicate. Police Captain Hank Quinlan is in charge on the US side and he soon has a suspect, a Mexican named Manolo Sanchez. Vargas is soon onto Quinlan and his Sergeant, Pete Menzies, when he catches them planting evidence to convict Sanchez. With his new American wife, Susie, safely tucked away in a hotel on the US side of the border - or so he thinks - he starts to review Quinlan's earlier cases. While concentrating on the corrupt policeman however, the Grandis have their own plans for Vargas and they start with his wife Susie. </v>
      </c>
      <c r="AE192" t="s">
        <v>1988</v>
      </c>
      <c r="AF192" s="1" t="str">
        <f t="shared" si="53"/>
        <v>http://www.imdb.com/title/tt0052311/</v>
      </c>
    </row>
    <row r="193" spans="1:32" x14ac:dyDescent="0.3">
      <c r="A193" t="s">
        <v>1989</v>
      </c>
      <c r="B193" t="str">
        <f t="shared" si="36"/>
        <v>Million Dollar Baby</v>
      </c>
      <c r="C193" t="s">
        <v>1214</v>
      </c>
      <c r="D193" t="s">
        <v>2647</v>
      </c>
      <c r="E193" t="s">
        <v>1990</v>
      </c>
      <c r="F193" t="s">
        <v>3489</v>
      </c>
      <c r="G193" t="str">
        <f t="shared" si="37"/>
        <v xml:space="preserve">PG-13 | </v>
      </c>
      <c r="H193" t="str">
        <f t="shared" si="38"/>
        <v>2h 12min | Drama, Sport | 28 January 2005 (USA)</v>
      </c>
      <c r="I193" t="str">
        <f t="shared" si="39"/>
        <v xml:space="preserve">2h 12min </v>
      </c>
      <c r="J193" t="str">
        <f t="shared" si="40"/>
        <v xml:space="preserve">2h 12min | </v>
      </c>
      <c r="K193" t="str">
        <f t="shared" si="41"/>
        <v>Drama, Sport | 28 January 2005 (USA)</v>
      </c>
      <c r="L193" t="str">
        <f t="shared" si="42"/>
        <v xml:space="preserve">Drama, Sport </v>
      </c>
      <c r="M193" t="str">
        <f t="shared" si="43"/>
        <v xml:space="preserve">Drama, Sport | </v>
      </c>
      <c r="N193" t="str">
        <f t="shared" si="44"/>
        <v>28 January 2005 (USA)</v>
      </c>
      <c r="O193" t="str">
        <f t="shared" si="45"/>
        <v>28 January 2005</v>
      </c>
      <c r="P193" t="str">
        <f t="shared" si="46"/>
        <v xml:space="preserve"> (USA)</v>
      </c>
      <c r="Q193" t="str">
        <f t="shared" si="47"/>
        <v xml:space="preserve"> USA)</v>
      </c>
      <c r="R193" t="str">
        <f t="shared" si="48"/>
        <v xml:space="preserve"> USA</v>
      </c>
      <c r="S193" t="str">
        <f t="shared" si="49"/>
        <v>USA</v>
      </c>
      <c r="T193" t="s">
        <v>1077</v>
      </c>
      <c r="U193" t="str">
        <f t="shared" si="50"/>
        <v>132</v>
      </c>
      <c r="V193" t="s">
        <v>1991</v>
      </c>
      <c r="W193" t="str">
        <f t="shared" si="51"/>
        <v>Paul Haggis (screenplay), F.X. Toole (stories)</v>
      </c>
      <c r="X193" t="s">
        <v>1992</v>
      </c>
      <c r="Y193" t="s">
        <v>1993</v>
      </c>
      <c r="Z193" t="s">
        <v>1994</v>
      </c>
      <c r="AA193" t="s">
        <v>1995</v>
      </c>
      <c r="AB193" t="s">
        <v>1514</v>
      </c>
      <c r="AC193" t="s">
        <v>1996</v>
      </c>
      <c r="AD193" s="1" t="str">
        <f t="shared" si="52"/>
        <v xml:space="preserve">Wanting to learn from the best, aspiring boxer Maggie Fitzgerald wants Frankie Dunn to train her. At the outset he flatly refuses saying he has no interest in training a girl. Frankie leads a lonely existence, alienated from his only daughter and having few friends. She's rough around the edges but shows a lot of grit in the ring and he eventually relents. Maggie not only proves to be the boxer he always dreamed of having under his wing but a friend who fills the great void he's had in his life. Maggie's career skyrockets but an accident in the ring leads her to ask Frankie for one last favor. </v>
      </c>
      <c r="AE193" t="s">
        <v>1997</v>
      </c>
      <c r="AF193" s="1" t="str">
        <f t="shared" si="53"/>
        <v>http://www.imdb.com/title/tt0405159/</v>
      </c>
    </row>
    <row r="194" spans="1:32" x14ac:dyDescent="0.3">
      <c r="A194" t="s">
        <v>1998</v>
      </c>
      <c r="B194" t="str">
        <f t="shared" ref="B194:B251" si="54">SUBSTITUTE(A194, " Poster", "")</f>
        <v>Ben-Hur</v>
      </c>
      <c r="C194" t="s">
        <v>1999</v>
      </c>
      <c r="D194" t="s">
        <v>2694</v>
      </c>
      <c r="E194" t="s">
        <v>2000</v>
      </c>
      <c r="F194" t="s">
        <v>3494</v>
      </c>
      <c r="G194" t="str">
        <f t="shared" si="37"/>
        <v xml:space="preserve">G | </v>
      </c>
      <c r="H194" t="str">
        <f t="shared" si="38"/>
        <v>3h 32min | Adventure, Drama, War | 26 December 1959 (UK)</v>
      </c>
      <c r="I194" t="str">
        <f t="shared" si="39"/>
        <v xml:space="preserve">3h 32min </v>
      </c>
      <c r="J194" t="str">
        <f t="shared" si="40"/>
        <v xml:space="preserve">3h 32min | </v>
      </c>
      <c r="K194" t="str">
        <f t="shared" si="41"/>
        <v>Adventure, Drama, War | 26 December 1959 (UK)</v>
      </c>
      <c r="L194" t="str">
        <f t="shared" si="42"/>
        <v xml:space="preserve">Adventure, Drama, War </v>
      </c>
      <c r="M194" t="str">
        <f t="shared" si="43"/>
        <v xml:space="preserve">Adventure, Drama, War | </v>
      </c>
      <c r="N194" t="str">
        <f t="shared" si="44"/>
        <v>26 December 1959 (UK)</v>
      </c>
      <c r="O194" t="str">
        <f t="shared" si="45"/>
        <v>26 December 1959</v>
      </c>
      <c r="P194" t="str">
        <f t="shared" si="46"/>
        <v xml:space="preserve"> (UK)</v>
      </c>
      <c r="Q194" t="str">
        <f t="shared" si="47"/>
        <v xml:space="preserve"> UK)</v>
      </c>
      <c r="R194" t="str">
        <f t="shared" si="48"/>
        <v xml:space="preserve"> UK</v>
      </c>
      <c r="S194" t="str">
        <f t="shared" si="49"/>
        <v>UK</v>
      </c>
      <c r="T194" t="s">
        <v>2001</v>
      </c>
      <c r="U194" t="str">
        <f t="shared" si="50"/>
        <v>212</v>
      </c>
      <c r="V194" t="s">
        <v>2002</v>
      </c>
      <c r="W194" t="str">
        <f t="shared" si="51"/>
        <v>Lew Wallace (novel) (as General Lew Wallace), Karl Tunberg (screenplay)</v>
      </c>
      <c r="X194" t="s">
        <v>2003</v>
      </c>
      <c r="Y194" t="s">
        <v>2004</v>
      </c>
      <c r="Z194" t="s">
        <v>2005</v>
      </c>
      <c r="AA194" t="s">
        <v>2006</v>
      </c>
      <c r="AB194" t="s">
        <v>1061</v>
      </c>
      <c r="AC194" t="s">
        <v>2007</v>
      </c>
      <c r="AD194" s="1" t="str">
        <f t="shared" si="52"/>
        <v xml:space="preserve">Judah Ben-Hur lives as a rich Jewish prince and merchant in Jerusalem at the beginning of the 1st century. Together with the new governor his old friend Messala arrives as commanding officer of the Roman legions. At first they are happy to meet after a long time but their different politic views separate them. During the welcome parade a roof tile falls down from Judah's house and injures the governor. Although Messala knows they are not guilty, he sends Judah to the galleys and throws his mother and sister into prison. But Judah swears to come back and take revenge. </v>
      </c>
      <c r="AE194" t="s">
        <v>2008</v>
      </c>
      <c r="AF194" s="1" t="str">
        <f t="shared" si="53"/>
        <v>http://www.imdb.com/title/tt0052618/</v>
      </c>
    </row>
    <row r="195" spans="1:32" x14ac:dyDescent="0.3">
      <c r="A195" t="s">
        <v>2009</v>
      </c>
      <c r="B195" t="str">
        <f t="shared" si="54"/>
        <v>Annie Hall</v>
      </c>
      <c r="C195" t="s">
        <v>2010</v>
      </c>
      <c r="D195" t="s">
        <v>2695</v>
      </c>
      <c r="E195" t="s">
        <v>2011</v>
      </c>
      <c r="F195" t="s">
        <v>3490</v>
      </c>
      <c r="G195" t="str">
        <f t="shared" ref="G195:G251" si="55">CONCATENATE(F195, " | ")</f>
        <v xml:space="preserve">PG | </v>
      </c>
      <c r="H195" t="str">
        <f t="shared" ref="H195:H251" si="56">SUBSTITUTE(E195,G195,"")</f>
        <v>1h 33min | Comedy, Romance | 20 April 1977 (USA)</v>
      </c>
      <c r="I195" t="str">
        <f t="shared" ref="I195:I251" si="57">LEFT(H195,FIND("|",H195)-1)</f>
        <v xml:space="preserve">1h 33min </v>
      </c>
      <c r="J195" t="str">
        <f t="shared" ref="J195:J251" si="58">CONCATENATE(I195,"| ")</f>
        <v xml:space="preserve">1h 33min | </v>
      </c>
      <c r="K195" t="str">
        <f t="shared" ref="K195:K251" si="59">SUBSTITUTE(H195,J195,"")</f>
        <v>Comedy, Romance | 20 April 1977 (USA)</v>
      </c>
      <c r="L195" t="str">
        <f t="shared" ref="L195:L251" si="60">LEFT(K195,FIND("|",K195)-1)</f>
        <v xml:space="preserve">Comedy, Romance </v>
      </c>
      <c r="M195" t="str">
        <f t="shared" ref="M195:M251" si="61">CONCATENATE(L195, "| ")</f>
        <v xml:space="preserve">Comedy, Romance | </v>
      </c>
      <c r="N195" t="str">
        <f t="shared" ref="N195:N251" si="62">SUBSTITUTE(K195,M195,"")</f>
        <v>20 April 1977 (USA)</v>
      </c>
      <c r="O195" t="str">
        <f t="shared" ref="O195:O251" si="63">LEFT(N195,FIND("(",N195)-2)</f>
        <v>20 April 1977</v>
      </c>
      <c r="P195" t="str">
        <f t="shared" ref="P195:P251" si="64">SUBSTITUTE(N195,O195,"")</f>
        <v xml:space="preserve"> (USA)</v>
      </c>
      <c r="Q195" t="str">
        <f t="shared" ref="Q195:Q251" si="65">SUBSTITUTE(P195,"(","")</f>
        <v xml:space="preserve"> USA)</v>
      </c>
      <c r="R195" t="str">
        <f t="shared" ref="R195:R251" si="66">SUBSTITUTE(Q195,")","")</f>
        <v xml:space="preserve"> USA</v>
      </c>
      <c r="S195" t="str">
        <f t="shared" ref="S195:S251" si="67">SUBSTITUTE(R195," ", "")</f>
        <v>USA</v>
      </c>
      <c r="T195" t="s">
        <v>2012</v>
      </c>
      <c r="U195" t="str">
        <f t="shared" ref="U195:U251" si="68">SUBSTITUTE(T195," min","")</f>
        <v>93</v>
      </c>
      <c r="V195" t="s">
        <v>2013</v>
      </c>
      <c r="W195" t="str">
        <f t="shared" ref="W195:W252" si="69">SUBSTITUTE(V195,"Writers: ","")</f>
        <v>Woody Allen, Marshall Brickman</v>
      </c>
      <c r="X195" t="s">
        <v>2014</v>
      </c>
      <c r="Y195" t="s">
        <v>2015</v>
      </c>
      <c r="Z195" t="s">
        <v>2016</v>
      </c>
      <c r="AA195" t="s">
        <v>2017</v>
      </c>
      <c r="AB195" t="s">
        <v>821</v>
      </c>
      <c r="AC195" t="s">
        <v>2018</v>
      </c>
      <c r="AD195" s="1" t="str">
        <f t="shared" ref="AD195:AD251" si="70">LEFT( AC195, FIND( "Written by", AC195 ) - 1 )</f>
        <v xml:space="preserve">Alvy Singer, a forty year old twice divorced, neurotic, intellectual Jewish New York stand-up comic, reflects on the demise of his latest relationship, to Annie Hall, an insecure, flighty, Midwestern WASP aspiring nightclub singer. Unlike his previous relationships, Alvy believed he may have worked out all the issues in his life through fifteen years of therapy to make this relationship with Annie last, among those issues being not wanting to date any woman that would want to date him, and thus subconsciously pushing those women away. Alvy not only reviews the many ups and many downs of their relationship, but also reviews the many facets of his makeup that led to him starting to date Annie. Those facets include growing up next to Coney Island in Brooklyn, being attracted to the opposite sex for as long as he can remember, and enduring years of Jewish guilt with his constantly arguing parents. </v>
      </c>
      <c r="AE195" t="s">
        <v>2019</v>
      </c>
      <c r="AF195" s="1" t="str">
        <f t="shared" ref="AF195:AF226" si="71">LEFT( AE195, FIND( "?", AE195 ) - 1 )</f>
        <v>http://www.imdb.com/title/tt0075686/</v>
      </c>
    </row>
    <row r="196" spans="1:32" x14ac:dyDescent="0.3">
      <c r="A196" t="s">
        <v>2020</v>
      </c>
      <c r="B196" t="str">
        <f t="shared" si="54"/>
        <v>The Grapes of Wrath</v>
      </c>
      <c r="C196" t="s">
        <v>2021</v>
      </c>
      <c r="D196" t="s">
        <v>2696</v>
      </c>
      <c r="E196" t="s">
        <v>2022</v>
      </c>
      <c r="F196" t="s">
        <v>3497</v>
      </c>
      <c r="G196" t="str">
        <f t="shared" si="55"/>
        <v xml:space="preserve">Not Rated | </v>
      </c>
      <c r="H196" t="str">
        <f t="shared" si="56"/>
        <v>2h 9min | Drama | 15 March 1940 (USA)</v>
      </c>
      <c r="I196" t="str">
        <f t="shared" si="57"/>
        <v xml:space="preserve">2h 9min </v>
      </c>
      <c r="J196" t="str">
        <f t="shared" si="58"/>
        <v xml:space="preserve">2h 9min | </v>
      </c>
      <c r="K196" t="str">
        <f t="shared" si="59"/>
        <v>Drama | 15 March 1940 (USA)</v>
      </c>
      <c r="L196" t="str">
        <f t="shared" si="60"/>
        <v xml:space="preserve">Drama </v>
      </c>
      <c r="M196" t="str">
        <f t="shared" si="61"/>
        <v xml:space="preserve">Drama | </v>
      </c>
      <c r="N196" t="str">
        <f t="shared" si="62"/>
        <v>15 March 1940 (USA)</v>
      </c>
      <c r="O196" t="str">
        <f t="shared" si="63"/>
        <v>15 March 1940</v>
      </c>
      <c r="P196" t="str">
        <f t="shared" si="64"/>
        <v xml:space="preserve"> (USA)</v>
      </c>
      <c r="Q196" t="str">
        <f t="shared" si="65"/>
        <v xml:space="preserve"> USA)</v>
      </c>
      <c r="R196" t="str">
        <f t="shared" si="66"/>
        <v xml:space="preserve"> USA</v>
      </c>
      <c r="S196" t="str">
        <f t="shared" si="67"/>
        <v>USA</v>
      </c>
      <c r="T196" t="s">
        <v>898</v>
      </c>
      <c r="U196" t="str">
        <f t="shared" si="68"/>
        <v>129</v>
      </c>
      <c r="V196" t="s">
        <v>2023</v>
      </c>
      <c r="W196" t="str">
        <f t="shared" si="69"/>
        <v>Nunnally Johnson (screen play), John Steinbeck (based on the novel by)</v>
      </c>
      <c r="X196" t="s">
        <v>2024</v>
      </c>
      <c r="Y196" t="s">
        <v>2025</v>
      </c>
      <c r="Z196" t="s">
        <v>2026</v>
      </c>
      <c r="AA196" t="s">
        <v>2027</v>
      </c>
      <c r="AB196" t="s">
        <v>123</v>
      </c>
      <c r="AC196" t="s">
        <v>2028</v>
      </c>
      <c r="AD196" s="1" t="str">
        <f t="shared" si="70"/>
        <v xml:space="preserve">Tom Joad returns to his home after a jail sentence to find his family kicked out of their farm due to foreclosure. He catches up with them on his Uncles farm, and joins them the next day as they head for California and a new life... Hopefully. </v>
      </c>
      <c r="AE196" t="s">
        <v>2029</v>
      </c>
      <c r="AF196" s="1" t="str">
        <f t="shared" si="71"/>
        <v>http://www.imdb.com/title/tt0032551/</v>
      </c>
    </row>
    <row r="197" spans="1:32" x14ac:dyDescent="0.3">
      <c r="A197" t="s">
        <v>2030</v>
      </c>
      <c r="B197" t="str">
        <f t="shared" si="54"/>
        <v>Wild Tales</v>
      </c>
      <c r="C197" t="s">
        <v>2031</v>
      </c>
      <c r="D197" t="s">
        <v>2697</v>
      </c>
      <c r="E197" t="s">
        <v>2032</v>
      </c>
      <c r="F197" t="s">
        <v>3488</v>
      </c>
      <c r="G197" t="str">
        <f t="shared" si="55"/>
        <v xml:space="preserve">R | </v>
      </c>
      <c r="H197" t="str">
        <f t="shared" si="56"/>
        <v>2h 2min | Comedy, Drama, Thriller | 21 August 2014 (Argentina)</v>
      </c>
      <c r="I197" t="str">
        <f t="shared" si="57"/>
        <v xml:space="preserve">2h 2min </v>
      </c>
      <c r="J197" t="str">
        <f t="shared" si="58"/>
        <v xml:space="preserve">2h 2min | </v>
      </c>
      <c r="K197" t="str">
        <f t="shared" si="59"/>
        <v>Comedy, Drama, Thriller | 21 August 2014 (Argentina)</v>
      </c>
      <c r="L197" t="str">
        <f t="shared" si="60"/>
        <v xml:space="preserve">Comedy, Drama, Thriller </v>
      </c>
      <c r="M197" t="str">
        <f t="shared" si="61"/>
        <v xml:space="preserve">Comedy, Drama, Thriller | </v>
      </c>
      <c r="N197" t="str">
        <f t="shared" si="62"/>
        <v>21 August 2014 (Argentina)</v>
      </c>
      <c r="O197" t="str">
        <f t="shared" si="63"/>
        <v>21 August 2014</v>
      </c>
      <c r="P197" t="str">
        <f t="shared" si="64"/>
        <v xml:space="preserve"> (Argentina)</v>
      </c>
      <c r="Q197" t="str">
        <f t="shared" si="65"/>
        <v xml:space="preserve"> Argentina)</v>
      </c>
      <c r="R197" t="str">
        <f t="shared" si="66"/>
        <v xml:space="preserve"> Argentina</v>
      </c>
      <c r="S197" t="str">
        <f t="shared" si="67"/>
        <v>Argentina</v>
      </c>
      <c r="T197" t="s">
        <v>691</v>
      </c>
      <c r="U197" t="str">
        <f t="shared" si="68"/>
        <v>122</v>
      </c>
      <c r="V197" t="s">
        <v>2033</v>
      </c>
      <c r="W197" t="str">
        <f t="shared" si="69"/>
        <v>Writer: DamiÃ¡n SzifrÃ³n (as DamiÃ¡n Szifron)</v>
      </c>
      <c r="X197" t="s">
        <v>2034</v>
      </c>
      <c r="Y197" t="s">
        <v>2035</v>
      </c>
      <c r="Z197" t="s">
        <v>2036</v>
      </c>
      <c r="AA197" t="s">
        <v>2037</v>
      </c>
      <c r="AB197" t="s">
        <v>2038</v>
      </c>
      <c r="AC197" t="s">
        <v>2039</v>
      </c>
      <c r="AD197" s="1" t="str">
        <f t="shared" si="70"/>
        <v xml:space="preserve">The film is divided into six segments. (1) "Pasternak": While being on a plane, a model and a music critic realise they have a common acquaintance called Pasternak. Soon they discover that every passenger and crew member on board know Pasternak. Is this coincidence? (2) "The Rats": A waitress recognizes her client - it's the loan shark who caused a tragedy in her family. The cook suggests mixing rat poison with his food, but the waitress refuses. The stubborn cook, however, decides to proceed with her plan. (3) "The Strongest": Two drivers on a lone highway have an argument with tragic consequences. (4) "Little Bomb": A demolition engineer has his car towed by a truck for parking in a wrong place and he has an argument with the employee of the towing company. This event destroys his private and professional life, and he plots revenge against the corrupt towing company and the city hall. (5) "The Proposal": A reckless son of a wealthy family has an overnight hit-and-run accident, in ... </v>
      </c>
      <c r="AE197" t="s">
        <v>2040</v>
      </c>
      <c r="AF197" s="1" t="str">
        <f t="shared" si="71"/>
        <v>http://www.imdb.com/title/tt3011894/</v>
      </c>
    </row>
    <row r="198" spans="1:32" x14ac:dyDescent="0.3">
      <c r="A198" t="s">
        <v>2041</v>
      </c>
      <c r="B198" t="str">
        <f t="shared" si="54"/>
        <v>Hachi: A Dog's Tale</v>
      </c>
      <c r="C198" t="s">
        <v>2042</v>
      </c>
      <c r="D198" t="s">
        <v>2698</v>
      </c>
      <c r="E198" t="s">
        <v>2043</v>
      </c>
      <c r="F198" t="s">
        <v>3494</v>
      </c>
      <c r="G198" t="str">
        <f t="shared" si="55"/>
        <v xml:space="preserve">G | </v>
      </c>
      <c r="H198" t="str">
        <f t="shared" si="56"/>
        <v>1h 33min | Drama, Family | 12 March 2010 (UK)</v>
      </c>
      <c r="I198" t="str">
        <f t="shared" si="57"/>
        <v xml:space="preserve">1h 33min </v>
      </c>
      <c r="J198" t="str">
        <f t="shared" si="58"/>
        <v xml:space="preserve">1h 33min | </v>
      </c>
      <c r="K198" t="str">
        <f t="shared" si="59"/>
        <v>Drama, Family | 12 March 2010 (UK)</v>
      </c>
      <c r="L198" t="str">
        <f t="shared" si="60"/>
        <v xml:space="preserve">Drama, Family </v>
      </c>
      <c r="M198" t="str">
        <f t="shared" si="61"/>
        <v xml:space="preserve">Drama, Family | </v>
      </c>
      <c r="N198" t="str">
        <f t="shared" si="62"/>
        <v>12 March 2010 (UK)</v>
      </c>
      <c r="O198" t="str">
        <f t="shared" si="63"/>
        <v>12 March 2010</v>
      </c>
      <c r="P198" t="str">
        <f t="shared" si="64"/>
        <v xml:space="preserve"> (UK)</v>
      </c>
      <c r="Q198" t="str">
        <f t="shared" si="65"/>
        <v xml:space="preserve"> UK)</v>
      </c>
      <c r="R198" t="str">
        <f t="shared" si="66"/>
        <v xml:space="preserve"> UK</v>
      </c>
      <c r="S198" t="str">
        <f t="shared" si="67"/>
        <v>UK</v>
      </c>
      <c r="T198" t="s">
        <v>2012</v>
      </c>
      <c r="U198" t="str">
        <f t="shared" si="68"/>
        <v>93</v>
      </c>
      <c r="V198" t="s">
        <v>2044</v>
      </c>
      <c r="W198" t="str">
        <f t="shared" si="69"/>
        <v>Stephen P. Lindsey (screenplay), Kaneto ShindÃ´ (motion picture "Hachiko monogatari")</v>
      </c>
      <c r="X198" t="s">
        <v>2045</v>
      </c>
      <c r="Y198" t="s">
        <v>2046</v>
      </c>
      <c r="Z198" t="s">
        <v>2047</v>
      </c>
      <c r="AA198" t="s">
        <v>2048</v>
      </c>
      <c r="AB198" t="s">
        <v>2049</v>
      </c>
      <c r="AC198" t="s">
        <v>2050</v>
      </c>
      <c r="AD198" s="1" t="str">
        <f t="shared" si="70"/>
        <v xml:space="preserve">In Bedridge, Professor Parker Wilson finds an abandoned dog at the train station and takes it home with the intention of returning the animal to its owner. He finds that the dog is an Akita and names it Hachiko. However, nobody claims the dog so his family decides to keep Hachi. </v>
      </c>
      <c r="AE198" t="s">
        <v>2051</v>
      </c>
      <c r="AF198" s="1" t="str">
        <f t="shared" si="71"/>
        <v>http://www.imdb.com/title/tt1028532/</v>
      </c>
    </row>
    <row r="199" spans="1:32" x14ac:dyDescent="0.3">
      <c r="A199" t="s">
        <v>2052</v>
      </c>
      <c r="B199" t="str">
        <f t="shared" si="54"/>
        <v>NausicaÃ¤ of the Valley of the Wind</v>
      </c>
      <c r="C199" t="s">
        <v>321</v>
      </c>
      <c r="D199" t="s">
        <v>2599</v>
      </c>
      <c r="E199" t="s">
        <v>2053</v>
      </c>
      <c r="F199" t="s">
        <v>3490</v>
      </c>
      <c r="G199" t="str">
        <f t="shared" si="55"/>
        <v xml:space="preserve">PG | </v>
      </c>
      <c r="H199" t="str">
        <f t="shared" si="56"/>
        <v>1h 57min | Animation, Adventure, Fantasy | 11 March 1984 (Japan)</v>
      </c>
      <c r="I199" t="str">
        <f t="shared" si="57"/>
        <v xml:space="preserve">1h 57min </v>
      </c>
      <c r="J199" t="str">
        <f t="shared" si="58"/>
        <v xml:space="preserve">1h 57min | </v>
      </c>
      <c r="K199" t="str">
        <f t="shared" si="59"/>
        <v>Animation, Adventure, Fantasy | 11 March 1984 (Japan)</v>
      </c>
      <c r="L199" t="str">
        <f t="shared" si="60"/>
        <v xml:space="preserve">Animation, Adventure, Fantasy </v>
      </c>
      <c r="M199" t="str">
        <f t="shared" si="61"/>
        <v xml:space="preserve">Animation, Adventure, Fantasy | </v>
      </c>
      <c r="N199" t="str">
        <f t="shared" si="62"/>
        <v>11 March 1984 (Japan)</v>
      </c>
      <c r="O199" t="str">
        <f t="shared" si="63"/>
        <v>11 March 1984</v>
      </c>
      <c r="P199" t="str">
        <f t="shared" si="64"/>
        <v xml:space="preserve"> (Japan)</v>
      </c>
      <c r="Q199" t="str">
        <f t="shared" si="65"/>
        <v xml:space="preserve"> Japan)</v>
      </c>
      <c r="R199" t="str">
        <f t="shared" si="66"/>
        <v xml:space="preserve"> Japan</v>
      </c>
      <c r="S199" t="str">
        <f t="shared" si="67"/>
        <v>Japan</v>
      </c>
      <c r="T199" t="s">
        <v>586</v>
      </c>
      <c r="U199" t="str">
        <f t="shared" si="68"/>
        <v>117</v>
      </c>
      <c r="V199" t="s">
        <v>2054</v>
      </c>
      <c r="W199" t="str">
        <f t="shared" si="69"/>
        <v>Hayao Miyazaki (comic), Hayao Miyazaki (screenplay) | 1 more credit Â»</v>
      </c>
      <c r="X199" t="s">
        <v>2055</v>
      </c>
      <c r="Y199" t="s">
        <v>2056</v>
      </c>
      <c r="Z199" t="s">
        <v>2057</v>
      </c>
      <c r="AA199" t="s">
        <v>2058</v>
      </c>
      <c r="AB199" t="s">
        <v>2059</v>
      </c>
      <c r="AC199" t="s">
        <v>2060</v>
      </c>
      <c r="AD199" s="1" t="str">
        <f t="shared" si="70"/>
        <v xml:space="preserve">An animated fantasy-adventure. Set 1,000 years from now, the earth is ravaged by pollution and war. In the Valley of the Wind lives Nausicaa, princess of her people. Their land borders on a toxic jungle, filled with dangerous over-sized insects. Meanwhile two nearby nations are bitterly engaged in a war and the Valley of the Wind is stuck in the middle... </v>
      </c>
      <c r="AE199" t="s">
        <v>2061</v>
      </c>
      <c r="AF199" s="1" t="str">
        <f t="shared" si="71"/>
        <v>http://www.imdb.com/title/tt0087544/</v>
      </c>
    </row>
    <row r="200" spans="1:32" x14ac:dyDescent="0.3">
      <c r="A200" t="s">
        <v>2062</v>
      </c>
      <c r="B200" t="str">
        <f t="shared" si="54"/>
        <v>Stalker</v>
      </c>
      <c r="C200" t="s">
        <v>2063</v>
      </c>
      <c r="D200" t="s">
        <v>2699</v>
      </c>
      <c r="E200" t="s">
        <v>2064</v>
      </c>
      <c r="F200" t="s">
        <v>3497</v>
      </c>
      <c r="G200" t="str">
        <f t="shared" si="55"/>
        <v xml:space="preserve">Not Rated | </v>
      </c>
      <c r="H200" t="str">
        <f t="shared" si="56"/>
        <v>2h 43min | Drama, Mystery, Sci-Fi | 17 April 1980 (Netherlands)</v>
      </c>
      <c r="I200" t="str">
        <f t="shared" si="57"/>
        <v xml:space="preserve">2h 43min </v>
      </c>
      <c r="J200" t="str">
        <f t="shared" si="58"/>
        <v xml:space="preserve">2h 43min | </v>
      </c>
      <c r="K200" t="str">
        <f t="shared" si="59"/>
        <v>Drama, Mystery, Sci-Fi | 17 April 1980 (Netherlands)</v>
      </c>
      <c r="L200" t="str">
        <f t="shared" si="60"/>
        <v xml:space="preserve">Drama, Mystery, Sci-Fi </v>
      </c>
      <c r="M200" t="str">
        <f t="shared" si="61"/>
        <v xml:space="preserve">Drama, Mystery, Sci-Fi | </v>
      </c>
      <c r="N200" t="str">
        <f t="shared" si="62"/>
        <v>17 April 1980 (Netherlands)</v>
      </c>
      <c r="O200" t="str">
        <f t="shared" si="63"/>
        <v>17 April 1980</v>
      </c>
      <c r="P200" t="str">
        <f t="shared" si="64"/>
        <v xml:space="preserve"> (Netherlands)</v>
      </c>
      <c r="Q200" t="str">
        <f t="shared" si="65"/>
        <v xml:space="preserve"> Netherlands)</v>
      </c>
      <c r="R200" t="str">
        <f t="shared" si="66"/>
        <v xml:space="preserve"> Netherlands</v>
      </c>
      <c r="S200" t="str">
        <f t="shared" si="67"/>
        <v>Netherlands</v>
      </c>
      <c r="T200" t="s">
        <v>2065</v>
      </c>
      <c r="U200" t="str">
        <f t="shared" si="68"/>
        <v>163</v>
      </c>
      <c r="V200" t="s">
        <v>2066</v>
      </c>
      <c r="W200" t="str">
        <f t="shared" si="69"/>
        <v>Arkadiy Strugatskiy (novel), Boris Strugatskiy (novel) | 2 more credits Â»</v>
      </c>
      <c r="X200" t="s">
        <v>2067</v>
      </c>
      <c r="Y200" t="s">
        <v>2068</v>
      </c>
      <c r="Z200" t="s">
        <v>2069</v>
      </c>
      <c r="AA200" t="s">
        <v>2070</v>
      </c>
      <c r="AC200" t="s">
        <v>2071</v>
      </c>
      <c r="AD200" s="1" t="str">
        <f t="shared" si="70"/>
        <v xml:space="preserve">Near a gray and unnamed city is the Zone, an alien place guarded by barbed wire and soldiers. Over his wife's objections, a man rises in the early morning and leaves her with their disabled daughter to meet two men. He's a Stalker, one of a handful who have the mental gifts (and who risk imprisonment) to lead people into the Zone to the Room, a place where one's secret hopes come true. His clients are a burned out popular writer, cynical, and questioning his talent; and a quiet scientist more concerned about his knapsack than the journey. In the deserted Zone, the approach to the Room must be indirect. As they draw near, the rules seem to change and the stalker faces a crisis. </v>
      </c>
      <c r="AE200" t="s">
        <v>2072</v>
      </c>
      <c r="AF200" s="1" t="str">
        <f t="shared" si="71"/>
        <v>http://www.imdb.com/title/tt0079944/</v>
      </c>
    </row>
    <row r="201" spans="1:32" x14ac:dyDescent="0.3">
      <c r="A201" t="s">
        <v>2073</v>
      </c>
      <c r="B201" t="str">
        <f t="shared" si="54"/>
        <v>Jurassic Park</v>
      </c>
      <c r="C201" t="s">
        <v>58</v>
      </c>
      <c r="D201" t="s">
        <v>2581</v>
      </c>
      <c r="E201" t="s">
        <v>2074</v>
      </c>
      <c r="F201" t="s">
        <v>3489</v>
      </c>
      <c r="G201" t="str">
        <f t="shared" si="55"/>
        <v xml:space="preserve">PG-13 | </v>
      </c>
      <c r="H201" t="str">
        <f t="shared" si="56"/>
        <v>2h 7min | Adventure, Sci-Fi, Thriller | 11 June 1993 (USA)</v>
      </c>
      <c r="I201" t="str">
        <f t="shared" si="57"/>
        <v xml:space="preserve">2h 7min </v>
      </c>
      <c r="J201" t="str">
        <f t="shared" si="58"/>
        <v xml:space="preserve">2h 7min | </v>
      </c>
      <c r="K201" t="str">
        <f t="shared" si="59"/>
        <v>Adventure, Sci-Fi, Thriller | 11 June 1993 (USA)</v>
      </c>
      <c r="L201" t="str">
        <f t="shared" si="60"/>
        <v xml:space="preserve">Adventure, Sci-Fi, Thriller </v>
      </c>
      <c r="M201" t="str">
        <f t="shared" si="61"/>
        <v xml:space="preserve">Adventure, Sci-Fi, Thriller | </v>
      </c>
      <c r="N201" t="str">
        <f t="shared" si="62"/>
        <v>11 June 1993 (USA)</v>
      </c>
      <c r="O201" t="str">
        <f t="shared" si="63"/>
        <v>11 June 1993</v>
      </c>
      <c r="P201" t="str">
        <f t="shared" si="64"/>
        <v xml:space="preserve"> (USA)</v>
      </c>
      <c r="Q201" t="str">
        <f t="shared" si="65"/>
        <v xml:space="preserve"> USA)</v>
      </c>
      <c r="R201" t="str">
        <f t="shared" si="66"/>
        <v xml:space="preserve"> USA</v>
      </c>
      <c r="S201" t="str">
        <f t="shared" si="67"/>
        <v>USA</v>
      </c>
      <c r="T201" t="s">
        <v>245</v>
      </c>
      <c r="U201" t="str">
        <f t="shared" si="68"/>
        <v>127</v>
      </c>
      <c r="V201" t="s">
        <v>2075</v>
      </c>
      <c r="W201" t="str">
        <f t="shared" si="69"/>
        <v>Michael Crichton (novel), Michael Crichton (screenplay) | 1 more credit Â»</v>
      </c>
      <c r="X201" t="s">
        <v>2076</v>
      </c>
      <c r="Y201" t="s">
        <v>2077</v>
      </c>
      <c r="Z201" t="s">
        <v>2078</v>
      </c>
      <c r="AA201" t="s">
        <v>2079</v>
      </c>
      <c r="AB201" t="s">
        <v>2080</v>
      </c>
      <c r="AC201" t="s">
        <v>2081</v>
      </c>
      <c r="AD201" s="1" t="str">
        <f t="shared" si="70"/>
        <v xml:space="preserve">Huge advancements in scientific technology have enabled a mogul to create an island full of living dinosaurs. John Hammond has invited four individuals, along with his two grandchildren, to join him at Jurassic Park. But will everything go according to plan? A park employee attempts to steal dinosaur embryos, critical security systems are shut down and it now becomes a race for survival with dinosaurs roaming freely over the island. </v>
      </c>
      <c r="AE201" t="s">
        <v>2082</v>
      </c>
      <c r="AF201" s="1" t="str">
        <f t="shared" si="71"/>
        <v>http://www.imdb.com/title/tt0107290/</v>
      </c>
    </row>
    <row r="202" spans="1:32" x14ac:dyDescent="0.3">
      <c r="A202" t="s">
        <v>2083</v>
      </c>
      <c r="B202" t="str">
        <f t="shared" si="54"/>
        <v>Diabolique</v>
      </c>
      <c r="C202" t="s">
        <v>2084</v>
      </c>
      <c r="D202" t="s">
        <v>2700</v>
      </c>
      <c r="E202" t="s">
        <v>2085</v>
      </c>
      <c r="F202" t="s">
        <v>3491</v>
      </c>
      <c r="G202" t="str">
        <f t="shared" si="55"/>
        <v xml:space="preserve">Unrated | </v>
      </c>
      <c r="H202" t="str">
        <f t="shared" si="56"/>
        <v>1h 56min | Drama, Horror, Mystery | 21 November 1955 (USA)</v>
      </c>
      <c r="I202" t="str">
        <f t="shared" si="57"/>
        <v xml:space="preserve">1h 56min </v>
      </c>
      <c r="J202" t="str">
        <f t="shared" si="58"/>
        <v xml:space="preserve">1h 56min | </v>
      </c>
      <c r="K202" t="str">
        <f t="shared" si="59"/>
        <v>Drama, Horror, Mystery | 21 November 1955 (USA)</v>
      </c>
      <c r="L202" t="str">
        <f t="shared" si="60"/>
        <v xml:space="preserve">Drama, Horror, Mystery </v>
      </c>
      <c r="M202" t="str">
        <f t="shared" si="61"/>
        <v xml:space="preserve">Drama, Horror, Mystery | </v>
      </c>
      <c r="N202" t="str">
        <f t="shared" si="62"/>
        <v>21 November 1955 (USA)</v>
      </c>
      <c r="O202" t="str">
        <f t="shared" si="63"/>
        <v>21 November 1955</v>
      </c>
      <c r="P202" t="str">
        <f t="shared" si="64"/>
        <v xml:space="preserve"> (USA)</v>
      </c>
      <c r="Q202" t="str">
        <f t="shared" si="65"/>
        <v xml:space="preserve"> USA)</v>
      </c>
      <c r="R202" t="str">
        <f t="shared" si="66"/>
        <v xml:space="preserve"> USA</v>
      </c>
      <c r="S202" t="str">
        <f t="shared" si="67"/>
        <v>USA</v>
      </c>
      <c r="T202" t="s">
        <v>291</v>
      </c>
      <c r="U202" t="str">
        <f t="shared" si="68"/>
        <v>116</v>
      </c>
      <c r="V202" t="s">
        <v>2086</v>
      </c>
      <c r="W202" t="str">
        <f t="shared" si="69"/>
        <v>Pierre Boileau (novel) (as Boileau), Thomas Narcejac (novel) (as Narcejac) | 4 more credits Â»</v>
      </c>
      <c r="X202" t="s">
        <v>2087</v>
      </c>
      <c r="Y202" t="s">
        <v>2088</v>
      </c>
      <c r="Z202" t="s">
        <v>2089</v>
      </c>
      <c r="AA202" t="s">
        <v>2090</v>
      </c>
      <c r="AB202" t="s">
        <v>2091</v>
      </c>
      <c r="AC202" t="s">
        <v>2092</v>
      </c>
      <c r="AD202" s="1" t="str">
        <f t="shared" si="70"/>
        <v xml:space="preserve">The wife and mistress of a sadistic boarding school headmaster plot to kill him. They drown him in the bathtub and dump the body in the school's filthy swimming pool... but when the pool is drained, the body has disappeared - and subsequent reported sightings of the headmaster slowly drive his 'killers' (and the audience) up the wall with almost unbearable suspense... </v>
      </c>
      <c r="AE202" t="s">
        <v>2093</v>
      </c>
      <c r="AF202" s="1" t="str">
        <f t="shared" si="71"/>
        <v>http://www.imdb.com/title/tt0046911/</v>
      </c>
    </row>
    <row r="203" spans="1:32" x14ac:dyDescent="0.3">
      <c r="A203" t="s">
        <v>2094</v>
      </c>
      <c r="B203" t="str">
        <f t="shared" si="54"/>
        <v>Gandhi</v>
      </c>
      <c r="C203" t="s">
        <v>2095</v>
      </c>
      <c r="D203" t="s">
        <v>2701</v>
      </c>
      <c r="E203" t="s">
        <v>2096</v>
      </c>
      <c r="F203" t="s">
        <v>3490</v>
      </c>
      <c r="G203" t="str">
        <f t="shared" si="55"/>
        <v xml:space="preserve">PG | </v>
      </c>
      <c r="H203" t="str">
        <f t="shared" si="56"/>
        <v>3h 11min | Biography, Drama, History | 25 February 1983 (USA)</v>
      </c>
      <c r="I203" t="str">
        <f t="shared" si="57"/>
        <v xml:space="preserve">3h 11min </v>
      </c>
      <c r="J203" t="str">
        <f t="shared" si="58"/>
        <v xml:space="preserve">3h 11min | </v>
      </c>
      <c r="K203" t="str">
        <f t="shared" si="59"/>
        <v>Biography, Drama, History | 25 February 1983 (USA)</v>
      </c>
      <c r="L203" t="str">
        <f t="shared" si="60"/>
        <v xml:space="preserve">Biography, Drama, History </v>
      </c>
      <c r="M203" t="str">
        <f t="shared" si="61"/>
        <v xml:space="preserve">Biography, Drama, History | </v>
      </c>
      <c r="N203" t="str">
        <f t="shared" si="62"/>
        <v>25 February 1983 (USA)</v>
      </c>
      <c r="O203" t="str">
        <f t="shared" si="63"/>
        <v>25 February 1983</v>
      </c>
      <c r="P203" t="str">
        <f t="shared" si="64"/>
        <v xml:space="preserve"> (USA)</v>
      </c>
      <c r="Q203" t="str">
        <f t="shared" si="65"/>
        <v xml:space="preserve"> USA)</v>
      </c>
      <c r="R203" t="str">
        <f t="shared" si="66"/>
        <v xml:space="preserve"> USA</v>
      </c>
      <c r="S203" t="str">
        <f t="shared" si="67"/>
        <v>USA</v>
      </c>
      <c r="T203" t="s">
        <v>2097</v>
      </c>
      <c r="U203" t="str">
        <f t="shared" si="68"/>
        <v>191</v>
      </c>
      <c r="V203" t="s">
        <v>2098</v>
      </c>
      <c r="W203" t="str">
        <f t="shared" si="69"/>
        <v>Writer: John Briley</v>
      </c>
      <c r="X203" t="s">
        <v>2099</v>
      </c>
      <c r="Y203" t="s">
        <v>2100</v>
      </c>
      <c r="Z203" t="s">
        <v>2101</v>
      </c>
      <c r="AA203" t="s">
        <v>2102</v>
      </c>
      <c r="AB203" t="s">
        <v>66</v>
      </c>
      <c r="AC203" t="s">
        <v>2103</v>
      </c>
      <c r="AD203" s="1" t="str">
        <f t="shared" si="70"/>
        <v xml:space="preserve">In 1893, Gandhi is thrown off a South African train for being an Indian and traveling in a first class compartment. Gandhi realizes that the laws are biased against Indians and decides to start a non-violent protest campaign for the rights of all Indians in South Africa. After numerous arrests and the unwanted attention of the world, the government finally relents by recognizing rights for Indians, though not for the native blacks of South Africa. After this victory, Gandhi is invited back to India, where he is now considered something of a national hero. He is urged to take up the fight for India's independence from the British Empire. Gandhi agrees, and mounts a non-violent non-cooperation campaign of unprecedented scale, coordinating millions of Indians nationwide. There are some setbacks, such as violence against the protesters and Gandhi's occasional imprisonment. Nevertheless, the campaign generates great attention, and Britain faces intense public pressure. Too weak from World ... </v>
      </c>
      <c r="AE203" t="s">
        <v>2104</v>
      </c>
      <c r="AF203" s="1" t="str">
        <f t="shared" si="71"/>
        <v>http://www.imdb.com/title/tt0083987/</v>
      </c>
    </row>
    <row r="204" spans="1:32" x14ac:dyDescent="0.3">
      <c r="A204" t="s">
        <v>2105</v>
      </c>
      <c r="B204" t="str">
        <f t="shared" si="54"/>
        <v>8Â½</v>
      </c>
      <c r="C204" t="s">
        <v>2106</v>
      </c>
      <c r="D204" t="s">
        <v>2702</v>
      </c>
      <c r="E204" t="s">
        <v>2107</v>
      </c>
      <c r="F204" t="s">
        <v>3497</v>
      </c>
      <c r="G204" t="str">
        <f t="shared" si="55"/>
        <v xml:space="preserve">Not Rated | </v>
      </c>
      <c r="H204" t="str">
        <f t="shared" si="56"/>
        <v>2h 18min | Drama, Fantasy | 25 June 1963 (USA)</v>
      </c>
      <c r="I204" t="str">
        <f t="shared" si="57"/>
        <v xml:space="preserve">2h 18min </v>
      </c>
      <c r="J204" t="str">
        <f t="shared" si="58"/>
        <v xml:space="preserve">2h 18min | </v>
      </c>
      <c r="K204" t="str">
        <f t="shared" si="59"/>
        <v>Drama, Fantasy | 25 June 1963 (USA)</v>
      </c>
      <c r="L204" t="str">
        <f t="shared" si="60"/>
        <v xml:space="preserve">Drama, Fantasy </v>
      </c>
      <c r="M204" t="str">
        <f t="shared" si="61"/>
        <v xml:space="preserve">Drama, Fantasy | </v>
      </c>
      <c r="N204" t="str">
        <f t="shared" si="62"/>
        <v>25 June 1963 (USA)</v>
      </c>
      <c r="O204" t="str">
        <f t="shared" si="63"/>
        <v>25 June 1963</v>
      </c>
      <c r="P204" t="str">
        <f t="shared" si="64"/>
        <v xml:space="preserve"> (USA)</v>
      </c>
      <c r="Q204" t="str">
        <f t="shared" si="65"/>
        <v xml:space="preserve"> USA)</v>
      </c>
      <c r="R204" t="str">
        <f t="shared" si="66"/>
        <v xml:space="preserve"> USA</v>
      </c>
      <c r="S204" t="str">
        <f t="shared" si="67"/>
        <v>USA</v>
      </c>
      <c r="T204" t="s">
        <v>1067</v>
      </c>
      <c r="U204" t="str">
        <f t="shared" si="68"/>
        <v>138</v>
      </c>
      <c r="V204" t="s">
        <v>2108</v>
      </c>
      <c r="W204" t="str">
        <f t="shared" si="69"/>
        <v>Federico Fellini (story), Ennio Flaiano (story) | 4 more credits Â»</v>
      </c>
      <c r="X204" t="s">
        <v>2109</v>
      </c>
      <c r="Y204" t="s">
        <v>2110</v>
      </c>
      <c r="Z204" t="s">
        <v>2111</v>
      </c>
      <c r="AA204" t="s">
        <v>2112</v>
      </c>
      <c r="AB204" t="s">
        <v>2113</v>
      </c>
      <c r="AC204" t="s">
        <v>2114</v>
      </c>
      <c r="AD204" s="1" t="str">
        <f t="shared" si="70"/>
        <v xml:space="preserve">Guido is a film director, trying to relax after his last big hit. He can't get a moment's peace, however, with the people who have worked with him in the past constantly looking for more work. He wrestles with his conscience, but is unable to come up with a new idea. While thinking, he starts to recall major happenings in his life, and all the women he has loved and left. An autobiographical film of Fellini, about the trials and tribulations of film making. </v>
      </c>
      <c r="AE204" t="s">
        <v>2115</v>
      </c>
      <c r="AF204" s="1" t="str">
        <f t="shared" si="71"/>
        <v>http://www.imdb.com/title/tt0056801/</v>
      </c>
    </row>
    <row r="205" spans="1:32" x14ac:dyDescent="0.3">
      <c r="A205" t="s">
        <v>2116</v>
      </c>
      <c r="B205" t="str">
        <f t="shared" si="54"/>
        <v>The Bourne Ultimatum</v>
      </c>
      <c r="C205" t="s">
        <v>2117</v>
      </c>
      <c r="D205" t="s">
        <v>2703</v>
      </c>
      <c r="E205" t="s">
        <v>2118</v>
      </c>
      <c r="F205" t="s">
        <v>3489</v>
      </c>
      <c r="G205" t="str">
        <f t="shared" si="55"/>
        <v xml:space="preserve">PG-13 | </v>
      </c>
      <c r="H205" t="str">
        <f t="shared" si="56"/>
        <v>1h 55min | Action, Thriller | 3 August 2007 (USA)</v>
      </c>
      <c r="I205" t="str">
        <f t="shared" si="57"/>
        <v xml:space="preserve">1h 55min </v>
      </c>
      <c r="J205" t="str">
        <f t="shared" si="58"/>
        <v xml:space="preserve">1h 55min | </v>
      </c>
      <c r="K205" t="str">
        <f t="shared" si="59"/>
        <v>Action, Thriller | 3 August 2007 (USA)</v>
      </c>
      <c r="L205" t="str">
        <f t="shared" si="60"/>
        <v xml:space="preserve">Action, Thriller </v>
      </c>
      <c r="M205" t="str">
        <f t="shared" si="61"/>
        <v xml:space="preserve">Action, Thriller | </v>
      </c>
      <c r="N205" t="str">
        <f t="shared" si="62"/>
        <v>3 August 2007 (USA)</v>
      </c>
      <c r="O205" t="str">
        <f t="shared" si="63"/>
        <v>3 August 2007</v>
      </c>
      <c r="P205" t="str">
        <f t="shared" si="64"/>
        <v xml:space="preserve"> (USA)</v>
      </c>
      <c r="Q205" t="str">
        <f t="shared" si="65"/>
        <v xml:space="preserve"> USA)</v>
      </c>
      <c r="R205" t="str">
        <f t="shared" si="66"/>
        <v xml:space="preserve"> USA</v>
      </c>
      <c r="S205" t="str">
        <f t="shared" si="67"/>
        <v>USA</v>
      </c>
      <c r="T205" t="s">
        <v>399</v>
      </c>
      <c r="U205" t="str">
        <f t="shared" si="68"/>
        <v>115</v>
      </c>
      <c r="V205" t="s">
        <v>2119</v>
      </c>
      <c r="W205" t="str">
        <f t="shared" si="69"/>
        <v>Tony Gilroy (screenplay), Scott Z. Burns (screenplay) | 3 more credits Â»</v>
      </c>
      <c r="X205" t="s">
        <v>2120</v>
      </c>
      <c r="Y205" t="s">
        <v>2121</v>
      </c>
      <c r="Z205" t="s">
        <v>2122</v>
      </c>
      <c r="AA205" t="s">
        <v>2123</v>
      </c>
      <c r="AB205" t="s">
        <v>673</v>
      </c>
      <c r="AC205" t="s">
        <v>2124</v>
      </c>
      <c r="AD205" s="1" t="str">
        <f t="shared" si="70"/>
        <v xml:space="preserve">Bourne is once again brought out of hiding, this time inadvertently by London-based reporter Simon Ross who is trying to unveil Operation Blackbriar--an upgrade to Project Treadstone--in a series of newspaper columns. Bourne sets up a meeting with Ross and realizes instantly they're being scanned. Information from the reporter stirs a new set of memories, and Bourne must finally, ultimately, uncover his dark past whilst dodging The Company's best efforts in trying to eradicate him. </v>
      </c>
      <c r="AE205" t="s">
        <v>2125</v>
      </c>
      <c r="AF205" s="1" t="str">
        <f t="shared" si="71"/>
        <v>http://www.imdb.com/title/tt0440963/</v>
      </c>
    </row>
    <row r="206" spans="1:32" x14ac:dyDescent="0.3">
      <c r="A206" t="s">
        <v>2126</v>
      </c>
      <c r="B206" t="str">
        <f t="shared" si="54"/>
        <v>Donnie Darko</v>
      </c>
      <c r="C206" t="s">
        <v>2127</v>
      </c>
      <c r="D206" t="s">
        <v>2704</v>
      </c>
      <c r="E206" t="s">
        <v>2128</v>
      </c>
      <c r="F206" t="s">
        <v>3488</v>
      </c>
      <c r="G206" t="str">
        <f t="shared" si="55"/>
        <v xml:space="preserve">R | </v>
      </c>
      <c r="H206" t="str">
        <f t="shared" si="56"/>
        <v>1h 53min | Drama, Sci-Fi, Thriller | 26 October 2001 (USA)</v>
      </c>
      <c r="I206" t="str">
        <f t="shared" si="57"/>
        <v xml:space="preserve">1h 53min </v>
      </c>
      <c r="J206" t="str">
        <f t="shared" si="58"/>
        <v xml:space="preserve">1h 53min | </v>
      </c>
      <c r="K206" t="str">
        <f t="shared" si="59"/>
        <v>Drama, Sci-Fi, Thriller | 26 October 2001 (USA)</v>
      </c>
      <c r="L206" t="str">
        <f t="shared" si="60"/>
        <v xml:space="preserve">Drama, Sci-Fi, Thriller </v>
      </c>
      <c r="M206" t="str">
        <f t="shared" si="61"/>
        <v xml:space="preserve">Drama, Sci-Fi, Thriller | </v>
      </c>
      <c r="N206" t="str">
        <f t="shared" si="62"/>
        <v>26 October 2001 (USA)</v>
      </c>
      <c r="O206" t="str">
        <f t="shared" si="63"/>
        <v>26 October 2001</v>
      </c>
      <c r="P206" t="str">
        <f t="shared" si="64"/>
        <v xml:space="preserve"> (USA)</v>
      </c>
      <c r="Q206" t="str">
        <f t="shared" si="65"/>
        <v xml:space="preserve"> USA)</v>
      </c>
      <c r="R206" t="str">
        <f t="shared" si="66"/>
        <v xml:space="preserve"> USA</v>
      </c>
      <c r="S206" t="str">
        <f t="shared" si="67"/>
        <v>USA</v>
      </c>
      <c r="T206" t="s">
        <v>509</v>
      </c>
      <c r="U206" t="str">
        <f t="shared" si="68"/>
        <v>113</v>
      </c>
      <c r="V206" t="s">
        <v>2129</v>
      </c>
      <c r="W206" t="str">
        <f t="shared" si="69"/>
        <v>Writer: Richard Kelly</v>
      </c>
      <c r="X206" t="s">
        <v>2130</v>
      </c>
      <c r="Y206" t="s">
        <v>2131</v>
      </c>
      <c r="Z206" t="s">
        <v>2132</v>
      </c>
      <c r="AA206" t="s">
        <v>2133</v>
      </c>
      <c r="AB206" t="s">
        <v>2134</v>
      </c>
      <c r="AC206" t="s">
        <v>2135</v>
      </c>
      <c r="AD206" s="1" t="str">
        <f t="shared" si="70"/>
        <v xml:space="preserve">Donnie Darko doesn't get along too well with his family, his teachers and his classmates; but he does manage to find a sympathetic friend in Gretchen, who agrees to date him. He has a compassionate psychiatrist, who discovers hypnosis is the means to unlock hidden secrets. His other companion may not be a true ally. Donnie has a friend named Frank - a large bunny which only Donnie can see. When an engine falls off a plane and destroys his bedroom, Donnie is not there. Both the event, and Donnie's escape, seem to have been caused by supernatural events. Donnie's mental illness, if such it is, may never allow him to find out for sure. </v>
      </c>
      <c r="AE206" t="s">
        <v>2136</v>
      </c>
      <c r="AF206" s="1" t="str">
        <f t="shared" si="71"/>
        <v>http://www.imdb.com/title/tt0246578/</v>
      </c>
    </row>
    <row r="207" spans="1:32" x14ac:dyDescent="0.3">
      <c r="A207" t="s">
        <v>2137</v>
      </c>
      <c r="B207" t="str">
        <f t="shared" si="54"/>
        <v>Before Sunrise</v>
      </c>
      <c r="C207" t="s">
        <v>2138</v>
      </c>
      <c r="D207" t="s">
        <v>2705</v>
      </c>
      <c r="E207" t="s">
        <v>2139</v>
      </c>
      <c r="F207" t="s">
        <v>3488</v>
      </c>
      <c r="G207" t="str">
        <f t="shared" si="55"/>
        <v xml:space="preserve">R | </v>
      </c>
      <c r="H207" t="str">
        <f t="shared" si="56"/>
        <v>1h 45min | Drama, Romance | 27 January 1995 (USA)</v>
      </c>
      <c r="I207" t="str">
        <f t="shared" si="57"/>
        <v xml:space="preserve">1h 45min </v>
      </c>
      <c r="J207" t="str">
        <f t="shared" si="58"/>
        <v xml:space="preserve">1h 45min | </v>
      </c>
      <c r="K207" t="str">
        <f t="shared" si="59"/>
        <v>Drama, Romance | 27 January 1995 (USA)</v>
      </c>
      <c r="L207" t="str">
        <f t="shared" si="60"/>
        <v xml:space="preserve">Drama, Romance </v>
      </c>
      <c r="M207" t="str">
        <f t="shared" si="61"/>
        <v xml:space="preserve">Drama, Romance | </v>
      </c>
      <c r="N207" t="str">
        <f t="shared" si="62"/>
        <v>27 January 1995 (USA)</v>
      </c>
      <c r="O207" t="str">
        <f t="shared" si="63"/>
        <v>27 January 1995</v>
      </c>
      <c r="P207" t="str">
        <f t="shared" si="64"/>
        <v xml:space="preserve"> (USA)</v>
      </c>
      <c r="Q207" t="str">
        <f t="shared" si="65"/>
        <v xml:space="preserve"> USA)</v>
      </c>
      <c r="R207" t="str">
        <f t="shared" si="66"/>
        <v xml:space="preserve"> USA</v>
      </c>
      <c r="S207" t="str">
        <f t="shared" si="67"/>
        <v>USA</v>
      </c>
      <c r="T207" t="s">
        <v>1660</v>
      </c>
      <c r="U207" t="str">
        <f t="shared" si="68"/>
        <v>105</v>
      </c>
      <c r="V207" t="s">
        <v>2140</v>
      </c>
      <c r="W207" t="str">
        <f t="shared" si="69"/>
        <v>Richard Linklater, Kim Krizan</v>
      </c>
      <c r="X207" t="s">
        <v>2141</v>
      </c>
      <c r="Y207" t="s">
        <v>2142</v>
      </c>
      <c r="Z207" t="s">
        <v>87</v>
      </c>
      <c r="AA207" t="s">
        <v>2143</v>
      </c>
      <c r="AB207" t="s">
        <v>153</v>
      </c>
      <c r="AC207" t="s">
        <v>2144</v>
      </c>
      <c r="AD207" s="1" t="str">
        <f t="shared" si="70"/>
        <v xml:space="preserve">American tourist Jesse and French student Celine meet by chance on the train from Budapest to Vienna. Sensing that they are developing a connection, Jesse asks Celine to spend the day with him in Vienna, and she agrees. So they pass the time before his scheduled flight the next morning together. How do two perfect strangers connect so intimately over the course of a single day? What is that special thing that bonds two people so strongly? As their bond turns to love, what will happen to them the next morning when Jesse flies away? </v>
      </c>
      <c r="AE207" t="s">
        <v>2145</v>
      </c>
      <c r="AF207" s="1" t="str">
        <f t="shared" si="71"/>
        <v>http://www.imdb.com/title/tt0112471/</v>
      </c>
    </row>
    <row r="208" spans="1:32" x14ac:dyDescent="0.3">
      <c r="A208" t="s">
        <v>2146</v>
      </c>
      <c r="B208" t="str">
        <f t="shared" si="54"/>
        <v>The Wizard of Oz</v>
      </c>
      <c r="C208" t="s">
        <v>2147</v>
      </c>
      <c r="D208" t="s">
        <v>2735</v>
      </c>
      <c r="E208" t="s">
        <v>2148</v>
      </c>
      <c r="F208" t="s">
        <v>3492</v>
      </c>
      <c r="G208" t="str">
        <f t="shared" si="55"/>
        <v xml:space="preserve">Passed | </v>
      </c>
      <c r="H208" t="str">
        <f t="shared" si="56"/>
        <v>1h 42min | Adventure, Family, Fantasy | 25 August 1939 (USA)</v>
      </c>
      <c r="I208" t="str">
        <f t="shared" si="57"/>
        <v xml:space="preserve">1h 42min </v>
      </c>
      <c r="J208" t="str">
        <f t="shared" si="58"/>
        <v xml:space="preserve">1h 42min | </v>
      </c>
      <c r="K208" t="str">
        <f t="shared" si="59"/>
        <v>Adventure, Family, Fantasy | 25 August 1939 (USA)</v>
      </c>
      <c r="L208" t="str">
        <f t="shared" si="60"/>
        <v xml:space="preserve">Adventure, Family, Fantasy </v>
      </c>
      <c r="M208" t="str">
        <f t="shared" si="61"/>
        <v xml:space="preserve">Adventure, Family, Fantasy | </v>
      </c>
      <c r="N208" t="str">
        <f t="shared" si="62"/>
        <v>25 August 1939 (USA)</v>
      </c>
      <c r="O208" t="str">
        <f t="shared" si="63"/>
        <v>25 August 1939</v>
      </c>
      <c r="P208" t="str">
        <f t="shared" si="64"/>
        <v xml:space="preserve"> (USA)</v>
      </c>
      <c r="Q208" t="str">
        <f t="shared" si="65"/>
        <v xml:space="preserve"> USA)</v>
      </c>
      <c r="R208" t="str">
        <f t="shared" si="66"/>
        <v xml:space="preserve"> USA</v>
      </c>
      <c r="S208" t="str">
        <f t="shared" si="67"/>
        <v>USA</v>
      </c>
      <c r="T208" t="s">
        <v>356</v>
      </c>
      <c r="U208" t="str">
        <f t="shared" si="68"/>
        <v>102</v>
      </c>
      <c r="V208" t="s">
        <v>2149</v>
      </c>
      <c r="W208" t="str">
        <f t="shared" si="69"/>
        <v>Noel Langley (screenplay), Florence Ryerson (screenplay) | 3 more credits Â»</v>
      </c>
      <c r="X208" t="s">
        <v>2150</v>
      </c>
      <c r="Y208" t="s">
        <v>2151</v>
      </c>
      <c r="Z208" t="s">
        <v>2152</v>
      </c>
      <c r="AA208" t="s">
        <v>2153</v>
      </c>
      <c r="AB208" t="s">
        <v>2154</v>
      </c>
      <c r="AC208" t="s">
        <v>2155</v>
      </c>
      <c r="AD208" s="1" t="str">
        <f t="shared" si="70"/>
        <v xml:space="preserve">In this charming film based on the popular L. Frank Baum stories, Dorothy and her dog Toto are caught in a tornado's path and somehow end up in the land of Oz. Here she meets some memorable friends and foes in her journey to meet the Wizard of Oz who everyone says can help her return home and possibly grant her new friends their goals of a brain, heart and courage. </v>
      </c>
      <c r="AE208" t="s">
        <v>2156</v>
      </c>
      <c r="AF208" s="1" t="str">
        <f t="shared" si="71"/>
        <v>http://www.imdb.com/title/tt0032138/</v>
      </c>
    </row>
    <row r="209" spans="1:32" x14ac:dyDescent="0.3">
      <c r="A209" t="s">
        <v>2157</v>
      </c>
      <c r="B209" t="str">
        <f t="shared" si="54"/>
        <v>The Best Years of Our Lives</v>
      </c>
      <c r="C209" t="s">
        <v>1999</v>
      </c>
      <c r="D209" t="s">
        <v>2694</v>
      </c>
      <c r="E209" t="s">
        <v>2158</v>
      </c>
      <c r="F209" t="s">
        <v>3497</v>
      </c>
      <c r="G209" t="str">
        <f t="shared" si="55"/>
        <v xml:space="preserve">Not Rated | </v>
      </c>
      <c r="H209" t="str">
        <f t="shared" si="56"/>
        <v>2h 52min | Drama, Romance, War | 17 June 1947 (Argentina)</v>
      </c>
      <c r="I209" t="str">
        <f t="shared" si="57"/>
        <v xml:space="preserve">2h 52min </v>
      </c>
      <c r="J209" t="str">
        <f t="shared" si="58"/>
        <v xml:space="preserve">2h 52min | </v>
      </c>
      <c r="K209" t="str">
        <f t="shared" si="59"/>
        <v>Drama, Romance, War | 17 June 1947 (Argentina)</v>
      </c>
      <c r="L209" t="str">
        <f t="shared" si="60"/>
        <v xml:space="preserve">Drama, Romance, War </v>
      </c>
      <c r="M209" t="str">
        <f t="shared" si="61"/>
        <v xml:space="preserve">Drama, Romance, War | </v>
      </c>
      <c r="N209" t="str">
        <f t="shared" si="62"/>
        <v>17 June 1947 (Argentina)</v>
      </c>
      <c r="O209" t="str">
        <f t="shared" si="63"/>
        <v>17 June 1947</v>
      </c>
      <c r="P209" t="str">
        <f t="shared" si="64"/>
        <v xml:space="preserve"> (Argentina)</v>
      </c>
      <c r="Q209" t="str">
        <f t="shared" si="65"/>
        <v xml:space="preserve"> Argentina)</v>
      </c>
      <c r="R209" t="str">
        <f t="shared" si="66"/>
        <v xml:space="preserve"> Argentina</v>
      </c>
      <c r="S209" t="str">
        <f t="shared" si="67"/>
        <v>Argentina</v>
      </c>
      <c r="T209" t="s">
        <v>1316</v>
      </c>
      <c r="U209" t="str">
        <f t="shared" si="68"/>
        <v>172</v>
      </c>
      <c r="V209" t="s">
        <v>2159</v>
      </c>
      <c r="W209" t="str">
        <f t="shared" si="69"/>
        <v>Robert E. Sherwood (screen play), MacKinlay Kantor (from a novel by) (as Mackinlay Kantor)</v>
      </c>
      <c r="X209" t="s">
        <v>2160</v>
      </c>
      <c r="Y209" t="s">
        <v>2161</v>
      </c>
      <c r="Z209" t="s">
        <v>87</v>
      </c>
      <c r="AA209" t="s">
        <v>2162</v>
      </c>
      <c r="AB209" t="s">
        <v>361</v>
      </c>
      <c r="AC209" t="s">
        <v>2163</v>
      </c>
      <c r="AD209" s="1" t="str">
        <f t="shared" si="70"/>
        <v xml:space="preserve">The story concentrates on the social re-adjustment of three World War II servicemen, each from a different station of society. Al Stephenson returns to an influential banking position, but finds it hard to reconcile his loyalties to ex-servicemen with new commercial realities. Fred Derry is an ordinary working man who finds it difficult to hold down a job or pick up the threads of his marriage. Having had both hands burnt off during the war, Homer Parrish is unsure that his fiancÃ©e's feelings are still those of love and not those of pity. Each of the veterans faces a crisis upon his arrival, and each crisis is a microcosm of the experiences of many American warriors who found an alien world awaiting them when they came marching home. </v>
      </c>
      <c r="AE209" t="s">
        <v>2164</v>
      </c>
      <c r="AF209" s="1" t="str">
        <f t="shared" si="71"/>
        <v>http://www.imdb.com/title/tt0036868/</v>
      </c>
    </row>
    <row r="210" spans="1:32" x14ac:dyDescent="0.3">
      <c r="A210" t="s">
        <v>2165</v>
      </c>
      <c r="B210" t="str">
        <f t="shared" si="54"/>
        <v>Rocky</v>
      </c>
      <c r="C210" t="s">
        <v>2166</v>
      </c>
      <c r="D210" t="s">
        <v>2706</v>
      </c>
      <c r="E210" t="s">
        <v>2167</v>
      </c>
      <c r="F210" t="s">
        <v>3490</v>
      </c>
      <c r="G210" t="str">
        <f t="shared" si="55"/>
        <v xml:space="preserve">PG | </v>
      </c>
      <c r="H210" t="str">
        <f t="shared" si="56"/>
        <v>2h | Drama, Sport | 3 December 1976 (USA)</v>
      </c>
      <c r="I210" t="str">
        <f t="shared" si="57"/>
        <v xml:space="preserve">2h </v>
      </c>
      <c r="J210" t="str">
        <f t="shared" si="58"/>
        <v xml:space="preserve">2h | </v>
      </c>
      <c r="K210" t="str">
        <f t="shared" si="59"/>
        <v>Drama, Sport | 3 December 1976 (USA)</v>
      </c>
      <c r="L210" t="str">
        <f t="shared" si="60"/>
        <v xml:space="preserve">Drama, Sport </v>
      </c>
      <c r="M210" t="str">
        <f t="shared" si="61"/>
        <v xml:space="preserve">Drama, Sport | </v>
      </c>
      <c r="N210" t="str">
        <f t="shared" si="62"/>
        <v>3 December 1976 (USA)</v>
      </c>
      <c r="O210" t="str">
        <f t="shared" si="63"/>
        <v>3 December 1976</v>
      </c>
      <c r="P210" t="str">
        <f t="shared" si="64"/>
        <v xml:space="preserve"> (USA)</v>
      </c>
      <c r="Q210" t="str">
        <f t="shared" si="65"/>
        <v xml:space="preserve"> USA)</v>
      </c>
      <c r="R210" t="str">
        <f t="shared" si="66"/>
        <v xml:space="preserve"> USA</v>
      </c>
      <c r="S210" t="str">
        <f t="shared" si="67"/>
        <v>USA</v>
      </c>
      <c r="T210" t="s">
        <v>722</v>
      </c>
      <c r="U210" t="str">
        <f t="shared" si="68"/>
        <v>120</v>
      </c>
      <c r="V210" t="s">
        <v>2168</v>
      </c>
      <c r="W210" t="str">
        <f t="shared" si="69"/>
        <v>Writer: Sylvester Stallone</v>
      </c>
      <c r="X210" t="s">
        <v>2169</v>
      </c>
      <c r="Y210" t="s">
        <v>2170</v>
      </c>
      <c r="Z210" t="s">
        <v>2171</v>
      </c>
      <c r="AA210" t="s">
        <v>2172</v>
      </c>
      <c r="AB210" t="s">
        <v>1514</v>
      </c>
      <c r="AC210" t="s">
        <v>2173</v>
      </c>
      <c r="AD210" s="1" t="str">
        <f t="shared" si="70"/>
        <v xml:space="preserve">Rocky Balboa is a struggling boxer trying to make the big time, working as a debt collector for a pittance. When heavyweight champion Apollo Creed visits Philadelphia, his managers want to set up an exhibition match between Creed and a struggling boxer, touting the fight as a chance for a "nobody" to become a "somebody". The match is supposed to be easily won by Creed, but someone forgot to tell Rocky, who sees this as his only shot at the big time. </v>
      </c>
      <c r="AE210" t="s">
        <v>2174</v>
      </c>
      <c r="AF210" s="1" t="str">
        <f t="shared" si="71"/>
        <v>http://www.imdb.com/title/tt0075148/</v>
      </c>
    </row>
    <row r="211" spans="1:32" x14ac:dyDescent="0.3">
      <c r="A211" t="s">
        <v>2175</v>
      </c>
      <c r="B211" t="str">
        <f t="shared" si="54"/>
        <v>Memories of Murder</v>
      </c>
      <c r="C211" t="s">
        <v>2176</v>
      </c>
      <c r="D211" t="s">
        <v>2707</v>
      </c>
      <c r="E211" t="s">
        <v>2177</v>
      </c>
      <c r="F211" t="s">
        <v>3491</v>
      </c>
      <c r="G211" t="str">
        <f t="shared" si="55"/>
        <v xml:space="preserve">Unrated | </v>
      </c>
      <c r="H211" t="str">
        <f t="shared" si="56"/>
        <v>2h 12min | Crime, Drama, Mystery | 2 May 2003 (South Korea)</v>
      </c>
      <c r="I211" t="str">
        <f t="shared" si="57"/>
        <v xml:space="preserve">2h 12min </v>
      </c>
      <c r="J211" t="str">
        <f t="shared" si="58"/>
        <v xml:space="preserve">2h 12min | </v>
      </c>
      <c r="K211" t="str">
        <f t="shared" si="59"/>
        <v>Crime, Drama, Mystery | 2 May 2003 (South Korea)</v>
      </c>
      <c r="L211" t="str">
        <f t="shared" si="60"/>
        <v xml:space="preserve">Crime, Drama, Mystery </v>
      </c>
      <c r="M211" t="str">
        <f t="shared" si="61"/>
        <v xml:space="preserve">Crime, Drama, Mystery | </v>
      </c>
      <c r="N211" t="str">
        <f t="shared" si="62"/>
        <v>2 May 2003 (South Korea)</v>
      </c>
      <c r="O211" t="str">
        <f t="shared" si="63"/>
        <v>2 May 2003</v>
      </c>
      <c r="P211" t="str">
        <f t="shared" si="64"/>
        <v xml:space="preserve"> (South Korea)</v>
      </c>
      <c r="Q211" t="str">
        <f t="shared" si="65"/>
        <v xml:space="preserve"> South Korea)</v>
      </c>
      <c r="R211" t="str">
        <f t="shared" si="66"/>
        <v xml:space="preserve"> South Korea</v>
      </c>
      <c r="S211" t="str">
        <f t="shared" si="67"/>
        <v>SouthKorea</v>
      </c>
      <c r="T211" t="s">
        <v>788</v>
      </c>
      <c r="U211" t="str">
        <f t="shared" si="68"/>
        <v>131</v>
      </c>
      <c r="V211" t="s">
        <v>2178</v>
      </c>
      <c r="W211" t="str">
        <f t="shared" si="69"/>
        <v>Joon Ho Bong, Kwang-rim Kim (play) | 1 more credit Â»</v>
      </c>
      <c r="X211" t="s">
        <v>2179</v>
      </c>
      <c r="Y211" t="s">
        <v>2180</v>
      </c>
      <c r="Z211" t="s">
        <v>2181</v>
      </c>
      <c r="AA211" t="s">
        <v>2182</v>
      </c>
      <c r="AC211" t="s">
        <v>2183</v>
      </c>
      <c r="AD211" s="1" t="str">
        <f t="shared" si="70"/>
        <v xml:space="preserve">In 1986, in the province of Gyunggi, in South Korea, a second young and beautiful woman is found dead, raped and tied and gagged with her underwear. Detective Park Doo-Man and Detective Cho Yong-koo, two brutal and stupid local detectives without any technique, investigate the murder using brutality and torturing the suspects, without any practical result. The Detective Seo Tae-Yoon from Seoul comes to the country to help the investigations and is convinced that a serial-killer is killing the women. When a third woman is found dead in the same "modus-operandi", the detectives find leads of the assassin. </v>
      </c>
      <c r="AE211" t="s">
        <v>2184</v>
      </c>
      <c r="AF211" s="1" t="str">
        <f t="shared" si="71"/>
        <v>http://www.imdb.com/title/tt0353969/</v>
      </c>
    </row>
    <row r="212" spans="1:32" x14ac:dyDescent="0.3">
      <c r="A212" t="s">
        <v>2185</v>
      </c>
      <c r="B212" t="str">
        <f t="shared" si="54"/>
        <v>Sin City</v>
      </c>
      <c r="C212" t="s">
        <v>2186</v>
      </c>
      <c r="D212" t="s">
        <v>2734</v>
      </c>
      <c r="E212" t="s">
        <v>2187</v>
      </c>
      <c r="F212" t="s">
        <v>3488</v>
      </c>
      <c r="G212" t="str">
        <f t="shared" si="55"/>
        <v xml:space="preserve">R | </v>
      </c>
      <c r="H212" t="str">
        <f t="shared" si="56"/>
        <v>2h 4min | Crime, Thriller | 1 April 2005 (USA)</v>
      </c>
      <c r="I212" t="str">
        <f t="shared" si="57"/>
        <v xml:space="preserve">2h 4min </v>
      </c>
      <c r="J212" t="str">
        <f t="shared" si="58"/>
        <v xml:space="preserve">2h 4min | </v>
      </c>
      <c r="K212" t="str">
        <f t="shared" si="59"/>
        <v>Crime, Thriller | 1 April 2005 (USA)</v>
      </c>
      <c r="L212" t="str">
        <f t="shared" si="60"/>
        <v xml:space="preserve">Crime, Thriller </v>
      </c>
      <c r="M212" t="str">
        <f t="shared" si="61"/>
        <v xml:space="preserve">Crime, Thriller | </v>
      </c>
      <c r="N212" t="str">
        <f t="shared" si="62"/>
        <v>1 April 2005 (USA)</v>
      </c>
      <c r="O212" t="str">
        <f t="shared" si="63"/>
        <v>1 April 2005</v>
      </c>
      <c r="P212" t="str">
        <f t="shared" si="64"/>
        <v xml:space="preserve"> (USA)</v>
      </c>
      <c r="Q212" t="str">
        <f t="shared" si="65"/>
        <v xml:space="preserve"> USA)</v>
      </c>
      <c r="R212" t="str">
        <f t="shared" si="66"/>
        <v xml:space="preserve"> USA</v>
      </c>
      <c r="S212" t="str">
        <f t="shared" si="67"/>
        <v>USA</v>
      </c>
      <c r="T212" t="s">
        <v>137</v>
      </c>
      <c r="U212" t="str">
        <f t="shared" si="68"/>
        <v>124</v>
      </c>
      <c r="V212" t="s">
        <v>2188</v>
      </c>
      <c r="W212" t="str">
        <f t="shared" si="69"/>
        <v>Writer: Frank Miller (graphic novels)</v>
      </c>
      <c r="X212" t="s">
        <v>2189</v>
      </c>
      <c r="Y212" t="s">
        <v>2190</v>
      </c>
      <c r="Z212" t="s">
        <v>2191</v>
      </c>
      <c r="AA212" t="s">
        <v>2192</v>
      </c>
      <c r="AB212" t="s">
        <v>832</v>
      </c>
      <c r="AC212" t="s">
        <v>2193</v>
      </c>
      <c r="AD212" s="1" t="str">
        <f t="shared" si="70"/>
        <v xml:space="preserve">Four tales of crime adapted from Frank Miller's popular comics, focusing around a muscular brute who's looking for the person responsible for the death of his beloved Goldie, a man fed up with Sin City's corrupt law enforcement who takes the law into his own hands after a horrible mistake, a cop who risks his life to protect a girl from a deformed pedophile, and a hitman looking to make a little cash. </v>
      </c>
      <c r="AE212" t="s">
        <v>2194</v>
      </c>
      <c r="AF212" s="1" t="str">
        <f t="shared" si="71"/>
        <v>http://www.imdb.com/title/tt0401792/</v>
      </c>
    </row>
    <row r="213" spans="1:32" x14ac:dyDescent="0.3">
      <c r="A213" t="s">
        <v>2195</v>
      </c>
      <c r="B213" t="str">
        <f t="shared" si="54"/>
        <v>The Truman Show</v>
      </c>
      <c r="C213" t="s">
        <v>2196</v>
      </c>
      <c r="D213" t="s">
        <v>2708</v>
      </c>
      <c r="E213" t="s">
        <v>2197</v>
      </c>
      <c r="F213" t="s">
        <v>3490</v>
      </c>
      <c r="G213" t="str">
        <f t="shared" si="55"/>
        <v xml:space="preserve">PG | </v>
      </c>
      <c r="H213" t="str">
        <f t="shared" si="56"/>
        <v>1h 43min | Drama | 5 June 1998 (USA)</v>
      </c>
      <c r="I213" t="str">
        <f t="shared" si="57"/>
        <v xml:space="preserve">1h 43min </v>
      </c>
      <c r="J213" t="str">
        <f t="shared" si="58"/>
        <v xml:space="preserve">1h 43min | </v>
      </c>
      <c r="K213" t="str">
        <f t="shared" si="59"/>
        <v>Drama | 5 June 1998 (USA)</v>
      </c>
      <c r="L213" t="str">
        <f t="shared" si="60"/>
        <v xml:space="preserve">Drama </v>
      </c>
      <c r="M213" t="str">
        <f t="shared" si="61"/>
        <v xml:space="preserve">Drama | </v>
      </c>
      <c r="N213" t="str">
        <f t="shared" si="62"/>
        <v>5 June 1998 (USA)</v>
      </c>
      <c r="O213" t="str">
        <f t="shared" si="63"/>
        <v>5 June 1998</v>
      </c>
      <c r="P213" t="str">
        <f t="shared" si="64"/>
        <v xml:space="preserve"> (USA)</v>
      </c>
      <c r="Q213" t="str">
        <f t="shared" si="65"/>
        <v xml:space="preserve"> USA)</v>
      </c>
      <c r="R213" t="str">
        <f t="shared" si="66"/>
        <v xml:space="preserve"> USA</v>
      </c>
      <c r="S213" t="str">
        <f t="shared" si="67"/>
        <v>USA</v>
      </c>
      <c r="T213" t="s">
        <v>877</v>
      </c>
      <c r="U213" t="str">
        <f t="shared" si="68"/>
        <v>103</v>
      </c>
      <c r="V213" t="s">
        <v>2198</v>
      </c>
      <c r="W213" t="str">
        <f t="shared" si="69"/>
        <v>Writer: Andrew Niccol</v>
      </c>
      <c r="X213" t="s">
        <v>2199</v>
      </c>
      <c r="Y213" t="s">
        <v>2200</v>
      </c>
      <c r="Z213" t="s">
        <v>2201</v>
      </c>
      <c r="AA213" t="s">
        <v>2202</v>
      </c>
      <c r="AB213" t="s">
        <v>123</v>
      </c>
      <c r="AC213" t="s">
        <v>2203</v>
      </c>
      <c r="AD213" s="1" t="str">
        <f t="shared" si="70"/>
        <v xml:space="preserve">In this movie, Truman is a man whose life is a fake one... The place he lives is in fact a big studio with hidden cameras everywhere, and all his friends and people around him, are actors who play their roles in the most popular TV-series in the world: The Truman Show. Truman thinks that he is an ordinary man with an ordinary life and has no idea about how he is exploited. Until one day... he finds out everything. Will he react? </v>
      </c>
      <c r="AE213" t="s">
        <v>2204</v>
      </c>
      <c r="AF213" s="1" t="str">
        <f t="shared" si="71"/>
        <v>http://www.imdb.com/title/tt0120382/</v>
      </c>
    </row>
    <row r="214" spans="1:32" x14ac:dyDescent="0.3">
      <c r="A214" t="s">
        <v>2205</v>
      </c>
      <c r="B214" t="str">
        <f t="shared" si="54"/>
        <v>The Terminator</v>
      </c>
      <c r="C214" t="s">
        <v>453</v>
      </c>
      <c r="D214" t="s">
        <v>2606</v>
      </c>
      <c r="E214" t="s">
        <v>2206</v>
      </c>
      <c r="F214" t="s">
        <v>3488</v>
      </c>
      <c r="G214" t="str">
        <f t="shared" si="55"/>
        <v xml:space="preserve">R | </v>
      </c>
      <c r="H214" t="str">
        <f t="shared" si="56"/>
        <v>1h 47min | Action, Sci-Fi | 26 October 1984 (USA)</v>
      </c>
      <c r="I214" t="str">
        <f t="shared" si="57"/>
        <v xml:space="preserve">1h 47min </v>
      </c>
      <c r="J214" t="str">
        <f t="shared" si="58"/>
        <v xml:space="preserve">1h 47min | </v>
      </c>
      <c r="K214" t="str">
        <f t="shared" si="59"/>
        <v>Action, Sci-Fi | 26 October 1984 (USA)</v>
      </c>
      <c r="L214" t="str">
        <f t="shared" si="60"/>
        <v xml:space="preserve">Action, Sci-Fi </v>
      </c>
      <c r="M214" t="str">
        <f t="shared" si="61"/>
        <v xml:space="preserve">Action, Sci-Fi | </v>
      </c>
      <c r="N214" t="str">
        <f t="shared" si="62"/>
        <v>26 October 1984 (USA)</v>
      </c>
      <c r="O214" t="str">
        <f t="shared" si="63"/>
        <v>26 October 1984</v>
      </c>
      <c r="P214" t="str">
        <f t="shared" si="64"/>
        <v xml:space="preserve"> (USA)</v>
      </c>
      <c r="Q214" t="str">
        <f t="shared" si="65"/>
        <v xml:space="preserve"> USA)</v>
      </c>
      <c r="R214" t="str">
        <f t="shared" si="66"/>
        <v xml:space="preserve"> USA</v>
      </c>
      <c r="S214" t="str">
        <f t="shared" si="67"/>
        <v>USA</v>
      </c>
      <c r="T214" t="s">
        <v>498</v>
      </c>
      <c r="U214" t="str">
        <f t="shared" si="68"/>
        <v>107</v>
      </c>
      <c r="V214" t="s">
        <v>2207</v>
      </c>
      <c r="W214" t="str">
        <f t="shared" si="69"/>
        <v>James Cameron, Gale Anne Hurd | 1 more credit Â»</v>
      </c>
      <c r="X214" t="s">
        <v>2208</v>
      </c>
      <c r="Y214" t="s">
        <v>2209</v>
      </c>
      <c r="Z214" t="s">
        <v>2210</v>
      </c>
      <c r="AA214" t="s">
        <v>2211</v>
      </c>
      <c r="AB214" t="s">
        <v>208</v>
      </c>
      <c r="AC214" t="s">
        <v>2212</v>
      </c>
      <c r="AD214" s="1" t="str">
        <f t="shared" si="70"/>
        <v xml:space="preserve">A cyborg is sent from the future on a deadly mission. He has to kill Sarah Connor, a young woman whose life will have a great significance in years to come. Sarah has only one protector - Kyle Reese - also sent from the future. The Terminator uses his exceptional intelligence and strength to find Sarah, but is there any way to stop the seemingly indestructible cyborg ? </v>
      </c>
      <c r="AE214" t="s">
        <v>2213</v>
      </c>
      <c r="AF214" s="1" t="str">
        <f t="shared" si="71"/>
        <v>http://www.imdb.com/title/tt0088247/</v>
      </c>
    </row>
    <row r="215" spans="1:32" x14ac:dyDescent="0.3">
      <c r="A215" t="s">
        <v>2214</v>
      </c>
      <c r="B215" t="str">
        <f t="shared" si="54"/>
        <v>Twelve Monkeys</v>
      </c>
      <c r="C215" t="s">
        <v>2215</v>
      </c>
      <c r="D215" t="s">
        <v>2709</v>
      </c>
      <c r="E215" t="s">
        <v>2216</v>
      </c>
      <c r="F215" t="s">
        <v>3488</v>
      </c>
      <c r="G215" t="str">
        <f t="shared" si="55"/>
        <v xml:space="preserve">R | </v>
      </c>
      <c r="H215" t="str">
        <f t="shared" si="56"/>
        <v>2h 9min | Mystery, Sci-Fi, Thriller | 5 January 1996 (USA)</v>
      </c>
      <c r="I215" t="str">
        <f t="shared" si="57"/>
        <v xml:space="preserve">2h 9min </v>
      </c>
      <c r="J215" t="str">
        <f t="shared" si="58"/>
        <v xml:space="preserve">2h 9min | </v>
      </c>
      <c r="K215" t="str">
        <f t="shared" si="59"/>
        <v>Mystery, Sci-Fi, Thriller | 5 January 1996 (USA)</v>
      </c>
      <c r="L215" t="str">
        <f t="shared" si="60"/>
        <v xml:space="preserve">Mystery, Sci-Fi, Thriller </v>
      </c>
      <c r="M215" t="str">
        <f t="shared" si="61"/>
        <v xml:space="preserve">Mystery, Sci-Fi, Thriller | </v>
      </c>
      <c r="N215" t="str">
        <f t="shared" si="62"/>
        <v>5 January 1996 (USA)</v>
      </c>
      <c r="O215" t="str">
        <f t="shared" si="63"/>
        <v>5 January 1996</v>
      </c>
      <c r="P215" t="str">
        <f t="shared" si="64"/>
        <v xml:space="preserve"> (USA)</v>
      </c>
      <c r="Q215" t="str">
        <f t="shared" si="65"/>
        <v xml:space="preserve"> USA)</v>
      </c>
      <c r="R215" t="str">
        <f t="shared" si="66"/>
        <v xml:space="preserve"> USA</v>
      </c>
      <c r="S215" t="str">
        <f t="shared" si="67"/>
        <v>USA</v>
      </c>
      <c r="T215" t="s">
        <v>898</v>
      </c>
      <c r="U215" t="str">
        <f t="shared" si="68"/>
        <v>129</v>
      </c>
      <c r="V215" t="s">
        <v>2217</v>
      </c>
      <c r="W215" t="str">
        <f t="shared" si="69"/>
        <v>Chris Marker (film La JetÃ©e), David Webb Peoples (screenplay) (as David Peoples) | 1 more credit Â»</v>
      </c>
      <c r="X215" t="s">
        <v>2218</v>
      </c>
      <c r="Y215" t="s">
        <v>2219</v>
      </c>
      <c r="Z215" t="s">
        <v>2220</v>
      </c>
      <c r="AA215" t="s">
        <v>2221</v>
      </c>
      <c r="AB215" t="s">
        <v>2222</v>
      </c>
      <c r="AC215" t="s">
        <v>2223</v>
      </c>
      <c r="AD215" s="1" t="str">
        <f t="shared" si="70"/>
        <v xml:space="preserve">An unknown and lethal virus has wiped out five billion people in 1996. Only 1% of the population has survived by the year 2035, and is forced to live underground. A convict (James Cole) reluctantly volunteers to be sent back in time to 1996 to gather information about the origin of the epidemic (who he's told was spread by a mysterious "Army of the Twelve Monkeys") and locate the virus before it mutates so that scientists can study it. Unfortunately Cole is mistakenly sent to 1990, six years earlier than expected, and is arrested and locked up in a mental institution, where he meets Dr. Kathryn Railly, a psychiatrist, and Jeffrey Goines, the insane son of a famous scientist and virus expert. </v>
      </c>
      <c r="AE215" t="s">
        <v>2224</v>
      </c>
      <c r="AF215" s="1" t="str">
        <f t="shared" si="71"/>
        <v>http://www.imdb.com/title/tt0114746/</v>
      </c>
    </row>
    <row r="216" spans="1:32" x14ac:dyDescent="0.3">
      <c r="A216" t="s">
        <v>2225</v>
      </c>
      <c r="B216" t="str">
        <f t="shared" si="54"/>
        <v>Strangers on a Train</v>
      </c>
      <c r="C216" t="s">
        <v>387</v>
      </c>
      <c r="D216" t="s">
        <v>2603</v>
      </c>
      <c r="E216" t="s">
        <v>2226</v>
      </c>
      <c r="F216" t="s">
        <v>3493</v>
      </c>
      <c r="G216" t="str">
        <f t="shared" si="55"/>
        <v xml:space="preserve">Approved | </v>
      </c>
      <c r="H216" t="str">
        <f t="shared" si="56"/>
        <v>1h 41min | Crime, Film-Noir, Thriller | 30 June 1951 (USA)</v>
      </c>
      <c r="I216" t="str">
        <f t="shared" si="57"/>
        <v xml:space="preserve">1h 41min </v>
      </c>
      <c r="J216" t="str">
        <f t="shared" si="58"/>
        <v xml:space="preserve">1h 41min | </v>
      </c>
      <c r="K216" t="str">
        <f t="shared" si="59"/>
        <v>Crime, Film-Noir, Thriller | 30 June 1951 (USA)</v>
      </c>
      <c r="L216" t="str">
        <f t="shared" si="60"/>
        <v xml:space="preserve">Crime, Film-Noir, Thriller </v>
      </c>
      <c r="M216" t="str">
        <f t="shared" si="61"/>
        <v xml:space="preserve">Crime, Film-Noir, Thriller | </v>
      </c>
      <c r="N216" t="str">
        <f t="shared" si="62"/>
        <v>30 June 1951 (USA)</v>
      </c>
      <c r="O216" t="str">
        <f t="shared" si="63"/>
        <v>30 June 1951</v>
      </c>
      <c r="P216" t="str">
        <f t="shared" si="64"/>
        <v xml:space="preserve"> (USA)</v>
      </c>
      <c r="Q216" t="str">
        <f t="shared" si="65"/>
        <v xml:space="preserve"> USA)</v>
      </c>
      <c r="R216" t="str">
        <f t="shared" si="66"/>
        <v xml:space="preserve"> USA</v>
      </c>
      <c r="S216" t="str">
        <f t="shared" si="67"/>
        <v>USA</v>
      </c>
      <c r="T216" t="s">
        <v>2227</v>
      </c>
      <c r="U216" t="str">
        <f t="shared" si="68"/>
        <v>101</v>
      </c>
      <c r="V216" t="s">
        <v>2228</v>
      </c>
      <c r="W216" t="str">
        <f t="shared" si="69"/>
        <v>Raymond Chandler (screen play), Czenzi Ormonde (screen play) | 2 more credits Â»</v>
      </c>
      <c r="X216" t="s">
        <v>2229</v>
      </c>
      <c r="Y216" t="s">
        <v>2230</v>
      </c>
      <c r="Z216" t="s">
        <v>194</v>
      </c>
      <c r="AA216" t="s">
        <v>2231</v>
      </c>
      <c r="AB216" t="s">
        <v>1986</v>
      </c>
      <c r="AC216" t="s">
        <v>2232</v>
      </c>
      <c r="AD216" s="1" t="str">
        <f t="shared" si="70"/>
        <v xml:space="preserve">Bruno Anthony thinks he has the perfect plot to rid himself of his hated father and when he meets tennis player Guy Haines on a train, he thinks he's found the partner he needs to pull it off. His plan is relatively simple. Two strangers each agree to kill someone the other person wants disposed of. For example, Guy could kill his father and he could get rid of Guy's wife Miriam, freeing him to marry Anne Morton, the beautiful daughter of a U.S. Senator. Guy dismisses it all out of hand but but Bruno goes ahead with his half of the 'bargain' and disposes of Miriam. When Guy balks, Bruno makes it quite clear that he will plant evidence to implicate Guy in her murder if he doesn't get rid of his father. Guy had also made some unfortunate statements about Miriam after she had refused him a divorce. It all leads the police to believe Guy is responsible for the murder, forcing him to deal with Bruno's mad ravings. </v>
      </c>
      <c r="AE216" t="s">
        <v>2233</v>
      </c>
      <c r="AF216" s="1" t="str">
        <f t="shared" si="71"/>
        <v>http://www.imdb.com/title/tt0044079/</v>
      </c>
    </row>
    <row r="217" spans="1:32" x14ac:dyDescent="0.3">
      <c r="A217" t="s">
        <v>2234</v>
      </c>
      <c r="B217" t="str">
        <f t="shared" si="54"/>
        <v>Monsters, Inc.</v>
      </c>
      <c r="C217" t="s">
        <v>2235</v>
      </c>
      <c r="D217" t="s">
        <v>2733</v>
      </c>
      <c r="E217" t="s">
        <v>2236</v>
      </c>
      <c r="F217" t="s">
        <v>3494</v>
      </c>
      <c r="G217" t="str">
        <f t="shared" si="55"/>
        <v xml:space="preserve">G | </v>
      </c>
      <c r="H217" t="str">
        <f t="shared" si="56"/>
        <v>1h 32min | Animation, Adventure, Comedy | 2 November 2001 (USA)</v>
      </c>
      <c r="I217" t="str">
        <f t="shared" si="57"/>
        <v xml:space="preserve">1h 32min </v>
      </c>
      <c r="J217" t="str">
        <f t="shared" si="58"/>
        <v xml:space="preserve">1h 32min | </v>
      </c>
      <c r="K217" t="str">
        <f t="shared" si="59"/>
        <v>Animation, Adventure, Comedy | 2 November 2001 (USA)</v>
      </c>
      <c r="L217" t="str">
        <f t="shared" si="60"/>
        <v xml:space="preserve">Animation, Adventure, Comedy </v>
      </c>
      <c r="M217" t="str">
        <f t="shared" si="61"/>
        <v xml:space="preserve">Animation, Adventure, Comedy | </v>
      </c>
      <c r="N217" t="str">
        <f t="shared" si="62"/>
        <v>2 November 2001 (USA)</v>
      </c>
      <c r="O217" t="str">
        <f t="shared" si="63"/>
        <v>2 November 2001</v>
      </c>
      <c r="P217" t="str">
        <f t="shared" si="64"/>
        <v xml:space="preserve"> (USA)</v>
      </c>
      <c r="Q217" t="str">
        <f t="shared" si="65"/>
        <v xml:space="preserve"> USA)</v>
      </c>
      <c r="R217" t="str">
        <f t="shared" si="66"/>
        <v xml:space="preserve"> USA</v>
      </c>
      <c r="S217" t="str">
        <f t="shared" si="67"/>
        <v>USA</v>
      </c>
      <c r="T217" t="s">
        <v>1753</v>
      </c>
      <c r="U217" t="str">
        <f t="shared" si="68"/>
        <v>92</v>
      </c>
      <c r="V217" t="s">
        <v>2237</v>
      </c>
      <c r="W217" t="str">
        <f t="shared" si="69"/>
        <v>Pete Docter (original story by), Jill Culton (original story by) | 4 more credits Â»</v>
      </c>
      <c r="X217" t="s">
        <v>2238</v>
      </c>
      <c r="Y217" t="s">
        <v>2239</v>
      </c>
      <c r="Z217" t="s">
        <v>2240</v>
      </c>
      <c r="AA217" t="s">
        <v>2241</v>
      </c>
      <c r="AB217" t="s">
        <v>883</v>
      </c>
      <c r="AC217" t="s">
        <v>2242</v>
      </c>
      <c r="AD217" s="1" t="str">
        <f t="shared" si="70"/>
        <v xml:space="preserve">A city of monsters with no humans called Monstropolis centers around the city's power company, Monsters, Inc. The lovable, confident, tough, furry blue behemoth-like giant monster named James P. Sullivan (better known as Sulley) and his wisecracking best friend, short, green cyclops monster Mike Wazowski, discover what happens when the real world interacts with theirs in the form of a 2-year-old baby girl dubbed "Boo," who accidentally sneaks into the monster world with Sulley one night. And now it's up to Sulley and Mike to send Boo back in her door before anybody finds out, especially two evil villains such as Sulley's main rival as a scarer, chameleon-like Randall (a monster that Boo is very afraid of), who possesses the ability to change the color of his skin, and Mike and Sulley's boss Mr. Waternoose, the chairman and chief executive officer of Monsters, Inc. </v>
      </c>
      <c r="AE217" t="s">
        <v>2243</v>
      </c>
      <c r="AF217" s="1" t="str">
        <f t="shared" si="71"/>
        <v>http://www.imdb.com/title/tt0198781/</v>
      </c>
    </row>
    <row r="218" spans="1:32" x14ac:dyDescent="0.3">
      <c r="A218" t="s">
        <v>2244</v>
      </c>
      <c r="B218" t="str">
        <f t="shared" si="54"/>
        <v>Groundhog Day</v>
      </c>
      <c r="C218" t="s">
        <v>2245</v>
      </c>
      <c r="D218" t="s">
        <v>2710</v>
      </c>
      <c r="E218" t="s">
        <v>2246</v>
      </c>
      <c r="F218" t="s">
        <v>3490</v>
      </c>
      <c r="G218" t="str">
        <f t="shared" si="55"/>
        <v xml:space="preserve">PG | </v>
      </c>
      <c r="H218" t="str">
        <f t="shared" si="56"/>
        <v>1h 41min | Comedy, Drama, Fantasy | 12 February 1993 (USA)</v>
      </c>
      <c r="I218" t="str">
        <f t="shared" si="57"/>
        <v xml:space="preserve">1h 41min </v>
      </c>
      <c r="J218" t="str">
        <f t="shared" si="58"/>
        <v xml:space="preserve">1h 41min | </v>
      </c>
      <c r="K218" t="str">
        <f t="shared" si="59"/>
        <v>Comedy, Drama, Fantasy | 12 February 1993 (USA)</v>
      </c>
      <c r="L218" t="str">
        <f t="shared" si="60"/>
        <v xml:space="preserve">Comedy, Drama, Fantasy </v>
      </c>
      <c r="M218" t="str">
        <f t="shared" si="61"/>
        <v xml:space="preserve">Comedy, Drama, Fantasy | </v>
      </c>
      <c r="N218" t="str">
        <f t="shared" si="62"/>
        <v>12 February 1993 (USA)</v>
      </c>
      <c r="O218" t="str">
        <f t="shared" si="63"/>
        <v>12 February 1993</v>
      </c>
      <c r="P218" t="str">
        <f t="shared" si="64"/>
        <v xml:space="preserve"> (USA)</v>
      </c>
      <c r="Q218" t="str">
        <f t="shared" si="65"/>
        <v xml:space="preserve"> USA)</v>
      </c>
      <c r="R218" t="str">
        <f t="shared" si="66"/>
        <v xml:space="preserve"> USA</v>
      </c>
      <c r="S218" t="str">
        <f t="shared" si="67"/>
        <v>USA</v>
      </c>
      <c r="T218" t="s">
        <v>2227</v>
      </c>
      <c r="U218" t="str">
        <f t="shared" si="68"/>
        <v>101</v>
      </c>
      <c r="V218" t="s">
        <v>2247</v>
      </c>
      <c r="W218" t="str">
        <f t="shared" si="69"/>
        <v>Danny Rubin (screenplay), Harold Ramis (screenplay) | 1 more credit Â»</v>
      </c>
      <c r="X218" t="s">
        <v>2248</v>
      </c>
      <c r="Y218" t="s">
        <v>2249</v>
      </c>
      <c r="Z218" t="s">
        <v>87</v>
      </c>
      <c r="AA218" t="s">
        <v>2250</v>
      </c>
      <c r="AB218" t="s">
        <v>2251</v>
      </c>
      <c r="AC218" t="s">
        <v>2252</v>
      </c>
      <c r="AD218" s="1" t="str">
        <f t="shared" si="70"/>
        <v xml:space="preserve">A weather man is reluctantly sent to cover a story about a weather forecasting "rat" (as he calls it). This is his fourth year on the story, and he makes no effort to hide his frustration. On awaking the 'following' day he discovers that it's Groundhog Day again, and again, and again. First he uses this to his advantage, then comes the realisation that he is doomed to spend the rest of eternity in the same place, seeing the same people do the same thing EVERY day. </v>
      </c>
      <c r="AE218" t="s">
        <v>2253</v>
      </c>
      <c r="AF218" s="1" t="str">
        <f t="shared" si="71"/>
        <v>http://www.imdb.com/title/tt0107048/</v>
      </c>
    </row>
    <row r="219" spans="1:32" x14ac:dyDescent="0.3">
      <c r="A219" t="s">
        <v>2254</v>
      </c>
      <c r="B219" t="str">
        <f t="shared" si="54"/>
        <v>Harry Potter and the Deathly Hallows: Part 2</v>
      </c>
      <c r="C219" t="s">
        <v>2255</v>
      </c>
      <c r="D219" t="s">
        <v>2711</v>
      </c>
      <c r="E219" t="s">
        <v>2256</v>
      </c>
      <c r="F219" t="s">
        <v>3489</v>
      </c>
      <c r="G219" t="str">
        <f t="shared" si="55"/>
        <v xml:space="preserve">PG-13 | </v>
      </c>
      <c r="H219" t="str">
        <f t="shared" si="56"/>
        <v>2h 10min | Adventure, Drama, Fantasy | 15 July 2011 (USA)</v>
      </c>
      <c r="I219" t="str">
        <f t="shared" si="57"/>
        <v xml:space="preserve">2h 10min </v>
      </c>
      <c r="J219" t="str">
        <f t="shared" si="58"/>
        <v xml:space="preserve">2h 10min | </v>
      </c>
      <c r="K219" t="str">
        <f t="shared" si="59"/>
        <v>Adventure, Drama, Fantasy | 15 July 2011 (USA)</v>
      </c>
      <c r="L219" t="str">
        <f t="shared" si="60"/>
        <v xml:space="preserve">Adventure, Drama, Fantasy </v>
      </c>
      <c r="M219" t="str">
        <f t="shared" si="61"/>
        <v xml:space="preserve">Adventure, Drama, Fantasy | </v>
      </c>
      <c r="N219" t="str">
        <f t="shared" si="62"/>
        <v>15 July 2011 (USA)</v>
      </c>
      <c r="O219" t="str">
        <f t="shared" si="63"/>
        <v>15 July 2011</v>
      </c>
      <c r="P219" t="str">
        <f t="shared" si="64"/>
        <v xml:space="preserve"> (USA)</v>
      </c>
      <c r="Q219" t="str">
        <f t="shared" si="65"/>
        <v xml:space="preserve"> USA)</v>
      </c>
      <c r="R219" t="str">
        <f t="shared" si="66"/>
        <v xml:space="preserve"> USA</v>
      </c>
      <c r="S219" t="str">
        <f t="shared" si="67"/>
        <v>USA</v>
      </c>
      <c r="T219" t="s">
        <v>235</v>
      </c>
      <c r="U219" t="str">
        <f t="shared" si="68"/>
        <v>130</v>
      </c>
      <c r="V219" t="s">
        <v>2257</v>
      </c>
      <c r="W219" t="str">
        <f t="shared" si="69"/>
        <v>Steve Kloves (screenplay), J.K. Rowling (novel)</v>
      </c>
      <c r="X219" t="s">
        <v>2258</v>
      </c>
      <c r="Y219" t="s">
        <v>2259</v>
      </c>
      <c r="Z219" t="s">
        <v>2260</v>
      </c>
      <c r="AA219" t="s">
        <v>2261</v>
      </c>
      <c r="AB219" t="s">
        <v>2262</v>
      </c>
      <c r="AC219" t="s">
        <v>2263</v>
      </c>
      <c r="AD219" s="1" t="str">
        <f t="shared" si="70"/>
        <v xml:space="preserve">Harry, Ron, and Hermione continue their quest of finding and destroying the Dark Lord's three remaining Horcruxes, the magical items responsible for his immortality. But as the mystical Deathly Hallows are uncovered, and Voldemort finds out about their mission, the biggest battle begins and life as they know it will never be the same again. </v>
      </c>
      <c r="AE219" t="s">
        <v>2264</v>
      </c>
      <c r="AF219" s="1" t="str">
        <f t="shared" si="71"/>
        <v>http://www.imdb.com/title/tt1201607/</v>
      </c>
    </row>
    <row r="220" spans="1:32" x14ac:dyDescent="0.3">
      <c r="A220" t="s">
        <v>2265</v>
      </c>
      <c r="B220" t="str">
        <f t="shared" si="54"/>
        <v>The Martian</v>
      </c>
      <c r="C220" t="s">
        <v>518</v>
      </c>
      <c r="D220" t="s">
        <v>2609</v>
      </c>
      <c r="E220" t="s">
        <v>2266</v>
      </c>
      <c r="F220" t="s">
        <v>3489</v>
      </c>
      <c r="G220" t="str">
        <f t="shared" si="55"/>
        <v xml:space="preserve">PG-13 | </v>
      </c>
      <c r="H220" t="str">
        <f t="shared" si="56"/>
        <v>2h 24min | Adventure, Drama, Sci-Fi | 2 October 2015 (USA)</v>
      </c>
      <c r="I220" t="str">
        <f t="shared" si="57"/>
        <v xml:space="preserve">2h 24min </v>
      </c>
      <c r="J220" t="str">
        <f t="shared" si="58"/>
        <v xml:space="preserve">2h 24min | </v>
      </c>
      <c r="K220" t="str">
        <f t="shared" si="59"/>
        <v>Adventure, Drama, Sci-Fi | 2 October 2015 (USA)</v>
      </c>
      <c r="L220" t="str">
        <f t="shared" si="60"/>
        <v xml:space="preserve">Adventure, Drama, Sci-Fi </v>
      </c>
      <c r="M220" t="str">
        <f t="shared" si="61"/>
        <v xml:space="preserve">Adventure, Drama, Sci-Fi | </v>
      </c>
      <c r="N220" t="str">
        <f t="shared" si="62"/>
        <v>2 October 2015 (USA)</v>
      </c>
      <c r="O220" t="str">
        <f t="shared" si="63"/>
        <v>2 October 2015</v>
      </c>
      <c r="P220" t="str">
        <f t="shared" si="64"/>
        <v xml:space="preserve"> (USA)</v>
      </c>
      <c r="Q220" t="str">
        <f t="shared" si="65"/>
        <v xml:space="preserve"> USA)</v>
      </c>
      <c r="R220" t="str">
        <f t="shared" si="66"/>
        <v xml:space="preserve"> USA</v>
      </c>
      <c r="S220" t="str">
        <f t="shared" si="67"/>
        <v>USA</v>
      </c>
      <c r="T220" t="s">
        <v>637</v>
      </c>
      <c r="U220" t="str">
        <f t="shared" si="68"/>
        <v>144</v>
      </c>
      <c r="V220" t="s">
        <v>2267</v>
      </c>
      <c r="W220" t="str">
        <f t="shared" si="69"/>
        <v>Drew Goddard (screenplay), Andy Weir (book)</v>
      </c>
      <c r="X220" t="s">
        <v>2268</v>
      </c>
      <c r="Y220" t="s">
        <v>2269</v>
      </c>
      <c r="Z220" t="s">
        <v>2270</v>
      </c>
      <c r="AA220" t="s">
        <v>2271</v>
      </c>
      <c r="AB220" t="s">
        <v>350</v>
      </c>
      <c r="AC220" t="s">
        <v>2272</v>
      </c>
      <c r="AD220" s="1" t="str">
        <f t="shared" si="70"/>
        <v xml:space="preserve">During a manned mission to Mars, Astronaut Mark Watney is presumed dead after a fierce storm and left behind by his crew. But Watney has survived and finds himself stranded and alone on the hostile planet. With only meager supplies, he must draw upon his ingenuity, wit and spirit to subsist and find a way to signal to Earth that he is alive. Millions of miles away, NASA and a team of international scientists work tirelessly to bring "the Martian" home, while his crewmates concurrently plot a daring, if not impossible, rescue mission. As these stories of incredible bravery unfold, the world comes together to root for Watney's safe return. </v>
      </c>
      <c r="AE220" t="s">
        <v>2273</v>
      </c>
      <c r="AF220" s="1" t="str">
        <f t="shared" si="71"/>
        <v>http://www.imdb.com/title/tt3659388/</v>
      </c>
    </row>
    <row r="221" spans="1:32" x14ac:dyDescent="0.3">
      <c r="A221" t="s">
        <v>2274</v>
      </c>
      <c r="B221" t="str">
        <f t="shared" si="54"/>
        <v>Infernal Affairs</v>
      </c>
      <c r="C221" t="s">
        <v>2275</v>
      </c>
      <c r="D221" t="s">
        <v>2712</v>
      </c>
      <c r="E221" t="s">
        <v>2276</v>
      </c>
      <c r="F221" t="s">
        <v>3488</v>
      </c>
      <c r="G221" t="str">
        <f t="shared" si="55"/>
        <v xml:space="preserve">R | </v>
      </c>
      <c r="H221" t="str">
        <f t="shared" si="56"/>
        <v>1h 41min | Crime, Mystery, Thriller | 12 December 2002 (Hong Kong)</v>
      </c>
      <c r="I221" t="str">
        <f t="shared" si="57"/>
        <v xml:space="preserve">1h 41min </v>
      </c>
      <c r="J221" t="str">
        <f t="shared" si="58"/>
        <v xml:space="preserve">1h 41min | </v>
      </c>
      <c r="K221" t="str">
        <f t="shared" si="59"/>
        <v>Crime, Mystery, Thriller | 12 December 2002 (Hong Kong)</v>
      </c>
      <c r="L221" t="str">
        <f t="shared" si="60"/>
        <v xml:space="preserve">Crime, Mystery, Thriller </v>
      </c>
      <c r="M221" t="str">
        <f t="shared" si="61"/>
        <v xml:space="preserve">Crime, Mystery, Thriller | </v>
      </c>
      <c r="N221" t="str">
        <f t="shared" si="62"/>
        <v>12 December 2002 (Hong Kong)</v>
      </c>
      <c r="O221" t="str">
        <f t="shared" si="63"/>
        <v>12 December 2002</v>
      </c>
      <c r="P221" t="str">
        <f t="shared" si="64"/>
        <v xml:space="preserve"> (Hong Kong)</v>
      </c>
      <c r="Q221" t="str">
        <f t="shared" si="65"/>
        <v xml:space="preserve"> Hong Kong)</v>
      </c>
      <c r="R221" t="str">
        <f t="shared" si="66"/>
        <v xml:space="preserve"> Hong Kong</v>
      </c>
      <c r="S221" t="str">
        <f t="shared" si="67"/>
        <v>HongKong</v>
      </c>
      <c r="T221" t="s">
        <v>2227</v>
      </c>
      <c r="U221" t="str">
        <f t="shared" si="68"/>
        <v>101</v>
      </c>
      <c r="V221" t="s">
        <v>2277</v>
      </c>
      <c r="W221" t="str">
        <f t="shared" si="69"/>
        <v>Alan Mak, Felix Chong</v>
      </c>
      <c r="X221" t="s">
        <v>2278</v>
      </c>
      <c r="Y221" t="s">
        <v>2279</v>
      </c>
      <c r="Z221" t="s">
        <v>2280</v>
      </c>
      <c r="AA221" t="s">
        <v>2281</v>
      </c>
      <c r="AB221" t="s">
        <v>2282</v>
      </c>
      <c r="AC221" t="s">
        <v>2283</v>
      </c>
      <c r="AD221" s="1" t="str">
        <f t="shared" si="70"/>
        <v xml:space="preserve">Chan Wing Yan, a young police officer, has been sent undercover as a mole in the local mafia. Lau Kin Ming, a young mafia member, infiltrates the police force. Years later, their older counterparts, Chen Wing Yan and Inspector Lau Kin Ming, respectively, race against time to expose the mole within their midst. </v>
      </c>
      <c r="AE221" t="s">
        <v>2284</v>
      </c>
      <c r="AF221" s="1" t="str">
        <f t="shared" si="71"/>
        <v>http://www.imdb.com/title/tt0338564/</v>
      </c>
    </row>
    <row r="222" spans="1:32" x14ac:dyDescent="0.3">
      <c r="A222" t="s">
        <v>2285</v>
      </c>
      <c r="B222" t="str">
        <f t="shared" si="54"/>
        <v>Jaws</v>
      </c>
      <c r="C222" t="s">
        <v>58</v>
      </c>
      <c r="D222" t="s">
        <v>2581</v>
      </c>
      <c r="E222" t="s">
        <v>2286</v>
      </c>
      <c r="F222" t="s">
        <v>3490</v>
      </c>
      <c r="G222" t="str">
        <f t="shared" si="55"/>
        <v xml:space="preserve">PG | </v>
      </c>
      <c r="H222" t="str">
        <f t="shared" si="56"/>
        <v>2h 4min | Adventure, Drama, Thriller | 20 June 1975 (USA)</v>
      </c>
      <c r="I222" t="str">
        <f t="shared" si="57"/>
        <v xml:space="preserve">2h 4min </v>
      </c>
      <c r="J222" t="str">
        <f t="shared" si="58"/>
        <v xml:space="preserve">2h 4min | </v>
      </c>
      <c r="K222" t="str">
        <f t="shared" si="59"/>
        <v>Adventure, Drama, Thriller | 20 June 1975 (USA)</v>
      </c>
      <c r="L222" t="str">
        <f t="shared" si="60"/>
        <v xml:space="preserve">Adventure, Drama, Thriller </v>
      </c>
      <c r="M222" t="str">
        <f t="shared" si="61"/>
        <v xml:space="preserve">Adventure, Drama, Thriller | </v>
      </c>
      <c r="N222" t="str">
        <f t="shared" si="62"/>
        <v>20 June 1975 (USA)</v>
      </c>
      <c r="O222" t="str">
        <f t="shared" si="63"/>
        <v>20 June 1975</v>
      </c>
      <c r="P222" t="str">
        <f t="shared" si="64"/>
        <v xml:space="preserve"> (USA)</v>
      </c>
      <c r="Q222" t="str">
        <f t="shared" si="65"/>
        <v xml:space="preserve"> USA)</v>
      </c>
      <c r="R222" t="str">
        <f t="shared" si="66"/>
        <v xml:space="preserve"> USA</v>
      </c>
      <c r="S222" t="str">
        <f t="shared" si="67"/>
        <v>USA</v>
      </c>
      <c r="T222" t="s">
        <v>137</v>
      </c>
      <c r="U222" t="str">
        <f t="shared" si="68"/>
        <v>124</v>
      </c>
      <c r="V222" t="s">
        <v>2287</v>
      </c>
      <c r="W222" t="str">
        <f t="shared" si="69"/>
        <v>Peter Benchley (screenplay), Carl Gottlieb (screenplay) | 1 more credit Â»</v>
      </c>
      <c r="X222" t="s">
        <v>2288</v>
      </c>
      <c r="Y222" t="s">
        <v>2289</v>
      </c>
      <c r="Z222" t="s">
        <v>2290</v>
      </c>
      <c r="AA222" t="s">
        <v>2291</v>
      </c>
      <c r="AB222" t="s">
        <v>1870</v>
      </c>
      <c r="AC222" t="s">
        <v>2292</v>
      </c>
      <c r="AD222" s="1" t="str">
        <f t="shared" si="70"/>
        <v xml:space="preserve">It's a hot summer on Amity Island, a small community whose main business is its beaches. When new Sheriff Martin Brody discovers the remains of a shark attack victim, his first inclination is to close the beaches to swimmers. This doesn't sit well with Mayor Larry Vaughn and several of the local businessmen. Brody backs down to his regret as that weekend a young boy is killed by the predator. The dead boy's mother puts out a bounty on the shark and Amity is soon swamped with amateur hunters and fisherman hoping to cash in on the reward. A local fisherman with much experience hunting sharks, Quint, offers to hunt down the creature for a hefty fee. Soon Quint, Brody and Matt Hooper from the Oceanographic Institute are at sea hunting the Great White shark. As Brody succinctly surmises after their first encounter with the creature, they're going to need a bigger boat. </v>
      </c>
      <c r="AE222" t="s">
        <v>2293</v>
      </c>
      <c r="AF222" s="1" t="str">
        <f t="shared" si="71"/>
        <v>http://www.imdb.com/title/tt0073195/</v>
      </c>
    </row>
    <row r="223" spans="1:32" x14ac:dyDescent="0.3">
      <c r="A223" t="s">
        <v>2294</v>
      </c>
      <c r="B223" t="str">
        <f t="shared" si="54"/>
        <v>The Battle of Algiers</v>
      </c>
      <c r="C223" t="s">
        <v>2295</v>
      </c>
      <c r="D223" t="s">
        <v>2713</v>
      </c>
      <c r="E223" t="s">
        <v>2296</v>
      </c>
      <c r="F223" t="s">
        <v>3497</v>
      </c>
      <c r="G223" t="str">
        <f t="shared" si="55"/>
        <v xml:space="preserve">Not Rated | </v>
      </c>
      <c r="H223" t="str">
        <f t="shared" si="56"/>
        <v>2h 1min | Drama, War | 20 September 1967 (USA)</v>
      </c>
      <c r="I223" t="str">
        <f t="shared" si="57"/>
        <v xml:space="preserve">2h 1min </v>
      </c>
      <c r="J223" t="str">
        <f t="shared" si="58"/>
        <v xml:space="preserve">2h 1min | </v>
      </c>
      <c r="K223" t="str">
        <f t="shared" si="59"/>
        <v>Drama, War | 20 September 1967 (USA)</v>
      </c>
      <c r="L223" t="str">
        <f t="shared" si="60"/>
        <v xml:space="preserve">Drama, War </v>
      </c>
      <c r="M223" t="str">
        <f t="shared" si="61"/>
        <v xml:space="preserve">Drama, War | </v>
      </c>
      <c r="N223" t="str">
        <f t="shared" si="62"/>
        <v>20 September 1967 (USA)</v>
      </c>
      <c r="O223" t="str">
        <f t="shared" si="63"/>
        <v>20 September 1967</v>
      </c>
      <c r="P223" t="str">
        <f t="shared" si="64"/>
        <v xml:space="preserve"> (USA)</v>
      </c>
      <c r="Q223" t="str">
        <f t="shared" si="65"/>
        <v xml:space="preserve"> USA)</v>
      </c>
      <c r="R223" t="str">
        <f t="shared" si="66"/>
        <v xml:space="preserve"> USA</v>
      </c>
      <c r="S223" t="str">
        <f t="shared" si="67"/>
        <v>USA</v>
      </c>
      <c r="T223" t="s">
        <v>225</v>
      </c>
      <c r="U223" t="str">
        <f t="shared" si="68"/>
        <v>121</v>
      </c>
      <c r="V223" t="s">
        <v>2297</v>
      </c>
      <c r="W223" t="str">
        <f t="shared" si="69"/>
        <v>Franco Solinas, Franco Solinas (story) (as F. Solinas) | 1 more credit Â»</v>
      </c>
      <c r="X223" t="s">
        <v>2298</v>
      </c>
      <c r="Y223" t="s">
        <v>2299</v>
      </c>
      <c r="Z223" t="s">
        <v>2300</v>
      </c>
      <c r="AA223" t="s">
        <v>2301</v>
      </c>
      <c r="AB223" t="s">
        <v>538</v>
      </c>
      <c r="AC223" t="s">
        <v>2302</v>
      </c>
      <c r="AD223" s="1" t="str">
        <f t="shared" si="70"/>
        <v xml:space="preserve">A film commissioned by the Algerian government that shows the Algerian revolution from both sides. The French foreign legion has left Vietnam in defeat and has something to prove. The Algerians are seeking independence. The two clash. The torture used by the French is contrasted with the Algerian's use of bombs in soda shops. A look at war as a nasty thing that harms and sullies everyone who participates in it. </v>
      </c>
      <c r="AE223" t="s">
        <v>2303</v>
      </c>
      <c r="AF223" s="1" t="str">
        <f t="shared" si="71"/>
        <v>http://www.imdb.com/title/tt0058946/</v>
      </c>
    </row>
    <row r="224" spans="1:32" x14ac:dyDescent="0.3">
      <c r="A224" t="s">
        <v>2304</v>
      </c>
      <c r="B224" t="str">
        <f t="shared" si="54"/>
        <v>Barry Lyndon</v>
      </c>
      <c r="C224" t="s">
        <v>552</v>
      </c>
      <c r="D224" t="s">
        <v>2611</v>
      </c>
      <c r="E224" t="s">
        <v>2305</v>
      </c>
      <c r="F224" t="s">
        <v>3490</v>
      </c>
      <c r="G224" t="str">
        <f t="shared" si="55"/>
        <v xml:space="preserve">PG | </v>
      </c>
      <c r="H224" t="str">
        <f t="shared" si="56"/>
        <v>3h 4min | Adventure, Drama, History | 18 December 1975 (USA)</v>
      </c>
      <c r="I224" t="str">
        <f t="shared" si="57"/>
        <v xml:space="preserve">3h 4min </v>
      </c>
      <c r="J224" t="str">
        <f t="shared" si="58"/>
        <v xml:space="preserve">3h 4min | </v>
      </c>
      <c r="K224" t="str">
        <f t="shared" si="59"/>
        <v>Adventure, Drama, History | 18 December 1975 (USA)</v>
      </c>
      <c r="L224" t="str">
        <f t="shared" si="60"/>
        <v xml:space="preserve">Adventure, Drama, History </v>
      </c>
      <c r="M224" t="str">
        <f t="shared" si="61"/>
        <v xml:space="preserve">Adventure, Drama, History | </v>
      </c>
      <c r="N224" t="str">
        <f t="shared" si="62"/>
        <v>18 December 1975 (USA)</v>
      </c>
      <c r="O224" t="str">
        <f t="shared" si="63"/>
        <v>18 December 1975</v>
      </c>
      <c r="P224" t="str">
        <f t="shared" si="64"/>
        <v xml:space="preserve"> (USA)</v>
      </c>
      <c r="Q224" t="str">
        <f t="shared" si="65"/>
        <v xml:space="preserve"> USA)</v>
      </c>
      <c r="R224" t="str">
        <f t="shared" si="66"/>
        <v xml:space="preserve"> USA</v>
      </c>
      <c r="S224" t="str">
        <f t="shared" si="67"/>
        <v>USA</v>
      </c>
      <c r="T224" t="s">
        <v>2306</v>
      </c>
      <c r="U224" t="str">
        <f t="shared" si="68"/>
        <v>184</v>
      </c>
      <c r="V224" t="s">
        <v>2307</v>
      </c>
      <c r="W224" t="str">
        <f t="shared" si="69"/>
        <v>Stanley Kubrick (written for the screen by), William Makepeace Thackeray (novel)</v>
      </c>
      <c r="X224" t="s">
        <v>2308</v>
      </c>
      <c r="Y224" t="s">
        <v>2309</v>
      </c>
      <c r="Z224" t="s">
        <v>87</v>
      </c>
      <c r="AA224" t="s">
        <v>2310</v>
      </c>
      <c r="AB224" t="s">
        <v>2311</v>
      </c>
      <c r="AC224" t="s">
        <v>2312</v>
      </c>
      <c r="AD224" s="1" t="str">
        <f t="shared" si="70"/>
        <v xml:space="preserve">In the Eighteenth Century, in a small village in Ireland, Redmond Barry is a young farm boy in love with his cousin Nora Brady. When Nora gets engaged to the British Captain John Quin, Barry challenges him to a duel of pistols. He wins and escapes to Dublin but is robbed on the road. Without an alternative, Barry joins the British Army to fight in the Seven Years War. He deserts and is forced to join the Prussian Army where he saves the life of his captain and becomes his protÃ©gÃ© and spy of the Irish gambler Chevalier de Balibari. He helps Chevalier and becomes his associate until he decides to marry the wealthy Lady Lyndon. They move to England and Barry, in his obsession of nobility, dissipates her fortune and makes a dangerous and revengeful enemy. </v>
      </c>
      <c r="AE224" t="s">
        <v>2313</v>
      </c>
      <c r="AF224" s="1" t="str">
        <f t="shared" si="71"/>
        <v>http://www.imdb.com/title/tt0072684/</v>
      </c>
    </row>
    <row r="225" spans="1:32" x14ac:dyDescent="0.3">
      <c r="A225" t="s">
        <v>2314</v>
      </c>
      <c r="B225" t="str">
        <f t="shared" si="54"/>
        <v>La Haine</v>
      </c>
      <c r="C225" t="s">
        <v>2315</v>
      </c>
      <c r="D225" t="s">
        <v>2714</v>
      </c>
      <c r="E225" t="s">
        <v>2316</v>
      </c>
      <c r="F225" t="s">
        <v>3497</v>
      </c>
      <c r="G225" t="str">
        <f t="shared" si="55"/>
        <v xml:space="preserve">Not Rated | </v>
      </c>
      <c r="H225" t="str">
        <f t="shared" si="56"/>
        <v>1h 38min | Crime, Drama | 23 February 1996 (USA)</v>
      </c>
      <c r="I225" t="str">
        <f t="shared" si="57"/>
        <v xml:space="preserve">1h 38min </v>
      </c>
      <c r="J225" t="str">
        <f t="shared" si="58"/>
        <v xml:space="preserve">1h 38min | </v>
      </c>
      <c r="K225" t="str">
        <f t="shared" si="59"/>
        <v>Crime, Drama | 23 February 1996 (USA)</v>
      </c>
      <c r="L225" t="str">
        <f t="shared" si="60"/>
        <v xml:space="preserve">Crime, Drama </v>
      </c>
      <c r="M225" t="str">
        <f t="shared" si="61"/>
        <v xml:space="preserve">Crime, Drama | </v>
      </c>
      <c r="N225" t="str">
        <f t="shared" si="62"/>
        <v>23 February 1996 (USA)</v>
      </c>
      <c r="O225" t="str">
        <f t="shared" si="63"/>
        <v>23 February 1996</v>
      </c>
      <c r="P225" t="str">
        <f t="shared" si="64"/>
        <v xml:space="preserve"> (USA)</v>
      </c>
      <c r="Q225" t="str">
        <f t="shared" si="65"/>
        <v xml:space="preserve"> USA)</v>
      </c>
      <c r="R225" t="str">
        <f t="shared" si="66"/>
        <v xml:space="preserve"> USA</v>
      </c>
      <c r="S225" t="str">
        <f t="shared" si="67"/>
        <v>USA</v>
      </c>
      <c r="T225" t="s">
        <v>679</v>
      </c>
      <c r="U225" t="str">
        <f t="shared" si="68"/>
        <v>98</v>
      </c>
      <c r="V225" t="s">
        <v>2317</v>
      </c>
      <c r="W225" t="str">
        <f t="shared" si="69"/>
        <v>Writer: Mathieu Kassovitz</v>
      </c>
      <c r="X225" t="s">
        <v>2318</v>
      </c>
      <c r="Y225" t="s">
        <v>2319</v>
      </c>
      <c r="Z225" t="s">
        <v>2320</v>
      </c>
      <c r="AA225" t="s">
        <v>2321</v>
      </c>
      <c r="AB225" t="s">
        <v>21</v>
      </c>
      <c r="AC225" t="s">
        <v>2322</v>
      </c>
      <c r="AD225" s="1" t="str">
        <f t="shared" si="70"/>
        <v xml:space="preserve">The film follows three young men and their time spent in the French suburban "ghetto," over a span of twenty-four hours. Vinz, a Jew, SaÃ¯d, an Arab, and Hubert, a black boxer, have grown up in these French suburbs where high levels of diversity coupled with the racist and oppressive police force have raised tensions to a critical breaking point. During the riots that took place a night before, a police officer lost his handgun in the ensuing madness, only to leave it for Vinz to find. Now, with a newfound means to gain the respect he deserves, Vinz vows to kill a cop if his friend Abdel dies in the hospital, due the beating he received while in police custody. </v>
      </c>
      <c r="AE225" t="s">
        <v>2323</v>
      </c>
      <c r="AF225" s="1" t="str">
        <f t="shared" si="71"/>
        <v>http://www.imdb.com/title/tt0113247/</v>
      </c>
    </row>
    <row r="226" spans="1:32" x14ac:dyDescent="0.3">
      <c r="A226" t="s">
        <v>2324</v>
      </c>
      <c r="B226" t="str">
        <f t="shared" si="54"/>
        <v>Dog Day Afternoon</v>
      </c>
      <c r="C226" t="s">
        <v>81</v>
      </c>
      <c r="D226" t="s">
        <v>2583</v>
      </c>
      <c r="E226" t="s">
        <v>2325</v>
      </c>
      <c r="F226" t="s">
        <v>3488</v>
      </c>
      <c r="G226" t="str">
        <f t="shared" si="55"/>
        <v xml:space="preserve">R | </v>
      </c>
      <c r="H226" t="str">
        <f t="shared" si="56"/>
        <v>2h 5min | Crime, Drama | 21 September 1975 (USA)</v>
      </c>
      <c r="I226" t="str">
        <f t="shared" si="57"/>
        <v xml:space="preserve">2h 5min </v>
      </c>
      <c r="J226" t="str">
        <f t="shared" si="58"/>
        <v xml:space="preserve">2h 5min | </v>
      </c>
      <c r="K226" t="str">
        <f t="shared" si="59"/>
        <v>Crime, Drama | 21 September 1975 (USA)</v>
      </c>
      <c r="L226" t="str">
        <f t="shared" si="60"/>
        <v xml:space="preserve">Crime, Drama </v>
      </c>
      <c r="M226" t="str">
        <f t="shared" si="61"/>
        <v xml:space="preserve">Crime, Drama | </v>
      </c>
      <c r="N226" t="str">
        <f t="shared" si="62"/>
        <v>21 September 1975 (USA)</v>
      </c>
      <c r="O226" t="str">
        <f t="shared" si="63"/>
        <v>21 September 1975</v>
      </c>
      <c r="P226" t="str">
        <f t="shared" si="64"/>
        <v xml:space="preserve"> (USA)</v>
      </c>
      <c r="Q226" t="str">
        <f t="shared" si="65"/>
        <v xml:space="preserve"> USA)</v>
      </c>
      <c r="R226" t="str">
        <f t="shared" si="66"/>
        <v xml:space="preserve"> USA</v>
      </c>
      <c r="S226" t="str">
        <f t="shared" si="67"/>
        <v>USA</v>
      </c>
      <c r="T226" t="s">
        <v>323</v>
      </c>
      <c r="U226" t="str">
        <f t="shared" si="68"/>
        <v>125</v>
      </c>
      <c r="V226" t="s">
        <v>2326</v>
      </c>
      <c r="W226" t="str">
        <f t="shared" si="69"/>
        <v>Frank Pierson (screenplay), P.F. Kluge (based upon a magazine article by) | 1 more credit Â»</v>
      </c>
      <c r="X226" t="s">
        <v>2327</v>
      </c>
      <c r="Y226" t="s">
        <v>2328</v>
      </c>
      <c r="Z226" t="s">
        <v>2329</v>
      </c>
      <c r="AA226" t="s">
        <v>2330</v>
      </c>
      <c r="AB226" t="s">
        <v>21</v>
      </c>
      <c r="AC226" t="s">
        <v>2331</v>
      </c>
      <c r="AD226" s="1" t="str">
        <f t="shared" si="70"/>
        <v xml:space="preserve">Based upon a real-life story that happened in the early seventies in which the Chase Manhattan Bank in Gravesend, Brooklyn, was held siege by a gay bank robber determined to steal enough money for his male lover to undergo a sex change operation. On a hot summer afternoon, the First Savings Bank of Brooklyn is held up by Sonny and Sal, two down-and-out characters. Although the bank manager and female tellers agree not to interfere with the robbery, Sonny finds that there's actually nothing much to steal, as most of the cash has been picked up for the day. Sonny then gets an unexpected phone call from Police Captain Moretti, who tells him the place is surrounded by the city's entire police force. Having few options under the circumstances, Sonny nervously bargains with Moretti, demanding safe escort to the airport and a plane out of the country in return for the bank employees' safety. </v>
      </c>
      <c r="AE226" t="s">
        <v>2332</v>
      </c>
      <c r="AF226" s="1" t="str">
        <f t="shared" si="71"/>
        <v>http://www.imdb.com/title/tt0072890/</v>
      </c>
    </row>
    <row r="227" spans="1:32" x14ac:dyDescent="0.3">
      <c r="A227" t="s">
        <v>2333</v>
      </c>
      <c r="B227" t="str">
        <f t="shared" si="54"/>
        <v>Fanny and Alexander</v>
      </c>
      <c r="C227" t="s">
        <v>1422</v>
      </c>
      <c r="D227" t="s">
        <v>2660</v>
      </c>
      <c r="E227" t="s">
        <v>2334</v>
      </c>
      <c r="F227" t="s">
        <v>3488</v>
      </c>
      <c r="G227" t="str">
        <f t="shared" si="55"/>
        <v xml:space="preserve">R | </v>
      </c>
      <c r="H227" t="str">
        <f t="shared" si="56"/>
        <v>3h 8min | Drama | 17 December 1982 (Sweden)</v>
      </c>
      <c r="I227" t="str">
        <f t="shared" si="57"/>
        <v xml:space="preserve">3h 8min </v>
      </c>
      <c r="J227" t="str">
        <f t="shared" si="58"/>
        <v xml:space="preserve">3h 8min | </v>
      </c>
      <c r="K227" t="str">
        <f t="shared" si="59"/>
        <v>Drama | 17 December 1982 (Sweden)</v>
      </c>
      <c r="L227" t="str">
        <f t="shared" si="60"/>
        <v xml:space="preserve">Drama </v>
      </c>
      <c r="M227" t="str">
        <f t="shared" si="61"/>
        <v xml:space="preserve">Drama | </v>
      </c>
      <c r="N227" t="str">
        <f t="shared" si="62"/>
        <v>17 December 1982 (Sweden)</v>
      </c>
      <c r="O227" t="str">
        <f t="shared" si="63"/>
        <v>17 December 1982</v>
      </c>
      <c r="P227" t="str">
        <f t="shared" si="64"/>
        <v xml:space="preserve"> (Sweden)</v>
      </c>
      <c r="Q227" t="str">
        <f t="shared" si="65"/>
        <v xml:space="preserve"> Sweden)</v>
      </c>
      <c r="R227" t="str">
        <f t="shared" si="66"/>
        <v xml:space="preserve"> Sweden</v>
      </c>
      <c r="S227" t="str">
        <f t="shared" si="67"/>
        <v>Sweden</v>
      </c>
      <c r="T227" t="s">
        <v>2335</v>
      </c>
      <c r="U227" t="str">
        <f t="shared" si="68"/>
        <v>188</v>
      </c>
      <c r="V227" t="s">
        <v>1473</v>
      </c>
      <c r="W227" t="str">
        <f t="shared" si="69"/>
        <v>Writer: Ingmar Bergman</v>
      </c>
      <c r="X227" t="s">
        <v>2336</v>
      </c>
      <c r="Y227" t="s">
        <v>2337</v>
      </c>
      <c r="Z227" t="s">
        <v>87</v>
      </c>
      <c r="AA227" t="s">
        <v>2338</v>
      </c>
      <c r="AB227" t="s">
        <v>123</v>
      </c>
      <c r="AC227" t="s">
        <v>2339</v>
      </c>
      <c r="AD227" s="1" t="str">
        <f t="shared" si="70"/>
        <v xml:space="preserve">It's the early twentieth century Sweden. Adolescent siblings Alexander and Fanny Ekdahl lead a relatively joyous and exuberant life with their well-off extended paternal family, led by the family matriarch, their grandmother, Helena Ekdahl. The openness of the family culture is exemplified by Helena's now deceased husband ending up becoming best friends with one of her lovers, a Jewish puppet maker named Isak Jacobi, and their Uncle Gustav Adolf's open liaison with one of the family maids, Maj, who everyone in the family adores, even Gustav Adolf's wife, Alma. Between the siblings, Alexander in particular has inherited the family's love of storytelling, his parents and his grandmother who are actors and who manage their own theater. Things change for Alexander and Fanny when their father, Oscar, dies shortly after Christmas 1907. Although she truly does believe she loves him, the children's mother, Emilie, decides to marry Bishop Edvard VergÃ©rus, who she first met as the officiate at ... </v>
      </c>
      <c r="AE227" t="s">
        <v>2340</v>
      </c>
      <c r="AF227" s="1" t="str">
        <f t="shared" ref="AF227:AF251" si="72">LEFT( AE227, FIND( "?", AE227 ) - 1 )</f>
        <v>http://www.imdb.com/title/tt0083922/</v>
      </c>
    </row>
    <row r="228" spans="1:32" x14ac:dyDescent="0.3">
      <c r="A228" t="s">
        <v>2341</v>
      </c>
      <c r="B228" t="str">
        <f t="shared" si="54"/>
        <v>Ip Man</v>
      </c>
      <c r="C228" t="s">
        <v>2342</v>
      </c>
      <c r="D228" t="s">
        <v>2715</v>
      </c>
      <c r="E228" t="s">
        <v>2343</v>
      </c>
      <c r="F228" t="s">
        <v>3488</v>
      </c>
      <c r="G228" t="str">
        <f t="shared" si="55"/>
        <v xml:space="preserve">R | </v>
      </c>
      <c r="H228" t="str">
        <f t="shared" si="56"/>
        <v>1h 46min | Action, Biography, Drama | 12 December 2008 (China)</v>
      </c>
      <c r="I228" t="str">
        <f t="shared" si="57"/>
        <v xml:space="preserve">1h 46min </v>
      </c>
      <c r="J228" t="str">
        <f t="shared" si="58"/>
        <v xml:space="preserve">1h 46min | </v>
      </c>
      <c r="K228" t="str">
        <f t="shared" si="59"/>
        <v>Action, Biography, Drama | 12 December 2008 (China)</v>
      </c>
      <c r="L228" t="str">
        <f t="shared" si="60"/>
        <v xml:space="preserve">Action, Biography, Drama </v>
      </c>
      <c r="M228" t="str">
        <f t="shared" si="61"/>
        <v xml:space="preserve">Action, Biography, Drama | </v>
      </c>
      <c r="N228" t="str">
        <f t="shared" si="62"/>
        <v>12 December 2008 (China)</v>
      </c>
      <c r="O228" t="str">
        <f t="shared" si="63"/>
        <v>12 December 2008</v>
      </c>
      <c r="P228" t="str">
        <f t="shared" si="64"/>
        <v xml:space="preserve"> (China)</v>
      </c>
      <c r="Q228" t="str">
        <f t="shared" si="65"/>
        <v xml:space="preserve"> China)</v>
      </c>
      <c r="R228" t="str">
        <f t="shared" si="66"/>
        <v xml:space="preserve"> China</v>
      </c>
      <c r="S228" t="str">
        <f t="shared" si="67"/>
        <v>China</v>
      </c>
      <c r="T228" t="s">
        <v>280</v>
      </c>
      <c r="U228" t="str">
        <f t="shared" si="68"/>
        <v>106</v>
      </c>
      <c r="V228" t="s">
        <v>2344</v>
      </c>
      <c r="W228" t="str">
        <f t="shared" si="69"/>
        <v>Edmond Wong (screenplay), Tai-Li Chan</v>
      </c>
      <c r="X228" t="s">
        <v>2345</v>
      </c>
      <c r="Y228" t="s">
        <v>2346</v>
      </c>
      <c r="Z228" t="s">
        <v>2347</v>
      </c>
      <c r="AA228" t="s">
        <v>2348</v>
      </c>
      <c r="AB228" t="s">
        <v>1788</v>
      </c>
      <c r="AC228" t="s">
        <v>2349</v>
      </c>
      <c r="AD228" s="1" t="str">
        <f t="shared" si="70"/>
        <v xml:space="preserve">In 1935 in Foshan, south China, there are martial arts schools on every street corner. Ip Man is the undisputed martial arts champion, yet he has not devoted himself to teaching. Despite this, it seems that all the kung fu masters of the city are eager to fight him to improve their reputation. </v>
      </c>
      <c r="AE228" t="s">
        <v>2350</v>
      </c>
      <c r="AF228" s="1" t="str">
        <f t="shared" si="72"/>
        <v>http://www.imdb.com/title/tt1220719/</v>
      </c>
    </row>
    <row r="229" spans="1:32" x14ac:dyDescent="0.3">
      <c r="A229" t="s">
        <v>2351</v>
      </c>
      <c r="B229" t="str">
        <f t="shared" si="54"/>
        <v>Prisoners</v>
      </c>
      <c r="C229" t="s">
        <v>1599</v>
      </c>
      <c r="D229" t="s">
        <v>2670</v>
      </c>
      <c r="E229" t="s">
        <v>2352</v>
      </c>
      <c r="F229" t="s">
        <v>3488</v>
      </c>
      <c r="G229" t="str">
        <f t="shared" si="55"/>
        <v xml:space="preserve">R | </v>
      </c>
      <c r="H229" t="str">
        <f t="shared" si="56"/>
        <v>2h 33min | Crime, Drama, Mystery | 20 September 2013 (USA)</v>
      </c>
      <c r="I229" t="str">
        <f t="shared" si="57"/>
        <v xml:space="preserve">2h 33min </v>
      </c>
      <c r="J229" t="str">
        <f t="shared" si="58"/>
        <v xml:space="preserve">2h 33min | </v>
      </c>
      <c r="K229" t="str">
        <f t="shared" si="59"/>
        <v>Crime, Drama, Mystery | 20 September 2013 (USA)</v>
      </c>
      <c r="L229" t="str">
        <f t="shared" si="60"/>
        <v xml:space="preserve">Crime, Drama, Mystery </v>
      </c>
      <c r="M229" t="str">
        <f t="shared" si="61"/>
        <v xml:space="preserve">Crime, Drama, Mystery | </v>
      </c>
      <c r="N229" t="str">
        <f t="shared" si="62"/>
        <v>20 September 2013 (USA)</v>
      </c>
      <c r="O229" t="str">
        <f t="shared" si="63"/>
        <v>20 September 2013</v>
      </c>
      <c r="P229" t="str">
        <f t="shared" si="64"/>
        <v xml:space="preserve"> (USA)</v>
      </c>
      <c r="Q229" t="str">
        <f t="shared" si="65"/>
        <v xml:space="preserve"> USA)</v>
      </c>
      <c r="R229" t="str">
        <f t="shared" si="66"/>
        <v xml:space="preserve"> USA</v>
      </c>
      <c r="S229" t="str">
        <f t="shared" si="67"/>
        <v>USA</v>
      </c>
      <c r="T229" t="s">
        <v>532</v>
      </c>
      <c r="U229" t="str">
        <f t="shared" si="68"/>
        <v>153</v>
      </c>
      <c r="V229" t="s">
        <v>2353</v>
      </c>
      <c r="W229" t="str">
        <f t="shared" si="69"/>
        <v>Writer: Aaron Guzikowski</v>
      </c>
      <c r="X229" t="s">
        <v>2354</v>
      </c>
      <c r="Y229" t="s">
        <v>2355</v>
      </c>
      <c r="Z229" t="s">
        <v>2356</v>
      </c>
      <c r="AA229" t="s">
        <v>2357</v>
      </c>
      <c r="AB229" t="s">
        <v>251</v>
      </c>
      <c r="AC229" t="s">
        <v>2358</v>
      </c>
      <c r="AD229" s="1" t="str">
        <f t="shared" si="70"/>
        <v xml:space="preserve">How far would you go to protect your family? Keller Dover is facing every parent's worst nightmare. His six-year-old daughter, Anna, is missing, together with her young friend, Joy, and as minutes turn to hours, panic sets in. The only lead is a dilapidated RV that had earlier been parked on their street. Heading the investigation, Detective Loki arrests its driver, Alex Jones, but a lack of evidence forces his release. As the police pursue multiple leads and pressure mounts, knowing his child's life is at stake the frantic Dover decides he has no choice but to take matters into his own hands. But just how far will this desperate father go to protect his family? </v>
      </c>
      <c r="AE229" t="s">
        <v>2359</v>
      </c>
      <c r="AF229" s="1" t="str">
        <f t="shared" si="72"/>
        <v>http://www.imdb.com/title/tt1392214/</v>
      </c>
    </row>
    <row r="230" spans="1:32" x14ac:dyDescent="0.3">
      <c r="A230" t="s">
        <v>2360</v>
      </c>
      <c r="B230" t="str">
        <f t="shared" si="54"/>
        <v>The Avengers</v>
      </c>
      <c r="C230" t="s">
        <v>2361</v>
      </c>
      <c r="D230" t="s">
        <v>2716</v>
      </c>
      <c r="E230" t="s">
        <v>2362</v>
      </c>
      <c r="F230" t="s">
        <v>3489</v>
      </c>
      <c r="G230" t="str">
        <f t="shared" si="55"/>
        <v xml:space="preserve">PG-13 | </v>
      </c>
      <c r="H230" t="str">
        <f t="shared" si="56"/>
        <v>2h 23min | Action, Adventure, Sci-Fi | 4 May 2012 (USA)</v>
      </c>
      <c r="I230" t="str">
        <f t="shared" si="57"/>
        <v xml:space="preserve">2h 23min </v>
      </c>
      <c r="J230" t="str">
        <f t="shared" si="58"/>
        <v xml:space="preserve">2h 23min | </v>
      </c>
      <c r="K230" t="str">
        <f t="shared" si="59"/>
        <v>Action, Adventure, Sci-Fi | 4 May 2012 (USA)</v>
      </c>
      <c r="L230" t="str">
        <f t="shared" si="60"/>
        <v xml:space="preserve">Action, Adventure, Sci-Fi </v>
      </c>
      <c r="M230" t="str">
        <f t="shared" si="61"/>
        <v xml:space="preserve">Action, Adventure, Sci-Fi | </v>
      </c>
      <c r="N230" t="str">
        <f t="shared" si="62"/>
        <v>4 May 2012 (USA)</v>
      </c>
      <c r="O230" t="str">
        <f t="shared" si="63"/>
        <v>4 May 2012</v>
      </c>
      <c r="P230" t="str">
        <f t="shared" si="64"/>
        <v xml:space="preserve"> (USA)</v>
      </c>
      <c r="Q230" t="str">
        <f t="shared" si="65"/>
        <v xml:space="preserve"> USA)</v>
      </c>
      <c r="R230" t="str">
        <f t="shared" si="66"/>
        <v xml:space="preserve"> USA</v>
      </c>
      <c r="S230" t="str">
        <f t="shared" si="67"/>
        <v>USA</v>
      </c>
      <c r="T230" t="s">
        <v>1388</v>
      </c>
      <c r="U230" t="str">
        <f t="shared" si="68"/>
        <v>143</v>
      </c>
      <c r="V230" t="s">
        <v>2363</v>
      </c>
      <c r="W230" t="str">
        <f t="shared" si="69"/>
        <v>Joss Whedon (screenplay), Zak Penn (story) | 1 more credit Â»</v>
      </c>
      <c r="X230" t="s">
        <v>2364</v>
      </c>
      <c r="Y230" t="s">
        <v>2365</v>
      </c>
      <c r="Z230" t="s">
        <v>2366</v>
      </c>
      <c r="AA230" t="s">
        <v>2367</v>
      </c>
      <c r="AB230" t="s">
        <v>2368</v>
      </c>
      <c r="AC230" t="s">
        <v>2369</v>
      </c>
      <c r="AD230" s="1" t="str">
        <f t="shared" si="70"/>
        <v xml:space="preserve">Nick Fury is the director of S.H.I.E.L.D., an international peace-keeping agency. The agency is a who's who of Marvel Super Heroes, with Iron Man, The Incredible Hulk, Thor, Captain America, Hawkeye and Black Widow. When global security is threatened by Loki and his cohorts, Nick Fury and his team will need all their powers to save the world from disaster. </v>
      </c>
      <c r="AE230" t="s">
        <v>2370</v>
      </c>
      <c r="AF230" s="1" t="str">
        <f t="shared" si="72"/>
        <v>http://www.imdb.com/title/tt0848228/</v>
      </c>
    </row>
    <row r="231" spans="1:32" x14ac:dyDescent="0.3">
      <c r="A231" t="s">
        <v>2371</v>
      </c>
      <c r="B231" t="str">
        <f t="shared" si="54"/>
        <v>The Imitation Game</v>
      </c>
      <c r="C231" t="s">
        <v>2372</v>
      </c>
      <c r="D231" t="s">
        <v>2717</v>
      </c>
      <c r="E231" t="s">
        <v>2373</v>
      </c>
      <c r="F231" t="s">
        <v>3489</v>
      </c>
      <c r="G231" t="str">
        <f t="shared" si="55"/>
        <v xml:space="preserve">PG-13 | </v>
      </c>
      <c r="H231" t="str">
        <f t="shared" si="56"/>
        <v>1h 54min | Biography, Drama, Thriller | 25 December 2014 (USA)</v>
      </c>
      <c r="I231" t="str">
        <f t="shared" si="57"/>
        <v xml:space="preserve">1h 54min </v>
      </c>
      <c r="J231" t="str">
        <f t="shared" si="58"/>
        <v xml:space="preserve">1h 54min | </v>
      </c>
      <c r="K231" t="str">
        <f t="shared" si="59"/>
        <v>Biography, Drama, Thriller | 25 December 2014 (USA)</v>
      </c>
      <c r="L231" t="str">
        <f t="shared" si="60"/>
        <v xml:space="preserve">Biography, Drama, Thriller </v>
      </c>
      <c r="M231" t="str">
        <f t="shared" si="61"/>
        <v xml:space="preserve">Biography, Drama, Thriller | </v>
      </c>
      <c r="N231" t="str">
        <f t="shared" si="62"/>
        <v>25 December 2014 (USA)</v>
      </c>
      <c r="O231" t="str">
        <f t="shared" si="63"/>
        <v>25 December 2014</v>
      </c>
      <c r="P231" t="str">
        <f t="shared" si="64"/>
        <v xml:space="preserve"> (USA)</v>
      </c>
      <c r="Q231" t="str">
        <f t="shared" si="65"/>
        <v xml:space="preserve"> USA)</v>
      </c>
      <c r="R231" t="str">
        <f t="shared" si="66"/>
        <v xml:space="preserve"> USA</v>
      </c>
      <c r="S231" t="str">
        <f t="shared" si="67"/>
        <v>USA</v>
      </c>
      <c r="T231" t="s">
        <v>2374</v>
      </c>
      <c r="U231" t="str">
        <f t="shared" si="68"/>
        <v>114</v>
      </c>
      <c r="V231" t="s">
        <v>2375</v>
      </c>
      <c r="W231" t="str">
        <f t="shared" si="69"/>
        <v>Graham Moore, Andrew Hodges (book)</v>
      </c>
      <c r="X231" t="s">
        <v>2376</v>
      </c>
      <c r="Y231" t="s">
        <v>2377</v>
      </c>
      <c r="Z231" t="s">
        <v>2378</v>
      </c>
      <c r="AA231" t="s">
        <v>2379</v>
      </c>
      <c r="AB231" t="s">
        <v>2380</v>
      </c>
      <c r="AC231" t="s">
        <v>2381</v>
      </c>
      <c r="AD231" s="1" t="str">
        <f t="shared" si="70"/>
        <v xml:space="preserve">Based on the real life story of legendary cryptanalyst Alan Turing, the film portrays the nail-biting race against time by Turing and his brilliant team of code-breakers at Britain's top-secret Government Code and Cypher School at Bletchley Park, during the darkest days of World War II. </v>
      </c>
      <c r="AE231" t="s">
        <v>2382</v>
      </c>
      <c r="AF231" s="1" t="str">
        <f t="shared" si="72"/>
        <v>http://www.imdb.com/title/tt2084970/</v>
      </c>
    </row>
    <row r="232" spans="1:32" x14ac:dyDescent="0.3">
      <c r="A232" t="s">
        <v>2383</v>
      </c>
      <c r="B232" t="str">
        <f t="shared" si="54"/>
        <v>The King's Speech</v>
      </c>
      <c r="C232" t="s">
        <v>2384</v>
      </c>
      <c r="D232" t="s">
        <v>2718</v>
      </c>
      <c r="E232" t="s">
        <v>2385</v>
      </c>
      <c r="F232" t="s">
        <v>3488</v>
      </c>
      <c r="G232" t="str">
        <f t="shared" si="55"/>
        <v xml:space="preserve">R | </v>
      </c>
      <c r="H232" t="str">
        <f t="shared" si="56"/>
        <v>1h 58min | Biography, Drama, History | 25 December 2010 (USA)</v>
      </c>
      <c r="I232" t="str">
        <f t="shared" si="57"/>
        <v xml:space="preserve">1h 58min </v>
      </c>
      <c r="J232" t="str">
        <f t="shared" si="58"/>
        <v xml:space="preserve">1h 58min | </v>
      </c>
      <c r="K232" t="str">
        <f t="shared" si="59"/>
        <v>Biography, Drama, History | 25 December 2010 (USA)</v>
      </c>
      <c r="L232" t="str">
        <f t="shared" si="60"/>
        <v xml:space="preserve">Biography, Drama, History </v>
      </c>
      <c r="M232" t="str">
        <f t="shared" si="61"/>
        <v xml:space="preserve">Biography, Drama, History | </v>
      </c>
      <c r="N232" t="str">
        <f t="shared" si="62"/>
        <v>25 December 2010 (USA)</v>
      </c>
      <c r="O232" t="str">
        <f t="shared" si="63"/>
        <v>25 December 2010</v>
      </c>
      <c r="P232" t="str">
        <f t="shared" si="64"/>
        <v xml:space="preserve"> (USA)</v>
      </c>
      <c r="Q232" t="str">
        <f t="shared" si="65"/>
        <v xml:space="preserve"> USA)</v>
      </c>
      <c r="R232" t="str">
        <f t="shared" si="66"/>
        <v xml:space="preserve"> USA</v>
      </c>
      <c r="S232" t="str">
        <f t="shared" si="67"/>
        <v>USA</v>
      </c>
      <c r="T232" t="s">
        <v>257</v>
      </c>
      <c r="U232" t="str">
        <f t="shared" si="68"/>
        <v>118</v>
      </c>
      <c r="V232" t="s">
        <v>2386</v>
      </c>
      <c r="W232" t="str">
        <f t="shared" si="69"/>
        <v>Writer: David Seidler (screenplay)</v>
      </c>
      <c r="X232" t="s">
        <v>2387</v>
      </c>
      <c r="Y232" t="s">
        <v>2388</v>
      </c>
      <c r="Z232" t="s">
        <v>2389</v>
      </c>
      <c r="AA232" t="s">
        <v>2390</v>
      </c>
      <c r="AB232" t="s">
        <v>66</v>
      </c>
      <c r="AC232" t="s">
        <v>2391</v>
      </c>
      <c r="AD232" s="1" t="str">
        <f t="shared" si="70"/>
        <v xml:space="preserve">Tells the story of the man who became King George VI, the father of Queen Elizabeth II. After his brother abdicates, George ('Bertie') reluctantly assumes the throne. Plagued by a dreaded stammer and considered unfit to be king, Bertie engages the help of an unorthodox speech therapist named Lionel Logue. Through a set of unexpected techniques, and as a result of an unlikely friendship, Bertie is able to find his voice and boldly lead the country through war. </v>
      </c>
      <c r="AE232" t="s">
        <v>2392</v>
      </c>
      <c r="AF232" s="1" t="str">
        <f t="shared" si="72"/>
        <v>http://www.imdb.com/title/tt1504320/</v>
      </c>
    </row>
    <row r="233" spans="1:32" x14ac:dyDescent="0.3">
      <c r="A233" t="s">
        <v>2393</v>
      </c>
      <c r="B233" t="str">
        <f t="shared" si="54"/>
        <v>Throne of Blood</v>
      </c>
      <c r="C233" t="s">
        <v>212</v>
      </c>
      <c r="D233" t="s">
        <v>2591</v>
      </c>
      <c r="E233" t="s">
        <v>2394</v>
      </c>
      <c r="F233" t="s">
        <v>3491</v>
      </c>
      <c r="G233" t="str">
        <f t="shared" si="55"/>
        <v xml:space="preserve">Unrated | </v>
      </c>
      <c r="H233" t="str">
        <f t="shared" si="56"/>
        <v>1h 50min | Drama | 22 November 1961 (USA)</v>
      </c>
      <c r="I233" t="str">
        <f t="shared" si="57"/>
        <v xml:space="preserve">1h 50min </v>
      </c>
      <c r="J233" t="str">
        <f t="shared" si="58"/>
        <v xml:space="preserve">1h 50min | </v>
      </c>
      <c r="K233" t="str">
        <f t="shared" si="59"/>
        <v>Drama | 22 November 1961 (USA)</v>
      </c>
      <c r="L233" t="str">
        <f t="shared" si="60"/>
        <v xml:space="preserve">Drama </v>
      </c>
      <c r="M233" t="str">
        <f t="shared" si="61"/>
        <v xml:space="preserve">Drama | </v>
      </c>
      <c r="N233" t="str">
        <f t="shared" si="62"/>
        <v>22 November 1961 (USA)</v>
      </c>
      <c r="O233" t="str">
        <f t="shared" si="63"/>
        <v>22 November 1961</v>
      </c>
      <c r="P233" t="str">
        <f t="shared" si="64"/>
        <v xml:space="preserve"> (USA)</v>
      </c>
      <c r="Q233" t="str">
        <f t="shared" si="65"/>
        <v xml:space="preserve"> USA)</v>
      </c>
      <c r="R233" t="str">
        <f t="shared" si="66"/>
        <v xml:space="preserve"> USA</v>
      </c>
      <c r="S233" t="str">
        <f t="shared" si="67"/>
        <v>USA</v>
      </c>
      <c r="T233" t="s">
        <v>303</v>
      </c>
      <c r="U233" t="str">
        <f t="shared" si="68"/>
        <v>110</v>
      </c>
      <c r="V233" t="s">
        <v>2395</v>
      </c>
      <c r="W233" t="str">
        <f t="shared" si="69"/>
        <v>Hideo Oguni (screenplay), Shinobu Hashimoto (screenplay) | 2 more credits Â»</v>
      </c>
      <c r="X233" t="s">
        <v>2396</v>
      </c>
      <c r="Y233" t="s">
        <v>2397</v>
      </c>
      <c r="Z233" t="s">
        <v>2398</v>
      </c>
      <c r="AA233" t="s">
        <v>2399</v>
      </c>
      <c r="AC233" t="s">
        <v>2400</v>
      </c>
      <c r="AD233" s="1" t="str">
        <f t="shared" si="70"/>
        <v xml:space="preserve">After securing a major victory on the battlefield, Taketoti Washizu and one of his commanders, Yoshiaki Miki, find themselves lost in the maze-like Spider's Web forest. They come across a spirit-like seer who tells them of their future: both have been promoted because of their victory that day; Washizu will someday be the Great Lord of the Spider's Web castle while Miki's son will someday rule as Great Lord as well. When they arrive at the castle, they learn that the first part of the prophecy is correct. Washizu has no desire to become Great Lord but his ambitious wife urges him to reconsider. When the current Great Lord makes a surprise visit to his garrison outpost, Washizu is again promoted to commander of his vanguard but his wife reminds him of the danger that comes with the position. As pressure mounts, Wahizu takes action leading to its inevitable conclusion. </v>
      </c>
      <c r="AE233" t="s">
        <v>2401</v>
      </c>
      <c r="AF233" s="1" t="str">
        <f t="shared" si="72"/>
        <v>http://www.imdb.com/title/tt0050613/</v>
      </c>
    </row>
    <row r="234" spans="1:32" x14ac:dyDescent="0.3">
      <c r="A234" t="s">
        <v>2402</v>
      </c>
      <c r="B234" t="str">
        <f t="shared" si="54"/>
        <v>Pirates of the Caribbean: The Curse of the Black Pearl</v>
      </c>
      <c r="C234" t="s">
        <v>2403</v>
      </c>
      <c r="D234" t="s">
        <v>2719</v>
      </c>
      <c r="E234" t="s">
        <v>2404</v>
      </c>
      <c r="F234" t="s">
        <v>3489</v>
      </c>
      <c r="G234" t="str">
        <f t="shared" si="55"/>
        <v xml:space="preserve">PG-13 | </v>
      </c>
      <c r="H234" t="str">
        <f t="shared" si="56"/>
        <v>2h 23min | Action, Adventure, Fantasy | 9 July 2003 (USA)</v>
      </c>
      <c r="I234" t="str">
        <f t="shared" si="57"/>
        <v xml:space="preserve">2h 23min </v>
      </c>
      <c r="J234" t="str">
        <f t="shared" si="58"/>
        <v xml:space="preserve">2h 23min | </v>
      </c>
      <c r="K234" t="str">
        <f t="shared" si="59"/>
        <v>Action, Adventure, Fantasy | 9 July 2003 (USA)</v>
      </c>
      <c r="L234" t="str">
        <f t="shared" si="60"/>
        <v xml:space="preserve">Action, Adventure, Fantasy </v>
      </c>
      <c r="M234" t="str">
        <f t="shared" si="61"/>
        <v xml:space="preserve">Action, Adventure, Fantasy | </v>
      </c>
      <c r="N234" t="str">
        <f t="shared" si="62"/>
        <v>9 July 2003 (USA)</v>
      </c>
      <c r="O234" t="str">
        <f t="shared" si="63"/>
        <v>9 July 2003</v>
      </c>
      <c r="P234" t="str">
        <f t="shared" si="64"/>
        <v xml:space="preserve"> (USA)</v>
      </c>
      <c r="Q234" t="str">
        <f t="shared" si="65"/>
        <v xml:space="preserve"> USA)</v>
      </c>
      <c r="R234" t="str">
        <f t="shared" si="66"/>
        <v xml:space="preserve"> USA</v>
      </c>
      <c r="S234" t="str">
        <f t="shared" si="67"/>
        <v>USA</v>
      </c>
      <c r="T234" t="s">
        <v>1388</v>
      </c>
      <c r="U234" t="str">
        <f t="shared" si="68"/>
        <v>143</v>
      </c>
      <c r="V234" t="s">
        <v>2405</v>
      </c>
      <c r="W234" t="str">
        <f t="shared" si="69"/>
        <v>Ted Elliott (screen story), Terry Rossio (screen story) | 4 more credits Â»</v>
      </c>
      <c r="X234" t="s">
        <v>2406</v>
      </c>
      <c r="Z234" t="s">
        <v>2407</v>
      </c>
      <c r="AA234" t="s">
        <v>2408</v>
      </c>
      <c r="AB234" t="s">
        <v>1108</v>
      </c>
      <c r="AC234" t="s">
        <v>2409</v>
      </c>
      <c r="AD234" s="1" t="str">
        <f t="shared" si="70"/>
        <v xml:space="preserve">This swash-buckling tale follows the quest of Captain Jack Sparrow, a savvy pirate, and Will Turner, a resourceful blacksmith, as they search for Elizabeth Swann. Elizabeth, the daughter of the governor and the love of Will's life, has been kidnapped by the feared Captain Barbossa. Little do they know, but the fierce and clever Barbossa has been cursed. He, along with his large crew, are under an ancient curse, doomed for eternity to neither live, nor die. That is, unless a blood sacrifice is made. </v>
      </c>
      <c r="AE234" t="s">
        <v>2410</v>
      </c>
      <c r="AF234" s="1" t="str">
        <f t="shared" si="72"/>
        <v>http://www.imdb.com/title/tt0325980/</v>
      </c>
    </row>
    <row r="235" spans="1:32" x14ac:dyDescent="0.3">
      <c r="A235" t="s">
        <v>2411</v>
      </c>
      <c r="B235" t="str">
        <f t="shared" si="54"/>
        <v>Guardians of the Galaxy</v>
      </c>
      <c r="C235" t="s">
        <v>2412</v>
      </c>
      <c r="D235" t="s">
        <v>2720</v>
      </c>
      <c r="E235" t="s">
        <v>2413</v>
      </c>
      <c r="F235" t="s">
        <v>3489</v>
      </c>
      <c r="G235" t="str">
        <f t="shared" si="55"/>
        <v xml:space="preserve">PG-13 | </v>
      </c>
      <c r="H235" t="str">
        <f t="shared" si="56"/>
        <v>2h 1min | Action, Adventure, Sci-Fi | 1 August 2014 (USA)</v>
      </c>
      <c r="I235" t="str">
        <f t="shared" si="57"/>
        <v xml:space="preserve">2h 1min </v>
      </c>
      <c r="J235" t="str">
        <f t="shared" si="58"/>
        <v xml:space="preserve">2h 1min | </v>
      </c>
      <c r="K235" t="str">
        <f t="shared" si="59"/>
        <v>Action, Adventure, Sci-Fi | 1 August 2014 (USA)</v>
      </c>
      <c r="L235" t="str">
        <f t="shared" si="60"/>
        <v xml:space="preserve">Action, Adventure, Sci-Fi </v>
      </c>
      <c r="M235" t="str">
        <f t="shared" si="61"/>
        <v xml:space="preserve">Action, Adventure, Sci-Fi | </v>
      </c>
      <c r="N235" t="str">
        <f t="shared" si="62"/>
        <v>1 August 2014 (USA)</v>
      </c>
      <c r="O235" t="str">
        <f t="shared" si="63"/>
        <v>1 August 2014</v>
      </c>
      <c r="P235" t="str">
        <f t="shared" si="64"/>
        <v xml:space="preserve"> (USA)</v>
      </c>
      <c r="Q235" t="str">
        <f t="shared" si="65"/>
        <v xml:space="preserve"> USA)</v>
      </c>
      <c r="R235" t="str">
        <f t="shared" si="66"/>
        <v xml:space="preserve"> USA</v>
      </c>
      <c r="S235" t="str">
        <f t="shared" si="67"/>
        <v>USA</v>
      </c>
      <c r="T235" t="s">
        <v>225</v>
      </c>
      <c r="U235" t="str">
        <f t="shared" si="68"/>
        <v>121</v>
      </c>
      <c r="V235" t="s">
        <v>2414</v>
      </c>
      <c r="W235" t="str">
        <f t="shared" si="69"/>
        <v>James Gunn, Nicole Perlman | 2 more credits Â»</v>
      </c>
      <c r="X235" t="s">
        <v>2415</v>
      </c>
      <c r="Y235" t="s">
        <v>2416</v>
      </c>
      <c r="Z235" t="s">
        <v>2417</v>
      </c>
      <c r="AA235" t="s">
        <v>2418</v>
      </c>
      <c r="AB235" t="s">
        <v>2368</v>
      </c>
      <c r="AC235" t="s">
        <v>2419</v>
      </c>
      <c r="AD235" s="1" t="str">
        <f t="shared" si="70"/>
        <v xml:space="preserve">After stealing a mysterious orb in the far reaches of outer space, Peter Quill from Earth, is now the main target of a manhunt led by the villain known as Ronan the Accuser. To help fight Ronan and his team and save the galaxy from his power, Quill creates a team of space heroes known as the "Guardians of the Galaxy" to save the world. </v>
      </c>
      <c r="AE235" t="s">
        <v>2420</v>
      </c>
      <c r="AF235" s="1" t="str">
        <f t="shared" si="72"/>
        <v>http://www.imdb.com/title/tt2015381/</v>
      </c>
    </row>
    <row r="236" spans="1:32" x14ac:dyDescent="0.3">
      <c r="A236" t="s">
        <v>2421</v>
      </c>
      <c r="B236" t="str">
        <f t="shared" si="54"/>
        <v>A Fistful of Dollars</v>
      </c>
      <c r="C236" t="s">
        <v>104</v>
      </c>
      <c r="D236" t="s">
        <v>2585</v>
      </c>
      <c r="E236" t="s">
        <v>2422</v>
      </c>
      <c r="F236" t="s">
        <v>3488</v>
      </c>
      <c r="G236" t="str">
        <f t="shared" si="55"/>
        <v xml:space="preserve">R | </v>
      </c>
      <c r="H236" t="str">
        <f t="shared" si="56"/>
        <v>1h 39min | Action, Drama, Western | 18 January 1967 (USA)</v>
      </c>
      <c r="I236" t="str">
        <f t="shared" si="57"/>
        <v xml:space="preserve">1h 39min </v>
      </c>
      <c r="J236" t="str">
        <f t="shared" si="58"/>
        <v xml:space="preserve">1h 39min | </v>
      </c>
      <c r="K236" t="str">
        <f t="shared" si="59"/>
        <v>Action, Drama, Western | 18 January 1967 (USA)</v>
      </c>
      <c r="L236" t="str">
        <f t="shared" si="60"/>
        <v xml:space="preserve">Action, Drama, Western </v>
      </c>
      <c r="M236" t="str">
        <f t="shared" si="61"/>
        <v xml:space="preserve">Action, Drama, Western | </v>
      </c>
      <c r="N236" t="str">
        <f t="shared" si="62"/>
        <v>18 January 1967 (USA)</v>
      </c>
      <c r="O236" t="str">
        <f t="shared" si="63"/>
        <v>18 January 1967</v>
      </c>
      <c r="P236" t="str">
        <f t="shared" si="64"/>
        <v xml:space="preserve"> (USA)</v>
      </c>
      <c r="Q236" t="str">
        <f t="shared" si="65"/>
        <v xml:space="preserve"> USA)</v>
      </c>
      <c r="R236" t="str">
        <f t="shared" si="66"/>
        <v xml:space="preserve"> USA</v>
      </c>
      <c r="S236" t="str">
        <f t="shared" si="67"/>
        <v>USA</v>
      </c>
      <c r="T236" t="s">
        <v>826</v>
      </c>
      <c r="U236" t="str">
        <f t="shared" si="68"/>
        <v>99</v>
      </c>
      <c r="V236" t="s">
        <v>2423</v>
      </c>
      <c r="W236" t="str">
        <f t="shared" si="69"/>
        <v>Adriano Bolzoni (story) (as A. Bonzzoni), VÃ­ctor AndrÃ©s Catena (story) | 4 more credits Â»</v>
      </c>
      <c r="X236" t="s">
        <v>2424</v>
      </c>
      <c r="Y236" t="s">
        <v>2425</v>
      </c>
      <c r="Z236" t="s">
        <v>87</v>
      </c>
      <c r="AA236" t="s">
        <v>2426</v>
      </c>
      <c r="AB236" t="s">
        <v>2427</v>
      </c>
      <c r="AC236" t="s">
        <v>2428</v>
      </c>
      <c r="AD236" s="1" t="str">
        <f t="shared" si="70"/>
        <v xml:space="preserve">An anonymous, but deadly man rides into a town torn by war between two factions, the Baxters and the Rojo's. Instead of fleeing or dying, as most other would do, the man schemes to play the two sides off each other, getting rich in the bargain. </v>
      </c>
      <c r="AE236" t="s">
        <v>2429</v>
      </c>
      <c r="AF236" s="1" t="str">
        <f t="shared" si="72"/>
        <v>http://www.imdb.com/title/tt0058461/</v>
      </c>
    </row>
    <row r="237" spans="1:32" x14ac:dyDescent="0.3">
      <c r="A237" t="s">
        <v>2430</v>
      </c>
      <c r="B237" t="str">
        <f t="shared" si="54"/>
        <v>The Help</v>
      </c>
      <c r="C237" t="s">
        <v>2431</v>
      </c>
      <c r="D237" t="s">
        <v>2721</v>
      </c>
      <c r="E237" t="s">
        <v>2432</v>
      </c>
      <c r="F237" t="s">
        <v>3489</v>
      </c>
      <c r="G237" t="str">
        <f t="shared" si="55"/>
        <v xml:space="preserve">PG-13 | </v>
      </c>
      <c r="H237" t="str">
        <f t="shared" si="56"/>
        <v>2h 26min | Drama | 10 August 2011 (USA)</v>
      </c>
      <c r="I237" t="str">
        <f t="shared" si="57"/>
        <v xml:space="preserve">2h 26min </v>
      </c>
      <c r="J237" t="str">
        <f t="shared" si="58"/>
        <v xml:space="preserve">2h 26min | </v>
      </c>
      <c r="K237" t="str">
        <f t="shared" si="59"/>
        <v>Drama | 10 August 2011 (USA)</v>
      </c>
      <c r="L237" t="str">
        <f t="shared" si="60"/>
        <v xml:space="preserve">Drama </v>
      </c>
      <c r="M237" t="str">
        <f t="shared" si="61"/>
        <v xml:space="preserve">Drama | </v>
      </c>
      <c r="N237" t="str">
        <f t="shared" si="62"/>
        <v>10 August 2011 (USA)</v>
      </c>
      <c r="O237" t="str">
        <f t="shared" si="63"/>
        <v>10 August 2011</v>
      </c>
      <c r="P237" t="str">
        <f t="shared" si="64"/>
        <v xml:space="preserve"> (USA)</v>
      </c>
      <c r="Q237" t="str">
        <f t="shared" si="65"/>
        <v xml:space="preserve"> USA)</v>
      </c>
      <c r="R237" t="str">
        <f t="shared" si="66"/>
        <v xml:space="preserve"> USA</v>
      </c>
      <c r="S237" t="str">
        <f t="shared" si="67"/>
        <v>USA</v>
      </c>
      <c r="U237" t="str">
        <f t="shared" si="68"/>
        <v/>
      </c>
      <c r="V237" t="s">
        <v>2433</v>
      </c>
      <c r="W237" t="str">
        <f t="shared" si="69"/>
        <v>Tate Taylor (screenplay), Kathryn Stockett (novel)</v>
      </c>
      <c r="X237" t="s">
        <v>2434</v>
      </c>
      <c r="Y237" t="s">
        <v>2435</v>
      </c>
      <c r="Z237" t="s">
        <v>2436</v>
      </c>
      <c r="AA237" t="s">
        <v>2437</v>
      </c>
      <c r="AB237" t="s">
        <v>123</v>
      </c>
      <c r="AC237" t="s">
        <v>2438</v>
      </c>
      <c r="AD237" s="1" t="str">
        <f t="shared" si="70"/>
        <v xml:space="preserve">Set in Mississippi during the 1960s, Skeeter (Stone) is a southern society girl who returns from college determined to become a writer, but turns her friends' lives -- and a Mississippi town -- upside down when she decides to interview the black women who have spent their lives taking care of prominent southern families. Aibileen (Davis), Skeeter's best friend's housekeeper, is the first to open up -- to the dismay of her friends in the tight-knit black community. Despite Skeeter's life-long friendships hanging in the balance, she and Aibileen continue their collaboration and soon more women come forward to tell their stories -- and as it turns out, they have a lot to say. Along the way, unlikely friendships are forged and a new sisterhood emerges, but not before everyone in town has a thing or two to say themselves when they become unwittingly -- and unwillingly -- caught up in the changing times. </v>
      </c>
      <c r="AE237" t="s">
        <v>2439</v>
      </c>
      <c r="AF237" s="1" t="str">
        <f t="shared" si="72"/>
        <v>http://www.imdb.com/title/tt1454029/</v>
      </c>
    </row>
    <row r="238" spans="1:32" x14ac:dyDescent="0.3">
      <c r="A238" t="s">
        <v>2440</v>
      </c>
      <c r="B238" t="str">
        <f t="shared" si="54"/>
        <v>High Noon</v>
      </c>
      <c r="C238" t="s">
        <v>2441</v>
      </c>
      <c r="D238" t="s">
        <v>2722</v>
      </c>
      <c r="E238" t="s">
        <v>2442</v>
      </c>
      <c r="F238" t="s">
        <v>3490</v>
      </c>
      <c r="G238" t="str">
        <f t="shared" si="55"/>
        <v xml:space="preserve">PG | </v>
      </c>
      <c r="H238" t="str">
        <f t="shared" si="56"/>
        <v>1h 25min | Western | 30 July 1952 (USA)</v>
      </c>
      <c r="I238" t="str">
        <f t="shared" si="57"/>
        <v xml:space="preserve">1h 25min </v>
      </c>
      <c r="J238" t="str">
        <f t="shared" si="58"/>
        <v xml:space="preserve">1h 25min | </v>
      </c>
      <c r="K238" t="str">
        <f t="shared" si="59"/>
        <v>Western | 30 July 1952 (USA)</v>
      </c>
      <c r="L238" t="str">
        <f t="shared" si="60"/>
        <v xml:space="preserve">Western </v>
      </c>
      <c r="M238" t="str">
        <f t="shared" si="61"/>
        <v xml:space="preserve">Western | </v>
      </c>
      <c r="N238" t="str">
        <f t="shared" si="62"/>
        <v>30 July 1952 (USA)</v>
      </c>
      <c r="O238" t="str">
        <f t="shared" si="63"/>
        <v>30 July 1952</v>
      </c>
      <c r="P238" t="str">
        <f t="shared" si="64"/>
        <v xml:space="preserve"> (USA)</v>
      </c>
      <c r="Q238" t="str">
        <f t="shared" si="65"/>
        <v xml:space="preserve"> USA)</v>
      </c>
      <c r="R238" t="str">
        <f t="shared" si="66"/>
        <v xml:space="preserve"> USA</v>
      </c>
      <c r="S238" t="str">
        <f t="shared" si="67"/>
        <v>USA</v>
      </c>
      <c r="T238" t="s">
        <v>1913</v>
      </c>
      <c r="U238" t="str">
        <f t="shared" si="68"/>
        <v>85</v>
      </c>
      <c r="V238" t="s">
        <v>2443</v>
      </c>
      <c r="W238" t="str">
        <f t="shared" si="69"/>
        <v>Carl Foreman (screenplay), John W. Cunningham (magazine story "The Tin Star")</v>
      </c>
      <c r="X238" t="s">
        <v>2444</v>
      </c>
      <c r="Y238" t="s">
        <v>2445</v>
      </c>
      <c r="Z238" t="s">
        <v>2446</v>
      </c>
      <c r="AA238" t="s">
        <v>2447</v>
      </c>
      <c r="AB238" t="s">
        <v>111</v>
      </c>
      <c r="AC238" t="s">
        <v>2448</v>
      </c>
      <c r="AD238" s="1" t="str">
        <f t="shared" si="70"/>
        <v xml:space="preserve">On the day he gets married and hangs up his badge, lawman Will Kane is told that a man he sent to prison years before, Frank Miller, is returning on the noon train to exact his revenge. Having initially decided to leave with his new spouse, Will decides he must go back and face Miller. However, when he seeks the help of the townspeople he has protected for so long, they turn their backs on him. It seems Kane may have to face Miller alone, as well as the rest of Miller's gang, who are waiting for him at the station... </v>
      </c>
      <c r="AE238" t="s">
        <v>2449</v>
      </c>
      <c r="AF238" s="1" t="str">
        <f t="shared" si="72"/>
        <v>http://www.imdb.com/title/tt0044706/</v>
      </c>
    </row>
    <row r="239" spans="1:32" x14ac:dyDescent="0.3">
      <c r="A239" t="s">
        <v>2450</v>
      </c>
      <c r="B239" t="str">
        <f t="shared" si="54"/>
        <v>Castle in the Sky</v>
      </c>
      <c r="C239" t="s">
        <v>321</v>
      </c>
      <c r="D239" t="s">
        <v>2599</v>
      </c>
      <c r="E239" t="s">
        <v>2451</v>
      </c>
      <c r="F239" t="s">
        <v>3490</v>
      </c>
      <c r="G239" t="str">
        <f t="shared" si="55"/>
        <v xml:space="preserve">PG | </v>
      </c>
      <c r="H239" t="str">
        <f t="shared" si="56"/>
        <v>2h 5min | Animation, Adventure, Family | 2 August 1986 (Japan)</v>
      </c>
      <c r="I239" t="str">
        <f t="shared" si="57"/>
        <v xml:space="preserve">2h 5min </v>
      </c>
      <c r="J239" t="str">
        <f t="shared" si="58"/>
        <v xml:space="preserve">2h 5min | </v>
      </c>
      <c r="K239" t="str">
        <f t="shared" si="59"/>
        <v>Animation, Adventure, Family | 2 August 1986 (Japan)</v>
      </c>
      <c r="L239" t="str">
        <f t="shared" si="60"/>
        <v xml:space="preserve">Animation, Adventure, Family </v>
      </c>
      <c r="M239" t="str">
        <f t="shared" si="61"/>
        <v xml:space="preserve">Animation, Adventure, Family | </v>
      </c>
      <c r="N239" t="str">
        <f t="shared" si="62"/>
        <v>2 August 1986 (Japan)</v>
      </c>
      <c r="O239" t="str">
        <f t="shared" si="63"/>
        <v>2 August 1986</v>
      </c>
      <c r="P239" t="str">
        <f t="shared" si="64"/>
        <v xml:space="preserve"> (Japan)</v>
      </c>
      <c r="Q239" t="str">
        <f t="shared" si="65"/>
        <v xml:space="preserve"> Japan)</v>
      </c>
      <c r="R239" t="str">
        <f t="shared" si="66"/>
        <v xml:space="preserve"> Japan</v>
      </c>
      <c r="S239" t="str">
        <f t="shared" si="67"/>
        <v>Japan</v>
      </c>
      <c r="T239" t="s">
        <v>323</v>
      </c>
      <c r="U239" t="str">
        <f t="shared" si="68"/>
        <v>125</v>
      </c>
      <c r="V239" t="s">
        <v>324</v>
      </c>
      <c r="W239" t="str">
        <f t="shared" si="69"/>
        <v>Writer: Hayao Miyazaki</v>
      </c>
      <c r="X239" t="s">
        <v>2452</v>
      </c>
      <c r="Y239" t="s">
        <v>2453</v>
      </c>
      <c r="Z239" t="s">
        <v>87</v>
      </c>
      <c r="AA239" t="s">
        <v>2454</v>
      </c>
      <c r="AC239" t="s">
        <v>2455</v>
      </c>
      <c r="AD239" s="1" t="str">
        <f t="shared" si="70"/>
        <v xml:space="preserve">A young boy stumbles into a mysterious girl who floats down from the sky. The girl, Sheeta, was chased by pirates, army and government secret agents. In saving her life, they begin a high flying adventure that goes through all sorts of flying machines, eventually searching for Sheeta's identity in a floating castle of a lost civilization. </v>
      </c>
      <c r="AE239" t="s">
        <v>2456</v>
      </c>
      <c r="AF239" s="1" t="str">
        <f t="shared" si="72"/>
        <v>http://www.imdb.com/title/tt0092067/</v>
      </c>
    </row>
    <row r="240" spans="1:32" x14ac:dyDescent="0.3">
      <c r="A240" t="s">
        <v>2457</v>
      </c>
      <c r="B240" t="str">
        <f t="shared" si="54"/>
        <v>Roman Holiday</v>
      </c>
      <c r="C240" t="s">
        <v>1999</v>
      </c>
      <c r="D240" t="s">
        <v>2694</v>
      </c>
      <c r="E240" t="s">
        <v>2458</v>
      </c>
      <c r="F240" t="s">
        <v>3497</v>
      </c>
      <c r="G240" t="str">
        <f t="shared" si="55"/>
        <v xml:space="preserve">Not Rated | </v>
      </c>
      <c r="H240" t="str">
        <f t="shared" si="56"/>
        <v>1h 58min | Comedy, Romance | 2 September 1953 (USA)</v>
      </c>
      <c r="I240" t="str">
        <f t="shared" si="57"/>
        <v xml:space="preserve">1h 58min </v>
      </c>
      <c r="J240" t="str">
        <f t="shared" si="58"/>
        <v xml:space="preserve">1h 58min | </v>
      </c>
      <c r="K240" t="str">
        <f t="shared" si="59"/>
        <v>Comedy, Romance | 2 September 1953 (USA)</v>
      </c>
      <c r="L240" t="str">
        <f t="shared" si="60"/>
        <v xml:space="preserve">Comedy, Romance </v>
      </c>
      <c r="M240" t="str">
        <f t="shared" si="61"/>
        <v xml:space="preserve">Comedy, Romance | </v>
      </c>
      <c r="N240" t="str">
        <f t="shared" si="62"/>
        <v>2 September 1953 (USA)</v>
      </c>
      <c r="O240" t="str">
        <f t="shared" si="63"/>
        <v>2 September 1953</v>
      </c>
      <c r="P240" t="str">
        <f t="shared" si="64"/>
        <v xml:space="preserve"> (USA)</v>
      </c>
      <c r="Q240" t="str">
        <f t="shared" si="65"/>
        <v xml:space="preserve"> USA)</v>
      </c>
      <c r="R240" t="str">
        <f t="shared" si="66"/>
        <v xml:space="preserve"> USA</v>
      </c>
      <c r="S240" t="str">
        <f t="shared" si="67"/>
        <v>USA</v>
      </c>
      <c r="T240" t="s">
        <v>257</v>
      </c>
      <c r="U240" t="str">
        <f t="shared" si="68"/>
        <v>118</v>
      </c>
      <c r="V240" t="s">
        <v>2459</v>
      </c>
      <c r="W240" t="str">
        <f t="shared" si="69"/>
        <v>Ian McLellan Hunter (screenplay), John Dighton (screenplay) | 2 more credits Â»</v>
      </c>
      <c r="X240" t="s">
        <v>2460</v>
      </c>
      <c r="Y240" t="s">
        <v>2461</v>
      </c>
      <c r="Z240" t="s">
        <v>2462</v>
      </c>
      <c r="AA240" t="s">
        <v>2463</v>
      </c>
      <c r="AB240" t="s">
        <v>821</v>
      </c>
      <c r="AC240" t="s">
        <v>2464</v>
      </c>
      <c r="AD240" s="1" t="str">
        <f t="shared" si="70"/>
        <v xml:space="preserve">Joe Bradley is a reporter for the American News Service in Rome, a job he doesn't much like as he would rather work for what he considers a real news agency back in the States. He is on the verge of getting fired when he, sleeping in and getting caught in a lie by his boss Hennessy, misses an interview with HRH Princess Ann, who is on a goodwill tour of Europe, Rome only her latest stop. However, he thinks he may have stumbled upon a huge scoop. Princess Ann has officially called off all her Rome engagements due to illness. In reality, he recognizes the photograph of her as being the young well but simply dressed drunk woman he rescued off the street last night (as he didn't want to turn her into the police for being a vagrant), and who is still in his small studio apartment sleeping off her hangover. What Joe doesn't know is that she is really sleeping off the effects of a sedative given to her by her doctor to calm her down after an anxiety attack, that anxiety because she hates her... </v>
      </c>
      <c r="AE240" t="s">
        <v>2465</v>
      </c>
      <c r="AF240" s="1" t="str">
        <f t="shared" si="72"/>
        <v>http://www.imdb.com/title/tt0046250/</v>
      </c>
    </row>
    <row r="241" spans="1:32" x14ac:dyDescent="0.3">
      <c r="A241" t="s">
        <v>2466</v>
      </c>
      <c r="B241" t="str">
        <f t="shared" si="54"/>
        <v>La Grande Illusion</v>
      </c>
      <c r="C241" t="s">
        <v>2467</v>
      </c>
      <c r="D241" t="s">
        <v>2723</v>
      </c>
      <c r="E241" t="s">
        <v>2468</v>
      </c>
      <c r="F241" t="s">
        <v>3491</v>
      </c>
      <c r="G241" t="str">
        <f t="shared" si="55"/>
        <v xml:space="preserve">Unrated | </v>
      </c>
      <c r="H241" t="str">
        <f t="shared" si="56"/>
        <v>1h 54min | Drama, War | 12 September 1938 (USA)</v>
      </c>
      <c r="I241" t="str">
        <f t="shared" si="57"/>
        <v xml:space="preserve">1h 54min </v>
      </c>
      <c r="J241" t="str">
        <f t="shared" si="58"/>
        <v xml:space="preserve">1h 54min | </v>
      </c>
      <c r="K241" t="str">
        <f t="shared" si="59"/>
        <v>Drama, War | 12 September 1938 (USA)</v>
      </c>
      <c r="L241" t="str">
        <f t="shared" si="60"/>
        <v xml:space="preserve">Drama, War </v>
      </c>
      <c r="M241" t="str">
        <f t="shared" si="61"/>
        <v xml:space="preserve">Drama, War | </v>
      </c>
      <c r="N241" t="str">
        <f t="shared" si="62"/>
        <v>12 September 1938 (USA)</v>
      </c>
      <c r="O241" t="str">
        <f t="shared" si="63"/>
        <v>12 September 1938</v>
      </c>
      <c r="P241" t="str">
        <f t="shared" si="64"/>
        <v xml:space="preserve"> (USA)</v>
      </c>
      <c r="Q241" t="str">
        <f t="shared" si="65"/>
        <v xml:space="preserve"> USA)</v>
      </c>
      <c r="R241" t="str">
        <f t="shared" si="66"/>
        <v xml:space="preserve"> USA</v>
      </c>
      <c r="S241" t="str">
        <f t="shared" si="67"/>
        <v>USA</v>
      </c>
      <c r="T241" t="s">
        <v>2374</v>
      </c>
      <c r="U241" t="str">
        <f t="shared" si="68"/>
        <v>114</v>
      </c>
      <c r="V241" t="s">
        <v>2469</v>
      </c>
      <c r="W241" t="str">
        <f t="shared" si="69"/>
        <v>Charles Spaak (scenario and dialogue), Jean Renoir (scenario and dialogue)</v>
      </c>
      <c r="X241" t="s">
        <v>2470</v>
      </c>
      <c r="Y241" t="s">
        <v>2471</v>
      </c>
      <c r="Z241" t="s">
        <v>87</v>
      </c>
      <c r="AA241" t="s">
        <v>2472</v>
      </c>
      <c r="AB241" t="s">
        <v>538</v>
      </c>
      <c r="AC241" t="s">
        <v>2473</v>
      </c>
      <c r="AD241" s="1" t="str">
        <f t="shared" si="70"/>
        <v xml:space="preserve">During 1st WW, two French officers are captured. Captain De Boeldieu is an aristocrat while Lieutenant Marechal was a mechanic in civilian life. They meet other prisoners from various backgrounds, as Rosenthal, son of wealthy Jewish bankers. They are separated from Rosenthal before managing to escape. A few months later, they meet again in a fortress commanded by the aristocrat Van Rauffenstein. De Boeldieu strikes up a friendship with him but Marechal and Rosenthal still want to escape... </v>
      </c>
      <c r="AE241" t="s">
        <v>2474</v>
      </c>
      <c r="AF241" s="1" t="str">
        <f t="shared" si="72"/>
        <v>http://www.imdb.com/title/tt0028950/</v>
      </c>
    </row>
    <row r="242" spans="1:32" x14ac:dyDescent="0.3">
      <c r="A242" t="s">
        <v>2475</v>
      </c>
      <c r="B242" t="str">
        <f t="shared" si="54"/>
        <v>Catch Me If You Can</v>
      </c>
      <c r="C242" t="s">
        <v>58</v>
      </c>
      <c r="D242" t="s">
        <v>2581</v>
      </c>
      <c r="E242" t="s">
        <v>2476</v>
      </c>
      <c r="F242" t="s">
        <v>3489</v>
      </c>
      <c r="G242" t="str">
        <f t="shared" si="55"/>
        <v xml:space="preserve">PG-13 | </v>
      </c>
      <c r="H242" t="str">
        <f t="shared" si="56"/>
        <v>2h 21min | Biography, Crime, Drama | 25 December 2002 (USA)</v>
      </c>
      <c r="I242" t="str">
        <f t="shared" si="57"/>
        <v xml:space="preserve">2h 21min </v>
      </c>
      <c r="J242" t="str">
        <f t="shared" si="58"/>
        <v xml:space="preserve">2h 21min | </v>
      </c>
      <c r="K242" t="str">
        <f t="shared" si="59"/>
        <v>Biography, Crime, Drama | 25 December 2002 (USA)</v>
      </c>
      <c r="L242" t="str">
        <f t="shared" si="60"/>
        <v xml:space="preserve">Biography, Crime, Drama </v>
      </c>
      <c r="M242" t="str">
        <f t="shared" si="61"/>
        <v xml:space="preserve">Biography, Crime, Drama | </v>
      </c>
      <c r="N242" t="str">
        <f t="shared" si="62"/>
        <v>25 December 2002 (USA)</v>
      </c>
      <c r="O242" t="str">
        <f t="shared" si="63"/>
        <v>25 December 2002</v>
      </c>
      <c r="P242" t="str">
        <f t="shared" si="64"/>
        <v xml:space="preserve"> (USA)</v>
      </c>
      <c r="Q242" t="str">
        <f t="shared" si="65"/>
        <v xml:space="preserve"> USA)</v>
      </c>
      <c r="R242" t="str">
        <f t="shared" si="66"/>
        <v xml:space="preserve"> USA</v>
      </c>
      <c r="S242" t="str">
        <f t="shared" si="67"/>
        <v>USA</v>
      </c>
      <c r="T242" t="s">
        <v>2477</v>
      </c>
      <c r="U242" t="str">
        <f t="shared" si="68"/>
        <v>141</v>
      </c>
      <c r="V242" t="s">
        <v>2478</v>
      </c>
      <c r="W242" t="str">
        <f t="shared" si="69"/>
        <v>Jeff Nathanson (screenplay), Frank Abagnale Jr. (book) (as Frank W. Abagnale) | 1 more credit Â»</v>
      </c>
      <c r="X242" t="s">
        <v>2479</v>
      </c>
      <c r="Y242" t="s">
        <v>2480</v>
      </c>
      <c r="Z242" t="s">
        <v>2481</v>
      </c>
      <c r="AA242" t="s">
        <v>2482</v>
      </c>
      <c r="AB242" t="s">
        <v>196</v>
      </c>
      <c r="AC242" t="s">
        <v>2483</v>
      </c>
      <c r="AD242" s="1" t="str">
        <f t="shared" si="70"/>
        <v xml:space="preserve">New Rochelle, the 1960s. High schooler Frank Abagnale Jr. idolizes his father, who's in trouble with the IRS. When his parents separate, Frank runs away to Manhattan with $25 in his checking account, vowing to regain dad's losses and get his parents back together. Just a few years later, the FBI tracks him down in France; he's extradited, tried, and jailed for passing more than $4,000,000 in bad checks. Along the way, he's posed as a Pan Am pilot, a pediatrician, and an attorney. And, from nearly the beginning of this life of crime, he's been pursued by a dour FBI agent, Carl Hanratty. What starts as cat and mouse becomes something akin to father and son. </v>
      </c>
      <c r="AE242" t="s">
        <v>2484</v>
      </c>
      <c r="AF242" s="1" t="str">
        <f t="shared" si="72"/>
        <v>http://www.imdb.com/title/tt0264464/</v>
      </c>
    </row>
    <row r="243" spans="1:32" x14ac:dyDescent="0.3">
      <c r="A243" t="s">
        <v>2485</v>
      </c>
      <c r="B243" t="str">
        <f t="shared" si="54"/>
        <v>Who's Afraid of Virginia Woolf?</v>
      </c>
      <c r="C243" t="s">
        <v>2486</v>
      </c>
      <c r="D243" t="s">
        <v>2724</v>
      </c>
      <c r="E243" t="s">
        <v>2487</v>
      </c>
      <c r="F243" t="s">
        <v>3496</v>
      </c>
      <c r="G243" t="str">
        <f t="shared" si="55"/>
        <v xml:space="preserve">TV-MA | </v>
      </c>
      <c r="H243" t="str">
        <f t="shared" si="56"/>
        <v>2h 11min | Drama | 22 June 1966 (USA)</v>
      </c>
      <c r="I243" t="str">
        <f t="shared" si="57"/>
        <v xml:space="preserve">2h 11min </v>
      </c>
      <c r="J243" t="str">
        <f t="shared" si="58"/>
        <v xml:space="preserve">2h 11min | </v>
      </c>
      <c r="K243" t="str">
        <f t="shared" si="59"/>
        <v>Drama | 22 June 1966 (USA)</v>
      </c>
      <c r="L243" t="str">
        <f t="shared" si="60"/>
        <v xml:space="preserve">Drama </v>
      </c>
      <c r="M243" t="str">
        <f t="shared" si="61"/>
        <v xml:space="preserve">Drama | </v>
      </c>
      <c r="N243" t="str">
        <f t="shared" si="62"/>
        <v>22 June 1966 (USA)</v>
      </c>
      <c r="O243" t="str">
        <f t="shared" si="63"/>
        <v>22 June 1966</v>
      </c>
      <c r="P243" t="str">
        <f t="shared" si="64"/>
        <v xml:space="preserve"> (USA)</v>
      </c>
      <c r="Q243" t="str">
        <f t="shared" si="65"/>
        <v xml:space="preserve"> USA)</v>
      </c>
      <c r="R243" t="str">
        <f t="shared" si="66"/>
        <v xml:space="preserve"> USA</v>
      </c>
      <c r="S243" t="str">
        <f t="shared" si="67"/>
        <v>USA</v>
      </c>
      <c r="T243" t="s">
        <v>788</v>
      </c>
      <c r="U243" t="str">
        <f t="shared" si="68"/>
        <v>131</v>
      </c>
      <c r="V243" t="s">
        <v>2488</v>
      </c>
      <c r="W243" t="str">
        <f t="shared" si="69"/>
        <v>Writer: Ernest Lehman (screenplay)</v>
      </c>
      <c r="X243" t="s">
        <v>2489</v>
      </c>
      <c r="Y243" t="s">
        <v>2490</v>
      </c>
      <c r="Z243" t="s">
        <v>2491</v>
      </c>
      <c r="AA243" t="s">
        <v>2492</v>
      </c>
      <c r="AB243" t="s">
        <v>123</v>
      </c>
      <c r="AC243" t="s">
        <v>2493</v>
      </c>
      <c r="AD243" s="1" t="str">
        <f t="shared" si="70"/>
        <v xml:space="preserve">George and Martha are a middle aged married couple, whose charged relationship is defined by vitriolic verbal battles, which underlies what seems like an emotional dependence upon each other. This verbal abuse is fueled by an excessive consumption of alcohol. George being an associate History professor in a New Carthage university where Martha's father is the President adds an extra dimension to their relationship. Late one Saturday evening after a faculty mixer, Martha invites Nick and Honey, an ambitious young Biology professor new to the university and his mousy wife, over for a nightcap. As the evening progresses, Nick and Honey, plied with more alcohol, get caught up in George and Martha's games of needing to hurt each other and everyone around them. The ultimate abuse comes in the form of talk of George and Martha's unseen sixteen year old son, whose birthday is the following day. </v>
      </c>
      <c r="AE243" t="s">
        <v>2494</v>
      </c>
      <c r="AF243" s="1" t="str">
        <f t="shared" si="72"/>
        <v>http://www.imdb.com/title/tt0061184/</v>
      </c>
    </row>
    <row r="244" spans="1:32" x14ac:dyDescent="0.3">
      <c r="A244" t="s">
        <v>2495</v>
      </c>
      <c r="B244" t="str">
        <f t="shared" si="54"/>
        <v>Notorious</v>
      </c>
      <c r="C244" t="s">
        <v>387</v>
      </c>
      <c r="D244" t="s">
        <v>2603</v>
      </c>
      <c r="E244" t="s">
        <v>2496</v>
      </c>
      <c r="F244" t="s">
        <v>3493</v>
      </c>
      <c r="G244" t="str">
        <f t="shared" si="55"/>
        <v xml:space="preserve">Approved | </v>
      </c>
      <c r="H244" t="str">
        <f t="shared" si="56"/>
        <v>1h 41min | Drama, Film-Noir, Romance | 6 September 1946 (USA)</v>
      </c>
      <c r="I244" t="str">
        <f t="shared" si="57"/>
        <v xml:space="preserve">1h 41min </v>
      </c>
      <c r="J244" t="str">
        <f t="shared" si="58"/>
        <v xml:space="preserve">1h 41min | </v>
      </c>
      <c r="K244" t="str">
        <f t="shared" si="59"/>
        <v>Drama, Film-Noir, Romance | 6 September 1946 (USA)</v>
      </c>
      <c r="L244" t="str">
        <f t="shared" si="60"/>
        <v xml:space="preserve">Drama, Film-Noir, Romance </v>
      </c>
      <c r="M244" t="str">
        <f t="shared" si="61"/>
        <v xml:space="preserve">Drama, Film-Noir, Romance | </v>
      </c>
      <c r="N244" t="str">
        <f t="shared" si="62"/>
        <v>6 September 1946 (USA)</v>
      </c>
      <c r="O244" t="str">
        <f t="shared" si="63"/>
        <v>6 September 1946</v>
      </c>
      <c r="P244" t="str">
        <f t="shared" si="64"/>
        <v xml:space="preserve"> (USA)</v>
      </c>
      <c r="Q244" t="str">
        <f t="shared" si="65"/>
        <v xml:space="preserve"> USA)</v>
      </c>
      <c r="R244" t="str">
        <f t="shared" si="66"/>
        <v xml:space="preserve"> USA</v>
      </c>
      <c r="S244" t="str">
        <f t="shared" si="67"/>
        <v>USA</v>
      </c>
      <c r="T244" t="s">
        <v>2227</v>
      </c>
      <c r="U244" t="str">
        <f t="shared" si="68"/>
        <v>101</v>
      </c>
      <c r="V244" t="s">
        <v>2497</v>
      </c>
      <c r="W244" t="str">
        <f t="shared" si="69"/>
        <v>Writer: Ben Hecht</v>
      </c>
      <c r="X244" t="s">
        <v>2498</v>
      </c>
      <c r="Y244" t="s">
        <v>2499</v>
      </c>
      <c r="Z244" t="s">
        <v>2500</v>
      </c>
      <c r="AA244" t="s">
        <v>2501</v>
      </c>
      <c r="AB244" t="s">
        <v>2502</v>
      </c>
      <c r="AC244" t="s">
        <v>2503</v>
      </c>
      <c r="AD244" s="1" t="str">
        <f t="shared" si="70"/>
        <v xml:space="preserve">Following the conviction of her German father for treason against the U.S., Alicia Huberman takes to drink and men. She is approached by a government agent (T.R. Devlin) who asks her to spy on a group of her father's Nazi friends operating out of Rio de Janeiro. A romance develops between Alicia and Devlin, but she starts to get too involved in her work. </v>
      </c>
      <c r="AE244" t="s">
        <v>2504</v>
      </c>
      <c r="AF244" s="1" t="str">
        <f t="shared" si="72"/>
        <v>http://www.imdb.com/title/tt0038787/</v>
      </c>
    </row>
    <row r="245" spans="1:32" x14ac:dyDescent="0.3">
      <c r="A245" t="s">
        <v>2505</v>
      </c>
      <c r="B245" t="str">
        <f t="shared" si="54"/>
        <v>Beauty and the Beast</v>
      </c>
      <c r="C245" t="s">
        <v>2506</v>
      </c>
      <c r="D245" t="s">
        <v>2725</v>
      </c>
      <c r="E245" t="s">
        <v>2507</v>
      </c>
      <c r="F245" t="s">
        <v>3494</v>
      </c>
      <c r="G245" t="str">
        <f t="shared" si="55"/>
        <v xml:space="preserve">G | </v>
      </c>
      <c r="H245" t="str">
        <f t="shared" si="56"/>
        <v>1h 24min | Animation, Family, Fantasy | 22 November 1991 (USA)</v>
      </c>
      <c r="I245" t="str">
        <f t="shared" si="57"/>
        <v xml:space="preserve">1h 24min </v>
      </c>
      <c r="J245" t="str">
        <f t="shared" si="58"/>
        <v xml:space="preserve">1h 24min | </v>
      </c>
      <c r="K245" t="str">
        <f t="shared" si="59"/>
        <v>Animation, Family, Fantasy | 22 November 1991 (USA)</v>
      </c>
      <c r="L245" t="str">
        <f t="shared" si="60"/>
        <v xml:space="preserve">Animation, Family, Fantasy </v>
      </c>
      <c r="M245" t="str">
        <f t="shared" si="61"/>
        <v xml:space="preserve">Animation, Family, Fantasy | </v>
      </c>
      <c r="N245" t="str">
        <f t="shared" si="62"/>
        <v>22 November 1991 (USA)</v>
      </c>
      <c r="O245" t="str">
        <f t="shared" si="63"/>
        <v>22 November 1991</v>
      </c>
      <c r="P245" t="str">
        <f t="shared" si="64"/>
        <v xml:space="preserve"> (USA)</v>
      </c>
      <c r="Q245" t="str">
        <f t="shared" si="65"/>
        <v xml:space="preserve"> USA)</v>
      </c>
      <c r="R245" t="str">
        <f t="shared" si="66"/>
        <v xml:space="preserve"> USA</v>
      </c>
      <c r="S245" t="str">
        <f t="shared" si="67"/>
        <v>USA</v>
      </c>
      <c r="T245" t="s">
        <v>2508</v>
      </c>
      <c r="U245" t="str">
        <f t="shared" si="68"/>
        <v>84</v>
      </c>
      <c r="V245" t="s">
        <v>2509</v>
      </c>
      <c r="W245" t="str">
        <f t="shared" si="69"/>
        <v>Linda Woolverton (animation screenplay by), Brenda Chapman (story) | 9 more credits Â»</v>
      </c>
      <c r="X245" t="s">
        <v>2510</v>
      </c>
      <c r="Y245" t="s">
        <v>2511</v>
      </c>
      <c r="Z245" t="s">
        <v>2512</v>
      </c>
      <c r="AA245" t="s">
        <v>2513</v>
      </c>
      <c r="AB245" t="s">
        <v>2514</v>
      </c>
      <c r="AC245" t="s">
        <v>2515</v>
      </c>
      <c r="AD245" s="1" t="str">
        <f t="shared" si="70"/>
        <v xml:space="preserve">Belle is a girl who is dissatisfied with life in a small provincial French town, constantly trying to fend off the misplaced "affections" of conceited Gaston. The Beast is a prince who was placed under a spell because he could not love. A wrong turn taken by Maurice, Belle's father, causes the two to meet. </v>
      </c>
      <c r="AE245" t="s">
        <v>2516</v>
      </c>
      <c r="AF245" s="1" t="str">
        <f t="shared" si="72"/>
        <v>http://www.imdb.com/title/tt0101414/</v>
      </c>
    </row>
    <row r="246" spans="1:32" x14ac:dyDescent="0.3">
      <c r="A246" t="s">
        <v>2517</v>
      </c>
      <c r="B246" t="str">
        <f t="shared" si="54"/>
        <v>Gangs of Wasseypur</v>
      </c>
      <c r="C246" t="s">
        <v>2518</v>
      </c>
      <c r="D246" t="s">
        <v>2726</v>
      </c>
      <c r="E246" t="s">
        <v>3498</v>
      </c>
      <c r="F246" t="s">
        <v>3491</v>
      </c>
      <c r="G246" t="str">
        <f t="shared" si="55"/>
        <v xml:space="preserve">Unrated | </v>
      </c>
      <c r="H246" t="str">
        <f t="shared" si="56"/>
        <v>5h 20min | Action, Crime, Drama | 2 August 2012 (Singapore)</v>
      </c>
      <c r="I246" t="str">
        <f t="shared" si="57"/>
        <v xml:space="preserve">5h 20min </v>
      </c>
      <c r="J246" t="str">
        <f t="shared" si="58"/>
        <v xml:space="preserve">5h 20min | </v>
      </c>
      <c r="K246" t="str">
        <f t="shared" si="59"/>
        <v>Action, Crime, Drama | 2 August 2012 (Singapore)</v>
      </c>
      <c r="L246" t="str">
        <f t="shared" si="60"/>
        <v xml:space="preserve">Action, Crime, Drama </v>
      </c>
      <c r="M246" t="str">
        <f t="shared" si="61"/>
        <v xml:space="preserve">Action, Crime, Drama | </v>
      </c>
      <c r="N246" t="str">
        <f t="shared" si="62"/>
        <v>2 August 2012 (Singapore)</v>
      </c>
      <c r="O246" t="str">
        <f t="shared" si="63"/>
        <v>2 August 2012</v>
      </c>
      <c r="P246" t="str">
        <f t="shared" si="64"/>
        <v xml:space="preserve"> (Singapore)</v>
      </c>
      <c r="Q246" t="str">
        <f t="shared" si="65"/>
        <v xml:space="preserve"> Singapore)</v>
      </c>
      <c r="R246" t="str">
        <f t="shared" si="66"/>
        <v xml:space="preserve"> Singapore</v>
      </c>
      <c r="S246" t="str">
        <f t="shared" si="67"/>
        <v>Singapore</v>
      </c>
      <c r="T246" t="s">
        <v>2519</v>
      </c>
      <c r="U246" t="str">
        <f t="shared" si="68"/>
        <v>320</v>
      </c>
      <c r="V246" t="s">
        <v>2520</v>
      </c>
      <c r="W246" t="str">
        <f t="shared" si="69"/>
        <v>Akhilesh Jaiswal, Anurag Kashyap | 2 more credits Â»</v>
      </c>
      <c r="X246" t="s">
        <v>2521</v>
      </c>
      <c r="Y246" t="s">
        <v>2522</v>
      </c>
      <c r="Z246" t="s">
        <v>87</v>
      </c>
      <c r="AA246" t="s">
        <v>2523</v>
      </c>
      <c r="AC246" t="s">
        <v>2524</v>
      </c>
      <c r="AD246" s="1" t="str">
        <f t="shared" si="70"/>
        <v xml:space="preserve">Shahid Khan is exiled after impersonating the legendary Sultana Daku in order to rob British trains. Now outcast, Shahid becomes a worker at Ramadhir Singh's colliery, only to spur a revenge battle that passes on to generations. At the turn of the decade, Shahid's son, the philandering Sardar Khan vows to get his father's honor back, becoming the most feared man of Wasseypur. </v>
      </c>
      <c r="AE246" t="s">
        <v>2525</v>
      </c>
      <c r="AF246" s="1" t="str">
        <f t="shared" si="72"/>
        <v>http://www.imdb.com/title/tt1954470/</v>
      </c>
    </row>
    <row r="247" spans="1:32" x14ac:dyDescent="0.3">
      <c r="A247" t="s">
        <v>2526</v>
      </c>
      <c r="B247" t="str">
        <f t="shared" si="54"/>
        <v>In the Mood for Love</v>
      </c>
      <c r="C247" t="s">
        <v>2527</v>
      </c>
      <c r="D247" t="s">
        <v>2727</v>
      </c>
      <c r="E247" t="s">
        <v>2528</v>
      </c>
      <c r="F247" t="s">
        <v>3490</v>
      </c>
      <c r="G247" t="str">
        <f t="shared" si="55"/>
        <v xml:space="preserve">PG | </v>
      </c>
      <c r="H247" t="str">
        <f t="shared" si="56"/>
        <v>1h 38min | Drama, Romance | 9 March 2001 (USA)</v>
      </c>
      <c r="I247" t="str">
        <f t="shared" si="57"/>
        <v xml:space="preserve">1h 38min </v>
      </c>
      <c r="J247" t="str">
        <f t="shared" si="58"/>
        <v xml:space="preserve">1h 38min | </v>
      </c>
      <c r="K247" t="str">
        <f t="shared" si="59"/>
        <v>Drama, Romance | 9 March 2001 (USA)</v>
      </c>
      <c r="L247" t="str">
        <f t="shared" si="60"/>
        <v xml:space="preserve">Drama, Romance </v>
      </c>
      <c r="M247" t="str">
        <f t="shared" si="61"/>
        <v xml:space="preserve">Drama, Romance | </v>
      </c>
      <c r="N247" t="str">
        <f t="shared" si="62"/>
        <v>9 March 2001 (USA)</v>
      </c>
      <c r="O247" t="str">
        <f t="shared" si="63"/>
        <v>9 March 2001</v>
      </c>
      <c r="P247" t="str">
        <f t="shared" si="64"/>
        <v xml:space="preserve"> (USA)</v>
      </c>
      <c r="Q247" t="str">
        <f t="shared" si="65"/>
        <v xml:space="preserve"> USA)</v>
      </c>
      <c r="R247" t="str">
        <f t="shared" si="66"/>
        <v xml:space="preserve"> USA</v>
      </c>
      <c r="S247" t="str">
        <f t="shared" si="67"/>
        <v>USA</v>
      </c>
      <c r="T247" t="s">
        <v>679</v>
      </c>
      <c r="U247" t="str">
        <f t="shared" si="68"/>
        <v>98</v>
      </c>
      <c r="V247" t="s">
        <v>2529</v>
      </c>
      <c r="W247" t="str">
        <f t="shared" si="69"/>
        <v>Writer: Kar-Wai Wong (as Kar Wai Wong)</v>
      </c>
      <c r="X247" t="s">
        <v>2530</v>
      </c>
      <c r="Y247" t="s">
        <v>2531</v>
      </c>
      <c r="Z247" t="s">
        <v>2532</v>
      </c>
      <c r="AA247" t="s">
        <v>2533</v>
      </c>
      <c r="AB247" t="s">
        <v>153</v>
      </c>
      <c r="AC247" t="s">
        <v>2534</v>
      </c>
      <c r="AD247" s="1" t="str">
        <f t="shared" si="70"/>
        <v xml:space="preserve">Set in Hong Kong, 1962, Chow Mo-Wan is a newspaper editor who moves into a new building with his wife. At the same time, Su Li-zhen, a beautiful secretary and her executive husband also move in to the crowded building. With their spouses often away, Chow and Li-zhen spend most of their time together as friends. They have everything in common from noodle shops to martial arts. Soon, they are shocked to discover that their spouses are having an affair. Hurt and angry, they find comfort in their growing friendship even as they resolve not to be like their unfaithful mates. </v>
      </c>
      <c r="AE247" t="s">
        <v>2535</v>
      </c>
      <c r="AF247" s="1" t="str">
        <f t="shared" si="72"/>
        <v>http://www.imdb.com/title/tt0118694/</v>
      </c>
    </row>
    <row r="248" spans="1:32" x14ac:dyDescent="0.3">
      <c r="A248" t="s">
        <v>2536</v>
      </c>
      <c r="B248" t="str">
        <f t="shared" si="54"/>
        <v>Anatomy of a Murder</v>
      </c>
      <c r="C248" t="s">
        <v>2537</v>
      </c>
      <c r="D248" t="s">
        <v>2728</v>
      </c>
      <c r="E248" t="s">
        <v>2538</v>
      </c>
      <c r="F248" t="s">
        <v>3491</v>
      </c>
      <c r="G248" t="str">
        <f t="shared" si="55"/>
        <v xml:space="preserve">Unrated | </v>
      </c>
      <c r="H248" t="str">
        <f t="shared" si="56"/>
        <v>2h 40min | Crime, Drama, Mystery | September 1959 (Austria)</v>
      </c>
      <c r="I248" t="str">
        <f t="shared" si="57"/>
        <v xml:space="preserve">2h 40min </v>
      </c>
      <c r="J248" t="str">
        <f t="shared" si="58"/>
        <v xml:space="preserve">2h 40min | </v>
      </c>
      <c r="K248" t="str">
        <f t="shared" si="59"/>
        <v>Crime, Drama, Mystery | September 1959 (Austria)</v>
      </c>
      <c r="L248" t="str">
        <f t="shared" si="60"/>
        <v xml:space="preserve">Crime, Drama, Mystery </v>
      </c>
      <c r="M248" t="str">
        <f t="shared" si="61"/>
        <v xml:space="preserve">Crime, Drama, Mystery | </v>
      </c>
      <c r="N248" t="str">
        <f t="shared" si="62"/>
        <v>September 1959 (Austria)</v>
      </c>
      <c r="O248" t="str">
        <f t="shared" si="63"/>
        <v>September 1959</v>
      </c>
      <c r="P248" t="str">
        <f t="shared" si="64"/>
        <v xml:space="preserve"> (Austria)</v>
      </c>
      <c r="Q248" t="str">
        <f t="shared" si="65"/>
        <v xml:space="preserve"> Austria)</v>
      </c>
      <c r="R248" t="str">
        <f t="shared" si="66"/>
        <v xml:space="preserve"> Austria</v>
      </c>
      <c r="S248" t="str">
        <f t="shared" si="67"/>
        <v>Austria</v>
      </c>
      <c r="T248" t="s">
        <v>961</v>
      </c>
      <c r="U248" t="str">
        <f t="shared" si="68"/>
        <v>160</v>
      </c>
      <c r="V248" t="s">
        <v>2539</v>
      </c>
      <c r="W248" t="str">
        <f t="shared" si="69"/>
        <v>Wendell Mayes (screenplay), John D. Voelker (based on the novel by) (as Robert Traver)</v>
      </c>
      <c r="X248" t="s">
        <v>2540</v>
      </c>
      <c r="Y248" t="s">
        <v>2541</v>
      </c>
      <c r="Z248" t="s">
        <v>2542</v>
      </c>
      <c r="AA248" t="s">
        <v>2543</v>
      </c>
      <c r="AB248" t="s">
        <v>251</v>
      </c>
      <c r="AC248" t="s">
        <v>2544</v>
      </c>
      <c r="AD248" s="1" t="str">
        <f t="shared" si="70"/>
        <v xml:space="preserve">Frederick Manion (Ben Gazzara), a lieutenant in the army, is arrested for the murder of a bartender, Barney Quill. He claims, in his defense, that the victim had raped and beaten up his wife Laura (Lee Remick). Although Laura supports her husband's story, the police surgeon can find no evidence that she has been raped. Manion is defended by Paul Biegler (James Stewart), a rather humble small-town lawyer. During the course of interviews, Biegler discovers that Manion is violently possessive and jealous, and also that his wife has a reputation for giving her favors to other men. Biegler realizes that the prosecution will try to make the court believe that Laura was the lover of the bartender and than Manion killed him and beat her up when he discovered them together. Manion pleads "not guilty" and Biegler, who knows that his case is weak, sets his assistants to try to find a witness who will save Manion. </v>
      </c>
      <c r="AE248" t="s">
        <v>2545</v>
      </c>
      <c r="AF248" s="1" t="str">
        <f t="shared" si="72"/>
        <v>http://www.imdb.com/title/tt0052561/</v>
      </c>
    </row>
    <row r="249" spans="1:32" x14ac:dyDescent="0.3">
      <c r="A249" t="s">
        <v>2546</v>
      </c>
      <c r="B249" t="str">
        <f t="shared" si="54"/>
        <v>Akira</v>
      </c>
      <c r="C249" t="s">
        <v>2547</v>
      </c>
      <c r="D249" t="s">
        <v>2729</v>
      </c>
      <c r="E249" t="s">
        <v>2548</v>
      </c>
      <c r="F249" t="s">
        <v>3488</v>
      </c>
      <c r="G249" t="str">
        <f t="shared" si="55"/>
        <v xml:space="preserve">R | </v>
      </c>
      <c r="H249" t="str">
        <f t="shared" si="56"/>
        <v>2h 4min | Animation, Action, Sci-Fi | 16 July 1988 (Japan)</v>
      </c>
      <c r="I249" t="str">
        <f t="shared" si="57"/>
        <v xml:space="preserve">2h 4min </v>
      </c>
      <c r="J249" t="str">
        <f t="shared" si="58"/>
        <v xml:space="preserve">2h 4min | </v>
      </c>
      <c r="K249" t="str">
        <f t="shared" si="59"/>
        <v>Animation, Action, Sci-Fi | 16 July 1988 (Japan)</v>
      </c>
      <c r="L249" t="str">
        <f t="shared" si="60"/>
        <v xml:space="preserve">Animation, Action, Sci-Fi </v>
      </c>
      <c r="M249" t="str">
        <f t="shared" si="61"/>
        <v xml:space="preserve">Animation, Action, Sci-Fi | </v>
      </c>
      <c r="N249" t="str">
        <f t="shared" si="62"/>
        <v>16 July 1988 (Japan)</v>
      </c>
      <c r="O249" t="str">
        <f t="shared" si="63"/>
        <v>16 July 1988</v>
      </c>
      <c r="P249" t="str">
        <f t="shared" si="64"/>
        <v xml:space="preserve"> (Japan)</v>
      </c>
      <c r="Q249" t="str">
        <f t="shared" si="65"/>
        <v xml:space="preserve"> Japan)</v>
      </c>
      <c r="R249" t="str">
        <f t="shared" si="66"/>
        <v xml:space="preserve"> Japan</v>
      </c>
      <c r="S249" t="str">
        <f t="shared" si="67"/>
        <v>Japan</v>
      </c>
      <c r="T249" t="s">
        <v>137</v>
      </c>
      <c r="U249" t="str">
        <f t="shared" si="68"/>
        <v>124</v>
      </c>
      <c r="V249" t="s">
        <v>2549</v>
      </c>
      <c r="W249" t="str">
        <f t="shared" si="69"/>
        <v>Katsuhiro Ã”tomo (screenplay) (as Katsuhiro Otomo), IzÃ´ Hashimoto (screenplay) | 4 more credits Â»</v>
      </c>
      <c r="X249" t="s">
        <v>2550</v>
      </c>
      <c r="Y249" t="s">
        <v>2551</v>
      </c>
      <c r="Z249" t="s">
        <v>87</v>
      </c>
      <c r="AA249" t="s">
        <v>2552</v>
      </c>
      <c r="AB249" t="s">
        <v>2553</v>
      </c>
      <c r="AC249" t="s">
        <v>2554</v>
      </c>
      <c r="AD249" s="1" t="str">
        <f t="shared" si="70"/>
        <v xml:space="preserve">Kaneda is a bike gang leader whose close friend Tetsuo gets involved in a government secret project known as Akira. On his way to save Tetsuo, Kaneda runs into a group of anti-government activists, greedy politicians, irresponsible scientists and a powerful military leader. The confrontation sparks off Tetsuo's supernatural power leading to bloody death, a coup attempt and the final battle in Tokyo Olympiad where Akira's secrets were buried 30 years ago. </v>
      </c>
      <c r="AE249" t="s">
        <v>2555</v>
      </c>
      <c r="AF249" s="1" t="str">
        <f t="shared" si="72"/>
        <v>http://www.imdb.com/title/tt0094625/</v>
      </c>
    </row>
    <row r="250" spans="1:32" x14ac:dyDescent="0.3">
      <c r="A250" t="s">
        <v>2556</v>
      </c>
      <c r="B250" t="str">
        <f t="shared" si="54"/>
        <v>Before Sunset</v>
      </c>
      <c r="C250" t="s">
        <v>2138</v>
      </c>
      <c r="D250" t="s">
        <v>2705</v>
      </c>
      <c r="E250" t="s">
        <v>2557</v>
      </c>
      <c r="F250" t="s">
        <v>3488</v>
      </c>
      <c r="G250" t="str">
        <f t="shared" si="55"/>
        <v xml:space="preserve">R | </v>
      </c>
      <c r="H250" t="str">
        <f t="shared" si="56"/>
        <v>1h 20min | Drama, Romance | 30 July 2004 (USA)</v>
      </c>
      <c r="I250" t="str">
        <f t="shared" si="57"/>
        <v xml:space="preserve">1h 20min </v>
      </c>
      <c r="J250" t="str">
        <f t="shared" si="58"/>
        <v xml:space="preserve">1h 20min | </v>
      </c>
      <c r="K250" t="str">
        <f t="shared" si="59"/>
        <v>Drama, Romance | 30 July 2004 (USA)</v>
      </c>
      <c r="L250" t="str">
        <f t="shared" si="60"/>
        <v xml:space="preserve">Drama, Romance </v>
      </c>
      <c r="M250" t="str">
        <f t="shared" si="61"/>
        <v xml:space="preserve">Drama, Romance | </v>
      </c>
      <c r="N250" t="str">
        <f t="shared" si="62"/>
        <v>30 July 2004 (USA)</v>
      </c>
      <c r="O250" t="str">
        <f t="shared" si="63"/>
        <v>30 July 2004</v>
      </c>
      <c r="P250" t="str">
        <f t="shared" si="64"/>
        <v xml:space="preserve"> (USA)</v>
      </c>
      <c r="Q250" t="str">
        <f t="shared" si="65"/>
        <v xml:space="preserve"> USA)</v>
      </c>
      <c r="R250" t="str">
        <f t="shared" si="66"/>
        <v xml:space="preserve"> USA</v>
      </c>
      <c r="S250" t="str">
        <f t="shared" si="67"/>
        <v>USA</v>
      </c>
      <c r="T250" t="s">
        <v>2558</v>
      </c>
      <c r="U250" t="str">
        <f t="shared" si="68"/>
        <v>80</v>
      </c>
      <c r="V250" t="s">
        <v>2559</v>
      </c>
      <c r="W250" t="str">
        <f t="shared" si="69"/>
        <v>Richard Linklater (screenplay), Julie Delpy (screenplay) | 5 more credits Â»</v>
      </c>
      <c r="X250" t="s">
        <v>2560</v>
      </c>
      <c r="Y250" t="s">
        <v>2561</v>
      </c>
      <c r="Z250" t="s">
        <v>2562</v>
      </c>
      <c r="AA250" t="s">
        <v>2563</v>
      </c>
      <c r="AB250" t="s">
        <v>153</v>
      </c>
      <c r="AC250" t="s">
        <v>2564</v>
      </c>
      <c r="AD250" s="1" t="str">
        <f t="shared" si="70"/>
        <v xml:space="preserve">Early thirty-something American Jesse Wallace is in a Paris bookstore, the last stop on a tour to promote his best selling book, This Time. Although he is vague to reporters about the source material for the book, it is about his chance encounter nine years earlier on June 15-16, 1994 with a Parisienne named Celine, and the memorable and romantic day and evening they spent together in Vienna. At the end of their encounter at the Vienna train station, which is also how the book ends, they, not providing contact information to the other, vowed to meet each other again in exactly six months at that very spot. As the media scrum at the bookstore nears its conclusion, Jesse spots Celine in the crowd, she who only found out about the book when she earlier saw his photograph promoting this public appearance. Much like their previous encounter, Jesse and Celine, who is now an environmental activist, decide to spend time together until he is supposed to catch his flight back to New York, this ... </v>
      </c>
      <c r="AE250" t="s">
        <v>2565</v>
      </c>
      <c r="AF250" s="1" t="str">
        <f t="shared" si="72"/>
        <v>http://www.imdb.com/title/tt0381681/</v>
      </c>
    </row>
    <row r="251" spans="1:32" x14ac:dyDescent="0.3">
      <c r="A251" t="s">
        <v>2566</v>
      </c>
      <c r="B251" t="str">
        <f t="shared" si="54"/>
        <v>The Night of the Hunter</v>
      </c>
      <c r="C251" t="s">
        <v>2567</v>
      </c>
      <c r="D251" t="s">
        <v>2732</v>
      </c>
      <c r="E251" t="s">
        <v>2568</v>
      </c>
      <c r="F251" t="s">
        <v>3493</v>
      </c>
      <c r="G251" t="str">
        <f t="shared" si="55"/>
        <v xml:space="preserve">Approved | </v>
      </c>
      <c r="H251" t="str">
        <f t="shared" si="56"/>
        <v>1h 32min | Crime, Drama, Film-Noir | 24 November 1955 (Argentina)</v>
      </c>
      <c r="I251" t="str">
        <f t="shared" si="57"/>
        <v xml:space="preserve">1h 32min </v>
      </c>
      <c r="J251" t="str">
        <f t="shared" si="58"/>
        <v xml:space="preserve">1h 32min | </v>
      </c>
      <c r="K251" t="str">
        <f t="shared" si="59"/>
        <v>Crime, Drama, Film-Noir | 24 November 1955 (Argentina)</v>
      </c>
      <c r="L251" t="str">
        <f t="shared" si="60"/>
        <v xml:space="preserve">Crime, Drama, Film-Noir </v>
      </c>
      <c r="M251" t="str">
        <f t="shared" si="61"/>
        <v xml:space="preserve">Crime, Drama, Film-Noir | </v>
      </c>
      <c r="N251" t="str">
        <f t="shared" si="62"/>
        <v>24 November 1955 (Argentina)</v>
      </c>
      <c r="O251" t="str">
        <f t="shared" si="63"/>
        <v>24 November 1955</v>
      </c>
      <c r="P251" t="str">
        <f t="shared" si="64"/>
        <v xml:space="preserve"> (Argentina)</v>
      </c>
      <c r="Q251" t="str">
        <f t="shared" si="65"/>
        <v xml:space="preserve"> Argentina)</v>
      </c>
      <c r="R251" t="str">
        <f t="shared" si="66"/>
        <v xml:space="preserve"> Argentina</v>
      </c>
      <c r="S251" t="str">
        <f t="shared" si="67"/>
        <v>Argentina</v>
      </c>
      <c r="T251" t="s">
        <v>1753</v>
      </c>
      <c r="U251" t="str">
        <f t="shared" si="68"/>
        <v>92</v>
      </c>
      <c r="V251" t="s">
        <v>2569</v>
      </c>
      <c r="W251" t="str">
        <f t="shared" si="69"/>
        <v>Davis Grubb (from the novel by), James Agee (screen play)</v>
      </c>
      <c r="X251" t="s">
        <v>2570</v>
      </c>
      <c r="Y251" t="s">
        <v>2571</v>
      </c>
      <c r="Z251" t="s">
        <v>87</v>
      </c>
      <c r="AA251" t="s">
        <v>2572</v>
      </c>
      <c r="AB251" t="s">
        <v>2573</v>
      </c>
      <c r="AC251" t="s">
        <v>2574</v>
      </c>
      <c r="AD251" s="1" t="str">
        <f t="shared" si="70"/>
        <v xml:space="preserve">It's the Great Depression. In the process of robbing a bank of $10,000, Ben Harper kills two people. Before he is captured, he is able to convince his adolescent son John and his daughter Pearl not to tell anyone, including their mother Willa, where he hid the money, namely in Pearl's favorite toy, a doll that she carries everywhere with her. Ben, who is captured, tried and convicted, is sentenced to death. But before he is executed, Ben is in the state penitentiary with a cell mate, a man by the name of Harry Powell, a self-professed man of the cloth, who is really a con man and murderer, swindling lonely women, primarily rich widows, of their money before he kills them. Harry does whatever he can, unsuccessfully, to find out the location of the $10,000 from Ben. After Ben's execution, Harry decides that Willa will be his next mark, figuring that someone in the family knows where the money is hidden. Despite vowing not to remarry, Willa ends up being easy prey for Harry's outward ... </v>
      </c>
      <c r="AE251" t="s">
        <v>2575</v>
      </c>
      <c r="AF251" s="1" t="str">
        <f t="shared" si="72"/>
        <v>http://www.imdb.com/title/tt0048424/</v>
      </c>
    </row>
    <row r="252" spans="1:32" x14ac:dyDescent="0.3">
      <c r="W252" t="str">
        <f t="shared" si="69"/>
        <v/>
      </c>
      <c r="AF252" s="1"/>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51"/>
  <sheetViews>
    <sheetView workbookViewId="0">
      <selection activeCell="A4" sqref="A4"/>
    </sheetView>
  </sheetViews>
  <sheetFormatPr defaultRowHeight="14.4" x14ac:dyDescent="0.3"/>
  <cols>
    <col min="1" max="2" width="26.109375" customWidth="1"/>
    <col min="3" max="3" width="19.44140625" customWidth="1"/>
    <col min="4" max="4" width="23.88671875" customWidth="1"/>
    <col min="5" max="6" width="15.5546875" customWidth="1"/>
    <col min="7" max="7" width="8.109375" bestFit="1" customWidth="1"/>
    <col min="8" max="8" width="10.33203125" bestFit="1" customWidth="1"/>
    <col min="9" max="9" width="14.44140625" customWidth="1"/>
    <col min="10" max="10" width="18" bestFit="1" customWidth="1"/>
    <col min="11" max="11" width="6" customWidth="1"/>
    <col min="14" max="14" width="9.6640625" customWidth="1"/>
    <col min="15" max="15" width="20.109375" customWidth="1"/>
    <col min="16" max="16" width="9" customWidth="1"/>
  </cols>
  <sheetData>
    <row r="1" spans="1:18" x14ac:dyDescent="0.3">
      <c r="A1" t="s">
        <v>6</v>
      </c>
      <c r="B1" t="s">
        <v>4558</v>
      </c>
      <c r="C1" t="s">
        <v>1</v>
      </c>
      <c r="D1" t="s">
        <v>2987</v>
      </c>
      <c r="E1" t="s">
        <v>10</v>
      </c>
      <c r="F1" t="s">
        <v>4559</v>
      </c>
      <c r="G1" t="s">
        <v>3</v>
      </c>
      <c r="H1" t="s">
        <v>3487</v>
      </c>
      <c r="I1" t="s">
        <v>3605</v>
      </c>
      <c r="J1" t="s">
        <v>3606</v>
      </c>
      <c r="K1" t="s">
        <v>3852</v>
      </c>
      <c r="L1" t="s">
        <v>4</v>
      </c>
      <c r="M1" t="s">
        <v>5</v>
      </c>
      <c r="N1" t="s">
        <v>4338</v>
      </c>
      <c r="O1" t="s">
        <v>7</v>
      </c>
      <c r="P1" t="s">
        <v>4557</v>
      </c>
      <c r="Q1" s="2" t="s">
        <v>4560</v>
      </c>
      <c r="R1" s="2"/>
    </row>
    <row r="2" spans="1:18" x14ac:dyDescent="0.3">
      <c r="A2" t="s">
        <v>2737</v>
      </c>
      <c r="B2" t="str">
        <f>SUBSTITUTE(A2, "'", "\'")</f>
        <v>The Shawshank Redemption</v>
      </c>
      <c r="C2" t="s">
        <v>2578</v>
      </c>
      <c r="D2" t="s">
        <v>2988</v>
      </c>
      <c r="E2" t="s">
        <v>3239</v>
      </c>
      <c r="F2" t="str">
        <f>SUBSTITUTE(E2,"'","\'")</f>
        <v xml:space="preserve">Chronicles the experiences of a formerly successful banker as a prisoner in the gloomy jailhouse of Shawshank after being found guilty of a crime he claims he did not commit. The film portrays the man\'s unique way of dealing with his new, torturous life; along the way he befriends a number of fellow prisoners, most notably a wise long-term inmate named Red. </v>
      </c>
      <c r="G2">
        <v>142</v>
      </c>
      <c r="H2" t="s">
        <v>3488</v>
      </c>
      <c r="I2" t="s">
        <v>3503</v>
      </c>
      <c r="J2" t="s">
        <v>3607</v>
      </c>
      <c r="K2" s="3" t="s">
        <v>3859</v>
      </c>
      <c r="L2" t="s">
        <v>3879</v>
      </c>
      <c r="M2" t="s">
        <v>4090</v>
      </c>
      <c r="N2" t="s">
        <v>20</v>
      </c>
      <c r="O2" t="s">
        <v>4339</v>
      </c>
      <c r="P2" t="str">
        <f>CONCATENATE("INSERT INTO MOVIES VALUES(","'",A2,"'",",", "'",N2,"'",",", "'",J2,"'",",", "'",F2,"'",",", "'",H2,"'",",", "'",G2,"'",",", "'","English","'",",", "'",K2,"'",")")</f>
        <v>INSERT INTO MOVIES VALUES('The Shawshank Redemption','http://ia.media-imdb.com/images/M/MV5BODU4MjU4NjIwNl5BMl5BanBnXkFtZTgwMDU2MjEyMDE@._V1_UX182_CR0,0,182,268_AL_.jpg','14 October 1994','Chronicles the experiences of a formerly successful banker as a prisoner in the gloomy jailhouse of Shawshank after being found guilty of a crime he claims he did not commit. The film portrays the man\'s unique way of dealing with his new, torturous life; along the way he befriends a number of fellow prisoners, most notably a wise long-term inmate named Red. ','R','142','English','USA')</v>
      </c>
    </row>
    <row r="3" spans="1:18" x14ac:dyDescent="0.3">
      <c r="A3" t="s">
        <v>2738</v>
      </c>
      <c r="B3" t="str">
        <f t="shared" ref="B3:B66" si="0">SUBSTITUTE(A3, "'", "\'")</f>
        <v>The Godfather</v>
      </c>
      <c r="C3" t="s">
        <v>2579</v>
      </c>
      <c r="D3" t="s">
        <v>2989</v>
      </c>
      <c r="E3" t="s">
        <v>3240</v>
      </c>
      <c r="F3" t="str">
        <f t="shared" ref="F3:F66" si="1">SUBSTITUTE(E3,"'","\'")</f>
        <v xml:space="preserve">When the aging head of a famous crime family decides to transfer his position to one of his subalterns, a series of unfortunate events start happening to the family, and a war begins between all the well-known families leading to insolence, deportation, murder and revenge, and ends with the favorable successor being finally chosen. </v>
      </c>
      <c r="G3">
        <v>175</v>
      </c>
      <c r="H3" t="s">
        <v>3488</v>
      </c>
      <c r="I3" t="s">
        <v>3503</v>
      </c>
      <c r="J3" t="s">
        <v>3608</v>
      </c>
      <c r="K3" t="s">
        <v>3859</v>
      </c>
      <c r="L3" t="s">
        <v>3951</v>
      </c>
      <c r="M3" t="s">
        <v>4091</v>
      </c>
      <c r="N3" t="s">
        <v>32</v>
      </c>
      <c r="O3" t="s">
        <v>4340</v>
      </c>
      <c r="P3" t="str">
        <f t="shared" ref="P3:P66" si="2">CONCATENATE("INSERT INTO MOVIES VALUES(","'",A3,"'",",", "'",N3,"'",",", "'",J3,"'",",", "'",F3,"'",",", "'",H3,"'",",", "'",G3,"'",",", "'","English","'",",", "'",K3,"'",")")</f>
        <v>INSERT INTO MOVIES VALUES('The Godfather','http://ia.media-imdb.com/images/M/MV5BMjEyMjcyNDI4MF5BMl5BanBnXkFtZTcwMDA5Mzg3OA@@._V1_UX182_CR0,0,182,268_AL_.jpg','24 March 1972','When the aging head of a famous crime family decides to transfer his position to one of his subalterns, a series of unfortunate events start happening to the family, and a war begins between all the well-known families leading to insolence, deportation, murder and revenge, and ends with the favorable successor being finally chosen. ','R','175','English','USA')</v>
      </c>
    </row>
    <row r="4" spans="1:18" x14ac:dyDescent="0.3">
      <c r="A4" t="s">
        <v>2739</v>
      </c>
      <c r="B4" t="str">
        <f t="shared" si="0"/>
        <v>The Godfather: Part II</v>
      </c>
      <c r="C4" t="s">
        <v>2579</v>
      </c>
      <c r="D4" t="s">
        <v>2990</v>
      </c>
      <c r="E4" t="s">
        <v>3241</v>
      </c>
      <c r="F4" t="str">
        <f t="shared" si="1"/>
        <v xml:space="preserve">The continuing saga of the Corleone crime family tells the story of a young Vito Corleone growing up in Sicily and in 1910s New York; and follows Michael Corleone in the 1950s as he attempts to expand the family business into Las Vegas, Hollywood and Cuba. </v>
      </c>
      <c r="G4">
        <v>202</v>
      </c>
      <c r="H4" t="s">
        <v>3488</v>
      </c>
      <c r="I4" t="s">
        <v>3503</v>
      </c>
      <c r="J4" t="s">
        <v>3609</v>
      </c>
      <c r="K4" t="s">
        <v>3859</v>
      </c>
      <c r="L4" t="s">
        <v>3952</v>
      </c>
      <c r="M4" t="s">
        <v>4092</v>
      </c>
      <c r="N4" t="s">
        <v>42</v>
      </c>
      <c r="O4" t="s">
        <v>4341</v>
      </c>
      <c r="P4" t="str">
        <f t="shared" si="2"/>
        <v>INSERT INTO MOVIES VALUES('The Godfather: Part II','http://ia.media-imdb.com/images/M/MV5BNDc2NTM3MzU1Nl5BMl5BanBnXkFtZTcwMTA5Mzg3OA@@._V1_UX182_CR0,0,182,268_AL_.jpg','20 December 1974','The continuing saga of the Corleone crime family tells the story of a young Vito Corleone growing up in Sicily and in 1910s New York; and follows Michael Corleone in the 1950s as he attempts to expand the family business into Las Vegas, Hollywood and Cuba. ','R','202','English','USA')</v>
      </c>
    </row>
    <row r="5" spans="1:18" x14ac:dyDescent="0.3">
      <c r="A5" t="s">
        <v>2740</v>
      </c>
      <c r="B5" t="str">
        <f t="shared" si="0"/>
        <v>The Dark Knight</v>
      </c>
      <c r="C5" t="s">
        <v>2580</v>
      </c>
      <c r="D5" t="s">
        <v>2991</v>
      </c>
      <c r="E5" t="s">
        <v>3242</v>
      </c>
      <c r="F5" t="str">
        <f t="shared" si="1"/>
        <v xml:space="preserve">Set within a year after the events of Batman Begins, Batman, Lieutenant James Gordon, and new district attorney Harvey Dent successfully begin to round up the criminals that plague Gotham City until a mysterious and sadistic criminal mastermind known only as the Joker appears in Gotham, creating a new wave of chaos. Batman\'s struggle against the Joker becomes amazing and kill rachel </v>
      </c>
      <c r="G5">
        <v>152</v>
      </c>
      <c r="H5" t="s">
        <v>3489</v>
      </c>
      <c r="I5" t="s">
        <v>3504</v>
      </c>
      <c r="J5" t="s">
        <v>3610</v>
      </c>
      <c r="K5" t="s">
        <v>3859</v>
      </c>
      <c r="L5" t="s">
        <v>3953</v>
      </c>
      <c r="M5" t="s">
        <v>4093</v>
      </c>
      <c r="N5" t="s">
        <v>53</v>
      </c>
      <c r="O5" t="s">
        <v>4342</v>
      </c>
      <c r="P5" t="str">
        <f t="shared" si="2"/>
        <v>INSERT INTO MOVIES VALUES('The Dark Knight','http://ia.media-imdb.com/images/M/MV5BMTMxNTMwODM0NF5BMl5BanBnXkFtZTcwODAyMTk2Mw@@._V1_UX182_CR0,0,182,268_AL_.jpg','18 July 2008','Set within a year after the events of Batman Begins, Batman, Lieutenant James Gordon, and new district attorney Harvey Dent successfully begin to round up the criminals that plague Gotham City until a mysterious and sadistic criminal mastermind known only as the Joker appears in Gotham, creating a new wave of chaos. Batman\'s struggle against the Joker becomes amazing and kill rachel ','PG-13','152','English','USA')</v>
      </c>
    </row>
    <row r="6" spans="1:18" x14ac:dyDescent="0.3">
      <c r="A6" t="s">
        <v>2741</v>
      </c>
      <c r="B6" t="str">
        <f t="shared" si="0"/>
        <v>Schindler\'s List</v>
      </c>
      <c r="C6" t="s">
        <v>2581</v>
      </c>
      <c r="D6" t="s">
        <v>2992</v>
      </c>
      <c r="E6" t="s">
        <v>3243</v>
      </c>
      <c r="F6" t="str">
        <f t="shared" si="1"/>
        <v xml:space="preserve">Oskar Schindler is a vainglorious and greedy German businessman who becomes an unlikely humanitarian amid the barbaric Nazi reign when he feels compelled to turn his factory into a refuge for Jews. Based on the true story of Oskar Schindler who managed to save about 1100 Jews from being gassed at the Auschwitz concentration camp, it is a testament to the good in all of us. </v>
      </c>
      <c r="G6">
        <v>195</v>
      </c>
      <c r="H6" t="s">
        <v>3488</v>
      </c>
      <c r="I6" t="s">
        <v>3505</v>
      </c>
      <c r="J6" t="s">
        <v>3611</v>
      </c>
      <c r="K6" t="s">
        <v>3859</v>
      </c>
      <c r="L6" t="s">
        <v>3880</v>
      </c>
      <c r="M6" t="s">
        <v>4094</v>
      </c>
      <c r="N6" t="s">
        <v>65</v>
      </c>
      <c r="O6" t="s">
        <v>4343</v>
      </c>
      <c r="P6" t="str">
        <f t="shared" si="2"/>
        <v>INSERT INTO MOVIES VALUES('Schindler's List','http://ia.media-imdb.com/images/M/MV5BMzMwMTM4MDU2N15BMl5BanBnXkFtZTgwMzQ0MjMxMDE@._V1_UX182_CR0,0,182,268_AL_.jpg','4 February 1994','Oskar Schindler is a vainglorious and greedy German businessman who becomes an unlikely humanitarian amid the barbaric Nazi reign when he feels compelled to turn his factory into a refuge for Jews. Based on the true story of Oskar Schindler who managed to save about 1100 Jews from being gassed at the Auschwitz concentration camp, it is a testament to the good in all of us. ','R','195','English','USA')</v>
      </c>
    </row>
    <row r="7" spans="1:18" x14ac:dyDescent="0.3">
      <c r="A7" t="s">
        <v>2742</v>
      </c>
      <c r="B7" t="str">
        <f t="shared" si="0"/>
        <v>Pulp Fiction</v>
      </c>
      <c r="C7" t="s">
        <v>2582</v>
      </c>
      <c r="D7" t="s">
        <v>2993</v>
      </c>
      <c r="E7" t="s">
        <v>3244</v>
      </c>
      <c r="F7" t="str">
        <f t="shared" si="1"/>
        <v xml:space="preserve">Jules Winnfield and Vincent Vega are two hitmen who are out to retrieve a suitcase stolen from their employer, mob boss Marsellus Wallace. Wallace has also asked Vincent to take his wife Mia out a few days later when Wallace himself will be out of town. Butch Coolidge is an aging boxer who is paid by Wallace to lose his next fight. The lives of these seemingly unrelated people are woven together comprising of a series of funny, bizarre and uncalled-for incidents. </v>
      </c>
      <c r="G7">
        <v>154</v>
      </c>
      <c r="H7" t="s">
        <v>3488</v>
      </c>
      <c r="I7" t="s">
        <v>3503</v>
      </c>
      <c r="J7" t="s">
        <v>3607</v>
      </c>
      <c r="K7" t="s">
        <v>3859</v>
      </c>
      <c r="L7" t="s">
        <v>3954</v>
      </c>
      <c r="M7" t="s">
        <v>4095</v>
      </c>
      <c r="N7" t="s">
        <v>77</v>
      </c>
      <c r="O7" t="s">
        <v>4344</v>
      </c>
      <c r="P7" t="str">
        <f t="shared" si="2"/>
        <v>INSERT INTO MOVIES VALUES('Pulp Fiction','http://ia.media-imdb.com/images/M/MV5BMTkxMTA5OTAzMl5BMl5BanBnXkFtZTgwNjA5MDc3NjE@._V1_UX182_CR0,0,182,268_AL_.jpg','14 October 1994','Jules Winnfield and Vincent Vega are two hitmen who are out to retrieve a suitcase stolen from their employer, mob boss Marsellus Wallace. Wallace has also asked Vincent to take his wife Mia out a few days later when Wallace himself will be out of town. Butch Coolidge is an aging boxer who is paid by Wallace to lose his next fight. The lives of these seemingly unrelated people are woven together comprising of a series of funny, bizarre and uncalled-for incidents. ','R','154','English','USA')</v>
      </c>
    </row>
    <row r="8" spans="1:18" x14ac:dyDescent="0.3">
      <c r="A8" t="s">
        <v>2743</v>
      </c>
      <c r="B8" t="str">
        <f t="shared" si="0"/>
        <v>12 Angry Men</v>
      </c>
      <c r="C8" t="s">
        <v>2583</v>
      </c>
      <c r="D8" t="s">
        <v>2994</v>
      </c>
      <c r="E8" t="s">
        <v>3245</v>
      </c>
      <c r="F8" t="str">
        <f t="shared" si="1"/>
        <v xml:space="preserve">The defense and the prosecution have rested and the jury is filing into the jury room to decide if a young man is guilty or innocent of murdering his father. What begins as an open-and-shut case of murder soon becomes a detective story that presents a succession of clues creating doubt, and a mini-drama of each of the jurors\' prejudices and preconceptions about the trial, the accused, and each other. Based on the play, all of the action takes place on the stage of the jury room. </v>
      </c>
      <c r="G8">
        <v>96</v>
      </c>
      <c r="H8" t="s">
        <v>3497</v>
      </c>
      <c r="I8" t="s">
        <v>3503</v>
      </c>
      <c r="J8" t="s">
        <v>3612</v>
      </c>
      <c r="K8" t="s">
        <v>3859</v>
      </c>
      <c r="L8" t="s">
        <v>3881</v>
      </c>
      <c r="M8" t="s">
        <v>4096</v>
      </c>
      <c r="N8" t="s">
        <v>88</v>
      </c>
      <c r="O8" t="s">
        <v>4345</v>
      </c>
      <c r="P8" t="str">
        <f t="shared" si="2"/>
        <v>INSERT INTO MOVIES VALUES('12 Angry Men','http://ia.media-imdb.com/images/M/MV5BODQwOTc5MDM2N15BMl5BanBnXkFtZTcwODQxNTEzNA@@._V1_UX182_CR0,0,182,268_AL_.jpg','April 1957','The defense and the prosecution have rested and the jury is filing into the jury room to decide if a young man is guilty or innocent of murdering his father. What begins as an open-and-shut case of murder soon becomes a detective story that presents a succession of clues creating doubt, and a mini-drama of each of the jurors\' prejudices and preconceptions about the trial, the accused, and each other. Based on the play, all of the action takes place on the stage of the jury room. ','Not Rated','96','English','USA')</v>
      </c>
    </row>
    <row r="9" spans="1:18" x14ac:dyDescent="0.3">
      <c r="A9" t="s">
        <v>2744</v>
      </c>
      <c r="B9" t="str">
        <f t="shared" si="0"/>
        <v>The Lord of the Rings: The Return of the King</v>
      </c>
      <c r="C9" t="s">
        <v>2584</v>
      </c>
      <c r="D9" t="s">
        <v>2995</v>
      </c>
      <c r="E9" t="s">
        <v>3246</v>
      </c>
      <c r="F9" t="str">
        <f t="shared" si="1"/>
        <v xml:space="preserve">While Frodo &amp; Sam continue to approach Mount Doom to destroy the One Ring, unaware of the path Gollum is leading them, the former Fellowship aid Rohan &amp; Gondor in a great battle in the Pelennor Fields, Minas Tirith and the Black Gates as Sauron wages his last war against Middle-earth. </v>
      </c>
      <c r="G9">
        <v>201</v>
      </c>
      <c r="H9" t="s">
        <v>3489</v>
      </c>
      <c r="I9" t="s">
        <v>3506</v>
      </c>
      <c r="J9" t="s">
        <v>3613</v>
      </c>
      <c r="K9" t="s">
        <v>3859</v>
      </c>
      <c r="L9" t="s">
        <v>3955</v>
      </c>
      <c r="M9" t="s">
        <v>4097</v>
      </c>
      <c r="N9" t="s">
        <v>99</v>
      </c>
      <c r="O9" t="s">
        <v>4346</v>
      </c>
      <c r="P9" t="str">
        <f t="shared" si="2"/>
        <v>INSERT INTO MOVIES VALUES('The Lord of the Rings: The Return of the King','http://ia.media-imdb.com/images/M/MV5BMjE4MjA1NTAyMV5BMl5BanBnXkFtZTcwNzM1NDQyMQ@@._V1_UX182_CR0,0,182,268_AL_.jpg','17 December 2003','While Frodo &amp; Sam continue to approach Mount Doom to destroy the One Ring, unaware of the path Gollum is leading them, the former Fellowship aid Rohan &amp; Gondor in a great battle in the Pelennor Fields, Minas Tirith and the Black Gates as Sauron wages his last war against Middle-earth. ','PG-13','201','English','USA')</v>
      </c>
    </row>
    <row r="10" spans="1:18" x14ac:dyDescent="0.3">
      <c r="A10" t="s">
        <v>2745</v>
      </c>
      <c r="B10" t="str">
        <f t="shared" si="0"/>
        <v>The Good, the Bad and the Ugly</v>
      </c>
      <c r="C10" t="s">
        <v>2585</v>
      </c>
      <c r="D10" t="s">
        <v>2996</v>
      </c>
      <c r="E10" t="s">
        <v>3247</v>
      </c>
      <c r="F10" t="str">
        <f t="shared" si="1"/>
        <v xml:space="preserve">Blondie (The Good) is a professional gunslinger who is out trying to earn a few dollars. Angel Eyes (The Bad) is a hit man who always commits to a task and sees it through, as long as he is paid to do so. And Tuco (The Ugly) is a wanted outlaw trying to take care of his own hide. Tuco and Blondie share a partnership together making money off Tuco\'s bounty, but when Blondie unties the partnership, Tuco tries to hunt down Blondie. When Blondie and Tuco come across a horse carriage loaded with dead bodies, they soon learn from the only survivor (Bill Carson) that he and a few other men have buried a stash of gold in a cemetery. Unfortunately Carson dies and Tuco only finds out the name of the cemetery, while Blondie finds out the name on the grave. Now the two must keep each other alive in order to find the gold. Angel Eyes (who had been looking for Bill Carson) discovers that Tuco and Blondie met with Carson and knows they know the location of the gold. All he needs is for the two to ... </v>
      </c>
      <c r="G10">
        <v>161</v>
      </c>
      <c r="H10" t="s">
        <v>3497</v>
      </c>
      <c r="I10" t="s">
        <v>3507</v>
      </c>
      <c r="J10" t="s">
        <v>3614</v>
      </c>
      <c r="K10" t="s">
        <v>3860</v>
      </c>
      <c r="L10" t="s">
        <v>3956</v>
      </c>
      <c r="M10" t="s">
        <v>4098</v>
      </c>
      <c r="N10" t="s">
        <v>110</v>
      </c>
      <c r="O10" t="s">
        <v>4347</v>
      </c>
      <c r="P10" t="str">
        <f t="shared" si="2"/>
        <v>INSERT INTO MOVIES VALUES('The Good, the Bad and the Ugly','http://ia.media-imdb.com/images/M/MV5BOTQ5NDI3MTI4MF5BMl5BanBnXkFtZTgwNDQ4ODE5MDE@._V1_UX182_CR0,0,182,268_AL_.jpg','23 December 1966','Blondie (The Good) is a professional gunslinger who is out trying to earn a few dollars. Angel Eyes (The Bad) is a hit man who always commits to a task and sees it through, as long as he is paid to do so. And Tuco (The Ugly) is a wanted outlaw trying to take care of his own hide. Tuco and Blondie share a partnership together making money off Tuco\'s bounty, but when Blondie unties the partnership, Tuco tries to hunt down Blondie. When Blondie and Tuco come across a horse carriage loaded with dead bodies, they soon learn from the only survivor (Bill Carson) that he and a few other men have buried a stash of gold in a cemetery. Unfortunately Carson dies and Tuco only finds out the name of the cemetery, while Blondie finds out the name on the grave. Now the two must keep each other alive in order to find the gold. Angel Eyes (who had been looking for Bill Carson) discovers that Tuco and Blondie met with Carson and knows they know the location of the gold. All he needs is for the two to ... ','Not Rated','161','English','Italy')</v>
      </c>
    </row>
    <row r="11" spans="1:18" x14ac:dyDescent="0.3">
      <c r="A11" t="s">
        <v>2746</v>
      </c>
      <c r="B11" t="str">
        <f t="shared" si="0"/>
        <v>Fight Club</v>
      </c>
      <c r="C11" t="s">
        <v>2586</v>
      </c>
      <c r="D11" t="s">
        <v>2997</v>
      </c>
      <c r="E11" t="s">
        <v>3248</v>
      </c>
      <c r="F11" t="str">
        <f t="shared" si="1"/>
        <v xml:space="preserve">A ticking-time-bomb insomniac and a slippery soap salesman channel primal male aggression into a shocking new form of therapy. Their concept catches on, with underground "fight clubs" forming in every town, until an eccentric gets in the way and ignites an out-of-control spiral toward oblivion. </v>
      </c>
      <c r="G11">
        <v>139</v>
      </c>
      <c r="H11" t="s">
        <v>3488</v>
      </c>
      <c r="I11" t="s">
        <v>3508</v>
      </c>
      <c r="J11" t="s">
        <v>3615</v>
      </c>
      <c r="K11" t="s">
        <v>3859</v>
      </c>
      <c r="L11" t="s">
        <v>3882</v>
      </c>
      <c r="M11" t="s">
        <v>4099</v>
      </c>
      <c r="N11" t="s">
        <v>122</v>
      </c>
      <c r="O11" t="s">
        <v>4348</v>
      </c>
      <c r="P11" t="str">
        <f t="shared" si="2"/>
        <v>INSERT INTO MOVIES VALUES('Fight Club','http://ia.media-imdb.com/images/M/MV5BMjIwNTYzMzE1M15BMl5BanBnXkFtZTcwOTE5Mzg3OA@@._V1_UX182_CR0,0,182,268_AL_.jpg','15 October 1999','A ticking-time-bomb insomniac and a slippery soap salesman channel primal male aggression into a shocking new form of therapy. Their concept catches on, with underground "fight clubs" forming in every town, until an eccentric gets in the way and ignites an out-of-control spiral toward oblivion. ','R','139','English','USA')</v>
      </c>
    </row>
    <row r="12" spans="1:18" x14ac:dyDescent="0.3">
      <c r="A12" t="s">
        <v>2747</v>
      </c>
      <c r="B12" t="str">
        <f t="shared" si="0"/>
        <v>The Lord of the Rings: The Fellowship of the Ring</v>
      </c>
      <c r="C12" t="s">
        <v>2584</v>
      </c>
      <c r="D12" t="s">
        <v>2998</v>
      </c>
      <c r="E12" t="s">
        <v>3249</v>
      </c>
      <c r="F12" t="str">
        <f t="shared" si="1"/>
        <v xml:space="preserve">An ancient Ring thought lost for centuries has been found, and through a strange twist in fate has been given to a small Hobbit named Frodo. When Gandalf discovers the Ring is in fact the One Ring of the Dark Lord Sauron, Frodo must make an epic quest to the Cracks of Doom in order to destroy it! However he does not go alone. He is joined by Gandalf, Legolas the elf, Gimli the Dwarf, Aragorn, Boromir and his three Hobbit friends Merry, Pippin and Samwise. Through mountains, snow, darkness, forests, rivers and plains, facing evil and danger at every corner the Fellowship of the Ring must go. Their quest to destroy the One Ring is the only hope for the end of the Dark Lords reign! </v>
      </c>
      <c r="G12">
        <v>178</v>
      </c>
      <c r="H12" t="s">
        <v>3489</v>
      </c>
      <c r="I12" t="s">
        <v>3506</v>
      </c>
      <c r="J12" t="s">
        <v>3616</v>
      </c>
      <c r="K12" t="s">
        <v>3859</v>
      </c>
      <c r="L12" t="s">
        <v>3955</v>
      </c>
      <c r="M12" t="s">
        <v>4100</v>
      </c>
      <c r="N12" t="s">
        <v>131</v>
      </c>
      <c r="O12" t="s">
        <v>4346</v>
      </c>
      <c r="P12" t="str">
        <f t="shared" si="2"/>
        <v>INSERT INTO MOVIES VALUES('The Lord of the Rings: The Fellowship of the Ring','http://ia.media-imdb.com/images/M/MV5BNTEyMjAwMDU1OV5BMl5BanBnXkFtZTcwNDQyNTkxMw@@._V1_UY268_CR0,0,182,268_AL_.jpg','19 December 2001','An ancient Ring thought lost for centuries has been found, and through a strange twist in fate has been given to a small Hobbit named Frodo. When Gandalf discovers the Ring is in fact the One Ring of the Dark Lord Sauron, Frodo must make an epic quest to the Cracks of Doom in order to destroy it! However he does not go alone. He is joined by Gandalf, Legolas the elf, Gimli the Dwarf, Aragorn, Boromir and his three Hobbit friends Merry, Pippin and Samwise. Through mountains, snow, darkness, forests, rivers and plains, facing evil and danger at every corner the Fellowship of the Ring must go. Their quest to destroy the One Ring is the only hope for the end of the Dark Lords reign! ','PG-13','178','English','USA')</v>
      </c>
    </row>
    <row r="13" spans="1:18" x14ac:dyDescent="0.3">
      <c r="A13" t="s">
        <v>2748</v>
      </c>
      <c r="B13" t="str">
        <f t="shared" si="0"/>
        <v>Star Wars: Episode V - The Empire Strikes Back</v>
      </c>
      <c r="C13" t="s">
        <v>2587</v>
      </c>
      <c r="D13" t="s">
        <v>2999</v>
      </c>
      <c r="E13" t="s">
        <v>143</v>
      </c>
      <c r="F13" t="str">
        <f t="shared" si="1"/>
        <v>After the Rebel base on the icy planet Hoth is taken over by the Empire, Han, Leia, Chewbacca, and C-3PO flee across the galaxy from the Empire. Luke travels to the forgotten planet of Dagobah to receive training from the Jedi master Yoda, while Vader endlessly pursues him.</v>
      </c>
      <c r="G13">
        <v>124</v>
      </c>
      <c r="H13" t="s">
        <v>3490</v>
      </c>
      <c r="I13" t="s">
        <v>3509</v>
      </c>
      <c r="J13" t="s">
        <v>3617</v>
      </c>
      <c r="K13" t="s">
        <v>3859</v>
      </c>
      <c r="L13" t="s">
        <v>3957</v>
      </c>
      <c r="M13" t="s">
        <v>4101</v>
      </c>
      <c r="N13" t="s">
        <v>141</v>
      </c>
      <c r="O13" t="s">
        <v>4349</v>
      </c>
      <c r="P13" t="str">
        <f t="shared" si="2"/>
        <v>INSERT INTO MOVIES VALUES('Star Wars: Episode V - The Empire Strikes Back','http://ia.media-imdb.com/images/M/MV5BMjE2MzQwMTgxN15BMl5BanBnXkFtZTcwMDQzNjk2OQ@@._V1_UX182_CR0,0,182,268_AL_.jpg','20 June 1980','After the Rebel base on the icy planet Hoth is taken over by the Empire, Han, Leia, Chewbacca, and C-3PO flee across the galaxy from the Empire. Luke travels to the forgotten planet of Dagobah to receive training from the Jedi master Yoda, while Vader endlessly pursues him.','PG','124','English','USA')</v>
      </c>
    </row>
    <row r="14" spans="1:18" x14ac:dyDescent="0.3">
      <c r="A14" t="s">
        <v>2749</v>
      </c>
      <c r="B14" t="str">
        <f t="shared" si="0"/>
        <v>Forrest Gump</v>
      </c>
      <c r="C14" t="s">
        <v>2588</v>
      </c>
      <c r="D14" t="s">
        <v>3000</v>
      </c>
      <c r="E14" t="s">
        <v>3250</v>
      </c>
      <c r="F14" t="str">
        <f t="shared" si="1"/>
        <v xml:space="preserve">Forrest Gump is a simple man with a low I.Q. but good intentions. He is running through childhood with his best and only friend Jenny. His \'mama\' teaches him the ways of life and leaves him to choose his destiny. Forrest joins the army for service in Vietnam, finding new friends called Dan and Bubba, he wins medals, creates a famous shrimp fishing fleet, inspires people to jog, starts a ping-pong craze, creates the smiley, writes bumper stickers and songs, donates to people and meets the president several times. However, this is all irrelevant to Forrest who can only think of his childhood sweetheart Jenny Curran, who has messed up her life. Although in the end all he wants to prove is that anyone can love anyone. </v>
      </c>
      <c r="G14">
        <v>142</v>
      </c>
      <c r="H14" t="s">
        <v>3489</v>
      </c>
      <c r="I14" t="s">
        <v>3510</v>
      </c>
      <c r="J14" t="s">
        <v>3618</v>
      </c>
      <c r="K14" t="s">
        <v>3859</v>
      </c>
      <c r="L14" t="s">
        <v>3883</v>
      </c>
      <c r="M14" t="s">
        <v>4102</v>
      </c>
      <c r="N14" t="s">
        <v>152</v>
      </c>
      <c r="O14" t="s">
        <v>4350</v>
      </c>
      <c r="P14" t="str">
        <f t="shared" si="2"/>
        <v>INSERT INTO MOVIES VALUES('Forrest Gump','http://ia.media-imdb.com/images/M/MV5BMTI1Nzk1MzQwMV5BMl5BanBnXkFtZTYwODkxOTA5._V1_UY268_CR2,0,182,268_AL_.jpg','6 July 1994','Forrest Gump is a simple man with a low I.Q. but good intentions. He is running through childhood with his best and only friend Jenny. His \'mama\' teaches him the ways of life and leaves him to choose his destiny. Forrest joins the army for service in Vietnam, finding new friends called Dan and Bubba, he wins medals, creates a famous shrimp fishing fleet, inspires people to jog, starts a ping-pong craze, creates the smiley, writes bumper stickers and songs, donates to people and meets the president several times. However, this is all irrelevant to Forrest who can only think of his childhood sweetheart Jenny Curran, who has messed up her life. Although in the end all he wants to prove is that anyone can love anyone. ','PG-13','142','English','USA')</v>
      </c>
    </row>
    <row r="15" spans="1:18" x14ac:dyDescent="0.3">
      <c r="A15" t="s">
        <v>2750</v>
      </c>
      <c r="B15" t="str">
        <f t="shared" si="0"/>
        <v>Inception</v>
      </c>
      <c r="C15" t="s">
        <v>2580</v>
      </c>
      <c r="D15" t="s">
        <v>3001</v>
      </c>
      <c r="E15" t="s">
        <v>3251</v>
      </c>
      <c r="F15" t="str">
        <f t="shared" si="1"/>
        <v xml:space="preserve">Dom Cobb is a skilled thief, the absolute best in the dangerous art of extraction, stealing valuable secrets from deep within the subconscious during the dream state, when the mind is at its most vulnerable. Cobb\'s rare ability has made him a coveted player in this treacherous new world of corporate espionage, but it has also made him an international fugitive and cost him everything he has ever loved. Now Cobb is being offered a chance at redemption. One last job could give him his life back but only if he can accomplish the impossible - inception. Instead of the perfect heist, Cobb and his team of specialists have to pull off the reverse: their task is not to steal an idea but to plant one. If they succeed, it could be the perfect crime. But no amount of careful planning or expertise can prepare the team for the dangerous enemy that seems to predict their every move. An enemy that only Cobb could have seen coming. </v>
      </c>
      <c r="G15">
        <v>148</v>
      </c>
      <c r="H15" t="s">
        <v>3489</v>
      </c>
      <c r="I15" t="s">
        <v>3511</v>
      </c>
      <c r="J15" t="s">
        <v>3619</v>
      </c>
      <c r="K15" t="s">
        <v>3859</v>
      </c>
      <c r="L15" t="s">
        <v>2580</v>
      </c>
      <c r="M15" t="s">
        <v>4103</v>
      </c>
      <c r="N15" t="s">
        <v>163</v>
      </c>
      <c r="O15" t="s">
        <v>4342</v>
      </c>
      <c r="P15" t="str">
        <f t="shared" si="2"/>
        <v>INSERT INTO MOVIES VALUES('Inception','http://ia.media-imdb.com/images/M/MV5BMjAxMzY3NjcxNF5BMl5BanBnXkFtZTcwNTI5OTM0Mw@@._V1_UX182_CR0,0,182,268_AL_.jpg','16 July 2010','Dom Cobb is a skilled thief, the absolute best in the dangerous art of extraction, stealing valuable secrets from deep within the subconscious during the dream state, when the mind is at its most vulnerable. Cobb\'s rare ability has made him a coveted player in this treacherous new world of corporate espionage, but it has also made him an international fugitive and cost him everything he has ever loved. Now Cobb is being offered a chance at redemption. One last job could give him his life back but only if he can accomplish the impossible - inception. Instead of the perfect heist, Cobb and his team of specialists have to pull off the reverse: their task is not to steal an idea but to plant one. If they succeed, it could be the perfect crime. But no amount of careful planning or expertise can prepare the team for the dangerous enemy that seems to predict their every move. An enemy that only Cobb could have seen coming. ','PG-13','148','English','USA')</v>
      </c>
    </row>
    <row r="16" spans="1:18" x14ac:dyDescent="0.3">
      <c r="A16" t="s">
        <v>2751</v>
      </c>
      <c r="B16" t="str">
        <f t="shared" si="0"/>
        <v>The Lord of the Rings: The Two Towers</v>
      </c>
      <c r="C16" t="s">
        <v>2584</v>
      </c>
      <c r="D16" t="s">
        <v>3002</v>
      </c>
      <c r="E16" t="s">
        <v>175</v>
      </c>
      <c r="F16" t="str">
        <f t="shared" si="1"/>
        <v>While Frodo and Sam, now accompanied by a new guide, continue their hopeless journey towards the land of shadow to destroy the One Ring, each member of the broken fellowship plays their part in the battle against the evil wizard Saruman and his armies of Isengard.</v>
      </c>
      <c r="G16">
        <v>179</v>
      </c>
      <c r="H16" t="s">
        <v>3489</v>
      </c>
      <c r="I16" t="s">
        <v>3506</v>
      </c>
      <c r="J16" t="s">
        <v>3620</v>
      </c>
      <c r="K16" t="s">
        <v>3859</v>
      </c>
      <c r="L16" t="s">
        <v>3955</v>
      </c>
      <c r="M16" t="s">
        <v>4104</v>
      </c>
      <c r="N16" t="s">
        <v>174</v>
      </c>
      <c r="O16" t="s">
        <v>4346</v>
      </c>
      <c r="P16" t="str">
        <f t="shared" si="2"/>
        <v>INSERT INTO MOVIES VALUES('The Lord of the Rings: The Two Towers','http://ia.media-imdb.com/images/M/MV5BMTAyNDU0NjY4NTheQTJeQWpwZ15BbWU2MDk4MTY2Nw@@._V1_UY268_CR0,0,182,268_AL_.jpg','18 December 2002','While Frodo and Sam, now accompanied by a new guide, continue their hopeless journey towards the land of shadow to destroy the One Ring, each member of the broken fellowship plays their part in the battle against the evil wizard Saruman and his armies of Isengard.','PG-13','179','English','USA')</v>
      </c>
    </row>
    <row r="17" spans="1:16" x14ac:dyDescent="0.3">
      <c r="A17" t="s">
        <v>2752</v>
      </c>
      <c r="B17" t="str">
        <f t="shared" si="0"/>
        <v>One Flew Over the Cuckoo\'s Nest</v>
      </c>
      <c r="C17" t="s">
        <v>2589</v>
      </c>
      <c r="D17" t="s">
        <v>3003</v>
      </c>
      <c r="E17" t="s">
        <v>3252</v>
      </c>
      <c r="F17" t="str">
        <f t="shared" si="1"/>
        <v xml:space="preserve">McMurphy has a criminal past and has once again gotten himself into trouble and is sentenced by the court. To escape labor duties in prison, McMurphy pleads insanity and is sent to a ward for the mentally unstable. Once here, McMurphy both endures and stands witness to the abuse and degradation of the oppressive Nurse Ratched, who gains superiority and power through the flaws of the other inmates. McMurphy and the other inmates band together to make a rebellious stance against the atrocious Nurse. </v>
      </c>
      <c r="G17">
        <v>133</v>
      </c>
      <c r="H17" t="s">
        <v>3488</v>
      </c>
      <c r="I17" t="s">
        <v>3508</v>
      </c>
      <c r="J17" t="s">
        <v>3621</v>
      </c>
      <c r="K17" t="s">
        <v>3859</v>
      </c>
      <c r="L17" t="s">
        <v>3958</v>
      </c>
      <c r="M17" t="s">
        <v>4105</v>
      </c>
      <c r="N17" t="s">
        <v>184</v>
      </c>
      <c r="O17" t="s">
        <v>4351</v>
      </c>
      <c r="P17" t="str">
        <f t="shared" si="2"/>
        <v>INSERT INTO MOVIES VALUES('One Flew Over the Cuckoo's Nest','http://ia.media-imdb.com/images/M/MV5BMTk5OTA4NTc0NF5BMl5BanBnXkFtZTcwNzI5Mzg3OA@@._V1_UY268_CR9,0,182,268_AL_.jpg','21 November 1975','McMurphy has a criminal past and has once again gotten himself into trouble and is sentenced by the court. To escape labor duties in prison, McMurphy pleads insanity and is sent to a ward for the mentally unstable. Once here, McMurphy both endures and stands witness to the abuse and degradation of the oppressive Nurse Ratched, who gains superiority and power through the flaws of the other inmates. McMurphy and the other inmates band together to make a rebellious stance against the atrocious Nurse. ','R','133','English','USA')</v>
      </c>
    </row>
    <row r="18" spans="1:16" x14ac:dyDescent="0.3">
      <c r="A18" t="s">
        <v>2753</v>
      </c>
      <c r="B18" t="str">
        <f t="shared" si="0"/>
        <v>Goodfellas</v>
      </c>
      <c r="C18" t="s">
        <v>2590</v>
      </c>
      <c r="D18" t="s">
        <v>3004</v>
      </c>
      <c r="E18" t="s">
        <v>3253</v>
      </c>
      <c r="F18" t="str">
        <f t="shared" si="1"/>
        <v xml:space="preserve">Henry Hill is a small time gangster, who takes part in a robbery with Jimmy Conway and Tommy De Vito, two other gangsters who have set their sights a bit higher. His two partners kill off everyone else involved in the robbery, and slowly start to climb up through the hierarchy of the Mob. Henry, however, is badly affected by his partners\' success, but will he stoop low enough to bring about the downfall of Jimmy and Tommy? </v>
      </c>
      <c r="G18">
        <v>146</v>
      </c>
      <c r="H18" t="s">
        <v>3488</v>
      </c>
      <c r="I18" t="s">
        <v>3512</v>
      </c>
      <c r="J18" t="s">
        <v>3622</v>
      </c>
      <c r="K18" t="s">
        <v>3859</v>
      </c>
      <c r="L18" t="s">
        <v>3959</v>
      </c>
      <c r="M18" t="s">
        <v>4106</v>
      </c>
      <c r="N18" t="s">
        <v>195</v>
      </c>
      <c r="O18" t="s">
        <v>4352</v>
      </c>
      <c r="P18" t="str">
        <f t="shared" si="2"/>
        <v>INSERT INTO MOVIES VALUES('Goodfellas','http://ia.media-imdb.com/images/M/MV5BMTY2OTE5MzQ3MV5BMl5BanBnXkFtZTgwMTY2NTYxMTE@._V1_UX182_CR0,0,182,268_AL_.jpg','21 September 1990','Henry Hill is a small time gangster, who takes part in a robbery with Jimmy Conway and Tommy De Vito, two other gangsters who have set their sights a bit higher. His two partners kill off everyone else involved in the robbery, and slowly start to climb up through the hierarchy of the Mob. Henry, however, is badly affected by his partners\' success, but will he stoop low enough to bring about the downfall of Jimmy and Tommy? ','R','146','English','USA')</v>
      </c>
    </row>
    <row r="19" spans="1:16" x14ac:dyDescent="0.3">
      <c r="A19" t="s">
        <v>2754</v>
      </c>
      <c r="B19" t="str">
        <f t="shared" si="0"/>
        <v>The Matrix</v>
      </c>
      <c r="C19" t="s">
        <v>2731</v>
      </c>
      <c r="D19" t="s">
        <v>3005</v>
      </c>
      <c r="E19" t="s">
        <v>3254</v>
      </c>
      <c r="F19" t="str">
        <f t="shared" si="1"/>
        <v xml:space="preserve">Thomas A. Anderson is a man living two lives. By day he is an average computer programmer and by night a hacker known as Neo. Neo has always questioned his reality, but the truth is far beyond his imagination. Neo finds himself targeted by the police when he is contacted by Morpheus, a legendary computer hacker branded a terrorist by the government. Morpheus awakens Neo to the real world, a ravaged wasteland where most of humanity have been captured by a race of machines that live off of the humans\' body heat and electrochemical energy and who imprison their minds within an artificial reality known as the Matrix. As a rebel against the machines, Neo must return to the Matrix and confront the agents: super-powerful computer programs devoted to snuffing out Neo and the entire human rebellion. </v>
      </c>
      <c r="G19">
        <v>136</v>
      </c>
      <c r="H19" t="s">
        <v>3488</v>
      </c>
      <c r="I19" t="s">
        <v>3513</v>
      </c>
      <c r="J19" t="s">
        <v>3623</v>
      </c>
      <c r="K19" t="s">
        <v>3859</v>
      </c>
      <c r="L19" t="s">
        <v>3884</v>
      </c>
      <c r="M19" t="s">
        <v>4107</v>
      </c>
      <c r="N19" t="s">
        <v>207</v>
      </c>
      <c r="O19" t="s">
        <v>4353</v>
      </c>
      <c r="P19" t="str">
        <f t="shared" si="2"/>
        <v>INSERT INTO MOVIES VALUES('The Matrix','http://ia.media-imdb.com/images/M/MV5BMTkxNDYxOTA4M15BMl5BanBnXkFtZTgwNTk0NzQxMTE@._V1_UX182_CR0,0,182,268_AL_.jpg','31 March 1999','Thomas A. Anderson is a man living two lives. By day he is an average computer programmer and by night a hacker known as Neo. Neo has always questioned his reality, but the truth is far beyond his imagination. Neo finds himself targeted by the police when he is contacted by Morpheus, a legendary computer hacker branded a terrorist by the government. Morpheus awakens Neo to the real world, a ravaged wasteland where most of humanity have been captured by a race of machines that live off of the humans\' body heat and electrochemical energy and who imprison their minds within an artificial reality known as the Matrix. As a rebel against the machines, Neo must return to the Matrix and confront the agents: super-powerful computer programs devoted to snuffing out Neo and the entire human rebellion. ','R','136','English','USA')</v>
      </c>
    </row>
    <row r="20" spans="1:16" x14ac:dyDescent="0.3">
      <c r="A20" t="s">
        <v>2755</v>
      </c>
      <c r="B20" t="str">
        <f t="shared" si="0"/>
        <v>Seven Samurai</v>
      </c>
      <c r="C20" t="s">
        <v>2591</v>
      </c>
      <c r="D20" t="s">
        <v>3006</v>
      </c>
      <c r="E20" t="s">
        <v>3255</v>
      </c>
      <c r="F20" t="str">
        <f t="shared" si="1"/>
        <v xml:space="preserve">A veteran samurai, who has fallen on hard times, answers a village\'s request for protection from bandits. He gathers 6 other samurai to help him, and they teach the townspeople how to defend themselves, and they supply the samurai with three small meals a day. The film culminates in a giant battle when 40 bandits attack the village. </v>
      </c>
      <c r="G20">
        <v>207</v>
      </c>
      <c r="H20" t="s">
        <v>3491</v>
      </c>
      <c r="I20" t="s">
        <v>3508</v>
      </c>
      <c r="J20" t="s">
        <v>3624</v>
      </c>
      <c r="K20" t="s">
        <v>3859</v>
      </c>
      <c r="L20" t="s">
        <v>3960</v>
      </c>
      <c r="M20" t="s">
        <v>4108</v>
      </c>
      <c r="N20" t="s">
        <v>219</v>
      </c>
      <c r="O20" t="s">
        <v>4354</v>
      </c>
      <c r="P20" t="str">
        <f t="shared" si="2"/>
        <v>INSERT INTO MOVIES VALUES('Seven Samurai','http://ia.media-imdb.com/images/M/MV5BMTc5MDY1MjU5MF5BMl5BanBnXkFtZTgwNDM2OTE4MzE@._V1_UY268_CR4,0,182,268_AL_.jpg','19 November 1956','A veteran samurai, who has fallen on hard times, answers a village\'s request for protection from bandits. He gathers 6 other samurai to help him, and they teach the townspeople how to defend themselves, and they supply the samurai with three small meals a day. The film culminates in a giant battle when 40 bandits attack the village. ','Unrated','207','English','USA')</v>
      </c>
    </row>
    <row r="21" spans="1:16" x14ac:dyDescent="0.3">
      <c r="A21" t="s">
        <v>2756</v>
      </c>
      <c r="B21" t="str">
        <f t="shared" si="0"/>
        <v>Star Wars: Episode IV - A New Hope</v>
      </c>
      <c r="C21" t="s">
        <v>2592</v>
      </c>
      <c r="D21" t="s">
        <v>3007</v>
      </c>
      <c r="E21" t="s">
        <v>3256</v>
      </c>
      <c r="F21" t="str">
        <f t="shared" si="1"/>
        <v xml:space="preserve">A young boy from Tatooine sets out on an adventure with an old Jedi named Obi-Wan Kenobi as his mentor to save Princess Leia from the ruthless Darth Vader and Destroy the Death Star built by the Empire which has the power to destroy the entire galaxy. </v>
      </c>
      <c r="G21">
        <v>121</v>
      </c>
      <c r="H21" t="s">
        <v>3490</v>
      </c>
      <c r="I21" t="s">
        <v>3509</v>
      </c>
      <c r="J21" t="s">
        <v>3625</v>
      </c>
      <c r="K21" t="s">
        <v>3859</v>
      </c>
      <c r="L21" t="s">
        <v>2592</v>
      </c>
      <c r="M21" t="s">
        <v>4101</v>
      </c>
      <c r="N21" t="s">
        <v>229</v>
      </c>
      <c r="O21" t="s">
        <v>4355</v>
      </c>
      <c r="P21" t="str">
        <f t="shared" si="2"/>
        <v>INSERT INTO MOVIES VALUES('Star Wars: Episode IV - A New Hope','http://ia.media-imdb.com/images/M/MV5BMTU4NTczODkwM15BMl5BanBnXkFtZTcwMzEyMTIyMw@@._V1_UX182_CR0,0,182,268_AL_.jpg','25 May 1977','A young boy from Tatooine sets out on an adventure with an old Jedi named Obi-Wan Kenobi as his mentor to save Princess Leia from the ruthless Darth Vader and Destroy the Death Star built by the Empire which has the power to destroy the entire galaxy. ','PG','121','English','USA')</v>
      </c>
    </row>
    <row r="22" spans="1:16" x14ac:dyDescent="0.3">
      <c r="A22" t="s">
        <v>2757</v>
      </c>
      <c r="B22" t="str">
        <f t="shared" si="0"/>
        <v>City of God</v>
      </c>
      <c r="C22" t="s">
        <v>2593</v>
      </c>
      <c r="D22" t="s">
        <v>3008</v>
      </c>
      <c r="E22" t="s">
        <v>3257</v>
      </c>
      <c r="F22" t="str">
        <f t="shared" si="1"/>
        <v xml:space="preserve">Brazil, 1960s, City of God. The Tender Trio robs motels and gas trucks. Younger kids watch and learn well...too well. 1970s: Li\'l ZÃ© has prospered very well and owns the city. He causes violence and fear as he wipes out rival gangs without mercy. His best friend BenÃ© is the only one to keep him on the good side of sanity. Rocket has watched these two gain power for years, and he wants no part of it. Yet he keeps getting swept up in the madness. All he wants to do is take pictures. 1980s: Things are out of control between the last two remaining gangs...will it ever end? Welcome to the City of God. </v>
      </c>
      <c r="G22">
        <v>130</v>
      </c>
      <c r="H22" t="s">
        <v>3488</v>
      </c>
      <c r="I22" t="s">
        <v>3503</v>
      </c>
      <c r="J22" t="s">
        <v>3626</v>
      </c>
      <c r="K22" t="s">
        <v>3859</v>
      </c>
      <c r="L22" t="s">
        <v>3885</v>
      </c>
      <c r="M22" t="s">
        <v>4109</v>
      </c>
      <c r="N22" t="s">
        <v>240</v>
      </c>
      <c r="O22" t="s">
        <v>4356</v>
      </c>
      <c r="P22" t="str">
        <f t="shared" si="2"/>
        <v>INSERT INTO MOVIES VALUES('City of God','http://ia.media-imdb.com/images/M/MV5BMjA4ODQ3ODkzNV5BMl5BanBnXkFtZTYwOTc4NDI3._V1_UX182_CR0,0,182,268_AL_.jpg','13 February 2004','Brazil, 1960s, City of God. The Tender Trio robs motels and gas trucks. Younger kids watch and learn well...too well. 1970s: Li\'l ZÃ© has prospered very well and owns the city. He causes violence and fear as he wipes out rival gangs without mercy. His best friend BenÃ© is the only one to keep him on the good side of sanity. Rocket has watched these two gain power for years, and he wants no part of it. Yet he keeps getting swept up in the madness. All he wants to do is take pictures. 1980s: Things are out of control between the last two remaining gangs...will it ever end? Welcome to the City of God. ','R','130','English','USA')</v>
      </c>
    </row>
    <row r="23" spans="1:16" x14ac:dyDescent="0.3">
      <c r="A23" t="s">
        <v>2758</v>
      </c>
      <c r="B23" t="str">
        <f t="shared" si="0"/>
        <v>Se7en</v>
      </c>
      <c r="C23" t="s">
        <v>2586</v>
      </c>
      <c r="D23" t="s">
        <v>3009</v>
      </c>
      <c r="E23" t="s">
        <v>3258</v>
      </c>
      <c r="F23" t="str">
        <f t="shared" si="1"/>
        <v xml:space="preserve">A film about two homicide detectives\' desperate hunt for a serial killer who justifies his crimes as absolution for the world\'s ignorance of the Seven Deadly Sins. The movie takes us from the tortured remains of one victim to the next as the sociopathic "John Doe" sermonizes to Detectives Somerset and Mills -- one sin at a time. The sin of Gluttony comes first and the murderer\'s terrible capacity is graphically demonstrated in the dark and subdued tones characteristic of film noir. The seasoned and cultured but jaded Somerset researches the Seven Deadly Sins in an effort to understand the killer\'s modus operandi while the bright but green and impulsive Detective Mills scoffs at his efforts to get inside the mind of a killer... </v>
      </c>
      <c r="G23">
        <v>127</v>
      </c>
      <c r="H23" t="s">
        <v>3488</v>
      </c>
      <c r="I23" t="s">
        <v>3514</v>
      </c>
      <c r="J23" t="s">
        <v>3627</v>
      </c>
      <c r="K23" t="s">
        <v>3859</v>
      </c>
      <c r="L23" t="s">
        <v>3961</v>
      </c>
      <c r="M23" t="s">
        <v>4110</v>
      </c>
      <c r="N23" t="s">
        <v>250</v>
      </c>
      <c r="O23" t="s">
        <v>4357</v>
      </c>
      <c r="P23" t="str">
        <f t="shared" si="2"/>
        <v>INSERT INTO MOVIES VALUES('Se7en','http://ia.media-imdb.com/images/M/MV5BMTQwNTU3MTE4NF5BMl5BanBnXkFtZTcwOTgxNDM2Mg@@._V1_UX182_CR0,0,182,268_AL_.jpg','22 September 1995','A film about two homicide detectives\' desperate hunt for a serial killer who justifies his crimes as absolution for the world\'s ignorance of the Seven Deadly Sins. The movie takes us from the tortured remains of one victim to the next as the sociopathic "John Doe" sermonizes to Detectives Somerset and Mills -- one sin at a time. The sin of Gluttony comes first and the murderer\'s terrible capacity is graphically demonstrated in the dark and subdued tones characteristic of film noir. The seasoned and cultured but jaded Somerset researches the Seven Deadly Sins in an effort to understand the killer\'s modus operandi while the bright but green and impulsive Detective Mills scoffs at his efforts to get inside the mind of a killer... ','R','127','English','USA')</v>
      </c>
    </row>
    <row r="24" spans="1:16" x14ac:dyDescent="0.3">
      <c r="A24" t="s">
        <v>2759</v>
      </c>
      <c r="B24" t="str">
        <f t="shared" si="0"/>
        <v>The Silence of the Lambs</v>
      </c>
      <c r="C24" t="s">
        <v>2594</v>
      </c>
      <c r="D24" t="s">
        <v>3010</v>
      </c>
      <c r="E24" t="s">
        <v>3259</v>
      </c>
      <c r="F24" t="str">
        <f t="shared" si="1"/>
        <v xml:space="preserve">Young FBI agent Clarice Starling is assigned to help find a missing woman to save her from a psychopathic serial killer who skins his victims. Clarice attempts to gain a better insight into the twisted mind of the killer by talking to another psychopath: Hannibal Lecter, who used to be a respected psychiatrist. FBI agent Jack Crawford believes that Lecter, who is also a very powerful and clever mind manipulator, has the answers to their questions and can help locate the killer. However, Clarice must first gain Lecter\'s confidence before the inmate will give away any information. </v>
      </c>
      <c r="G24">
        <v>118</v>
      </c>
      <c r="H24" t="s">
        <v>3488</v>
      </c>
      <c r="I24" t="s">
        <v>3515</v>
      </c>
      <c r="J24" t="s">
        <v>3628</v>
      </c>
      <c r="K24" t="s">
        <v>3859</v>
      </c>
      <c r="L24" t="s">
        <v>3886</v>
      </c>
      <c r="M24" t="s">
        <v>4111</v>
      </c>
      <c r="N24" t="s">
        <v>262</v>
      </c>
      <c r="O24" t="s">
        <v>4358</v>
      </c>
      <c r="P24" t="str">
        <f t="shared" si="2"/>
        <v>INSERT INTO MOVIES VALUES('The Silence of the Lambs','http://ia.media-imdb.com/images/M/MV5BMTQ2NzkzMDI4OF5BMl5BanBnXkFtZTcwMDA0NzE1NA@@._V1_UX182_CR0,0,182,268_AL_.jpg','14 February 1991','Young FBI agent Clarice Starling is assigned to help find a missing woman to save her from a psychopathic serial killer who skins his victims. Clarice attempts to gain a better insight into the twisted mind of the killer by talking to another psychopath: Hannibal Lecter, who used to be a respected psychiatrist. FBI agent Jack Crawford believes that Lecter, who is also a very powerful and clever mind manipulator, has the answers to their questions and can help locate the killer. However, Clarice must first gain Lecter\'s confidence before the inmate will give away any information. ','R','118','English','USA')</v>
      </c>
    </row>
    <row r="25" spans="1:16" x14ac:dyDescent="0.3">
      <c r="A25" t="s">
        <v>2760</v>
      </c>
      <c r="B25" t="str">
        <f t="shared" si="0"/>
        <v>It\'s a Wonderful Life</v>
      </c>
      <c r="C25" t="s">
        <v>2595</v>
      </c>
      <c r="D25" t="s">
        <v>3011</v>
      </c>
      <c r="E25" t="s">
        <v>3260</v>
      </c>
      <c r="F25" t="str">
        <f t="shared" si="1"/>
        <v xml:space="preserve">George Bailey has spent his entire life giving of himself to the people of Bedford Falls. He has always longed to travel but never had the opportunity in order to prevent rich skinflint Mr. Potter from taking over the entire town. All that prevents him from doing so is George\'s modest building and loan company, which was founded by his generous father. But on Christmas Eve, George\'s Uncle Billy loses the business\'s $8,000 while intending to deposit it in the bank. Potter finds the misplaced money and hides it from Billy. When the bank examiner discovers the shortage later that night, George realizes that he will be held responsible and sent to jail and the company will collapse, finally allowing Potter to take over the town. Thinking of his wife, their young children, and others he loves will be better off with him dead, he contemplates suicide. But the prayers of his loved ones result in a gentle angel named Clarence coming to earth to help George, with the promise of earning his ... </v>
      </c>
      <c r="G25">
        <v>130</v>
      </c>
      <c r="H25" t="s">
        <v>3490</v>
      </c>
      <c r="I25" t="s">
        <v>3516</v>
      </c>
      <c r="J25" t="s">
        <v>3629</v>
      </c>
      <c r="K25" t="s">
        <v>3859</v>
      </c>
      <c r="L25" t="s">
        <v>3962</v>
      </c>
      <c r="M25" t="s">
        <v>4112</v>
      </c>
      <c r="N25" t="s">
        <v>273</v>
      </c>
      <c r="O25" t="s">
        <v>4359</v>
      </c>
      <c r="P25" t="str">
        <f t="shared" si="2"/>
        <v>INSERT INTO MOVIES VALUES('It's a Wonderful Life','http://ia.media-imdb.com/images/M/MV5BMTMzMzY5NDc4M15BMl5BanBnXkFtZTcwMzc4NjIxNw@@._V1_UX182_CR0,0,182,268_AL_.jpg','7 January 1947','George Bailey has spent his entire life giving of himself to the people of Bedford Falls. He has always longed to travel but never had the opportunity in order to prevent rich skinflint Mr. Potter from taking over the entire town. All that prevents him from doing so is George\'s modest building and loan company, which was founded by his generous father. But on Christmas Eve, George\'s Uncle Billy loses the business\'s $8,000 while intending to deposit it in the bank. Potter finds the misplaced money and hides it from Billy. When the bank examiner discovers the shortage later that night, George realizes that he will be held responsible and sent to jail and the company will collapse, finally allowing Potter to take over the town. Thinking of his wife, their young children, and others he loves will be better off with him dead, he contemplates suicide. But the prayers of his loved ones result in a gentle angel named Clarence coming to earth to help George, with the promise of earning his ... ','PG','130','English','USA')</v>
      </c>
    </row>
    <row r="26" spans="1:16" x14ac:dyDescent="0.3">
      <c r="A26" t="s">
        <v>2761</v>
      </c>
      <c r="B26" t="str">
        <f t="shared" si="0"/>
        <v>The Usual Suspects</v>
      </c>
      <c r="C26" t="s">
        <v>2596</v>
      </c>
      <c r="D26" t="s">
        <v>3012</v>
      </c>
      <c r="E26" t="s">
        <v>3261</v>
      </c>
      <c r="F26" t="str">
        <f t="shared" si="1"/>
        <v xml:space="preserve">Following a truck hijack in New York, five conmen are arrested and brought together for questioning. As none of them are guilty, they plan a revenge operation against the police. The operation goes well, but then the influence of a legendary mastermind criminal called Keyser SÃ¶ze is felt. It becomes clear that each one of them has wronged SÃ¶ze at some point and must pay back now. The payback job leaves 27 men dead in a boat explosion, but the real question arises now: Who actually is Keyser SÃ¶ze? </v>
      </c>
      <c r="G26">
        <v>106</v>
      </c>
      <c r="H26" t="s">
        <v>3488</v>
      </c>
      <c r="I26" t="s">
        <v>3514</v>
      </c>
      <c r="J26" t="s">
        <v>3630</v>
      </c>
      <c r="K26" t="s">
        <v>3859</v>
      </c>
      <c r="L26" t="s">
        <v>3963</v>
      </c>
      <c r="M26" t="s">
        <v>4113</v>
      </c>
      <c r="N26" t="s">
        <v>285</v>
      </c>
      <c r="O26" t="s">
        <v>4360</v>
      </c>
      <c r="P26" t="str">
        <f t="shared" si="2"/>
        <v>INSERT INTO MOVIES VALUES('The Usual Suspects','http://ia.media-imdb.com/images/M/MV5BMzI1MjI5MDQyOV5BMl5BanBnXkFtZTcwNzE4Mjg3NA@@._V1_UX182_CR0,0,182,268_AL_.jpg','15 September 1995','Following a truck hijack in New York, five conmen are arrested and brought together for questioning. As none of them are guilty, they plan a revenge operation against the police. The operation goes well, but then the influence of a legendary mastermind criminal called Keyser SÃ¶ze is felt. It becomes clear that each one of them has wronged SÃ¶ze at some point and must pay back now. The payback job leaves 27 men dead in a boat explosion, but the real question arises now: Who actually is Keyser SÃ¶ze? ','R','106','English','USA')</v>
      </c>
    </row>
    <row r="27" spans="1:16" x14ac:dyDescent="0.3">
      <c r="A27" t="s">
        <v>2762</v>
      </c>
      <c r="B27" t="str">
        <f t="shared" si="0"/>
        <v>Life Is Beautiful</v>
      </c>
      <c r="C27" t="s">
        <v>2597</v>
      </c>
      <c r="D27" t="s">
        <v>3013</v>
      </c>
      <c r="E27" t="s">
        <v>3262</v>
      </c>
      <c r="F27" t="str">
        <f t="shared" si="1"/>
        <v xml:space="preserve">In 1930s Italy, a carefree Jewish book keeper named Guido starts a fairy tale life by courting and marrying a lovely woman from a nearby city. Guido and his wife have a son and live happily together until the occupation of Italy by German forces. In an attempt to hold his family together and help his son survive the horrors of a Jewish Concentration Camp, Guido imagines that the Holocaust is a game and that the grand prize for winning is a tank. </v>
      </c>
      <c r="G27">
        <v>116</v>
      </c>
      <c r="H27" t="s">
        <v>3489</v>
      </c>
      <c r="I27" t="s">
        <v>3517</v>
      </c>
      <c r="J27" t="s">
        <v>3631</v>
      </c>
      <c r="K27" t="s">
        <v>3859</v>
      </c>
      <c r="L27" t="s">
        <v>3887</v>
      </c>
      <c r="M27" t="s">
        <v>4114</v>
      </c>
      <c r="N27" t="s">
        <v>296</v>
      </c>
      <c r="O27" t="s">
        <v>4361</v>
      </c>
      <c r="P27" t="str">
        <f t="shared" si="2"/>
        <v>INSERT INTO MOVIES VALUES('Life Is Beautiful','http://ia.media-imdb.com/images/M/MV5BMTQwMTM2MjE4Ml5BMl5BanBnXkFtZTgwODQ2NTYxMTE@._V1_UX182_CR0,0,182,268_AL_.jpg','12 February 1999','In 1930s Italy, a carefree Jewish book keeper named Guido starts a fairy tale life by courting and marrying a lovely woman from a nearby city. Guido and his wife have a son and live happily together until the occupation of Italy by German forces. In an attempt to hold his family together and help his son survive the horrors of a Jewish Concentration Camp, Guido imagines that the Holocaust is a game and that the grand prize for winning is a tank. ','PG-13','116','English','USA')</v>
      </c>
    </row>
    <row r="28" spans="1:16" x14ac:dyDescent="0.3">
      <c r="A28" t="s">
        <v>2763</v>
      </c>
      <c r="B28" t="str">
        <f t="shared" si="0"/>
        <v>LÃ©on: The Professional</v>
      </c>
      <c r="C28" t="s">
        <v>2598</v>
      </c>
      <c r="D28" t="s">
        <v>3014</v>
      </c>
      <c r="E28" t="s">
        <v>3263</v>
      </c>
      <c r="F28" t="str">
        <f t="shared" si="1"/>
        <v xml:space="preserve">After her father, mother and little brother are killed by her father\'s employers, the 12-year-old daughter of an abject drug dealer is forced to take refuge in the apartment of a professional hitman who at her request teaches her the methods of his job so she can take her revenge on the corrupt DEA agent who ruined her life by killing her beloved brother. </v>
      </c>
      <c r="G28">
        <v>110</v>
      </c>
      <c r="H28" t="s">
        <v>3488</v>
      </c>
      <c r="I28" t="s">
        <v>3515</v>
      </c>
      <c r="J28" t="s">
        <v>3632</v>
      </c>
      <c r="K28" t="s">
        <v>3859</v>
      </c>
      <c r="L28" t="s">
        <v>2598</v>
      </c>
      <c r="M28" t="s">
        <v>4115</v>
      </c>
      <c r="N28" t="s">
        <v>307</v>
      </c>
      <c r="O28" t="s">
        <v>4362</v>
      </c>
      <c r="P28" t="str">
        <f t="shared" si="2"/>
        <v>INSERT INTO MOVIES VALUES('LÃ©on: The Professional','http://ia.media-imdb.com/images/M/MV5BMTgzMzg4MDkwNF5BMl5BanBnXkFtZTcwODAwNDg3OA@@._V1_UY268_CR3,0,182,268_AL_.jpg','18 November 1994','After her father, mother and little brother are killed by her father\'s employers, the 12-year-old daughter of an abject drug dealer is forced to take refuge in the apartment of a professional hitman who at her request teaches her the methods of his job so she can take her revenge on the corrupt DEA agent who ruined her life by killing her beloved brother. ','R','110','English','USA')</v>
      </c>
    </row>
    <row r="29" spans="1:16" x14ac:dyDescent="0.3">
      <c r="A29" t="s">
        <v>2764</v>
      </c>
      <c r="B29" t="str">
        <f t="shared" si="0"/>
        <v>Once Upon a Time in the West</v>
      </c>
      <c r="C29" t="s">
        <v>2585</v>
      </c>
      <c r="D29" t="s">
        <v>3015</v>
      </c>
      <c r="E29" t="s">
        <v>3264</v>
      </c>
      <c r="F29" t="str">
        <f t="shared" si="1"/>
        <v xml:space="preserve">Story of a young woman, Mrs. McBain, who moves from New Orleans to frontier Utah, on the very edge of the American West. She arrives to find her new husband and family slaughtered, but by whom? The prime suspect, coffee-lover Cheyenne, befriends her and offers to go after the real killer, assassin gang leader Frank, in her honor. He is accompanied by Harmonica, a man already on a quest to get even. </v>
      </c>
      <c r="G29">
        <v>165</v>
      </c>
      <c r="H29" t="s">
        <v>3489</v>
      </c>
      <c r="I29" t="s">
        <v>3507</v>
      </c>
      <c r="J29" t="s">
        <v>3633</v>
      </c>
      <c r="K29" t="s">
        <v>3860</v>
      </c>
      <c r="L29" t="s">
        <v>3964</v>
      </c>
      <c r="M29" t="s">
        <v>4116</v>
      </c>
      <c r="N29" t="s">
        <v>317</v>
      </c>
      <c r="O29" t="s">
        <v>4363</v>
      </c>
      <c r="P29" t="str">
        <f t="shared" si="2"/>
        <v>INSERT INTO MOVIES VALUES('Once Upon a Time in the West','http://ia.media-imdb.com/images/M/MV5BMTEyODQzNDkzNjVeQTJeQWpwZ15BbWU4MDgyODk1NDEx._V1_UY268_CR3,0,182,268_AL_.jpg','21 December 1968','Story of a young woman, Mrs. McBain, who moves from New Orleans to frontier Utah, on the very edge of the American West. She arrives to find her new husband and family slaughtered, but by whom? The prime suspect, coffee-lover Cheyenne, befriends her and offers to go after the real killer, assassin gang leader Frank, in her honor. He is accompanied by Harmonica, a man already on a quest to get even. ','PG-13','165','English','Italy')</v>
      </c>
    </row>
    <row r="30" spans="1:16" x14ac:dyDescent="0.3">
      <c r="A30" t="s">
        <v>2765</v>
      </c>
      <c r="B30" t="str">
        <f t="shared" si="0"/>
        <v>Spirited Away</v>
      </c>
      <c r="C30" t="s">
        <v>2599</v>
      </c>
      <c r="D30" t="s">
        <v>3016</v>
      </c>
      <c r="E30" t="s">
        <v>3265</v>
      </c>
      <c r="F30" t="str">
        <f t="shared" si="1"/>
        <v xml:space="preserve">Chihiro and her parents are moving to a small Japanese town in the countryside, much to Chihiro\'s dismay. On the way to their new home, Chihiro\'s father makes a wrong turn and drives down a lonely one-lane road which dead-ends in front of a tunnel. Her parents decide to stop the car and explore the area. They go through the tunnel and find an abandoned amusement park on the other side, with its own little town. When her parents see a restaurant with great-smelling food but no staff, they decide to eat and pay later. However, Chihiro refuses to eat and decides to explore the theme park a bit more. She meets a boy named Haku who tells her that Chihiro and her parents are in danger, and they must leave immediately. She runs to the restaurant and finds that her parents have turned into pigs. In addition, the theme park turns out to be a town inhabited by demons, spirits, and evil gods. At the center of the town is a bathhouse where these creatures go to relax. The owner of the bathhouse ... </v>
      </c>
      <c r="G30">
        <v>125</v>
      </c>
      <c r="H30" t="s">
        <v>3490</v>
      </c>
      <c r="I30" t="s">
        <v>3518</v>
      </c>
      <c r="J30" t="s">
        <v>3634</v>
      </c>
      <c r="K30" t="s">
        <v>3859</v>
      </c>
      <c r="L30" t="s">
        <v>2599</v>
      </c>
      <c r="M30" t="s">
        <v>4117</v>
      </c>
      <c r="N30" t="s">
        <v>328</v>
      </c>
      <c r="O30" t="s">
        <v>4364</v>
      </c>
      <c r="P30" t="str">
        <f t="shared" si="2"/>
        <v>INSERT INTO MOVIES VALUES('Spirited Away','http://ia.media-imdb.com/images/M/MV5BMjYxMDcyMzIzNl5BMl5BanBnXkFtZTYwNDg2MDU3._V1_UY268_CR4,0,182,268_AL_.jpg','28 March 2003','Chihiro and her parents are moving to a small Japanese town in the countryside, much to Chihiro\'s dismay. On the way to their new home, Chihiro\'s father makes a wrong turn and drives down a lonely one-lane road which dead-ends in front of a tunnel. Her parents decide to stop the car and explore the area. They go through the tunnel and find an abandoned amusement park on the other side, with its own little town. When her parents see a restaurant with great-smelling food but no staff, they decide to eat and pay later. However, Chihiro refuses to eat and decides to explore the theme park a bit more. She meets a boy named Haku who tells her that Chihiro and her parents are in danger, and they must leave immediately. She runs to the restaurant and finds that her parents have turned into pigs. In addition, the theme park turns out to be a town inhabited by demons, spirits, and evil gods. At the center of the town is a bathhouse where these creatures go to relax. The owner of the bathhouse ... ','PG','125','English','USA')</v>
      </c>
    </row>
    <row r="31" spans="1:16" x14ac:dyDescent="0.3">
      <c r="A31" t="s">
        <v>2766</v>
      </c>
      <c r="B31" t="str">
        <f t="shared" si="0"/>
        <v>Saving Private Ryan</v>
      </c>
      <c r="C31" t="s">
        <v>2581</v>
      </c>
      <c r="D31" t="s">
        <v>3017</v>
      </c>
      <c r="E31" t="s">
        <v>3266</v>
      </c>
      <c r="F31" t="str">
        <f t="shared" si="1"/>
        <v xml:space="preserve">Opening with the Allied invasion of Normandy on 6 June 1944, members of the 2nd Ranger Battalion under Cpt. Miller fight ashore to secure a beachhead. Amidst the fighting, two brothers are killed in action. Earlier in New Guinea, a third brother is KIA. Their mother, Mrs. Ryan, is to receive all three of the grave telegrams on the same day. The United States Army Chief of Staff, George C. Marshall, is given an opportunity to alleviate some of her grief when he learns of a fourth brother, Private James Ryan, and decides to send out 8 men (Cpt. Miller and select members from 2nd Rangers) to find him and bring him back home to his mother... </v>
      </c>
      <c r="G31">
        <v>169</v>
      </c>
      <c r="H31" t="s">
        <v>3488</v>
      </c>
      <c r="I31" t="s">
        <v>3519</v>
      </c>
      <c r="J31" t="s">
        <v>3635</v>
      </c>
      <c r="K31" t="s">
        <v>3859</v>
      </c>
      <c r="L31" t="s">
        <v>3965</v>
      </c>
      <c r="M31" t="s">
        <v>4118</v>
      </c>
      <c r="N31" t="s">
        <v>339</v>
      </c>
      <c r="O31" t="s">
        <v>4365</v>
      </c>
      <c r="P31" t="str">
        <f t="shared" si="2"/>
        <v>INSERT INTO MOVIES VALUES('Saving Private Ryan','http://ia.media-imdb.com/images/M/MV5BNjczODkxNTAxN15BMl5BanBnXkFtZTcwMTcwNjUxMw@@._V1_UY268_CR7,0,182,268_AL_.jpg','24 July 1998','Opening with the Allied invasion of Normandy on 6 June 1944, members of the 2nd Ranger Battalion under Cpt. Miller fight ashore to secure a beachhead. Amidst the fighting, two brothers are killed in action. Earlier in New Guinea, a third brother is KIA. Their mother, Mrs. Ryan, is to receive all three of the grave telegrams on the same day. The United States Army Chief of Staff, George C. Marshall, is given an opportunity to alleviate some of her grief when he learns of a fourth brother, Private James Ryan, and decides to send out 8 men (Cpt. Miller and select members from 2nd Rangers) to find him and bring him back home to his mother... ','R','169','English','USA')</v>
      </c>
    </row>
    <row r="32" spans="1:16" x14ac:dyDescent="0.3">
      <c r="A32" t="s">
        <v>2767</v>
      </c>
      <c r="B32" t="str">
        <f t="shared" si="0"/>
        <v>Interstellar</v>
      </c>
      <c r="C32" t="s">
        <v>2580</v>
      </c>
      <c r="D32" t="s">
        <v>3018</v>
      </c>
      <c r="E32" t="s">
        <v>3267</v>
      </c>
      <c r="F32" t="str">
        <f t="shared" si="1"/>
        <v xml:space="preserve">In the near future, Earth has been devastated by drought and famine, causing a scarcity in food and extreme changes in climate. When humanity is facing extinction, a mysterious rip in the space-time continuum is discovered, giving mankind the opportunity to widen its lifespan. A group of explorers must travel beyond our solar system in search of a planet that can sustain life. The crew of the Endurance are required to think bigger and go further than any human in history as they embark on an interstellar voyage into the unknown. Coop, the pilot of the Endurance, must decide between seeing his children again and the future of the human race. </v>
      </c>
      <c r="G32">
        <v>169</v>
      </c>
      <c r="H32" t="s">
        <v>3489</v>
      </c>
      <c r="I32" t="s">
        <v>3520</v>
      </c>
      <c r="J32" t="s">
        <v>3636</v>
      </c>
      <c r="K32" t="s">
        <v>3859</v>
      </c>
      <c r="L32" t="s">
        <v>3888</v>
      </c>
      <c r="M32" t="s">
        <v>4119</v>
      </c>
      <c r="N32" t="s">
        <v>349</v>
      </c>
      <c r="O32" t="s">
        <v>4366</v>
      </c>
      <c r="P32" t="str">
        <f t="shared" si="2"/>
        <v>INSERT INTO MOVIES VALUES('Interstellar','http://ia.media-imdb.com/images/M/MV5BMjIxNTU4MzY4MF5BMl5BanBnXkFtZTgwMzM4ODI3MjE@._V1_UX182_CR0,0,182,268_AL_.jpg','7 November 2014','In the near future, Earth has been devastated by drought and famine, causing a scarcity in food and extreme changes in climate. When humanity is facing extinction, a mysterious rip in the space-time continuum is discovered, giving mankind the opportunity to widen its lifespan. A group of explorers must travel beyond our solar system in search of a planet that can sustain life. The crew of the Endurance are required to think bigger and go further than any human in history as they embark on an interstellar voyage into the unknown. Coop, the pilot of the Endurance, must decide between seeing his children again and the future of the human race. ','PG-13','169','English','USA')</v>
      </c>
    </row>
    <row r="33" spans="1:16" x14ac:dyDescent="0.3">
      <c r="A33" t="s">
        <v>2768</v>
      </c>
      <c r="B33" t="str">
        <f t="shared" si="0"/>
        <v>Casablanca</v>
      </c>
      <c r="C33" t="s">
        <v>2600</v>
      </c>
      <c r="D33" t="s">
        <v>3019</v>
      </c>
      <c r="E33" t="s">
        <v>3268</v>
      </c>
      <c r="F33" t="str">
        <f t="shared" si="1"/>
        <v xml:space="preserve">In World War II Casablanca, Rick Blaine, exiled American and former freedom fighter, runs the most popular nightspot in town. The cynical lone wolf Blaine comes into the possession of two valuable letters of transit. When Nazi Major Strasser arrives in Casablanca, the sycophantic police Captain Renault does what he can to please him, including detaining a Czechoslovak underground leader Victor Laszlo. Much to Rick\'s surprise, Lazslo arrives with Ilsa, Rick\'s one time love. Rick is very bitter towards Ilsa, who ran out on him in Paris, but when he learns she had good reason to, they plan to run off together again using the letters of transit. Well, that was their original plan.... </v>
      </c>
      <c r="G33">
        <v>102</v>
      </c>
      <c r="H33" t="s">
        <v>3490</v>
      </c>
      <c r="I33" t="s">
        <v>3521</v>
      </c>
      <c r="J33" t="s">
        <v>3637</v>
      </c>
      <c r="K33" t="s">
        <v>3859</v>
      </c>
      <c r="L33" t="s">
        <v>3966</v>
      </c>
      <c r="M33" t="s">
        <v>4120</v>
      </c>
      <c r="N33" t="s">
        <v>360</v>
      </c>
      <c r="O33" t="s">
        <v>4352</v>
      </c>
      <c r="P33" t="str">
        <f t="shared" si="2"/>
        <v>INSERT INTO MOVIES VALUES('Casablanca','http://ia.media-imdb.com/images/M/MV5BMjQwNDYyNTk2N15BMl5BanBnXkFtZTgwMjQ0OTMyMjE@._V1_UX182_CR0,0,182,268_AL_.jpg','23 January 1943','In World War II Casablanca, Rick Blaine, exiled American and former freedom fighter, runs the most popular nightspot in town. The cynical lone wolf Blaine comes into the possession of two valuable letters of transit. When Nazi Major Strasser arrives in Casablanca, the sycophantic police Captain Renault does what he can to please him, including detaining a Czechoslovak underground leader Victor Laszlo. Much to Rick\'s surprise, Lazslo arrives with Ilsa, Rick\'s one time love. Rick is very bitter towards Ilsa, who ran out on him in Paris, but when he learns she had good reason to, they plan to run off together again using the letters of transit. Well, that was their original plan.... ','PG','102','English','USA')</v>
      </c>
    </row>
    <row r="34" spans="1:16" x14ac:dyDescent="0.3">
      <c r="A34" t="s">
        <v>2769</v>
      </c>
      <c r="B34" t="str">
        <f t="shared" si="0"/>
        <v>American History X</v>
      </c>
      <c r="C34" t="s">
        <v>2601</v>
      </c>
      <c r="D34" t="s">
        <v>3020</v>
      </c>
      <c r="E34" t="s">
        <v>3269</v>
      </c>
      <c r="F34" t="str">
        <f t="shared" si="1"/>
        <v xml:space="preserve">Derek Vineyard is paroled after serving 3 years in prison for killing two thugs who tried to break into/steal his truck. Through his brother, Danny Vineyard\'s narration, we learn that before going to prison, Derek was a skinhead and the leader of a violent white supremacist gang that committed acts of racial crime throughout L.A. and his actions greatly influenced Danny. Reformed and fresh out of prison, Derek severs contact with the gang and becomes determined to keep Danny from going down the same violent path as he did. </v>
      </c>
      <c r="G34">
        <v>119</v>
      </c>
      <c r="H34" t="s">
        <v>3488</v>
      </c>
      <c r="I34" t="s">
        <v>3503</v>
      </c>
      <c r="J34" t="s">
        <v>3638</v>
      </c>
      <c r="K34" t="s">
        <v>3859</v>
      </c>
      <c r="L34" t="s">
        <v>3967</v>
      </c>
      <c r="M34" t="s">
        <v>4121</v>
      </c>
      <c r="N34" t="s">
        <v>372</v>
      </c>
      <c r="O34" t="s">
        <v>4367</v>
      </c>
      <c r="P34" t="str">
        <f t="shared" si="2"/>
        <v>INSERT INTO MOVIES VALUES('American History X','http://ia.media-imdb.com/images/M/MV5BMjMzNDUwNTIyMF5BMl5BanBnXkFtZTcwNjMwNDg3OA@@._V1_UY268_CR14,0,182,268_AL_.jpg','20 November 1998','Derek Vineyard is paroled after serving 3 years in prison for killing two thugs who tried to break into/steal his truck. Through his brother, Danny Vineyard\'s narration, we learn that before going to prison, Derek was a skinhead and the leader of a violent white supremacist gang that committed acts of racial crime throughout L.A. and his actions greatly influenced Danny. Reformed and fresh out of prison, Derek severs contact with the gang and becomes determined to keep Danny from going down the same violent path as he did. ','R','119','English','USA')</v>
      </c>
    </row>
    <row r="35" spans="1:16" x14ac:dyDescent="0.3">
      <c r="A35" t="s">
        <v>2770</v>
      </c>
      <c r="B35" t="str">
        <f t="shared" si="0"/>
        <v>City Lights</v>
      </c>
      <c r="C35" t="s">
        <v>2602</v>
      </c>
      <c r="D35" t="s">
        <v>3021</v>
      </c>
      <c r="E35" t="s">
        <v>3270</v>
      </c>
      <c r="F35" t="str">
        <f t="shared" si="1"/>
        <v xml:space="preserve">A tramp falls in love with a beautiful blind girl. Her family is in financial trouble. The tramp\'s on-and-off friendship with a wealthy man allows him to be the girl\'s benefactor and suitor. </v>
      </c>
      <c r="G35">
        <v>87</v>
      </c>
      <c r="H35" t="s">
        <v>3492</v>
      </c>
      <c r="I35" t="s">
        <v>3517</v>
      </c>
      <c r="J35" t="s">
        <v>3639</v>
      </c>
      <c r="K35" t="s">
        <v>3859</v>
      </c>
      <c r="L35" t="s">
        <v>2602</v>
      </c>
      <c r="M35" t="s">
        <v>4122</v>
      </c>
      <c r="N35" t="s">
        <v>383</v>
      </c>
      <c r="O35" t="s">
        <v>4368</v>
      </c>
      <c r="P35" t="str">
        <f t="shared" si="2"/>
        <v>INSERT INTO MOVIES VALUES('City Lights','http://ia.media-imdb.com/images/M/MV5BMjA3NDQ5MDMzOV5BMl5BanBnXkFtZTgwODY2MjcyMjE@._V1_UX182_CR0,0,182,268_AL_.jpg','7 March 1931','A tramp falls in love with a beautiful blind girl. Her family is in financial trouble. The tramp\'s on-and-off friendship with a wealthy man allows him to be the girl\'s benefactor and suitor. ','Passed','87','English','USA')</v>
      </c>
    </row>
    <row r="36" spans="1:16" x14ac:dyDescent="0.3">
      <c r="A36" t="s">
        <v>2771</v>
      </c>
      <c r="B36" t="str">
        <f t="shared" si="0"/>
        <v>Psycho</v>
      </c>
      <c r="C36" t="s">
        <v>2603</v>
      </c>
      <c r="D36" t="s">
        <v>3022</v>
      </c>
      <c r="E36" t="s">
        <v>3271</v>
      </c>
      <c r="F36" t="str">
        <f t="shared" si="1"/>
        <v xml:space="preserve">Phoenix officeworker Marion Crane is fed up with the way life has treated her. She has to meet her lover Sam in lunch breaks and they cannot get married because Sam has to give most of his money away in alimony. One Friday Marion is trusted to bank $40,000 by her employer. Seeing the opportunity to take the money and start a new life, Marion leaves town and heads towards Sam\'s California store. Tired after the long drive and caught in a storm, she gets off the main highway and pulls into The Bates Motel. The motel is managed by a quiet young man called Norman who seems to be dominated by his mother. </v>
      </c>
      <c r="G36">
        <v>109</v>
      </c>
      <c r="H36" t="s">
        <v>3488</v>
      </c>
      <c r="I36" t="s">
        <v>3522</v>
      </c>
      <c r="J36" t="s">
        <v>3640</v>
      </c>
      <c r="K36" t="s">
        <v>3859</v>
      </c>
      <c r="L36" t="s">
        <v>3889</v>
      </c>
      <c r="M36" t="s">
        <v>4123</v>
      </c>
      <c r="N36" t="s">
        <v>393</v>
      </c>
      <c r="O36" t="s">
        <v>4369</v>
      </c>
      <c r="P36" t="str">
        <f t="shared" si="2"/>
        <v>INSERT INTO MOVIES VALUES('Psycho','http://ia.media-imdb.com/images/M/MV5BMTgzMzM3NDY0NF5BMl5BanBnXkFtZTgwNDgwNDgwNzE@._V1_UX182_CR0,0,182,268_AL_.jpg','8 September 1960','Phoenix officeworker Marion Crane is fed up with the way life has treated her. She has to meet her lover Sam in lunch breaks and they cannot get married because Sam has to give most of his money away in alimony. One Friday Marion is trusted to bank $40,000 by her employer. Seeing the opportunity to take the money and start a new life, Marion leaves town and heads towards Sam\'s California store. Tired after the long drive and caught in a storm, she gets off the main highway and pulls into The Bates Motel. The motel is managed by a quiet young man called Norman who seems to be dominated by his mother. ','R','109','English','USA')</v>
      </c>
    </row>
    <row r="37" spans="1:16" x14ac:dyDescent="0.3">
      <c r="A37" t="s">
        <v>2772</v>
      </c>
      <c r="B37" t="str">
        <f t="shared" si="0"/>
        <v>Raiders of the Lost Ark</v>
      </c>
      <c r="C37" t="s">
        <v>2581</v>
      </c>
      <c r="D37" t="s">
        <v>3023</v>
      </c>
      <c r="E37" t="s">
        <v>3272</v>
      </c>
      <c r="F37" t="str">
        <f t="shared" si="1"/>
        <v xml:space="preserve">The year is 1936. An archeology professor named Indiana Jones is venturing in the jungles of South America searching for a golden statue. Unfortunately, he sets off a deadly trap but miraculously escapes. Then, Jones hears from a museum curator named Marcus Brody about a biblical artifact called The Ark of the Covenant, which can hold the key to humanly existence. Jones has to venture to vast places such as Nepal and Egypt to find this artifact. However, he will have to fight his enemy Rene Belloq and a band of Nazis in order to reach it. </v>
      </c>
      <c r="G37">
        <v>115</v>
      </c>
      <c r="H37" t="s">
        <v>3490</v>
      </c>
      <c r="I37" t="s">
        <v>3523</v>
      </c>
      <c r="J37" t="s">
        <v>3641</v>
      </c>
      <c r="K37" t="s">
        <v>3859</v>
      </c>
      <c r="L37" t="s">
        <v>3968</v>
      </c>
      <c r="M37" t="s">
        <v>4124</v>
      </c>
      <c r="N37" t="s">
        <v>404</v>
      </c>
      <c r="O37" t="s">
        <v>4370</v>
      </c>
      <c r="P37" t="str">
        <f t="shared" si="2"/>
        <v>INSERT INTO MOVIES VALUES('Raiders of the Lost Ark','http://ia.media-imdb.com/images/M/MV5BMjA0ODEzMTc1Nl5BMl5BanBnXkFtZTcwODM2MjAxNA@@._V1_UX182_CR0,0,182,268_AL_.jpg','12 June 1981','The year is 1936. An archeology professor named Indiana Jones is venturing in the jungles of South America searching for a golden statue. Unfortunately, he sets off a deadly trap but miraculously escapes. Then, Jones hears from a museum curator named Marcus Brody about a biblical artifact called The Ark of the Covenant, which can hold the key to humanly existence. Jones has to venture to vast places such as Nepal and Egypt to find this artifact. However, he will have to fight his enemy Rene Belloq and a band of Nazis in order to reach it. ','PG','115','English','USA')</v>
      </c>
    </row>
    <row r="38" spans="1:16" x14ac:dyDescent="0.3">
      <c r="A38" t="s">
        <v>2773</v>
      </c>
      <c r="B38" t="str">
        <f t="shared" si="0"/>
        <v>Rear Window</v>
      </c>
      <c r="C38" t="s">
        <v>2603</v>
      </c>
      <c r="D38" t="s">
        <v>3024</v>
      </c>
      <c r="E38" t="s">
        <v>3273</v>
      </c>
      <c r="F38" t="str">
        <f t="shared" si="1"/>
        <v xml:space="preserve">Professional photographer L.B. "Jeff" Jeffries breaks his leg while getting an action shot at an auto race. Confined to his New York apartment, he spends his time looking out of the rear window observing the neighbors. He begins to suspect that a man across the courtyard may have murdered his wife. Jeff enlists the help of his high society fashion-consultant girlfriend Lisa Freemont and his visiting nurse Stella to investigate. </v>
      </c>
      <c r="G38">
        <v>112</v>
      </c>
      <c r="H38" t="s">
        <v>3493</v>
      </c>
      <c r="I38" t="s">
        <v>3524</v>
      </c>
      <c r="J38" t="s">
        <v>3642</v>
      </c>
      <c r="K38" t="s">
        <v>3861</v>
      </c>
      <c r="L38" t="s">
        <v>3890</v>
      </c>
      <c r="M38" t="s">
        <v>4125</v>
      </c>
      <c r="N38" t="s">
        <v>415</v>
      </c>
      <c r="O38" t="s">
        <v>4371</v>
      </c>
      <c r="P38" t="str">
        <f t="shared" si="2"/>
        <v>INSERT INTO MOVIES VALUES('Rear Window','http://ia.media-imdb.com/images/M/MV5BMjAxNDM0NTcyOV5BMl5BanBnXkFtZTgwODE1NjM0MTE@._V1_UX182_CR0,0,182,268_AL_.jpg','1 August 1954','Professional photographer L.B. "Jeff" Jeffries breaks his leg while getting an action shot at an auto race. Confined to his New York apartment, he spends his time looking out of the rear window observing the neighbors. He begins to suspect that a man across the courtyard may have murdered his wife. Jeff enlists the help of his high society fashion-consultant girlfriend Lisa Freemont and his visiting nurse Stella to investigate. ','Approved','112','English','UK')</v>
      </c>
    </row>
    <row r="39" spans="1:16" x14ac:dyDescent="0.3">
      <c r="A39" t="s">
        <v>2774</v>
      </c>
      <c r="B39" t="str">
        <f t="shared" si="0"/>
        <v>The Intouchables</v>
      </c>
      <c r="C39" t="s">
        <v>2604</v>
      </c>
      <c r="D39" t="s">
        <v>3025</v>
      </c>
      <c r="E39" t="s">
        <v>3274</v>
      </c>
      <c r="F39" t="str">
        <f t="shared" si="1"/>
        <v xml:space="preserve">In Paris, the aristocratic and intellectual Philippe is a quadriplegic millionaire who is interviewing candidates for the position of his carer, with his red-haired secretary Magalie. Out of the blue, the rude African Driss cuts the line of candidates and brings a document from the Social Security and asks Phillipe to sign it to prove that he is seeking a job position so he can receive his unemployment benefit. Philippe challenges Driss, offering him a trial period of one month to gain experience helping him. Then Driss can decide whether he would like to stay with him or not. Driss accepts the challenge and moves to the mansion, changing the boring life of Phillipe and his employees. </v>
      </c>
      <c r="G39">
        <v>112</v>
      </c>
      <c r="H39" t="s">
        <v>3488</v>
      </c>
      <c r="I39" t="s">
        <v>3525</v>
      </c>
      <c r="J39" t="s">
        <v>3643</v>
      </c>
      <c r="K39" t="s">
        <v>3862</v>
      </c>
      <c r="L39" t="s">
        <v>2604</v>
      </c>
      <c r="M39" t="s">
        <v>4126</v>
      </c>
      <c r="N39" t="s">
        <v>426</v>
      </c>
      <c r="O39" t="s">
        <v>4372</v>
      </c>
      <c r="P39" t="str">
        <f t="shared" si="2"/>
        <v>INSERT INTO MOVIES VALUES('The Intouchables','http://ia.media-imdb.com/images/M/MV5BMTYxNDA3MDQwNl5BMl5BanBnXkFtZTcwNTU4Mzc1Nw@@._V1_UX182_CR0,0,182,268_AL_.jpg','2 November 2011','In Paris, the aristocratic and intellectual Philippe is a quadriplegic millionaire who is interviewing candidates for the position of his carer, with his red-haired secretary Magalie. Out of the blue, the rude African Driss cuts the line of candidates and brings a document from the Social Security and asks Phillipe to sign it to prove that he is seeking a job position so he can receive his unemployment benefit. Philippe challenges Driss, offering him a trial period of one month to gain experience helping him. Then Driss can decide whether he would like to stay with him or not. Driss accepts the challenge and moves to the mansion, changing the boring life of Phillipe and his employees. ','R','112','English','France')</v>
      </c>
    </row>
    <row r="40" spans="1:16" x14ac:dyDescent="0.3">
      <c r="A40" t="s">
        <v>2775</v>
      </c>
      <c r="B40" t="str">
        <f t="shared" si="0"/>
        <v>Modern Times</v>
      </c>
      <c r="C40" t="s">
        <v>2605</v>
      </c>
      <c r="D40" t="s">
        <v>3026</v>
      </c>
      <c r="E40" t="s">
        <v>3275</v>
      </c>
      <c r="F40" t="str">
        <f t="shared" si="1"/>
        <v xml:space="preserve">Chaplins last \'silent\' film, filled with sound effects, was made when everyone else was making talkies. Charlie turns against modern society, the machine age, (The use of sound in films ?) and progress. Firstly we see him frantically trying to keep up with a production line, tightening bolts. He is selected for an experiment with an automatic feeding machine, but various mishaps leads his boss to believe he has gone mad, and Charlie is sent to a mental hospital... When he gets out, he is mistaken for a communist while waving a red flag, sent to jail, foils a jailbreak, and is let out again. We follow Charlie through many more escapades before the film is out. </v>
      </c>
      <c r="G40">
        <v>87</v>
      </c>
      <c r="H40" t="s">
        <v>3494</v>
      </c>
      <c r="I40" t="s">
        <v>3526</v>
      </c>
      <c r="J40" t="s">
        <v>3644</v>
      </c>
      <c r="K40" t="s">
        <v>3859</v>
      </c>
      <c r="L40" t="s">
        <v>2605</v>
      </c>
      <c r="M40" t="s">
        <v>4127</v>
      </c>
      <c r="N40" t="s">
        <v>437</v>
      </c>
      <c r="O40" t="s">
        <v>4368</v>
      </c>
      <c r="P40" t="str">
        <f t="shared" si="2"/>
        <v>INSERT INTO MOVIES VALUES('Modern Times','http://ia.media-imdb.com/images/M/MV5BMjAyMTkxNjI5OF5BMl5BanBnXkFtZTYwMjI2MjA5._V1_UY268_CR7,0,182,268_AL_.jpg','25 February 1936','Chaplins last \'silent\' film, filled with sound effects, was made when everyone else was making talkies. Charlie turns against modern society, the machine age, (The use of sound in films ?) and progress. Firstly we see him frantically trying to keep up with a production line, tightening bolts. He is selected for an experiment with an automatic feeding machine, but various mishaps leads his boss to believe he has gone mad, and Charlie is sent to a mental hospital... When he gets out, he is mistaken for a communist while waving a red flag, sent to jail, foils a jailbreak, and is let out again. We follow Charlie through many more escapades before the film is out. ','G','87','English','USA')</v>
      </c>
    </row>
    <row r="41" spans="1:16" x14ac:dyDescent="0.3">
      <c r="A41" t="s">
        <v>2776</v>
      </c>
      <c r="B41" t="str">
        <f t="shared" si="0"/>
        <v>The Green Mile</v>
      </c>
      <c r="C41" t="s">
        <v>2578</v>
      </c>
      <c r="D41" t="s">
        <v>3027</v>
      </c>
      <c r="E41" t="s">
        <v>3276</v>
      </c>
      <c r="F41" t="str">
        <f t="shared" si="1"/>
        <v xml:space="preserve">Death Row guards at a penitentiary, in the 1930\'s, have a moral dilemma with their job when they discover one of their prisoners, a convicted murderer, has a special gift. </v>
      </c>
      <c r="G41">
        <v>189</v>
      </c>
      <c r="H41" t="s">
        <v>3488</v>
      </c>
      <c r="I41" t="s">
        <v>3527</v>
      </c>
      <c r="J41" t="s">
        <v>3645</v>
      </c>
      <c r="K41" t="s">
        <v>3859</v>
      </c>
      <c r="L41" t="s">
        <v>3891</v>
      </c>
      <c r="M41" t="s">
        <v>4128</v>
      </c>
      <c r="N41" t="s">
        <v>448</v>
      </c>
      <c r="O41" t="s">
        <v>4373</v>
      </c>
      <c r="P41" t="str">
        <f t="shared" si="2"/>
        <v>INSERT INTO MOVIES VALUES('The Green Mile','http://ia.media-imdb.com/images/M/MV5BMTUxMzQyNjA5MF5BMl5BanBnXkFtZTYwOTU2NTY3._V1_UX182_CR0,0,182,268_AL_.jpg','10 December 1999','Death Row guards at a penitentiary, in the 1930\'s, have a moral dilemma with their job when they discover one of their prisoners, a convicted murderer, has a special gift. ','R','189','English','USA')</v>
      </c>
    </row>
    <row r="42" spans="1:16" x14ac:dyDescent="0.3">
      <c r="A42" t="s">
        <v>2777</v>
      </c>
      <c r="B42" t="str">
        <f t="shared" si="0"/>
        <v>Terminator 2: Judgment Day</v>
      </c>
      <c r="C42" t="s">
        <v>2606</v>
      </c>
      <c r="D42" t="s">
        <v>3028</v>
      </c>
      <c r="E42" t="s">
        <v>3277</v>
      </c>
      <c r="F42" t="str">
        <f t="shared" si="1"/>
        <v xml:space="preserve">Almost 10 years have passed since the first cyborg called The Terminator tried to kill Sarah Connor and her unborn son, John Connor. John Connor, the future leader of the human resistance, is now a healthy young boy. However another Terminator is sent back through time called the T-1000, which is more advanced and more powerful than its predecessor. The Mission: to kill John Connor when he\'s still a child. However, Sarah and John do not have to face this threat of a Terminator alone. Another Terminator is also sent back through time. The mission: to protect John and Sarah Connor at all costs. The battle for tomorrow has begun... </v>
      </c>
      <c r="G42">
        <v>137</v>
      </c>
      <c r="H42" t="s">
        <v>3488</v>
      </c>
      <c r="I42" t="s">
        <v>3513</v>
      </c>
      <c r="J42" t="s">
        <v>3646</v>
      </c>
      <c r="K42" t="s">
        <v>3859</v>
      </c>
      <c r="L42" t="s">
        <v>3892</v>
      </c>
      <c r="M42" t="s">
        <v>4129</v>
      </c>
      <c r="N42" t="s">
        <v>460</v>
      </c>
      <c r="O42" t="s">
        <v>4374</v>
      </c>
      <c r="P42" t="str">
        <f t="shared" si="2"/>
        <v>INSERT INTO MOVIES VALUES('Terminator 2: Judgment Day','http://ia.media-imdb.com/images/M/MV5BMTI4MDAwMDY3N15BMl5BanBnXkFtZTcwODIwMzMzMQ@@._V1._CR46,1,342,473_UY268_CR6,0,182,268_AL_.jpg','3 July 1991','Almost 10 years have passed since the first cyborg called The Terminator tried to kill Sarah Connor and her unborn son, John Connor. John Connor, the future leader of the human resistance, is now a healthy young boy. However another Terminator is sent back through time called the T-1000, which is more advanced and more powerful than its predecessor. The Mission: to kill John Connor when he\'s still a child. However, Sarah and John do not have to face this threat of a Terminator alone. Another Terminator is also sent back through time. The mission: to protect John and Sarah Connor at all costs. The battle for tomorrow has begun... ','R','137','English','USA')</v>
      </c>
    </row>
    <row r="43" spans="1:16" x14ac:dyDescent="0.3">
      <c r="A43" t="s">
        <v>2778</v>
      </c>
      <c r="B43" t="str">
        <f t="shared" si="0"/>
        <v>The Pianist</v>
      </c>
      <c r="C43" t="s">
        <v>2607</v>
      </c>
      <c r="D43" t="s">
        <v>3029</v>
      </c>
      <c r="E43" t="s">
        <v>3278</v>
      </c>
      <c r="F43" t="str">
        <f t="shared" si="1"/>
        <v xml:space="preserve">A brilliant pianist, a Polish Jew, witnesses the restrictions Nazis place on Jews in the Polish capital, from restricted access to the building of the Warsaw ghetto. As his family is rounded up to be shipped off to the Nazi labor camps, he escapes deportation and eludes capture by living in the ruins of Warsaw. </v>
      </c>
      <c r="G43">
        <v>150</v>
      </c>
      <c r="H43" t="s">
        <v>3488</v>
      </c>
      <c r="I43" t="s">
        <v>3528</v>
      </c>
      <c r="J43" t="s">
        <v>3634</v>
      </c>
      <c r="K43" t="s">
        <v>3859</v>
      </c>
      <c r="L43" t="s">
        <v>3893</v>
      </c>
      <c r="M43" t="s">
        <v>4130</v>
      </c>
      <c r="N43" t="s">
        <v>471</v>
      </c>
      <c r="O43" t="s">
        <v>4375</v>
      </c>
      <c r="P43" t="str">
        <f t="shared" si="2"/>
        <v>INSERT INTO MOVIES VALUES('The Pianist','http://ia.media-imdb.com/images/M/MV5BMTc4OTkyOTA3OF5BMl5BanBnXkFtZTYwMDIxNjk5._V1_UX182_CR0,0,182,268_AL_.jpg','28 March 2003','A brilliant pianist, a Polish Jew, witnesses the restrictions Nazis place on Jews in the Polish capital, from restricted access to the building of the Warsaw ghetto. As his family is rounded up to be shipped off to the Nazi labor camps, he escapes deportation and eludes capture by living in the ruins of Warsaw. ','R','150','English','USA')</v>
      </c>
    </row>
    <row r="44" spans="1:16" x14ac:dyDescent="0.3">
      <c r="A44" t="s">
        <v>2779</v>
      </c>
      <c r="B44" t="str">
        <f t="shared" si="0"/>
        <v>The Departed</v>
      </c>
      <c r="C44" t="s">
        <v>2590</v>
      </c>
      <c r="D44" t="s">
        <v>3030</v>
      </c>
      <c r="E44" t="s">
        <v>3279</v>
      </c>
      <c r="F44" t="str">
        <f t="shared" si="1"/>
        <v xml:space="preserve">In South Boston, the state police force is waging war on Irish-American organized crime. Young undercover cop Billy Costigan (Leonardo DiCaprio) is assigned to infiltrate the mob syndicate run by gangland chief Frank Costello (Jack Nicholson). While Billy quickly gains Costello\'s confidence, Colin Sullivan (Matt Damon), a hardened young criminal who has infiltrated the state police as an informer for the syndicate is rising to a position of power in the Special Investigation Unit. Each man becomes deeply consumed by their double lives, gathering information about the plans and counter-plans of the operations they have penetrated. But when it becomes clear to both the mob and the police that there is a mole in their midst, Billy and Colin are suddenly in danger of being caught and exposed to the enemy - and each must race to uncover the identity of the other man in time to save themselves. But is either willing to turn on their friends and comrades they\'ve made during their long stints... </v>
      </c>
      <c r="G44">
        <v>151</v>
      </c>
      <c r="H44" t="s">
        <v>3488</v>
      </c>
      <c r="I44" t="s">
        <v>3515</v>
      </c>
      <c r="J44" t="s">
        <v>3647</v>
      </c>
      <c r="K44" t="s">
        <v>3859</v>
      </c>
      <c r="L44" t="s">
        <v>3969</v>
      </c>
      <c r="M44" t="s">
        <v>4131</v>
      </c>
      <c r="N44" t="s">
        <v>482</v>
      </c>
      <c r="O44" t="s">
        <v>4376</v>
      </c>
      <c r="P44" t="str">
        <f t="shared" si="2"/>
        <v>INSERT INTO MOVIES VALUES('The Departed','http://ia.media-imdb.com/images/M/MV5BMTI1MTY2OTIxNV5BMl5BanBnXkFtZTYwNjQ4NjY3._V1_UX182_CR0,0,182,268_AL_.jpg','6 October 2006','In South Boston, the state police force is waging war on Irish-American organized crime. Young undercover cop Billy Costigan (Leonardo DiCaprio) is assigned to infiltrate the mob syndicate run by gangland chief Frank Costello (Jack Nicholson). While Billy quickly gains Costello\'s confidence, Colin Sullivan (Matt Damon), a hardened young criminal who has infiltrated the state police as an informer for the syndicate is rising to a position of power in the Special Investigation Unit. Each man becomes deeply consumed by their double lives, gathering information about the plans and counter-plans of the operations they have penetrated. But when it becomes clear to both the mob and the police that there is a mole in their midst, Billy and Colin are suddenly in danger of being caught and exposed to the enemy - and each must race to uncover the identity of the other man in time to save themselves. But is either willing to turn on their friends and comrades they\'ve made during their long stints... ','R','151','English','USA')</v>
      </c>
    </row>
    <row r="45" spans="1:16" x14ac:dyDescent="0.3">
      <c r="A45" t="s">
        <v>2780</v>
      </c>
      <c r="B45" t="str">
        <f t="shared" si="0"/>
        <v>Back to the Future</v>
      </c>
      <c r="C45" t="s">
        <v>2588</v>
      </c>
      <c r="D45" t="s">
        <v>3031</v>
      </c>
      <c r="E45" t="s">
        <v>3280</v>
      </c>
      <c r="F45" t="str">
        <f t="shared" si="1"/>
        <v xml:space="preserve">Marty McFly, a typical American teenager of the Eighties, is accidentally sent back to 1955 in a plutonium-powered DeLorean "time machine" invented by a slightly mad scientist. During his often hysterical, always amazing trip back in time, Marty must make certain his teenage parents-to-be meet and fall in love - so he can get back to the future. </v>
      </c>
      <c r="G45">
        <v>116</v>
      </c>
      <c r="H45" t="s">
        <v>3490</v>
      </c>
      <c r="I45" t="s">
        <v>3529</v>
      </c>
      <c r="J45" t="s">
        <v>3648</v>
      </c>
      <c r="K45" t="s">
        <v>3859</v>
      </c>
      <c r="L45" t="s">
        <v>3894</v>
      </c>
      <c r="M45" t="s">
        <v>4132</v>
      </c>
      <c r="N45" t="s">
        <v>491</v>
      </c>
      <c r="O45" t="s">
        <v>4377</v>
      </c>
      <c r="P45" t="str">
        <f t="shared" si="2"/>
        <v>INSERT INTO MOVIES VALUES('Back to the Future','http://ia.media-imdb.com/images/M/MV5BMjA5NTYzMDMyM15BMl5BanBnXkFtZTgwNjU3NDU2MTE@._V1_UX182_CR0,0,182,268_AL_.jpg','3 July 1985','Marty McFly, a typical American teenager of the Eighties, is accidentally sent back to 1955 in a plutonium-powered DeLorean "time machine" invented by a slightly mad scientist. During his often hysterical, always amazing trip back in time, Marty must make certain his teenage parents-to-be meet and fall in love - so he can get back to the future. ','PG','116','English','USA')</v>
      </c>
    </row>
    <row r="46" spans="1:16" x14ac:dyDescent="0.3">
      <c r="A46" t="s">
        <v>2781</v>
      </c>
      <c r="B46" t="str">
        <f t="shared" si="0"/>
        <v>Whiplash</v>
      </c>
      <c r="C46" t="s">
        <v>2608</v>
      </c>
      <c r="D46" t="s">
        <v>3032</v>
      </c>
      <c r="E46" t="s">
        <v>3281</v>
      </c>
      <c r="F46" t="str">
        <f t="shared" si="1"/>
        <v xml:space="preserve">A young and talented drummer attending a prestigious music academy finds himself under the wing of the most respected professor at the school, one who does not hold back on abuse towards his students. The two form an odd relationship as the student wants to achieve greatness, and the professor pushes him. </v>
      </c>
      <c r="G46">
        <v>107</v>
      </c>
      <c r="H46" t="s">
        <v>3488</v>
      </c>
      <c r="I46" t="s">
        <v>3530</v>
      </c>
      <c r="J46" t="s">
        <v>3649</v>
      </c>
      <c r="K46" t="s">
        <v>3863</v>
      </c>
      <c r="L46" t="s">
        <v>2608</v>
      </c>
      <c r="M46" t="s">
        <v>4133</v>
      </c>
      <c r="N46" t="s">
        <v>503</v>
      </c>
      <c r="O46" t="s">
        <v>4378</v>
      </c>
      <c r="P46" t="str">
        <f t="shared" si="2"/>
        <v>INSERT INTO MOVIES VALUES('Whiplash','http://ia.media-imdb.com/images/M/MV5BMTU4OTQ3MDUyMV5BMl5BanBnXkFtZTgwOTA2MjU0MjE@._V1_UX182_CR0,0,182,268_AL_.jpg','15 October 2014','A young and talented drummer attending a prestigious music academy finds himself under the wing of the most respected professor at the school, one who does not hold back on abuse towards his students. The two form an odd relationship as the student wants to achieve greatness, and the professor pushes him. ','R','107','English','Philippines')</v>
      </c>
    </row>
    <row r="47" spans="1:16" x14ac:dyDescent="0.3">
      <c r="A47" t="s">
        <v>2782</v>
      </c>
      <c r="B47" t="str">
        <f t="shared" si="0"/>
        <v>Memento</v>
      </c>
      <c r="C47" t="s">
        <v>2580</v>
      </c>
      <c r="D47" t="s">
        <v>3033</v>
      </c>
      <c r="E47" t="s">
        <v>3282</v>
      </c>
      <c r="F47" t="str">
        <f t="shared" si="1"/>
        <v xml:space="preserve">Memento chronicles two separate stories of Leonard, an ex-insurance investigator who can no longer build new memories, as he attempts to find the murderer of his wife, which is the last thing he remembers. One story line moves forward in time while the other tells the story backwards revealing more each time. </v>
      </c>
      <c r="G47">
        <v>113</v>
      </c>
      <c r="H47" t="s">
        <v>3488</v>
      </c>
      <c r="I47" t="s">
        <v>3524</v>
      </c>
      <c r="J47" t="s">
        <v>3650</v>
      </c>
      <c r="K47" t="s">
        <v>3859</v>
      </c>
      <c r="L47" t="s">
        <v>3895</v>
      </c>
      <c r="M47" t="s">
        <v>4134</v>
      </c>
      <c r="N47" t="s">
        <v>514</v>
      </c>
      <c r="O47" t="s">
        <v>4379</v>
      </c>
      <c r="P47" t="str">
        <f t="shared" si="2"/>
        <v>INSERT INTO MOVIES VALUES('Memento','http://ia.media-imdb.com/images/M/MV5BMTc4MjUxNDAwN15BMl5BanBnXkFtZTcwMDMwNDg3OA@@._V1_UY268_CR9,0,182,268_AL_.jpg','25 May 2001','Memento chronicles two separate stories of Leonard, an ex-insurance investigator who can no longer build new memories, as he attempts to find the murderer of his wife, which is the last thing he remembers. One story line moves forward in time while the other tells the story backwards revealing more each time. ','R','113','English','USA')</v>
      </c>
    </row>
    <row r="48" spans="1:16" x14ac:dyDescent="0.3">
      <c r="A48" t="s">
        <v>2783</v>
      </c>
      <c r="B48" t="str">
        <f t="shared" si="0"/>
        <v>Gladiator</v>
      </c>
      <c r="C48" t="s">
        <v>2609</v>
      </c>
      <c r="D48" t="s">
        <v>3034</v>
      </c>
      <c r="E48" t="s">
        <v>3283</v>
      </c>
      <c r="F48" t="str">
        <f t="shared" si="1"/>
        <v xml:space="preserve">Maximus is a powerful Roman general, loved by the people and the aging Emperor, Marcus Aurelius. Before his death, the Emperor chooses Maximus to be his heir over his own son, Commodus, and a power struggle leaves Maximus and his family condemned to death. The powerful general is unable to save his family, and his loss of will allows him to get captured and put into the Gladiator games until he dies. The only desire that fuels him now is the chance to rise to the top so that he will be able to look into the eyes of the man who will feel his revenge. </v>
      </c>
      <c r="G48">
        <v>155</v>
      </c>
      <c r="H48" t="s">
        <v>3488</v>
      </c>
      <c r="I48" t="s">
        <v>3531</v>
      </c>
      <c r="J48" t="s">
        <v>3651</v>
      </c>
      <c r="K48" t="s">
        <v>3859</v>
      </c>
      <c r="L48" t="s">
        <v>3970</v>
      </c>
      <c r="M48" t="s">
        <v>4135</v>
      </c>
      <c r="N48" t="s">
        <v>525</v>
      </c>
      <c r="O48" t="s">
        <v>4380</v>
      </c>
      <c r="P48" t="str">
        <f t="shared" si="2"/>
        <v>INSERT INTO MOVIES VALUES('Gladiator','http://ia.media-imdb.com/images/M/MV5BMTgwMzQzNTQ1Ml5BMl5BanBnXkFtZTgwMDY2NTYxMTE@._V1_UX182_CR0,0,182,268_AL_.jpg','5 May 2000','Maximus is a powerful Roman general, loved by the people and the aging Emperor, Marcus Aurelius. Before his death, the Emperor chooses Maximus to be his heir over his own son, Commodus, and a power struggle leaves Maximus and his family condemned to death. The powerful general is unable to save his family, and his loss of will allows him to get captured and put into the Gladiator games until he dies. The only desire that fuels him now is the chance to rise to the top so that he will be able to look into the eyes of the man who will feel his revenge. ','R','155','English','USA')</v>
      </c>
    </row>
    <row r="49" spans="1:16" x14ac:dyDescent="0.3">
      <c r="A49" t="s">
        <v>2784</v>
      </c>
      <c r="B49" t="str">
        <f t="shared" si="0"/>
        <v>Apocalypse Now</v>
      </c>
      <c r="C49" t="s">
        <v>2610</v>
      </c>
      <c r="D49" t="s">
        <v>3035</v>
      </c>
      <c r="E49" t="s">
        <v>3284</v>
      </c>
      <c r="F49" t="str">
        <f t="shared" si="1"/>
        <v xml:space="preserve">It is the height of the war in Vietnam, and U.S. Army Captain Willard is sent by Colonel Lucas and a General to carry out a mission that, officially, \'does not exist - nor will it ever exist\'. The mission: To seek out a mysterious Green Beret Colonel, Walter Kurtz, whose army has crossed the border into Cambodia and is conducting hit-and-run missions against the Viet Cong and NVA. The army believes Kurtz has gone completely insane and Willard\'s job is to eliminate him! Willard, sent up the Nung River on a U.S. Navy patrol boat, discovers that his target is one of the most decorated officers in the U.S. Army. His crew meets up with surfer-type Lt-Colonel Kilgore, head of a U.S Army helicopter cavalry group which eliminates a Viet Cong outpost to provide an entry point into the Nung River. After some hair-raising encounters, in which some of his crew are killed, Willard, Lance and Chef reach Colonel Kurtz\'s outpost, beyond the Do Lung Bridge. Now, after becoming prisoners of Kurtz, will... </v>
      </c>
      <c r="G49">
        <v>153</v>
      </c>
      <c r="H49" t="s">
        <v>3488</v>
      </c>
      <c r="I49" t="s">
        <v>3532</v>
      </c>
      <c r="J49" t="s">
        <v>3652</v>
      </c>
      <c r="K49" t="s">
        <v>3859</v>
      </c>
      <c r="L49" t="s">
        <v>3971</v>
      </c>
      <c r="M49" t="s">
        <v>4136</v>
      </c>
      <c r="N49" t="s">
        <v>537</v>
      </c>
      <c r="O49" t="s">
        <v>4381</v>
      </c>
      <c r="P49" t="str">
        <f t="shared" si="2"/>
        <v>INSERT INTO MOVIES VALUES('Apocalypse Now','http://ia.media-imdb.com/images/M/MV5BMTcyMzQ5NDM4OV5BMl5BanBnXkFtZTcwODUwNDg3OA@@._V1_UY268_CR9,0,182,268_AL_.jpg','15 August 1979','It is the height of the war in Vietnam, and U.S. Army Captain Willard is sent by Colonel Lucas and a General to carry out a mission that, officially, \'does not exist - nor will it ever exist\'. The mission: To seek out a mysterious Green Beret Colonel, Walter Kurtz, whose army has crossed the border into Cambodia and is conducting hit-and-run missions against the Viet Cong and NVA. The army believes Kurtz has gone completely insane and Willard\'s job is to eliminate him! Willard, sent up the Nung River on a U.S. Navy patrol boat, discovers that his target is one of the most decorated officers in the U.S. Army. His crew meets up with surfer-type Lt-Colonel Kilgore, head of a U.S Army helicopter cavalry group which eliminates a Viet Cong outpost to provide an entry point into the Nung River. After some hair-raising encounters, in which some of his crew are killed, Willard, Lance and Chef reach Colonel Kurtz\'s outpost, beyond the Do Lung Bridge. Now, after becoming prisoners of Kurtz, will... ','R','153','English','USA')</v>
      </c>
    </row>
    <row r="50" spans="1:16" x14ac:dyDescent="0.3">
      <c r="A50" t="s">
        <v>2785</v>
      </c>
      <c r="B50" t="str">
        <f t="shared" si="0"/>
        <v>The Prestige</v>
      </c>
      <c r="C50" t="s">
        <v>2580</v>
      </c>
      <c r="D50" t="s">
        <v>3036</v>
      </c>
      <c r="E50" t="s">
        <v>3285</v>
      </c>
      <c r="F50" t="str">
        <f t="shared" si="1"/>
        <v xml:space="preserve">In the end of the Nineteenth Century, in London, Robert Angier, his beloved wife Julia McCullough and Alfred Borden are friends and assistants of a magician. When Julia accidentally dies during a performance, Robert blames Alfred for her death and they become enemies. Both become famous and rival magicians, sabotaging the performance of the other on the stage. When Alfred performs a successful trick, Robert becomes obsessed trying to disclose the secret of his competitor with tragic consequences. </v>
      </c>
      <c r="G50">
        <v>130</v>
      </c>
      <c r="H50" t="s">
        <v>3489</v>
      </c>
      <c r="I50" t="s">
        <v>3533</v>
      </c>
      <c r="J50" t="s">
        <v>3653</v>
      </c>
      <c r="K50" t="s">
        <v>3859</v>
      </c>
      <c r="L50" t="s">
        <v>3953</v>
      </c>
      <c r="M50" t="s">
        <v>4137</v>
      </c>
      <c r="N50" t="s">
        <v>547</v>
      </c>
      <c r="O50" t="s">
        <v>4382</v>
      </c>
      <c r="P50" t="str">
        <f t="shared" si="2"/>
        <v>INSERT INTO MOVIES VALUES('The Prestige','http://ia.media-imdb.com/images/M/MV5BMjA4NDI0MTIxNF5BMl5BanBnXkFtZTYwNTM0MzY2._V1_UX182_CR0,0,182,268_AL_.jpg','20 October 2006','In the end of the Nineteenth Century, in London, Robert Angier, his beloved wife Julia McCullough and Alfred Borden are friends and assistants of a magician. When Julia accidentally dies during a performance, Robert blames Alfred for her death and they become enemies. Both become famous and rival magicians, sabotaging the performance of the other on the stage. When Alfred performs a successful trick, Robert becomes obsessed trying to disclose the secret of his competitor with tragic consequences. ','PG-13','130','English','USA')</v>
      </c>
    </row>
    <row r="51" spans="1:16" x14ac:dyDescent="0.3">
      <c r="A51" t="s">
        <v>2786</v>
      </c>
      <c r="B51" t="str">
        <f t="shared" si="0"/>
        <v>Dr. Strangelove or: How I Learned to Stop Worrying and Love the Bomb</v>
      </c>
      <c r="C51" t="s">
        <v>2611</v>
      </c>
      <c r="D51" t="s">
        <v>3037</v>
      </c>
      <c r="E51" t="s">
        <v>3286</v>
      </c>
      <c r="F51" t="str">
        <f t="shared" si="1"/>
        <v xml:space="preserve">Paranoid Brigadier General Jack D. Ripper of Burpelson Air Force Base, he believing that fluoridation of the American water supply is a Soviet plot to poison the U.S. populace, is able to deploy through a back door mechanism a nuclear attack on the Soviet Union without the knowledge of his superiors, including the Chair of the Joint Chiefs of Staff, General Buck Turgidson, and President Merkin Muffley. Only Ripper knows the code to recall the B-52 bombers and he has shut down communication in and out of Burpelson as a measure to protect this attack. Ripper\'s executive officer, RAF Group Captain Lionel Mandrake (on exchange from Britain), who is being held at Burpelson by Ripper, believes he knows the recall codes if he can only get a message to the outside world. Meanwhile at the Pentagon War Room, key persons including Muffley, Turgidson and nuclear scientist and adviser, a former Nazi named Dr. Strangelove, are discussing measures to stop the attack or mitigate its blow-up into an ... </v>
      </c>
      <c r="G51">
        <v>95</v>
      </c>
      <c r="H51" t="s">
        <v>3490</v>
      </c>
      <c r="I51" t="s">
        <v>3534</v>
      </c>
      <c r="J51" t="s">
        <v>3654</v>
      </c>
      <c r="K51" t="s">
        <v>3859</v>
      </c>
      <c r="L51" t="s">
        <v>3972</v>
      </c>
      <c r="M51" t="s">
        <v>4138</v>
      </c>
      <c r="N51" t="s">
        <v>557</v>
      </c>
      <c r="O51" t="s">
        <v>4383</v>
      </c>
      <c r="P51" t="str">
        <f t="shared" si="2"/>
        <v>INSERT INTO MOVIES VALUES('Dr. Strangelove or: How I Learned to Stop Worrying and Love the Bomb','http://ia.media-imdb.com/images/M/MV5BMTU2ODM2NTkxNF5BMl5BanBnXkFtZTcwOTMwMzU3Mg@@._V1_UX182_CR0,0,182,268_AL_.jpg','29 January 1964','Paranoid Brigadier General Jack D. Ripper of Burpelson Air Force Base, he believing that fluoridation of the American water supply is a Soviet plot to poison the U.S. populace, is able to deploy through a back door mechanism a nuclear attack on the Soviet Union without the knowledge of his superiors, including the Chair of the Joint Chiefs of Staff, General Buck Turgidson, and President Merkin Muffley. Only Ripper knows the code to recall the B-52 bombers and he has shut down communication in and out of Burpelson as a measure to protect this attack. Ripper\'s executive officer, RAF Group Captain Lionel Mandrake (on exchange from Britain), who is being held at Burpelson by Ripper, believes he knows the recall codes if he can only get a message to the outside world. Meanwhile at the Pentagon War Room, key persons including Muffley, Turgidson and nuclear scientist and adviser, a former Nazi named Dr. Strangelove, are discussing measures to stop the attack or mitigate its blow-up into an ... ','PG','95','English','USA')</v>
      </c>
    </row>
    <row r="52" spans="1:16" x14ac:dyDescent="0.3">
      <c r="A52" t="s">
        <v>2787</v>
      </c>
      <c r="B52" t="str">
        <f t="shared" si="0"/>
        <v>Sunset Blvd.</v>
      </c>
      <c r="C52" t="s">
        <v>2612</v>
      </c>
      <c r="D52" t="s">
        <v>3038</v>
      </c>
      <c r="E52" t="s">
        <v>3287</v>
      </c>
      <c r="F52" t="str">
        <f t="shared" si="1"/>
        <v xml:space="preserve">The story, set in \'50s Hollywood, focuses on Norma Desmond, a silent-screen goddess whose pathetic belief in her own indestructibility has turned her into a demented recluse. The crumbling Sunset Boulevard mansion where she lives with only her butler, Max who was once her director and husband has become her self-contained world. Norma dreams of a comeback to pictures and she begins a relationship with Joe Gillis, a small-time writer who becomes her lover, that will soon end with murder and total madness. </v>
      </c>
      <c r="G52">
        <v>110</v>
      </c>
      <c r="H52" t="s">
        <v>3497</v>
      </c>
      <c r="I52" t="s">
        <v>3535</v>
      </c>
      <c r="J52" t="s">
        <v>3655</v>
      </c>
      <c r="K52" t="s">
        <v>3864</v>
      </c>
      <c r="L52" t="s">
        <v>3973</v>
      </c>
      <c r="M52" t="s">
        <v>4139</v>
      </c>
      <c r="N52" t="s">
        <v>568</v>
      </c>
      <c r="O52" t="s">
        <v>4350</v>
      </c>
      <c r="P52" t="str">
        <f t="shared" si="2"/>
        <v>INSERT INTO MOVIES VALUES('Sunset Blvd.','http://ia.media-imdb.com/images/M/MV5BMTc3NDYzODAwNV5BMl5BanBnXkFtZTgwODg1MTczMTE@._V1_UX182_CR0,0,182,268_AL_.jpg','25 August 1950','The story, set in \'50s Hollywood, focuses on Norma Desmond, a silent-screen goddess whose pathetic belief in her own indestructibility has turned her into a demented recluse. The crumbling Sunset Boulevard mansion where she lives with only her butler, Max who was once her director and husband has become her self-contained world. Norma dreams of a comeback to pictures and she begins a relationship with Joe Gillis, a small-time writer who becomes her lover, that will soon end with murder and total madness. ','Not Rated','110','English','Australia')</v>
      </c>
    </row>
    <row r="53" spans="1:16" x14ac:dyDescent="0.3">
      <c r="A53" t="s">
        <v>2788</v>
      </c>
      <c r="B53" t="str">
        <f t="shared" si="0"/>
        <v>The Lion King</v>
      </c>
      <c r="C53" t="s">
        <v>2613</v>
      </c>
      <c r="D53" t="s">
        <v>3039</v>
      </c>
      <c r="E53" t="s">
        <v>3288</v>
      </c>
      <c r="F53" t="str">
        <f t="shared" si="1"/>
        <v xml:space="preserve">A young lion Prince is cast out of his pride by his cruel uncle, who claims he killed his father. While the uncle rules with an iron fist, the prince grows up beyond the savannah, living by a philosophy: No worries for the rest of your days. But when his past comes to haunt him, the young Prince must decide his fate: will he remain an outcast, or face his demons and become what he needs to be? </v>
      </c>
      <c r="G53">
        <v>89</v>
      </c>
      <c r="H53" t="s">
        <v>3494</v>
      </c>
      <c r="I53" t="s">
        <v>3536</v>
      </c>
      <c r="J53" t="s">
        <v>3656</v>
      </c>
      <c r="K53" t="s">
        <v>3859</v>
      </c>
      <c r="L53" t="s">
        <v>3974</v>
      </c>
      <c r="M53" t="s">
        <v>4140</v>
      </c>
      <c r="N53" t="s">
        <v>580</v>
      </c>
      <c r="O53" t="s">
        <v>4384</v>
      </c>
      <c r="P53" t="str">
        <f t="shared" si="2"/>
        <v>INSERT INTO MOVIES VALUES('The Lion King','http://ia.media-imdb.com/images/M/MV5BMjEyMzgwNTUzMl5BMl5BanBnXkFtZTcwNTMxMzM3Ng@@._V1_UY268_CR12,0,182,268_AL_.jpg','24 June 1994','A young lion Prince is cast out of his pride by his cruel uncle, who claims he killed his father. While the uncle rules with an iron fist, the prince grows up beyond the savannah, living by a philosophy: No worries for the rest of your days. But when his past comes to haunt him, the young Prince must decide his fate: will he remain an outcast, or face his demons and become what he needs to be? ','G','89','English','USA')</v>
      </c>
    </row>
    <row r="54" spans="1:16" x14ac:dyDescent="0.3">
      <c r="A54" t="s">
        <v>2789</v>
      </c>
      <c r="B54" t="str">
        <f t="shared" si="0"/>
        <v>Alien</v>
      </c>
      <c r="C54" t="s">
        <v>2609</v>
      </c>
      <c r="D54" t="s">
        <v>3040</v>
      </c>
      <c r="E54" t="s">
        <v>3289</v>
      </c>
      <c r="F54" t="str">
        <f t="shared" si="1"/>
        <v xml:space="preserve">A commercial crew aboard the deep space towing vessel, Nostromo is on its way home when they pick up an SOS warning from a distant planet. What they don\'t know is that the SOS warning is not like any other ordinary warning call. Picking up the signal, the crew realize that they are not alone on the spaceship when an alien stowaway is on the cargo ship. </v>
      </c>
      <c r="G54">
        <v>117</v>
      </c>
      <c r="H54" t="s">
        <v>3488</v>
      </c>
      <c r="I54" t="s">
        <v>3537</v>
      </c>
      <c r="J54" t="s">
        <v>3657</v>
      </c>
      <c r="K54" t="s">
        <v>3859</v>
      </c>
      <c r="L54" t="s">
        <v>3975</v>
      </c>
      <c r="M54" t="s">
        <v>4141</v>
      </c>
      <c r="N54" t="s">
        <v>591</v>
      </c>
      <c r="O54" t="s">
        <v>4385</v>
      </c>
      <c r="P54" t="str">
        <f t="shared" si="2"/>
        <v>INSERT INTO MOVIES VALUES('Alien','http://ia.media-imdb.com/images/M/MV5BMTU1ODQ4NjQyOV5BMl5BanBnXkFtZTgwOTQ3NDU2MTE@._V1_UX182_CR0,0,182,268_AL_.jpg','22 June 1979','A commercial crew aboard the deep space towing vessel, Nostromo is on its way home when they pick up an SOS warning from a distant planet. What they don\'t know is that the SOS warning is not like any other ordinary warning call. Picking up the signal, the crew realize that they are not alone on the spaceship when an alien stowaway is on the cargo ship. ','R','117','English','USA')</v>
      </c>
    </row>
    <row r="55" spans="1:16" x14ac:dyDescent="0.3">
      <c r="A55" t="s">
        <v>2790</v>
      </c>
      <c r="B55" t="str">
        <f t="shared" si="0"/>
        <v>The Great Dictator</v>
      </c>
      <c r="C55" t="s">
        <v>2602</v>
      </c>
      <c r="D55" t="s">
        <v>3041</v>
      </c>
      <c r="E55" t="s">
        <v>3290</v>
      </c>
      <c r="F55" t="str">
        <f t="shared" si="1"/>
        <v xml:space="preserve">Twenty years after the end of WWI in which the nation of Tomainia was on the losing side, Adenoid Hynkel has risen to power as the ruthless dictator of the country. He believes in a pure Aryan state, and the decimation of the Jews. This situation is unknown to a simple Jewish-Tomainian barber who has since been hospitalized the result of a WWI battle. Upon his release, the barber, who had been suffering from memory loss about the war, is shown the new persecuted life of the Jews by many living in the Jewish ghetto, including a washerwoman named Hannah, with whom he begins a relationship. The barber is ultimately spared such persecution by Commander Schultz, who he saved in that WWI battle. The lives of all Jews in Tomainia are eventually spared with a policy shift by Hynkel himself, who is doing so for ulterior motives. But those motives include a want for world domination, starting with the invasion of neighboring Osterlich, which may be threatened by Benzino Napaloni, the dictator ... </v>
      </c>
      <c r="G55">
        <v>125</v>
      </c>
      <c r="H55" t="s">
        <v>3493</v>
      </c>
      <c r="I55" t="s">
        <v>3538</v>
      </c>
      <c r="J55" t="s">
        <v>3658</v>
      </c>
      <c r="K55" t="s">
        <v>3859</v>
      </c>
      <c r="L55" t="s">
        <v>2602</v>
      </c>
      <c r="M55" t="s">
        <v>4142</v>
      </c>
      <c r="N55" t="s">
        <v>600</v>
      </c>
      <c r="O55" t="s">
        <v>4368</v>
      </c>
      <c r="P55" t="str">
        <f t="shared" si="2"/>
        <v>INSERT INTO MOVIES VALUES('The Great Dictator','http://ia.media-imdb.com/images/M/MV5BMTQ5NDAwMDgzOV5BMl5BanBnXkFtZTgwNDI2MjA0MjE@._V1_UX182_CR0,0,182,268_AL_.jpg','7 March 1941','Twenty years after the end of WWI in which the nation of Tomainia was on the losing side, Adenoid Hynkel has risen to power as the ruthless dictator of the country. He believes in a pure Aryan state, and the decimation of the Jews. This situation is unknown to a simple Jewish-Tomainian barber who has since been hospitalized the result of a WWI battle. Upon his release, the barber, who had been suffering from memory loss about the war, is shown the new persecuted life of the Jews by many living in the Jewish ghetto, including a washerwoman named Hannah, with whom he begins a relationship. The barber is ultimately spared such persecution by Commander Schultz, who he saved in that WWI battle. The lives of all Jews in Tomainia are eventually spared with a policy shift by Hynkel himself, who is doing so for ulterior motives. But those motives include a want for world domination, starting with the invasion of neighboring Osterlich, which may be threatened by Benzino Napaloni, the dictator ... ','Approved','125','English','USA')</v>
      </c>
    </row>
    <row r="56" spans="1:16" x14ac:dyDescent="0.3">
      <c r="A56" t="s">
        <v>2791</v>
      </c>
      <c r="B56" t="str">
        <f t="shared" si="0"/>
        <v>The Lives of Others</v>
      </c>
      <c r="C56" t="s">
        <v>2614</v>
      </c>
      <c r="D56" t="s">
        <v>3042</v>
      </c>
      <c r="E56" t="s">
        <v>3291</v>
      </c>
      <c r="F56" t="str">
        <f t="shared" si="1"/>
        <v xml:space="preserve">Gerd Wiesler is an officer with the Stasi, the East German secret police. The film begins in 1984 when Wiesler attends a play written by Georg Dreyman, who is considered by many to be the ultimate example of the loyal citizen. Wiesler has a gut feeling that Dreyman can\'t be as ideal as he seems and believes surveillance is called for. The Minister of Culture agrees but only later does Wiesler learn that the Minister sees Dreyman as a rival and lusts after his partner Christa-Maria. The more time he spends listening in on them, the more he comes to care about them. The once rigid Stasi officer begins to intervene in their lives, in a positive way, protecting them whenever possible. Eventually, Wiesler activities catch up to him and while there is no proof of wrongdoing, he finds himself in menial jobs - until the unbelievable happens. </v>
      </c>
      <c r="G56">
        <v>137</v>
      </c>
      <c r="H56" t="s">
        <v>3488</v>
      </c>
      <c r="I56" t="s">
        <v>3539</v>
      </c>
      <c r="J56" t="s">
        <v>3659</v>
      </c>
      <c r="K56" t="s">
        <v>3859</v>
      </c>
      <c r="L56" t="s">
        <v>2614</v>
      </c>
      <c r="M56" t="s">
        <v>4143</v>
      </c>
      <c r="N56" t="s">
        <v>611</v>
      </c>
      <c r="O56" t="s">
        <v>4386</v>
      </c>
      <c r="P56" t="str">
        <f t="shared" si="2"/>
        <v>INSERT INTO MOVIES VALUES('The Lives of Others','http://ia.media-imdb.com/images/M/MV5BNDUzNjYwNDYyNl5BMl5BanBnXkFtZTcwNjU3ODQ0MQ@@._V1_UX182_CR0,0,182,268_AL_.jpg','30 March 2007','Gerd Wiesler is an officer with the Stasi, the East German secret police. The film begins in 1984 when Wiesler attends a play written by Georg Dreyman, who is considered by many to be the ultimate example of the loyal citizen. Wiesler has a gut feeling that Dreyman can\'t be as ideal as he seems and believes surveillance is called for. The Minister of Culture agrees but only later does Wiesler learn that the Minister sees Dreyman as a rival and lusts after his partner Christa-Maria. The more time he spends listening in on them, the more he comes to care about them. The once rigid Stasi officer begins to intervene in their lives, in a positive way, protecting them whenever possible. Eventually, Wiesler activities catch up to him and while there is no proof of wrongdoing, he finds himself in menial jobs - until the unbelievable happens. ','R','137','English','USA')</v>
      </c>
    </row>
    <row r="57" spans="1:16" x14ac:dyDescent="0.3">
      <c r="A57" t="s">
        <v>2792</v>
      </c>
      <c r="B57" t="str">
        <f t="shared" si="0"/>
        <v>Cinema Paradiso</v>
      </c>
      <c r="C57" t="s">
        <v>2615</v>
      </c>
      <c r="D57" t="s">
        <v>3043</v>
      </c>
      <c r="E57" t="s">
        <v>3292</v>
      </c>
      <c r="F57" t="str">
        <f t="shared" si="1"/>
        <v xml:space="preserve">A famous film director remembers his childhood at the Cinema Paradiso where Alfredo, the projectionist, first brought about his love of films. He returns home to his Sicilian village for the first time after almost 30 years and is reminded of his first love, Elena, who disappeared from his life before he left for Rome. </v>
      </c>
      <c r="G57">
        <v>155</v>
      </c>
      <c r="H57" t="s">
        <v>3488</v>
      </c>
      <c r="I57" t="s">
        <v>3508</v>
      </c>
      <c r="J57" t="s">
        <v>3660</v>
      </c>
      <c r="K57" t="s">
        <v>3859</v>
      </c>
      <c r="L57" t="s">
        <v>3976</v>
      </c>
      <c r="M57" t="s">
        <v>4144</v>
      </c>
      <c r="N57" t="s">
        <v>622</v>
      </c>
      <c r="O57" t="s">
        <v>4387</v>
      </c>
      <c r="P57" t="str">
        <f t="shared" si="2"/>
        <v>INSERT INTO MOVIES VALUES('Cinema Paradiso','http://ia.media-imdb.com/images/M/MV5BMjIzMTgzOTEwOF5BMl5BanBnXkFtZTgwNTUxNjcxMTE@._V1_UX182_CR0,0,182,268_AL_.jpg','23 February 1990','A famous film director remembers his childhood at the Cinema Paradiso where Alfredo, the projectionist, first brought about his love of films. He returns home to his Sicilian village for the first time after almost 30 years and is reminded of his first love, Elena, who disappeared from his life before he left for Rome. ','R','155','English','USA')</v>
      </c>
    </row>
    <row r="58" spans="1:16" x14ac:dyDescent="0.3">
      <c r="A58" t="s">
        <v>2793</v>
      </c>
      <c r="B58" t="str">
        <f t="shared" si="0"/>
        <v>Django Unchained</v>
      </c>
      <c r="C58" t="s">
        <v>2582</v>
      </c>
      <c r="D58" t="s">
        <v>3044</v>
      </c>
      <c r="E58" t="s">
        <v>3293</v>
      </c>
      <c r="F58" t="str">
        <f t="shared" si="1"/>
        <v xml:space="preserve">Former dentist, Dr. King Schultz, buys the freedom of a slave, Django, and trains him with the intent to make him his deputy bounty hunter. Instead, he is led to the site of Django\'s wife who is under the hands of Calvin Candie, a ruthless plantation owner. </v>
      </c>
      <c r="G58">
        <v>165</v>
      </c>
      <c r="H58" t="s">
        <v>3488</v>
      </c>
      <c r="I58" t="s">
        <v>3540</v>
      </c>
      <c r="J58" t="s">
        <v>3661</v>
      </c>
      <c r="K58" t="s">
        <v>3859</v>
      </c>
      <c r="L58" t="s">
        <v>2582</v>
      </c>
      <c r="M58" t="s">
        <v>4145</v>
      </c>
      <c r="N58" t="s">
        <v>631</v>
      </c>
      <c r="O58" t="s">
        <v>4388</v>
      </c>
      <c r="P58" t="str">
        <f t="shared" si="2"/>
        <v>INSERT INTO MOVIES VALUES('Django Unchained','http://ia.media-imdb.com/images/M/MV5BMjIyNTQ5NjQ1OV5BMl5BanBnXkFtZTcwODg1MDU4OA@@._V1_UX182_CR0,0,182,268_AL_.jpg','25 December 2012','Former dentist, Dr. King Schultz, buys the freedom of a slave, Django, and trains him with the intent to make him his deputy bounty hunter. Instead, he is led to the site of Django\'s wife who is under the hands of Calvin Candie, a ruthless plantation owner. ','R','165','English','USA')</v>
      </c>
    </row>
    <row r="59" spans="1:16" x14ac:dyDescent="0.3">
      <c r="A59" t="s">
        <v>2794</v>
      </c>
      <c r="B59" t="str">
        <f t="shared" si="0"/>
        <v>The Shining</v>
      </c>
      <c r="C59" t="s">
        <v>2611</v>
      </c>
      <c r="D59" t="s">
        <v>3045</v>
      </c>
      <c r="E59" t="s">
        <v>3294</v>
      </c>
      <c r="F59" t="str">
        <f t="shared" si="1"/>
        <v xml:space="preserve">Signing a contract, Jack Torrance, a normal writer and former teacher agrees to take care of a hotel which has a long, violent past that puts everyone in the hotel in a nervous situation. While Jack slowly gets more violent and angry of his life, his son, Danny, tries to use a special talent, the "Shining", to inform the people outside about whatever that is going on in the hotel. </v>
      </c>
      <c r="G59">
        <v>144</v>
      </c>
      <c r="H59" t="s">
        <v>3488</v>
      </c>
      <c r="I59" t="s">
        <v>3541</v>
      </c>
      <c r="J59" t="s">
        <v>3662</v>
      </c>
      <c r="K59" t="s">
        <v>3859</v>
      </c>
      <c r="L59" t="s">
        <v>3977</v>
      </c>
      <c r="M59" t="s">
        <v>4146</v>
      </c>
      <c r="N59" t="s">
        <v>642</v>
      </c>
      <c r="O59" t="s">
        <v>4389</v>
      </c>
      <c r="P59" t="str">
        <f t="shared" si="2"/>
        <v>INSERT INTO MOVIES VALUES('The Shining','http://ia.media-imdb.com/images/M/MV5BODMxMjE3NTA4Ml5BMl5BanBnXkFtZTgwNDc0NTIxMDE@._V1_UY268_CR0,0,182,268_AL_.jpg','23 May 1980','Signing a contract, Jack Torrance, a normal writer and former teacher agrees to take care of a hotel which has a long, violent past that puts everyone in the hotel in a nervous situation. While Jack slowly gets more violent and angry of his life, his son, Danny, tries to use a special talent, the "Shining", to inform the people outside about whatever that is going on in the hotel. ','R','144','English','USA')</v>
      </c>
    </row>
    <row r="60" spans="1:16" x14ac:dyDescent="0.3">
      <c r="A60" t="s">
        <v>2795</v>
      </c>
      <c r="B60" t="str">
        <f t="shared" si="0"/>
        <v>Paths of Glory</v>
      </c>
      <c r="C60" t="s">
        <v>2611</v>
      </c>
      <c r="D60" t="s">
        <v>3046</v>
      </c>
      <c r="E60" t="s">
        <v>3295</v>
      </c>
      <c r="F60" t="str">
        <f t="shared" si="1"/>
        <v xml:space="preserve">The futility and irony of the war in the trenches in WWI is shown as a unit commander in the French army must deal with the mutiny of his men and a glory-seeking general after part of his force falls back under fire in an impossible attack. </v>
      </c>
      <c r="G60">
        <v>88</v>
      </c>
      <c r="H60" t="s">
        <v>3493</v>
      </c>
      <c r="I60" t="s">
        <v>3532</v>
      </c>
      <c r="J60" t="s">
        <v>3663</v>
      </c>
      <c r="K60" t="s">
        <v>3865</v>
      </c>
      <c r="L60" t="s">
        <v>3978</v>
      </c>
      <c r="M60" t="s">
        <v>4147</v>
      </c>
      <c r="N60" t="s">
        <v>653</v>
      </c>
      <c r="O60" t="s">
        <v>4390</v>
      </c>
      <c r="P60" t="str">
        <f t="shared" si="2"/>
        <v>INSERT INTO MOVIES VALUES('Paths of Glory','http://ia.media-imdb.com/images/M/MV5BMTUxNTcxMjI5NV5BMl5BanBnXkFtZTcwNTcyNjI3Mw@@._V1._CR17,1,331,497_UX182_CR0,0,182,268_AL_.jpg','25 October 1957','The futility and irony of the war in the trenches in WWI is shown as a unit commander in the French army must deal with the mutiny of his men and a glory-seeking general after part of his force falls back under fire in an impossible attack. ','Approved','88','English','WestGermany')</v>
      </c>
    </row>
    <row r="61" spans="1:16" x14ac:dyDescent="0.3">
      <c r="A61" t="s">
        <v>2796</v>
      </c>
      <c r="B61" t="str">
        <f t="shared" si="0"/>
        <v>Grave of the Fireflies</v>
      </c>
      <c r="C61" t="s">
        <v>2616</v>
      </c>
      <c r="D61" t="s">
        <v>3047</v>
      </c>
      <c r="E61" t="s">
        <v>3296</v>
      </c>
      <c r="F61" t="str">
        <f t="shared" si="1"/>
        <v xml:space="preserve">Setsuko and Seita are brother and sister living in wartime Japan. After their mother is killed in an air raid they find a temporary home with relatives. Having quarreled with their aunt they leave the city and make their home in an abandoned shelter. While their soldier father\'s destiny is unknown, the two must depend on each other to somehow keep a roof over their heads and food in their stomachs. When everything is in short supply, they gradually succumb to hunger and their only entertainment is the light of the fireflies. </v>
      </c>
      <c r="G61">
        <v>89</v>
      </c>
      <c r="H61" t="s">
        <v>3491</v>
      </c>
      <c r="I61" t="s">
        <v>3542</v>
      </c>
      <c r="J61" t="s">
        <v>3664</v>
      </c>
      <c r="K61" t="s">
        <v>3866</v>
      </c>
      <c r="L61" t="s">
        <v>3896</v>
      </c>
      <c r="M61" t="s">
        <v>4148</v>
      </c>
      <c r="N61" t="s">
        <v>663</v>
      </c>
      <c r="O61" t="s">
        <v>4391</v>
      </c>
      <c r="P61" t="str">
        <f t="shared" si="2"/>
        <v>INSERT INTO MOVIES VALUES('Grave of the Fireflies','http://ia.media-imdb.com/images/M/MV5BMTgyMzUwMTMxMl5BMl5BanBnXkFtZTgwODYyMDk2MjE@._V1_UY268_CR0,0,182,268_AL_.jpg','16 April 1988','Setsuko and Seita are brother and sister living in wartime Japan. After their mother is killed in an air raid they find a temporary home with relatives. Having quarreled with their aunt they leave the city and make their home in an abandoned shelter. While their soldier father\'s destiny is unknown, the two must depend on each other to somehow keep a roof over their heads and food in their stomachs. When everything is in short supply, they gradually succumb to hunger and their only entertainment is the light of the fireflies. ','Unrated','89','English','Japan')</v>
      </c>
    </row>
    <row r="62" spans="1:16" x14ac:dyDescent="0.3">
      <c r="A62" t="s">
        <v>2797</v>
      </c>
      <c r="B62" t="str">
        <f t="shared" si="0"/>
        <v>The Dark Knight Rises</v>
      </c>
      <c r="C62" t="s">
        <v>2580</v>
      </c>
      <c r="D62" t="s">
        <v>3048</v>
      </c>
      <c r="E62" t="s">
        <v>3297</v>
      </c>
      <c r="F62" t="str">
        <f t="shared" si="1"/>
        <v xml:space="preserve">Despite his tarnished reputation after the events of The Dark Knight, in which he took the rap for Dent\'s crimes, Batman feels compelled to intervene to assist the city and its police force which is struggling to cope with Bane\'s plans to destroy the city. </v>
      </c>
      <c r="G62">
        <v>164</v>
      </c>
      <c r="H62" t="s">
        <v>3489</v>
      </c>
      <c r="I62" t="s">
        <v>3543</v>
      </c>
      <c r="J62" t="s">
        <v>3665</v>
      </c>
      <c r="K62" t="s">
        <v>3859</v>
      </c>
      <c r="L62" t="s">
        <v>3953</v>
      </c>
      <c r="M62" t="s">
        <v>4149</v>
      </c>
      <c r="N62" t="s">
        <v>672</v>
      </c>
      <c r="O62" t="s">
        <v>4392</v>
      </c>
      <c r="P62" t="str">
        <f t="shared" si="2"/>
        <v>INSERT INTO MOVIES VALUES('The Dark Knight Rises','http://ia.media-imdb.com/images/M/MV5BMTk4ODQzNDY3Ml5BMl5BanBnXkFtZTcwODA0NTM4Nw@@._V1_UX182_CR0,0,182,268_AL_.jpg','20 July 2012','Despite his tarnished reputation after the events of The Dark Knight, in which he took the rap for Dent\'s crimes, Batman feels compelled to intervene to assist the city and its police force which is struggling to cope with Bane\'s plans to destroy the city. ','PG-13','164','English','USA')</v>
      </c>
    </row>
    <row r="63" spans="1:16" x14ac:dyDescent="0.3">
      <c r="A63" t="s">
        <v>2798</v>
      </c>
      <c r="B63" t="str">
        <f t="shared" si="0"/>
        <v>WALLÂ·E</v>
      </c>
      <c r="C63" t="s">
        <v>2617</v>
      </c>
      <c r="D63" t="s">
        <v>3049</v>
      </c>
      <c r="E63" t="s">
        <v>3298</v>
      </c>
      <c r="F63" t="str">
        <f t="shared" si="1"/>
        <v xml:space="preserve">In a distant, but not so unrealistic, future where mankind has abandoned earth because it has become covered with trash from products sold by the powerful multi-national Buy N Large corporation, WALL-E, a garbage collecting robot has been left to clean up the mess. Mesmerized with trinkets of Earth\'s history and show tunes, WALL-E is alone on Earth except for a sprightly pet cockroach. One day, EVE, a sleek (and dangerous) reconnaissance robot, is sent to Earth to find proof that life is once again sustainable. WALL-E falls in love with EVE. WALL-E rescues EVE from a dust storm and shows her a living plant he found amongst the rubble. Consistent with her "directive", EVE takes the plant and automatically enters a deactivated state except for a blinking green beacon. WALL-E, doesn\'t understand what has happened to his new friend, but, true to his love, he protects her from wind, rain, and lightning, even as she is unresponsive. One day a massive ship comes to reclaim EVE, but WALL-E, ... </v>
      </c>
      <c r="G63">
        <v>98</v>
      </c>
      <c r="H63" t="s">
        <v>3494</v>
      </c>
      <c r="I63" t="s">
        <v>3518</v>
      </c>
      <c r="J63" t="s">
        <v>3666</v>
      </c>
      <c r="K63" t="s">
        <v>3859</v>
      </c>
      <c r="L63" t="s">
        <v>3979</v>
      </c>
      <c r="M63" t="s">
        <v>4150</v>
      </c>
      <c r="N63" t="s">
        <v>684</v>
      </c>
      <c r="O63" t="s">
        <v>4393</v>
      </c>
      <c r="P63" t="str">
        <f t="shared" si="2"/>
        <v>INSERT INTO MOVIES VALUES('WALLÂ·E','http://ia.media-imdb.com/images/M/MV5BMTczOTA3MzY2N15BMl5BanBnXkFtZTcwOTYwNjE2MQ@@._V1_UX182_CR0,0,182,268_AL_.jpg','27 June 2008','In a distant, but not so unrealistic, future where mankind has abandoned earth because it has become covered with trash from products sold by the powerful multi-national Buy N Large corporation, WALL-E, a garbage collecting robot has been left to clean up the mess. Mesmerized with trinkets of Earth\'s history and show tunes, WALL-E is alone on Earth except for a sprightly pet cockroach. One day, EVE, a sleek (and dangerous) reconnaissance robot, is sent to Earth to find proof that life is once again sustainable. WALL-E falls in love with EVE. WALL-E rescues EVE from a dust storm and shows her a living plant he found amongst the rubble. Consistent with her "directive", EVE takes the plant and automatically enters a deactivated state except for a blinking green beacon. WALL-E, doesn\'t understand what has happened to his new friend, but, true to his love, he protects her from wind, rain, and lightning, even as she is unresponsive. One day a massive ship comes to reclaim EVE, but WALL-E, ... ','G','98','English','USA')</v>
      </c>
    </row>
    <row r="64" spans="1:16" x14ac:dyDescent="0.3">
      <c r="A64" t="s">
        <v>2799</v>
      </c>
      <c r="B64" t="str">
        <f t="shared" si="0"/>
        <v>American Beauty</v>
      </c>
      <c r="C64" t="s">
        <v>2618</v>
      </c>
      <c r="D64" t="s">
        <v>3050</v>
      </c>
      <c r="E64" t="s">
        <v>3299</v>
      </c>
      <c r="F64" t="str">
        <f t="shared" si="1"/>
        <v xml:space="preserve">Lester and Carolyn Burnham are, on the outside, a perfect husband and wife in a perfect house in a perfect neighborhood. But inside, Lester is slipping deeper and deeper into a hopeless depression. He finally snaps when he becomes infatuated with one of his daughter\'s friends. Meanwhile, his daughter Jane is developing a happy friendship with a shy boy-next-door named Ricky, who lives with an abusive father. </v>
      </c>
      <c r="G64">
        <v>122</v>
      </c>
      <c r="H64" t="s">
        <v>3488</v>
      </c>
      <c r="I64" t="s">
        <v>3510</v>
      </c>
      <c r="J64" t="s">
        <v>3667</v>
      </c>
      <c r="K64" t="s">
        <v>3859</v>
      </c>
      <c r="L64" t="s">
        <v>3980</v>
      </c>
      <c r="M64" t="s">
        <v>4151</v>
      </c>
      <c r="N64" t="s">
        <v>696</v>
      </c>
      <c r="O64" t="s">
        <v>4394</v>
      </c>
      <c r="P64" t="str">
        <f t="shared" si="2"/>
        <v>INSERT INTO MOVIES VALUES('American Beauty','http://ia.media-imdb.com/images/M/MV5BMjM4NTI5NzYyNV5BMl5BanBnXkFtZTgwNTkxNTYxMTE@._V1_UX182_CR0,0,182,268_AL_.jpg','1 October 1999','Lester and Carolyn Burnham are, on the outside, a perfect husband and wife in a perfect house in a perfect neighborhood. But inside, Lester is slipping deeper and deeper into a hopeless depression. He finally snaps when he becomes infatuated with one of his daughter\'s friends. Meanwhile, his daughter Jane is developing a happy friendship with a shy boy-next-door named Ricky, who lives with an abusive father. ','R','122','English','USA')</v>
      </c>
    </row>
    <row r="65" spans="1:16" x14ac:dyDescent="0.3">
      <c r="A65" t="s">
        <v>2800</v>
      </c>
      <c r="B65" t="str">
        <f t="shared" si="0"/>
        <v>Aliens</v>
      </c>
      <c r="C65" t="s">
        <v>2606</v>
      </c>
      <c r="D65" t="s">
        <v>3051</v>
      </c>
      <c r="E65" t="s">
        <v>3300</v>
      </c>
      <c r="F65" t="str">
        <f t="shared" si="1"/>
        <v xml:space="preserve">Fifty seven years after Ellen Ripley survived her disastrous ordeal, her escape vessel is recovered after drifting across the galaxy as she slept in cryogenic stasis. Back on earth, nobody believed her story about the "Aliens" on the planet LV-426. After the "Company" orders the colony on LV-426 to investigate, however, all communication with the colony is lost. The Company enlists Ripley to aid a team of tough, rugged space marines on a rescue mission to the now partially terraformed planet to find out if there are aliens or survivors. As the mission unfolds, Ripley will be forced to come to grips with her worst nightmare, but even as she does, she finds that the worst is yet to come. </v>
      </c>
      <c r="G65">
        <v>137</v>
      </c>
      <c r="H65" t="s">
        <v>3488</v>
      </c>
      <c r="I65" t="s">
        <v>3544</v>
      </c>
      <c r="J65" t="s">
        <v>3668</v>
      </c>
      <c r="K65" t="s">
        <v>3859</v>
      </c>
      <c r="L65" t="s">
        <v>3981</v>
      </c>
      <c r="M65" t="s">
        <v>4152</v>
      </c>
      <c r="N65" t="s">
        <v>705</v>
      </c>
      <c r="O65" t="s">
        <v>4395</v>
      </c>
      <c r="P65" t="str">
        <f t="shared" si="2"/>
        <v>INSERT INTO MOVIES VALUES('Aliens','http://ia.media-imdb.com/images/M/MV5BMTYzNzU5MzQ4OV5BMl5BanBnXkFtZTcwMDcxNDg3OA@@._V1_UY268_CR9,0,182,268_AL_.jpg','18 July 1986','Fifty seven years after Ellen Ripley survived her disastrous ordeal, her escape vessel is recovered after drifting across the galaxy as she slept in cryogenic stasis. Back on earth, nobody believed her story about the "Aliens" on the planet LV-426. After the "Company" orders the colony on LV-426 to investigate, however, all communication with the colony is lost. The Company enlists Ripley to aid a team of tough, rugged space marines on a rescue mission to the now partially terraformed planet to find out if there are aliens or survivors. As the mission unfolds, Ripley will be forced to come to grips with her worst nightmare, but even as she does, she finds that the worst is yet to come. ','R','137','English','USA')</v>
      </c>
    </row>
    <row r="66" spans="1:16" x14ac:dyDescent="0.3">
      <c r="A66" t="s">
        <v>2801</v>
      </c>
      <c r="B66" t="str">
        <f t="shared" si="0"/>
        <v>Princess Mononoke</v>
      </c>
      <c r="C66" t="s">
        <v>2599</v>
      </c>
      <c r="D66" t="s">
        <v>3052</v>
      </c>
      <c r="E66" t="s">
        <v>3301</v>
      </c>
      <c r="F66" t="str">
        <f t="shared" si="1"/>
        <v xml:space="preserve">While protecting his village from rampaging boar-god/demon, a confident young warrior, Ashitaka, is stricken by a deadly curse. To save his life, he must journey to the forests of the west. Once there, he\'s embroiled in a fierce campaign that humans were waging on the forest. The ambitious Lady Eboshi and her loyal clan use their guns against the gods of the forest and a brave young woman, Princess Mononoke, who was raised by a wolf-god. Ashitaka sees the good in both sides and tries to stem the flood of blood. This is met be animosity by both sides as they each see him as supporting the enemy. </v>
      </c>
      <c r="G66">
        <v>134</v>
      </c>
      <c r="H66" t="s">
        <v>3489</v>
      </c>
      <c r="I66" t="s">
        <v>3545</v>
      </c>
      <c r="J66" t="s">
        <v>3669</v>
      </c>
      <c r="K66" t="s">
        <v>3866</v>
      </c>
      <c r="L66" t="s">
        <v>2599</v>
      </c>
      <c r="M66" t="s">
        <v>4153</v>
      </c>
      <c r="N66" t="s">
        <v>715</v>
      </c>
      <c r="O66" t="s">
        <v>4396</v>
      </c>
      <c r="P66" t="str">
        <f t="shared" si="2"/>
        <v>INSERT INTO MOVIES VALUES('Princess Mononoke','http://ia.media-imdb.com/images/M/MV5BMjgzNTUwODQzN15BMl5BanBnXkFtZTcwMTc4ODE3OQ@@._V1_UX182_CR0,0,182,268_AL_.jpg','12 July 1997','While protecting his village from rampaging boar-god/demon, a confident young warrior, Ashitaka, is stricken by a deadly curse. To save his life, he must journey to the forests of the west. Once there, he\'s embroiled in a fierce campaign that humans were waging on the forest. The ambitious Lady Eboshi and her loyal clan use their guns against the gods of the forest and a brave young woman, Princess Mononoke, who was raised by a wolf-god. Ashitaka sees the good in both sides and tries to stem the flood of blood. This is met be animosity by both sides as they each see him as supporting the enemy. ','PG-13','134','English','Japan')</v>
      </c>
    </row>
    <row r="67" spans="1:16" x14ac:dyDescent="0.3">
      <c r="A67" t="s">
        <v>2802</v>
      </c>
      <c r="B67" t="str">
        <f t="shared" ref="B67:B130" si="3">SUBSTITUTE(A67, "'", "\'")</f>
        <v>Oldboy</v>
      </c>
      <c r="C67" t="s">
        <v>2619</v>
      </c>
      <c r="D67" t="s">
        <v>3053</v>
      </c>
      <c r="E67" t="s">
        <v>3302</v>
      </c>
      <c r="F67" t="str">
        <f t="shared" ref="F67:F130" si="4">SUBSTITUTE(E67,"'","\'")</f>
        <v xml:space="preserve">An average man is kidnapped and imprisoned in a shabby cell for 15 years without explanation. He then is released, equipped with money, a cellphone and expensive clothes. As he strives to explain his imprisonment and get his revenge, Oh Dae-Su soon finds out that his kidnapper has a greater plan for him and is set onto a path of pain and suffering in an attempt to uncover the motive of his mysterious tormentor. </v>
      </c>
      <c r="G67">
        <v>120</v>
      </c>
      <c r="H67" t="s">
        <v>3488</v>
      </c>
      <c r="I67" t="s">
        <v>3546</v>
      </c>
      <c r="J67" t="s">
        <v>3670</v>
      </c>
      <c r="K67" t="s">
        <v>3867</v>
      </c>
      <c r="L67" t="s">
        <v>3982</v>
      </c>
      <c r="M67" t="s">
        <v>4154</v>
      </c>
      <c r="N67" t="s">
        <v>727</v>
      </c>
      <c r="O67" t="s">
        <v>4397</v>
      </c>
      <c r="P67" t="str">
        <f t="shared" ref="P67:P130" si="5">CONCATENATE("INSERT INTO MOVIES VALUES(","'",A67,"'",",", "'",N67,"'",",", "'",J67,"'",",", "'",F67,"'",",", "'",H67,"'",",", "'",G67,"'",",", "'","English","'",",", "'",K67,"'",")")</f>
        <v>INSERT INTO MOVIES VALUES('Oldboy','http://ia.media-imdb.com/images/M/MV5BMTI3NTQyMzU5M15BMl5BanBnXkFtZTcwMTM2MjgyMQ@@._V1_UX182_CR0,0,182,268_AL_.jpg','21 November 2003','An average man is kidnapped and imprisoned in a shabby cell for 15 years without explanation. He then is released, equipped with money, a cellphone and expensive clothes. As he strives to explain his imprisonment and get his revenge, Oh Dae-Su soon finds out that his kidnapper has a greater plan for him and is set onto a path of pain and suffering in an attempt to uncover the motive of his mysterious tormentor. ','R','120','English','SouthKorea')</v>
      </c>
    </row>
    <row r="68" spans="1:16" x14ac:dyDescent="0.3">
      <c r="A68" t="s">
        <v>2803</v>
      </c>
      <c r="B68" t="str">
        <f t="shared" si="3"/>
        <v>Citizen Kane</v>
      </c>
      <c r="C68" t="s">
        <v>2620</v>
      </c>
      <c r="D68" t="s">
        <v>3054</v>
      </c>
      <c r="E68" t="s">
        <v>3303</v>
      </c>
      <c r="F68" t="str">
        <f t="shared" si="4"/>
        <v xml:space="preserve">A group of reporters are trying to decipher the last word ever spoken by Charles Foster Kane, the millionaire newspaper tycoon: "Rosebud." The film begins with a news reel detailing Kane\'s life for the masses, and then from there, we are shown flashbacks from Kane\'s life. As the reporters investigate further, the viewers see a display of a fascinating man\'s rise to fame, and how he eventually fell off the top of the world. </v>
      </c>
      <c r="G68">
        <v>119</v>
      </c>
      <c r="H68" t="s">
        <v>3493</v>
      </c>
      <c r="I68" t="s">
        <v>3547</v>
      </c>
      <c r="J68" t="s">
        <v>3671</v>
      </c>
      <c r="K68" t="s">
        <v>3859</v>
      </c>
      <c r="L68" t="s">
        <v>3897</v>
      </c>
      <c r="M68" t="s">
        <v>4155</v>
      </c>
      <c r="N68" t="s">
        <v>738</v>
      </c>
      <c r="O68" t="s">
        <v>4398</v>
      </c>
      <c r="P68" t="str">
        <f t="shared" si="5"/>
        <v>INSERT INTO MOVIES VALUES('Citizen Kane','http://ia.media-imdb.com/images/M/MV5BMTQ2Mjc1MDQwMl5BMl5BanBnXkFtZTcwNzUyOTUyMg@@._V1_UX182_CR0,0,182,268_AL_.jpg','5 September 1941','A group of reporters are trying to decipher the last word ever spoken by Charles Foster Kane, the millionaire newspaper tycoon: "Rosebud." The film begins with a news reel detailing Kane\'s life for the masses, and then from there, we are shown flashbacks from Kane\'s life. As the reporters investigate further, the viewers see a display of a fascinating man\'s rise to fame, and how he eventually fell off the top of the world. ','Approved','119','English','USA')</v>
      </c>
    </row>
    <row r="69" spans="1:16" x14ac:dyDescent="0.3">
      <c r="A69" t="s">
        <v>2804</v>
      </c>
      <c r="B69" t="str">
        <f t="shared" si="3"/>
        <v>North by Northwest</v>
      </c>
      <c r="C69" t="s">
        <v>2603</v>
      </c>
      <c r="D69" t="s">
        <v>3055</v>
      </c>
      <c r="E69" t="s">
        <v>3304</v>
      </c>
      <c r="F69" t="str">
        <f t="shared" si="4"/>
        <v xml:space="preserve">Madison Avenue advertising man Roger Thornhill finds himself thrust into the world of spies when he is mistaken for a man by the name of George Kaplan. Foreign spy Philip Vandamm and his henchman Leonard try to eliminate him but when Thornhill tries to make sense of the case, he is framed for murder. Now on the run from the police, he manages to board the 20th Century Limited bound for Chicago where he meets a beautiful blond, Eve Kendall, who helps him to evade the authorities. His world is turned upside down yet again when he learns that Eve isn\'t the innocent bystander he thought she was. Not all is as it seems however, leading to a dramatic rescue and escape at the top of Mt. Rushmore. </v>
      </c>
      <c r="G69">
        <v>136</v>
      </c>
      <c r="H69" t="s">
        <v>3493</v>
      </c>
      <c r="I69" t="s">
        <v>3548</v>
      </c>
      <c r="J69" t="s">
        <v>3672</v>
      </c>
      <c r="K69" t="s">
        <v>3866</v>
      </c>
      <c r="L69" t="s">
        <v>3983</v>
      </c>
      <c r="M69" t="s">
        <v>4156</v>
      </c>
      <c r="N69" t="s">
        <v>748</v>
      </c>
      <c r="O69" t="s">
        <v>4399</v>
      </c>
      <c r="P69" t="str">
        <f t="shared" si="5"/>
        <v>INSERT INTO MOVIES VALUES('North by Northwest','http://ia.media-imdb.com/images/M/MV5BMjQwMTQ0MzgwNl5BMl5BanBnXkFtZTgwNjc4ODE4MzE@._V1_UX182_CR0,0,182,268_AL_.jpg','26 September 1959','Madison Avenue advertising man Roger Thornhill finds himself thrust into the world of spies when he is mistaken for a man by the name of George Kaplan. Foreign spy Philip Vandamm and his henchman Leonard try to eliminate him but when Thornhill tries to make sense of the case, he is framed for murder. Now on the run from the police, he manages to board the 20th Century Limited bound for Chicago where he meets a beautiful blond, Eve Kendall, who helps him to evade the authorities. His world is turned upside down yet again when he learns that Eve isn\'t the innocent bystander he thought she was. Not all is as it seems however, leading to a dramatic rescue and escape at the top of Mt. Rushmore. ','Approved','136','English','Japan')</v>
      </c>
    </row>
    <row r="70" spans="1:16" x14ac:dyDescent="0.3">
      <c r="A70" t="s">
        <v>2805</v>
      </c>
      <c r="B70" t="str">
        <f t="shared" si="3"/>
        <v>Once Upon a Time in America</v>
      </c>
      <c r="C70" t="s">
        <v>2585</v>
      </c>
      <c r="D70" t="s">
        <v>3056</v>
      </c>
      <c r="E70" t="s">
        <v>3305</v>
      </c>
      <c r="F70" t="str">
        <f t="shared" si="4"/>
        <v xml:space="preserve">Epic tale of a group of Jewish gangsters in New York, from childhood, through their glory years during prohibition, and their meeting again 35 years later. </v>
      </c>
      <c r="G70">
        <v>229</v>
      </c>
      <c r="H70" t="s">
        <v>3488</v>
      </c>
      <c r="I70" t="s">
        <v>3503</v>
      </c>
      <c r="J70" t="s">
        <v>3673</v>
      </c>
      <c r="K70" t="s">
        <v>3859</v>
      </c>
      <c r="L70" t="s">
        <v>3984</v>
      </c>
      <c r="M70" t="s">
        <v>4157</v>
      </c>
      <c r="N70" t="s">
        <v>759</v>
      </c>
      <c r="O70" t="s">
        <v>4400</v>
      </c>
      <c r="P70" t="str">
        <f t="shared" si="5"/>
        <v>INSERT INTO MOVIES VALUES('Once Upon a Time in America','http://ia.media-imdb.com/images/M/MV5BNDMwMDcyODkzOV5BMl5BanBnXkFtZTcwNTQ1Njg3OA@@._V1_UY268_CR3,0,182,268_AL_.jpg','1 June 1984','Epic tale of a group of Jewish gangsters in New York, from childhood, through their glory years during prohibition, and their meeting again 35 years later. ','R','229','English','USA')</v>
      </c>
    </row>
    <row r="71" spans="1:16" x14ac:dyDescent="0.3">
      <c r="A71" t="s">
        <v>2806</v>
      </c>
      <c r="B71" t="str">
        <f t="shared" si="3"/>
        <v>Vertigo</v>
      </c>
      <c r="C71" t="s">
        <v>2603</v>
      </c>
      <c r="D71" t="s">
        <v>3057</v>
      </c>
      <c r="E71" t="s">
        <v>3306</v>
      </c>
      <c r="F71" t="str">
        <f t="shared" si="4"/>
        <v xml:space="preserve">John "Scottie" Ferguson is a retired San Francisco police detective who suffers from acrophobia and Madeleine is the lady who leads him to high places. A wealthy shipbuilder who is an acquaintance from college days approaches Scottie and asks him to follow his beautiful wife, Madeleine. He fears she is going insane, maybe even contemplating suicide, because she believes she is possessed by a dead ancestor. Scottie is skeptical, but agrees after he sees the beautiful Madeleine. </v>
      </c>
      <c r="G71">
        <v>128</v>
      </c>
      <c r="H71" t="s">
        <v>3490</v>
      </c>
      <c r="I71" t="s">
        <v>3549</v>
      </c>
      <c r="J71" t="s">
        <v>3674</v>
      </c>
      <c r="K71" t="s">
        <v>3861</v>
      </c>
      <c r="L71" t="s">
        <v>3985</v>
      </c>
      <c r="M71" t="s">
        <v>4158</v>
      </c>
      <c r="N71" t="s">
        <v>769</v>
      </c>
      <c r="O71" t="s">
        <v>4401</v>
      </c>
      <c r="P71" t="str">
        <f t="shared" si="5"/>
        <v>INSERT INTO MOVIES VALUES('Vertigo','http://ia.media-imdb.com/images/M/MV5BNzY0NzQyNzQzOF5BMl5BanBnXkFtZTcwMTgwNTk4OQ@@._V1_UX182_CR0,0,182,268_AL_.jpg','1958','John "Scottie" Ferguson is a retired San Francisco police detective who suffers from acrophobia and Madeleine is the lady who leads him to high places. A wealthy shipbuilder who is an acquaintance from college days approaches Scottie and asks him to follow his beautiful wife, Madeleine. He fears she is going insane, maybe even contemplating suicide, because she believes she is possessed by a dead ancestor. Scottie is skeptical, but agrees after he sees the beautiful Madeleine. ','PG','128','English','UK')</v>
      </c>
    </row>
    <row r="72" spans="1:16" x14ac:dyDescent="0.3">
      <c r="A72" t="s">
        <v>2807</v>
      </c>
      <c r="B72" t="str">
        <f t="shared" si="3"/>
        <v>Das Boot</v>
      </c>
      <c r="C72" t="s">
        <v>2621</v>
      </c>
      <c r="D72" t="s">
        <v>3058</v>
      </c>
      <c r="E72" t="s">
        <v>3307</v>
      </c>
      <c r="F72" t="str">
        <f t="shared" si="4"/>
        <v xml:space="preserve">It is 1942 and the German submarine fleet is heavily engaged in the so-called "Battle of the Atlantic" to harass and destroy British shipping. With better escorts of the Destroyer Class, however, German U-Boats have begun to take heavy losses. "Das Boot" is the story of one such U-Boat crew, with the film examining how these submariners maintained their professionalism as soldiers and attempted to accomplish impossible missions, all the while attempting to understand and obey the ideology of the government under which they served. </v>
      </c>
      <c r="G72">
        <v>149</v>
      </c>
      <c r="H72" t="s">
        <v>3488</v>
      </c>
      <c r="I72" t="s">
        <v>3550</v>
      </c>
      <c r="J72" t="s">
        <v>3675</v>
      </c>
      <c r="K72" t="s">
        <v>3859</v>
      </c>
      <c r="L72" t="s">
        <v>3898</v>
      </c>
      <c r="M72" t="s">
        <v>4159</v>
      </c>
      <c r="N72" t="s">
        <v>781</v>
      </c>
      <c r="O72" t="s">
        <v>4402</v>
      </c>
      <c r="P72" t="str">
        <f t="shared" si="5"/>
        <v>INSERT INTO MOVIES VALUES('Das Boot','http://ia.media-imdb.com/images/M/MV5BMjE5Mzk5OTQ0Nl5BMl5BanBnXkFtZTYwNzUwMTQ5._V1_UX182_CR0,0,182,268_AL_.jpg','10 February 1982','It is 1942 and the German submarine fleet is heavily engaged in the so-called "Battle of the Atlantic" to harass and destroy British shipping. With better escorts of the Destroyer Class, however, German U-Boats have begun to take heavy losses. "Das Boot" is the story of one such U-Boat crew, with the film examining how these submariners maintained their professionalism as soldiers and attempted to accomplish impossible missions, all the while attempting to understand and obey the ideology of the government under which they served. ','R','149','English','USA')</v>
      </c>
    </row>
    <row r="73" spans="1:16" x14ac:dyDescent="0.3">
      <c r="A73" t="s">
        <v>2808</v>
      </c>
      <c r="B73" t="str">
        <f t="shared" si="3"/>
        <v>Star Wars: Episode VI - Return of the Jedi</v>
      </c>
      <c r="C73" t="s">
        <v>2622</v>
      </c>
      <c r="D73" t="s">
        <v>3059</v>
      </c>
      <c r="E73" t="s">
        <v>3308</v>
      </c>
      <c r="F73" t="str">
        <f t="shared" si="4"/>
        <v xml:space="preserve">Darth Vader and the Empire are building a new, indestructible Death Star. Meanwhile, Han Solo has been imprisoned, and Luke Skywalker has sent R2-D2 and C-3PO to try and free him. Princess Leia - disguised as a bounty hunter - and Chewbacca go along as well. The final battle takes place on the moon of Endor, with its natural inhabitants, the Ewoks, lending a hand to the Rebels. Will Darth Vader and the Dark Side overcome the Rebels and take over the universe? </v>
      </c>
      <c r="G73">
        <v>131</v>
      </c>
      <c r="H73" t="s">
        <v>3490</v>
      </c>
      <c r="I73" t="s">
        <v>3509</v>
      </c>
      <c r="J73" t="s">
        <v>3676</v>
      </c>
      <c r="K73" t="s">
        <v>3859</v>
      </c>
      <c r="L73" t="s">
        <v>3986</v>
      </c>
      <c r="M73" t="s">
        <v>4101</v>
      </c>
      <c r="N73" t="s">
        <v>792</v>
      </c>
      <c r="O73" t="s">
        <v>4349</v>
      </c>
      <c r="P73" t="str">
        <f t="shared" si="5"/>
        <v>INSERT INTO MOVIES VALUES('Star Wars: Episode VI - Return of the Jedi','http://ia.media-imdb.com/images/M/MV5BMTQ0MzI1NjYwOF5BMl5BanBnXkFtZTgwODU3NDU2MTE@._V1._CR93,97,1209,1861_UX182_CR0,0,182,268_AL_.jpg','25 May 1983','Darth Vader and the Empire are building a new, indestructible Death Star. Meanwhile, Han Solo has been imprisoned, and Luke Skywalker has sent R2-D2 and C-3PO to try and free him. Princess Leia - disguised as a bounty hunter - and Chewbacca go along as well. The final battle takes place on the moon of Endor, with its natural inhabitants, the Ewoks, lending a hand to the Rebels. Will Darth Vader and the Dark Side overcome the Rebels and take over the universe? ','PG','131','English','USA')</v>
      </c>
    </row>
    <row r="74" spans="1:16" x14ac:dyDescent="0.3">
      <c r="A74" t="s">
        <v>2809</v>
      </c>
      <c r="B74" t="str">
        <f t="shared" si="3"/>
        <v>M</v>
      </c>
      <c r="C74" t="s">
        <v>2623</v>
      </c>
      <c r="D74" t="s">
        <v>3060</v>
      </c>
      <c r="E74" t="s">
        <v>3309</v>
      </c>
      <c r="F74" t="str">
        <f t="shared" si="4"/>
        <v xml:space="preserve">In Germany, Hans Beckert is an unknown killer of girls. He whistles Edvard Grieg\'s \'In The Hall of the Mountain King\', from the \'Peer Gynt\' Suite I Op. 46 while attracting the little girls for death. The police force pressed by the Minister give its best effort trying unsuccessfully to arrest the serial killer. The organized crime has great losses due to the intense search and siege of the police and decides to chase the murderer, with the support of the beggars association. They catch Hans and briefly judge him. </v>
      </c>
      <c r="G74">
        <v>117</v>
      </c>
      <c r="H74" t="s">
        <v>3497</v>
      </c>
      <c r="I74" t="s">
        <v>3514</v>
      </c>
      <c r="J74" t="s">
        <v>3677</v>
      </c>
      <c r="K74" t="s">
        <v>3868</v>
      </c>
      <c r="L74" t="s">
        <v>3899</v>
      </c>
      <c r="M74" t="s">
        <v>4160</v>
      </c>
      <c r="N74" t="s">
        <v>801</v>
      </c>
      <c r="O74" t="s">
        <v>4403</v>
      </c>
      <c r="P74" t="str">
        <f t="shared" si="5"/>
        <v>INSERT INTO MOVIES VALUES('M','http://ia.media-imdb.com/images/M/MV5BMTQyNjA5NzU5MV5BMl5BanBnXkFtZTgwMDk1MTA5MTE@._V1_UY268_CR3,0,182,268_AL_.jpg','31 August 1931','In Germany, Hans Beckert is an unknown killer of girls. He whistles Edvard Grieg\'s \'In The Hall of the Mountain King\', from the \'Peer Gynt\' Suite I Op. 46 while attracting the little girls for death. The police force pressed by the Minister give its best effort trying unsuccessfully to arrest the serial killer. The organized crime has great losses due to the intense search and siege of the police and decides to chase the murderer, with the support of the beggars association. They catch Hans and briefly judge him. ','Not Rated','117','English','Sweden')</v>
      </c>
    </row>
    <row r="75" spans="1:16" x14ac:dyDescent="0.3">
      <c r="A75" t="s">
        <v>2810</v>
      </c>
      <c r="B75" t="str">
        <f t="shared" si="3"/>
        <v>Witness for the Prosecution</v>
      </c>
      <c r="C75" t="s">
        <v>2612</v>
      </c>
      <c r="D75" t="s">
        <v>3061</v>
      </c>
      <c r="E75" t="s">
        <v>3310</v>
      </c>
      <c r="F75" t="str">
        <f t="shared" si="4"/>
        <v xml:space="preserve">It\'s Britain, 1953. Upon his return to work following a heart attack, irrepressible barrister Sir Wilfrid Robarts, known as a barrister for the hopeless, takes on a murder case, much to the exasperation of his medical team, led by his overly regulated private nurse, Miss Plimsoll, who tries her hardest to ensure that he not return to his hard living ways - including excessive cigar smoking and drinking - while he takes his medication and gets his much needed rest. That case is defending American war veteran Leonard Vole, a poor, out of work, struggling inventor who is accused of murdering his fifty-six year old lonely and wealthy widowed acquaintance, Emily French. The initial evidence is circumstantial but points to Leonard as the murderer. Despite being happily married to East German former beer hall performer Christine Vole, he fostered that friendship with Mrs. French in the hopes that she would finance one of his many inventions to the tune of a few hundred pounds. It thus does ... </v>
      </c>
      <c r="G75">
        <v>116</v>
      </c>
      <c r="H75" t="s">
        <v>3493</v>
      </c>
      <c r="I75" t="s">
        <v>3547</v>
      </c>
      <c r="J75" t="s">
        <v>3678</v>
      </c>
      <c r="K75" t="s">
        <v>3859</v>
      </c>
      <c r="L75" t="s">
        <v>3987</v>
      </c>
      <c r="M75" t="s">
        <v>4161</v>
      </c>
      <c r="N75" t="s">
        <v>810</v>
      </c>
      <c r="O75" t="s">
        <v>4404</v>
      </c>
      <c r="P75" t="str">
        <f t="shared" si="5"/>
        <v>INSERT INTO MOVIES VALUES('Witness for the Prosecution','http://ia.media-imdb.com/images/M/MV5BMTc0MjgyNTUyNF5BMl5BanBnXkFtZTcwNDQzMDg0Nw@@._V1_UX182_CR0,0,182,268_AL_.jpg','6 February 1958','It\'s Britain, 1953. Upon his return to work following a heart attack, irrepressible barrister Sir Wilfrid Robarts, known as a barrister for the hopeless, takes on a murder case, much to the exasperation of his medical team, led by his overly regulated private nurse, Miss Plimsoll, who tries her hardest to ensure that he not return to his hard living ways - including excessive cigar smoking and drinking - while he takes his medication and gets his much needed rest. That case is defending American war veteran Leonard Vole, a poor, out of work, struggling inventor who is accused of murdering his fifty-six year old lonely and wealthy widowed acquaintance, Emily French. The initial evidence is circumstantial but points to Leonard as the murderer. Despite being happily married to East German former beer hall performer Christine Vole, he fostered that friendship with Mrs. French in the hopes that she would finance one of his many inventions to the tune of a few hundred pounds. It thus does ... ','Approved','116','English','USA')</v>
      </c>
    </row>
    <row r="76" spans="1:16" x14ac:dyDescent="0.3">
      <c r="A76" t="s">
        <v>2811</v>
      </c>
      <c r="B76" t="str">
        <f t="shared" si="3"/>
        <v>AmÃ©lie</v>
      </c>
      <c r="C76" t="s">
        <v>2624</v>
      </c>
      <c r="D76" t="s">
        <v>3062</v>
      </c>
      <c r="E76" t="s">
        <v>3311</v>
      </c>
      <c r="F76" t="str">
        <f t="shared" si="4"/>
        <v xml:space="preserve">AmÃ©lie is a story about a girl named AmÃ©lie whose childhood was suppressed by her Father\'s mistaken concerns of a heart defect. With these concerns AmÃ©lie gets hardly any real life contact with other people. This leads AmÃ©lie to resort to her own fantastical world and dreams of love and beauty. She later on becomes a young woman and moves to the central part of Paris as a waitress. After finding a lost treasure belonging to the former occupant of her apartment, she decides to return it to him. After seeing his reaction and his new found perspective - she decides to devote her life to the people around her. Such as, her father who is obsessed with his garden-gnome, a failed writer, a hypochondriac, a man who stalks his ex girlfriends, the "ghost", a suppressed young soul, the love of her life and a man whose bones are as brittle as glass. But after consuming herself with these escapades - she finds out that she is disregarding her own life and damaging her quest for love. AmÃ©lie then ... </v>
      </c>
      <c r="G76">
        <v>122</v>
      </c>
      <c r="H76" t="s">
        <v>3488</v>
      </c>
      <c r="I76" t="s">
        <v>3551</v>
      </c>
      <c r="J76" t="s">
        <v>3679</v>
      </c>
      <c r="K76" t="s">
        <v>3859</v>
      </c>
      <c r="L76" t="s">
        <v>3988</v>
      </c>
      <c r="M76" t="s">
        <v>4162</v>
      </c>
      <c r="N76" t="s">
        <v>820</v>
      </c>
      <c r="O76" t="s">
        <v>4405</v>
      </c>
      <c r="P76" t="str">
        <f t="shared" si="5"/>
        <v>INSERT INTO MOVIES VALUES('AmÃ©lie','http://ia.media-imdb.com/images/M/MV5BMTYzNjkxMTczOF5BMl5BanBnXkFtZTgwODg5NDc2MjE@._V1_UX182_CR0,0,182,268_AL_.jpg','8 February 2002','AmÃ©lie is a story about a girl named AmÃ©lie whose childhood was suppressed by her Father\'s mistaken concerns of a heart defect. With these concerns AmÃ©lie gets hardly any real life contact with other people. This leads AmÃ©lie to resort to her own fantastical world and dreams of love and beauty. She later on becomes a young woman and moves to the central part of Paris as a waitress. After finding a lost treasure belonging to the former occupant of her apartment, she decides to return it to him. After seeing his reaction and his new found perspective - she decides to devote her life to the people around her. Such as, her father who is obsessed with his garden-gnome, a failed writer, a hypochondriac, a man who stalks his ex girlfriends, the "ghost", a suppressed young soul, the love of her life and a man whose bones are as brittle as glass. But after consuming herself with these escapades - she finds out that she is disregarding her own life and damaging her quest for love. AmÃ©lie then ... ','R','122','English','USA')</v>
      </c>
    </row>
    <row r="77" spans="1:16" x14ac:dyDescent="0.3">
      <c r="A77" t="s">
        <v>2812</v>
      </c>
      <c r="B77" t="str">
        <f t="shared" si="3"/>
        <v>Reservoir Dogs</v>
      </c>
      <c r="C77" t="s">
        <v>2582</v>
      </c>
      <c r="D77" t="s">
        <v>3063</v>
      </c>
      <c r="E77" t="s">
        <v>3312</v>
      </c>
      <c r="F77" t="str">
        <f t="shared" si="4"/>
        <v xml:space="preserve">Six criminals, who are strangers to each other, are hired by a crime boss, Joe Cabot, to carry out a diamond robbery. Right at the outset, they are given false names with the intention that they won\'t get too close and will concentrate on the job instead. They are completely sure that the robbery is going to be a success. But, when the police show up right at the time and the site of the robbery, panic spreads amongst the group members, and two of them are killed in the subsequent shootout, along with a few policemen and civilians. When the remaining people assemble at the premeditated rendezvous point (a warehouse), they begin to suspect that one of them is an undercover cop. </v>
      </c>
      <c r="G77">
        <v>99</v>
      </c>
      <c r="H77" t="s">
        <v>3488</v>
      </c>
      <c r="I77" t="s">
        <v>3552</v>
      </c>
      <c r="J77" t="s">
        <v>3680</v>
      </c>
      <c r="K77" t="s">
        <v>3862</v>
      </c>
      <c r="L77" t="s">
        <v>3989</v>
      </c>
      <c r="M77" t="s">
        <v>4163</v>
      </c>
      <c r="N77" t="s">
        <v>831</v>
      </c>
      <c r="O77" t="s">
        <v>4406</v>
      </c>
      <c r="P77" t="str">
        <f t="shared" si="5"/>
        <v>INSERT INTO MOVIES VALUES('Reservoir Dogs','http://ia.media-imdb.com/images/M/MV5BMTQxMTAwMDQ3Nl5BMl5BanBnXkFtZTcwODMwNTgzMQ@@._V1_UY268_CR3,0,182,268_AL_.jpg','2 September 1992','Six criminals, who are strangers to each other, are hired by a crime boss, Joe Cabot, to carry out a diamond robbery. Right at the outset, they are given false names with the intention that they won\'t get too close and will concentrate on the job instead. They are completely sure that the robbery is going to be a success. But, when the police show up right at the time and the site of the robbery, panic spreads amongst the group members, and two of them are killed in the subsequent shootout, along with a few policemen and civilians. When the remaining people assemble at the premeditated rendezvous point (a warehouse), they begin to suspect that one of them is an undercover cop. ','R','99','English','France')</v>
      </c>
    </row>
    <row r="78" spans="1:16" x14ac:dyDescent="0.3">
      <c r="A78" t="s">
        <v>2813</v>
      </c>
      <c r="B78" t="str">
        <f t="shared" si="3"/>
        <v>Braveheart</v>
      </c>
      <c r="C78" t="s">
        <v>2625</v>
      </c>
      <c r="D78" t="s">
        <v>3064</v>
      </c>
      <c r="E78" t="s">
        <v>3313</v>
      </c>
      <c r="F78" t="str">
        <f t="shared" si="4"/>
        <v xml:space="preserve">William Wallace is a Scottish rebel who leads an uprising against the cruel English ruler Edward the Longshanks, who wishes to inherit the crown of Scotland for himself. When he was a young boy, William Wallace\'s father and brother, along with many others, lost their lives trying to free Scotland. Once he loses another of his loved ones, William Wallace begins his long quest to make Scotland free once and for all, along with the assistance of Robert the Bruce. </v>
      </c>
      <c r="G78">
        <v>178</v>
      </c>
      <c r="H78" t="s">
        <v>3488</v>
      </c>
      <c r="I78" t="s">
        <v>3505</v>
      </c>
      <c r="J78" t="s">
        <v>3681</v>
      </c>
      <c r="K78" t="s">
        <v>3859</v>
      </c>
      <c r="L78" t="s">
        <v>3990</v>
      </c>
      <c r="M78" t="s">
        <v>4164</v>
      </c>
      <c r="N78" t="s">
        <v>841</v>
      </c>
      <c r="O78" t="s">
        <v>4407</v>
      </c>
      <c r="P78" t="str">
        <f t="shared" si="5"/>
        <v>INSERT INTO MOVIES VALUES('Braveheart','http://ia.media-imdb.com/images/M/MV5BNjA4ODYxMDU3Nl5BMl5BanBnXkFtZTcwMzkzMTk3OA@@._V1_UX182_CR0,0,182,268_AL_.jpg','24 May 1995','William Wallace is a Scottish rebel who leads an uprising against the cruel English ruler Edward the Longshanks, who wishes to inherit the crown of Scotland for himself. When he was a young boy, William Wallace\'s father and brother, along with many others, lost their lives trying to free Scotland. Once he loses another of his loved ones, William Wallace begins his long quest to make Scotland free once and for all, along with the assistance of Robert the Bruce. ','R','178','English','USA')</v>
      </c>
    </row>
    <row r="79" spans="1:16" x14ac:dyDescent="0.3">
      <c r="A79" t="s">
        <v>2814</v>
      </c>
      <c r="B79" t="str">
        <f t="shared" si="3"/>
        <v>Requiem for a Dream</v>
      </c>
      <c r="C79" t="s">
        <v>2626</v>
      </c>
      <c r="D79" t="s">
        <v>3065</v>
      </c>
      <c r="E79" t="s">
        <v>3314</v>
      </c>
      <c r="F79" t="str">
        <f t="shared" si="4"/>
        <v xml:space="preserve">Drugs. They consume mind, body and soul. Once you\'re hooked, you\'re hooked. Four lives. Four addicts. Four failures. Despite their aspirations of greatness, they succumb to their addictions. Watching the addicts spiral out of control, we bear witness to the dirtiest, ugliest portions of the underworld addicts reside in. It is shocking and eye-opening but demands to be seen by both addicts and non-addicts alike. </v>
      </c>
      <c r="G79">
        <v>102</v>
      </c>
      <c r="H79" t="s">
        <v>3488</v>
      </c>
      <c r="I79" t="s">
        <v>3508</v>
      </c>
      <c r="J79" t="s">
        <v>3682</v>
      </c>
      <c r="K79" t="s">
        <v>3859</v>
      </c>
      <c r="L79" t="s">
        <v>3991</v>
      </c>
      <c r="M79" t="s">
        <v>4165</v>
      </c>
      <c r="N79" t="s">
        <v>852</v>
      </c>
      <c r="O79" t="s">
        <v>4408</v>
      </c>
      <c r="P79" t="str">
        <f t="shared" si="5"/>
        <v>INSERT INTO MOVIES VALUES('Requiem for a Dream','http://ia.media-imdb.com/images/M/MV5BMTkzODMzODYwOF5BMl5BanBnXkFtZTcwODM2NjA2NQ@@._V1_UY268_CR2,0,182,268_AL_.jpg','15 December 2000','Drugs. They consume mind, body and soul. Once you\'re hooked, you\'re hooked. Four lives. Four addicts. Four failures. Despite their aspirations of greatness, they succumb to their addictions. Watching the addicts spiral out of control, we bear witness to the dirtiest, ugliest portions of the underworld addicts reside in. It is shocking and eye-opening but demands to be seen by both addicts and non-addicts alike. ','R','102','English','USA')</v>
      </c>
    </row>
    <row r="80" spans="1:16" x14ac:dyDescent="0.3">
      <c r="A80" t="s">
        <v>2815</v>
      </c>
      <c r="B80" t="str">
        <f t="shared" si="3"/>
        <v>A Clockwork Orange</v>
      </c>
      <c r="C80" t="s">
        <v>2611</v>
      </c>
      <c r="D80" t="s">
        <v>3066</v>
      </c>
      <c r="E80" t="s">
        <v>3315</v>
      </c>
      <c r="F80" t="str">
        <f t="shared" si="4"/>
        <v xml:space="preserve">Protagonist Alex DeLarge is an "ultraviolent" youth in futuristic Britain. As with all luck, his eventually runs out and he\'s arrested and convicted of murder and rape. While in prison, Alex learns of an experimental program in which convicts are programmed to detest violence. If he goes through the program, his sentence will be reduced and he will be back on the streets sooner than expected. But Alex\'s ordeals are far from over once he hits the mean streets of Britain that he had a hand in creating. </v>
      </c>
      <c r="G80">
        <v>136</v>
      </c>
      <c r="H80" t="s">
        <v>3495</v>
      </c>
      <c r="I80" t="s">
        <v>3553</v>
      </c>
      <c r="J80" t="s">
        <v>3683</v>
      </c>
      <c r="K80" t="s">
        <v>3859</v>
      </c>
      <c r="L80" t="s">
        <v>3900</v>
      </c>
      <c r="M80" t="s">
        <v>4166</v>
      </c>
      <c r="N80" t="s">
        <v>861</v>
      </c>
      <c r="O80" t="s">
        <v>4409</v>
      </c>
      <c r="P80" t="str">
        <f t="shared" si="5"/>
        <v>INSERT INTO MOVIES VALUES('A Clockwork Orange','http://ia.media-imdb.com/images/M/MV5BMTY3MjM1Mzc4N15BMl5BanBnXkFtZTgwODM0NzAxMDE@._V1_UX182_CR0,0,182,268_AL_.jpg','2 February 1972','Protagonist Alex DeLarge is an "ultraviolent" youth in futuristic Britain. As with all luck, his eventually runs out and he\'s arrested and convicted of murder and rape. While in prison, Alex learns of an experimental program in which convicts are programmed to detest violence. If he goes through the program, his sentence will be reduced and he will be back on the streets sooner than expected. But Alex\'s ordeals are far from over once he hits the mean streets of Britain that he had a hand in creating. ','X','136','English','USA')</v>
      </c>
    </row>
    <row r="81" spans="1:16" x14ac:dyDescent="0.3">
      <c r="A81" t="s">
        <v>2816</v>
      </c>
      <c r="B81" t="str">
        <f t="shared" si="3"/>
        <v>Taxi Driver</v>
      </c>
      <c r="C81" t="s">
        <v>2590</v>
      </c>
      <c r="D81" t="s">
        <v>3067</v>
      </c>
      <c r="E81" t="s">
        <v>3316</v>
      </c>
      <c r="F81" t="str">
        <f t="shared" si="4"/>
        <v xml:space="preserve">Travis Bickle is an ex-Marine and Vietnam War veteran living in New York City. As he suffers from insomnia, he spends his time working as a taxi driver at night, watching porn movies at seedy cinemas during the day, or thinking about how the world, New York in particular, has deteriorated into a cesspool. He\'s a loner who has strong opinions about what is right and wrong with mankind. For him, the one bright spot in New York humanity is Betsy, a worker on the presidential nomination campaign of Senator Charles Palantine. He becomes obsessed with her. After an incident with her, he believes he has to do whatever he needs to make the world a better place in his opinion. One of his priorities is to be the savior for Iris, a twelve-year-old runaway and prostitute who he believes wants out of the profession and under the thumb of her pimp and lover Matthew. </v>
      </c>
      <c r="G81">
        <v>113</v>
      </c>
      <c r="H81" t="s">
        <v>3488</v>
      </c>
      <c r="I81" t="s">
        <v>3503</v>
      </c>
      <c r="J81" t="s">
        <v>3684</v>
      </c>
      <c r="K81" t="s">
        <v>3859</v>
      </c>
      <c r="L81" t="s">
        <v>3992</v>
      </c>
      <c r="M81" t="s">
        <v>4167</v>
      </c>
      <c r="N81" t="s">
        <v>871</v>
      </c>
      <c r="O81" t="s">
        <v>4410</v>
      </c>
      <c r="P81" t="str">
        <f t="shared" si="5"/>
        <v>INSERT INTO MOVIES VALUES('Taxi Driver','http://ia.media-imdb.com/images/M/MV5BMTQ1Nzg3MDQwN15BMl5BanBnXkFtZTcwNDE2NDU2MQ@@._V1_UY268_CR7,0,182,268_AL_.jpg','8 February 1976','Travis Bickle is an ex-Marine and Vietnam War veteran living in New York City. As he suffers from insomnia, he spends his time working as a taxi driver at night, watching porn movies at seedy cinemas during the day, or thinking about how the world, New York in particular, has deteriorated into a cesspool. He\'s a loner who has strong opinions about what is right and wrong with mankind. For him, the one bright spot in New York humanity is Betsy, a worker on the presidential nomination campaign of Senator Charles Palantine. He becomes obsessed with her. After an incident with her, he believes he has to do whatever he needs to make the world a better place in his opinion. One of his priorities is to be the savior for Iris, a twelve-year-old runaway and prostitute who he believes wants out of the profession and under the thumb of her pimp and lover Matthew. ','R','113','English','USA')</v>
      </c>
    </row>
    <row r="82" spans="1:16" x14ac:dyDescent="0.3">
      <c r="A82" t="s">
        <v>2817</v>
      </c>
      <c r="B82" t="str">
        <f t="shared" si="3"/>
        <v>Toy Story 3</v>
      </c>
      <c r="C82" t="s">
        <v>2627</v>
      </c>
      <c r="D82" t="s">
        <v>3068</v>
      </c>
      <c r="E82" t="s">
        <v>3317</v>
      </c>
      <c r="F82" t="str">
        <f t="shared" si="4"/>
        <v xml:space="preserve">Woody, Buzz and the whole gang are back. As their owner Andy prepares to depart for college, his loyal toys find themselves in daycare where untamed tots with their sticky little fingers do not play nice. So, it\'s all for one and one for all as they join Barbie\'s counterpart Ken, a thespian hedgehog named Mr. Pricklepants and a pink, strawberry-scented teddy bear called Lots-o\'-Huggin\' Bear to plan their great escape. </v>
      </c>
      <c r="G82">
        <v>103</v>
      </c>
      <c r="H82" t="s">
        <v>3494</v>
      </c>
      <c r="I82" t="s">
        <v>3554</v>
      </c>
      <c r="J82" t="s">
        <v>3685</v>
      </c>
      <c r="K82" t="s">
        <v>3859</v>
      </c>
      <c r="L82" t="s">
        <v>3993</v>
      </c>
      <c r="M82" t="s">
        <v>4168</v>
      </c>
      <c r="N82" t="s">
        <v>882</v>
      </c>
      <c r="O82" t="s">
        <v>4393</v>
      </c>
      <c r="P82" t="str">
        <f t="shared" si="5"/>
        <v>INSERT INTO MOVIES VALUES('Toy Story 3','http://ia.media-imdb.com/images/M/MV5BMTgxOTY4Mjc0MF5BMl5BanBnXkFtZTcwNTA4MDQyMw@@._V1_UY268_CR3,0,182,268_AL_.jpg','18 June 2010','Woody, Buzz and the whole gang are back. As their owner Andy prepares to depart for college, his loyal toys find themselves in daycare where untamed tots with their sticky little fingers do not play nice. So, it\'s all for one and one for all as they join Barbie\'s counterpart Ken, a thespian hedgehog named Mr. Pricklepants and a pink, strawberry-scented teddy bear called Lots-o\'-Huggin\' Bear to plan their great escape. ','G','103','English','USA')</v>
      </c>
    </row>
    <row r="83" spans="1:16" x14ac:dyDescent="0.3">
      <c r="A83" t="s">
        <v>2818</v>
      </c>
      <c r="B83" t="str">
        <f t="shared" si="3"/>
        <v>Double Indemnity</v>
      </c>
      <c r="C83" t="s">
        <v>2612</v>
      </c>
      <c r="D83" t="s">
        <v>3069</v>
      </c>
      <c r="E83" t="s">
        <v>3318</v>
      </c>
      <c r="F83" t="str">
        <f t="shared" si="4"/>
        <v xml:space="preserve">In 1938, Walter Neff, an experienced salesman of the Pacific All Risk Insurance Co., meets the seductive wife of one of his clients, Phyllis Dietrichson, and they have an affair. Phyllis proposes to kill her husband to receive the proceeds of an accident insurance policy and Walter devises a scheme to receive twice the amount based on a double indemnity clause. When Mr. Dietrichson is found dead on a train-track, the police accept the determination of accidental death. However, the insurance analyst and Walter\'s best friend Barton Keyes does not buy the story and suspects that Phyllis has murdered her husband with the help of another man. </v>
      </c>
      <c r="G83">
        <v>107</v>
      </c>
      <c r="H83" t="s">
        <v>3492</v>
      </c>
      <c r="I83" t="s">
        <v>3555</v>
      </c>
      <c r="J83" t="s">
        <v>3686</v>
      </c>
      <c r="K83" t="s">
        <v>3859</v>
      </c>
      <c r="L83" t="s">
        <v>3994</v>
      </c>
      <c r="M83" t="s">
        <v>4169</v>
      </c>
      <c r="N83" t="s">
        <v>891</v>
      </c>
      <c r="O83" t="s">
        <v>4350</v>
      </c>
      <c r="P83" t="str">
        <f t="shared" si="5"/>
        <v>INSERT INTO MOVIES VALUES('Double Indemnity','http://ia.media-imdb.com/images/M/MV5BMTQzOTE4MTIzMV5BMl5BanBnXkFtZTgwODc1NDQ5MDE@._V1_UX182_CR0,0,182,268_AL_.jpg','24 April 1944','In 1938, Walter Neff, an experienced salesman of the Pacific All Risk Insurance Co., meets the seductive wife of one of his clients, Phyllis Dietrichson, and they have an affair. Phyllis proposes to kill her husband to receive the proceeds of an accident insurance policy and Walter devises a scheme to receive twice the amount based on a double indemnity clause. When Mr. Dietrichson is found dead on a train-track, the police accept the determination of accidental death. However, the insurance analyst and Walter\'s best friend Barton Keyes does not buy the story and suspects that Phyllis has murdered her husband with the help of another man. ','Passed','107','English','USA')</v>
      </c>
    </row>
    <row r="84" spans="1:16" x14ac:dyDescent="0.3">
      <c r="A84" t="s">
        <v>2819</v>
      </c>
      <c r="B84" t="str">
        <f t="shared" si="3"/>
        <v>To Kill a Mockingbird</v>
      </c>
      <c r="C84" t="s">
        <v>2628</v>
      </c>
      <c r="D84" t="s">
        <v>3070</v>
      </c>
      <c r="E84" t="s">
        <v>3319</v>
      </c>
      <c r="F84" t="str">
        <f t="shared" si="4"/>
        <v xml:space="preserve">Based on Harper Lee\'s Pulitzer Prize winning book of 1961. Atticus Finch is a lawyer in the fictional town of Maycomb, a racially divided Alabama town, set in the early 1930s, and modeled after Monroeville where Harper Lee grew up. Finch agrees to defend a young black man who is accused of raping a white woman. Many of the townspeople try to get Atticus to pull out of the trial, but he decides to go ahead. How will the trial turn out - and will it effect any changes in racial attitudes in Maycomb? </v>
      </c>
      <c r="G84">
        <v>129</v>
      </c>
      <c r="H84" t="s">
        <v>3497</v>
      </c>
      <c r="I84" t="s">
        <v>3503</v>
      </c>
      <c r="J84" t="s">
        <v>3687</v>
      </c>
      <c r="K84" t="s">
        <v>3859</v>
      </c>
      <c r="L84" t="s">
        <v>3901</v>
      </c>
      <c r="M84" t="s">
        <v>4170</v>
      </c>
      <c r="N84" t="s">
        <v>902</v>
      </c>
      <c r="O84" t="s">
        <v>4411</v>
      </c>
      <c r="P84" t="str">
        <f t="shared" si="5"/>
        <v>INSERT INTO MOVIES VALUES('To Kill a Mockingbird','http://ia.media-imdb.com/images/M/MV5BMjA4MzI1NDY2Nl5BMl5BanBnXkFtZTcwMTcyODc5Mw@@._V1_UX182_CR0,0,182,268_AL_.jpg','16 March 1963','Based on Harper Lee\'s Pulitzer Prize winning book of 1961. Atticus Finch is a lawyer in the fictional town of Maycomb, a racially divided Alabama town, set in the early 1930s, and modeled after Monroeville where Harper Lee grew up. Finch agrees to defend a young black man who is accused of raping a white woman. Many of the townspeople try to get Atticus to pull out of the trial, but he decides to go ahead. How will the trial turn out - and will it effect any changes in racial attitudes in Maycomb? ','Not Rated','129','English','USA')</v>
      </c>
    </row>
    <row r="85" spans="1:16" x14ac:dyDescent="0.3">
      <c r="A85" t="s">
        <v>2820</v>
      </c>
      <c r="B85" t="str">
        <f t="shared" si="3"/>
        <v>Lawrence of Arabia</v>
      </c>
      <c r="C85" t="s">
        <v>2629</v>
      </c>
      <c r="D85" t="s">
        <v>3071</v>
      </c>
      <c r="E85" t="s">
        <v>3320</v>
      </c>
      <c r="F85" t="str">
        <f t="shared" si="4"/>
        <v xml:space="preserve">An inordinately complex man who has been labeled everything from hero, to charlatan, to sadist, Thomas Edward Lawrence blazed his way to glory in the Arabian desert, then sought anonymity as a common soldier under an assumed name. The story opens with the death of Lawrence in a motorcycle accident in Dorset at the age of 46, then flashbacks to recount his adventures: as a young intelligence officer in Cairo in 1916, he is given leave to investigate the progress of the Arab revolt against the Turks in World War I. In the desert, he organizes a guerrilla army and--for two years--leads the Arabs in harassing the Turks with desert raids, train-wrecking and camel attacks. Eventually, he leads his army northward and helps a British General destroy the power of the Ottoman Empire. </v>
      </c>
      <c r="G85">
        <v>216</v>
      </c>
      <c r="H85" t="s">
        <v>3490</v>
      </c>
      <c r="I85" t="s">
        <v>3556</v>
      </c>
      <c r="J85" t="s">
        <v>3688</v>
      </c>
      <c r="K85" t="s">
        <v>3861</v>
      </c>
      <c r="L85" t="s">
        <v>3995</v>
      </c>
      <c r="M85" t="s">
        <v>4171</v>
      </c>
      <c r="N85" t="s">
        <v>913</v>
      </c>
      <c r="O85" t="s">
        <v>4412</v>
      </c>
      <c r="P85" t="str">
        <f t="shared" si="5"/>
        <v>INSERT INTO MOVIES VALUES('Lawrence of Arabia','http://ia.media-imdb.com/images/M/MV5BMzAwMjM4NzA2OV5BMl5BanBnXkFtZTcwMDI0NzAwMQ@@._V1_UY268_CR0,0,182,268_AL_.jpg','11 December 1962','An inordinately complex man who has been labeled everything from hero, to charlatan, to sadist, Thomas Edward Lawrence blazed his way to glory in the Arabian desert, then sought anonymity as a common soldier under an assumed name. The story opens with the death of Lawrence in a motorcycle accident in Dorset at the age of 46, then flashbacks to recount his adventures: as a young intelligence officer in Cairo in 1916, he is given leave to investigate the progress of the Arab revolt against the Turks in World War I. In the desert, he organizes a guerrilla army and--for two years--leads the Arabs in harassing the Turks with desert raids, train-wrecking and camel attacks. Eventually, he leads his army northward and helps a British General destroy the power of the Ottoman Empire. ','PG','216','English','UK')</v>
      </c>
    </row>
    <row r="86" spans="1:16" x14ac:dyDescent="0.3">
      <c r="A86" t="s">
        <v>2821</v>
      </c>
      <c r="B86" t="str">
        <f t="shared" si="3"/>
        <v>Eternal Sunshine of the Spotless Mind</v>
      </c>
      <c r="C86" t="s">
        <v>2630</v>
      </c>
      <c r="D86" t="s">
        <v>3072</v>
      </c>
      <c r="E86" t="s">
        <v>3321</v>
      </c>
      <c r="F86" t="str">
        <f t="shared" si="4"/>
        <v xml:space="preserve">A man, Joel Barish, heartbroken that his girlfriend Clementine underwent a procedure to erase him from her memory, decides to do the same. However, as he watches his memories of her fade away, he realizes that he still loves her, and may be too late to correct his mistake. </v>
      </c>
      <c r="G86">
        <v>108</v>
      </c>
      <c r="H86" t="s">
        <v>3488</v>
      </c>
      <c r="I86" t="s">
        <v>3557</v>
      </c>
      <c r="J86" t="s">
        <v>3689</v>
      </c>
      <c r="K86" t="s">
        <v>3859</v>
      </c>
      <c r="L86" t="s">
        <v>3996</v>
      </c>
      <c r="M86" t="s">
        <v>4172</v>
      </c>
      <c r="N86" t="s">
        <v>925</v>
      </c>
      <c r="O86" t="s">
        <v>4413</v>
      </c>
      <c r="P86" t="str">
        <f t="shared" si="5"/>
        <v>INSERT INTO MOVIES VALUES('Eternal Sunshine of the Spotless Mind','http://ia.media-imdb.com/images/M/MV5BMTY4NzcwODg3Nl5BMl5BanBnXkFtZTcwNTEwOTMyMw@@._V1_UX182_CR0,0,182,268_AL_.jpg','19 March 2004','A man, Joel Barish, heartbroken that his girlfriend Clementine underwent a procedure to erase him from her memory, decides to do the same. However, as he watches his memories of her fade away, he realizes that he still loves her, and may be too late to correct his mistake. ','R','108','English','USA')</v>
      </c>
    </row>
    <row r="87" spans="1:16" x14ac:dyDescent="0.3">
      <c r="A87" t="s">
        <v>2822</v>
      </c>
      <c r="B87" t="str">
        <f t="shared" si="3"/>
        <v>Deadpool</v>
      </c>
      <c r="C87" t="s">
        <v>2631</v>
      </c>
      <c r="D87" t="s">
        <v>3073</v>
      </c>
      <c r="E87" t="s">
        <v>3322</v>
      </c>
      <c r="F87" t="str">
        <f t="shared" si="4"/>
        <v xml:space="preserve">This is the origin story of former Special Forces operative turned mercenary Wade Wilson, who after being subjected to a rogue experiment that leaves him with accelerated healing powers, adopts the alter ego Deadpool. Armed with his new abilities and a dark, twisted sense of humor, Deadpool hunts down the man who nearly destroyed his life. </v>
      </c>
      <c r="G87">
        <v>108</v>
      </c>
      <c r="H87" t="s">
        <v>3488</v>
      </c>
      <c r="I87" t="s">
        <v>3558</v>
      </c>
      <c r="J87" t="s">
        <v>3690</v>
      </c>
      <c r="K87" t="s">
        <v>3859</v>
      </c>
      <c r="L87" t="s">
        <v>3997</v>
      </c>
      <c r="M87" t="s">
        <v>4173</v>
      </c>
      <c r="N87" t="s">
        <v>936</v>
      </c>
      <c r="O87" t="s">
        <v>4414</v>
      </c>
      <c r="P87" t="str">
        <f t="shared" si="5"/>
        <v>INSERT INTO MOVIES VALUES('Deadpool','http://ia.media-imdb.com/images/M/MV5BMjQyODg5Njc4N15BMl5BanBnXkFtZTgwMzExMjE3NzE@._V1_UY268_CR1,0,182,268_AL_.jpg','12 February 2016','This is the origin story of former Special Forces operative turned mercenary Wade Wilson, who after being subjected to a rogue experiment that leaves him with accelerated healing powers, adopts the alter ego Deadpool. Armed with his new abilities and a dark, twisted sense of humor, Deadpool hunts down the man who nearly destroyed his life. ','R','108','English','USA')</v>
      </c>
    </row>
    <row r="88" spans="1:16" x14ac:dyDescent="0.3">
      <c r="A88" t="s">
        <v>2823</v>
      </c>
      <c r="B88" t="str">
        <f t="shared" si="3"/>
        <v>Star Wars: Episode VII - The Force Awakens</v>
      </c>
      <c r="C88" t="s">
        <v>2632</v>
      </c>
      <c r="D88" t="s">
        <v>3074</v>
      </c>
      <c r="E88" t="s">
        <v>3323</v>
      </c>
      <c r="F88" t="str">
        <f t="shared" si="4"/>
        <v xml:space="preserve">30 years after the defeat of Darth Vader and the Empire, Rey, a scavenger from the planet Jakku, finds a BB-8 droid that knows the whereabouts of the long lost Luke Skywalker. Rey, as well as a rogue stormtrooper and two smugglers, are thrown into the middle of a battle between the Resistance and the daunting legions of the First Order. </v>
      </c>
      <c r="G88">
        <v>135</v>
      </c>
      <c r="H88" t="s">
        <v>3489</v>
      </c>
      <c r="I88" t="s">
        <v>3509</v>
      </c>
      <c r="J88" t="s">
        <v>3691</v>
      </c>
      <c r="K88" t="s">
        <v>3859</v>
      </c>
      <c r="L88" t="s">
        <v>3998</v>
      </c>
      <c r="M88" t="s">
        <v>4174</v>
      </c>
      <c r="N88" t="s">
        <v>948</v>
      </c>
      <c r="O88" t="s">
        <v>4415</v>
      </c>
      <c r="P88" t="str">
        <f t="shared" si="5"/>
        <v>INSERT INTO MOVIES VALUES('Star Wars: Episode VII - The Force Awakens','http://ia.media-imdb.com/images/M/MV5BOTAzODEzNDAzMl5BMl5BanBnXkFtZTgwMDU1MTgzNzE@._V1_UX182_CR0,0,182,268_AL_.jpg','18 December 2015','30 years after the defeat of Darth Vader and the Empire, Rey, a scavenger from the planet Jakku, finds a BB-8 droid that knows the whereabouts of the long lost Luke Skywalker. Rey, as well as a rogue stormtrooper and two smugglers, are thrown into the middle of a battle between the Resistance and the daunting legions of the First Order. ','PG-13','135','English','USA')</v>
      </c>
    </row>
    <row r="89" spans="1:16" x14ac:dyDescent="0.3">
      <c r="A89" t="s">
        <v>2824</v>
      </c>
      <c r="B89" t="str">
        <f t="shared" si="3"/>
        <v>Full Metal Jacket</v>
      </c>
      <c r="C89" t="s">
        <v>2611</v>
      </c>
      <c r="D89" t="s">
        <v>3075</v>
      </c>
      <c r="E89" t="s">
        <v>3324</v>
      </c>
      <c r="F89" t="str">
        <f t="shared" si="4"/>
        <v xml:space="preserve">A two-segment look at the effect of the military mindset and war itself on Vietnam era Marines. The first half follows a group of recruits in boot camp under the command of the punishing Gunnery Sergeant Hartman. The second half shows one of those recruits, Joker, covering the war as a correspondent for Stars and Stripes, focusing on the Tet offensive. </v>
      </c>
      <c r="G89">
        <v>116</v>
      </c>
      <c r="H89" t="s">
        <v>3488</v>
      </c>
      <c r="I89" t="s">
        <v>3532</v>
      </c>
      <c r="J89" t="s">
        <v>3692</v>
      </c>
      <c r="K89" t="s">
        <v>3859</v>
      </c>
      <c r="L89" t="s">
        <v>3999</v>
      </c>
      <c r="M89" t="s">
        <v>4175</v>
      </c>
      <c r="N89" t="s">
        <v>956</v>
      </c>
      <c r="O89" t="s">
        <v>4416</v>
      </c>
      <c r="P89" t="str">
        <f t="shared" si="5"/>
        <v>INSERT INTO MOVIES VALUES('Full Metal Jacket','http://ia.media-imdb.com/images/M/MV5BMjA4NzY4ODk4Nl5BMl5BanBnXkFtZTgwOTcxNTYxMTE@._V1_UX182_CR0,0,182,268_AL_.jpg','10 July 1987','A two-segment look at the effect of the military mindset and war itself on Vietnam era Marines. The first half follows a group of recruits in boot camp under the command of the punishing Gunnery Sergeant Hartman. The second half shows one of those recruits, Joker, covering the war as a correspondent for Stars and Stripes, focusing on the Tet offensive. ','R','116','English','USA')</v>
      </c>
    </row>
    <row r="90" spans="1:16" x14ac:dyDescent="0.3">
      <c r="A90" t="s">
        <v>2825</v>
      </c>
      <c r="B90" t="str">
        <f t="shared" si="3"/>
        <v>Amadeus</v>
      </c>
      <c r="C90" t="s">
        <v>2589</v>
      </c>
      <c r="D90" t="s">
        <v>3076</v>
      </c>
      <c r="E90" t="s">
        <v>3325</v>
      </c>
      <c r="F90" t="str">
        <f t="shared" si="4"/>
        <v xml:space="preserve">Antonio Salieri believes that Wolfgang Amadeus Mozart\'s music is divine and miraculous. He wishes he was himself as good a musician as Mozart so that he can praise the Lord through composing. He began his career as a devout man who believes his success and talent as a composer are God\'s rewards for his piety. He\'s also content as the respected, financially well-off, court composer of Austrian Emperor Joseph II. But he\'s shocked to learn that Mozart is such a vulgar creature, and can\'t understand why God favored Mozart to be his instrument. Salieri\'s envy has made him an enemy of God whose greatness was evident in Mozart. He is ready to take revenge against God and Mozart for his own musical mediocrity. </v>
      </c>
      <c r="G90">
        <v>160</v>
      </c>
      <c r="H90" t="s">
        <v>3488</v>
      </c>
      <c r="I90" t="s">
        <v>3505</v>
      </c>
      <c r="J90" t="s">
        <v>3693</v>
      </c>
      <c r="K90" t="s">
        <v>3859</v>
      </c>
      <c r="L90" t="s">
        <v>3902</v>
      </c>
      <c r="M90" t="s">
        <v>4176</v>
      </c>
      <c r="N90" t="s">
        <v>966</v>
      </c>
      <c r="O90" t="s">
        <v>4417</v>
      </c>
      <c r="P90" t="str">
        <f t="shared" si="5"/>
        <v>INSERT INTO MOVIES VALUES('Amadeus','http://ia.media-imdb.com/images/M/MV5BMTg5NDkwMTk5N15BMl5BanBnXkFtZTYwODg3MDk2._V1_UX182_CR0,0,182,268_AL_.jpg','5 April 1985','Antonio Salieri believes that Wolfgang Amadeus Mozart\'s music is divine and miraculous. He wishes he was himself as good a musician as Mozart so that he can praise the Lord through composing. He began his career as a devout man who believes his success and talent as a composer are God\'s rewards for his piety. He\'s also content as the respected, financially well-off, court composer of Austrian Emperor Joseph II. But he\'s shocked to learn that Mozart is such a vulgar creature, and can\'t understand why God favored Mozart to be his instrument. Salieri\'s envy has made him an enemy of God whose greatness was evident in Mozart. He is ready to take revenge against God and Mozart for his own musical mediocrity. ','R','160','English','USA')</v>
      </c>
    </row>
    <row r="91" spans="1:16" x14ac:dyDescent="0.3">
      <c r="A91" t="s">
        <v>2826</v>
      </c>
      <c r="B91" t="str">
        <f t="shared" si="3"/>
        <v>The Sting</v>
      </c>
      <c r="C91" t="s">
        <v>2633</v>
      </c>
      <c r="D91" t="s">
        <v>3077</v>
      </c>
      <c r="E91" t="s">
        <v>3326</v>
      </c>
      <c r="F91" t="str">
        <f t="shared" si="4"/>
        <v xml:space="preserve">When a mutual friend is killed by a mob boss, two con men, one experienced and one young try to get even by pulling off the big con on the mob boss. The story unfolds with several twists and last minute alterations. </v>
      </c>
      <c r="G91">
        <v>129</v>
      </c>
      <c r="H91" t="s">
        <v>3490</v>
      </c>
      <c r="I91" t="s">
        <v>3559</v>
      </c>
      <c r="J91" t="s">
        <v>3694</v>
      </c>
      <c r="K91" t="s">
        <v>3861</v>
      </c>
      <c r="L91" t="s">
        <v>4000</v>
      </c>
      <c r="M91" t="s">
        <v>4177</v>
      </c>
      <c r="N91" t="s">
        <v>976</v>
      </c>
      <c r="O91" t="s">
        <v>4418</v>
      </c>
      <c r="P91" t="str">
        <f t="shared" si="5"/>
        <v>INSERT INTO MOVIES VALUES('The Sting','http://ia.media-imdb.com/images/M/MV5BMTY5MjM1OTAyOV5BMl5BanBnXkFtZTgwMDkwODg4MDE@._V1._CR52,57,915,1388_UX182_CR0,0,182,268_AL_.jpg','26 December 1973','When a mutual friend is killed by a mob boss, two con men, one experienced and one young try to get even by pulling off the big con on the mob boss. The story unfolds with several twists and last minute alterations. ','PG','129','English','UK')</v>
      </c>
    </row>
    <row r="92" spans="1:16" x14ac:dyDescent="0.3">
      <c r="A92" t="s">
        <v>2827</v>
      </c>
      <c r="B92" t="str">
        <f t="shared" si="3"/>
        <v>Singin\' in the Rain</v>
      </c>
      <c r="C92" t="s">
        <v>2634</v>
      </c>
      <c r="D92" t="s">
        <v>3078</v>
      </c>
      <c r="E92" t="s">
        <v>3327</v>
      </c>
      <c r="F92" t="str">
        <f t="shared" si="4"/>
        <v xml:space="preserve">1927 Hollywood. Monumental Pictures\' biggest stars, glamorous on-screen couple Lina Lamont and Don Lockwood, are also an off-screen couple if the trade papers and gossip columns are to be believed. Both perpetuate the public perception if only to please their adoring fans and bring people into the movie theaters. In reality, Don barely tolerates her, while Lina, despite thinking Don beneath her, simplemindedly believes what she sees on screen in order to bolster her own stardom and sense of self-importance. R.F. Simpson, Monumental\'s head, dismisses what he thinks is a flash in the pan: talking pictures. It isn\'t until The Jazz Singer (1927) becomes a bona fide hit which results in all the movie theaters installing sound equipment that R.F. knows Monumental, most specifically in the form of Don and Lina, have to jump on the talking picture bandwagon, despite no one at the studio knowing anything about the technology. Musician Cosmo Brown, Don\'s best friend, gets hired as Monumental\'s ... </v>
      </c>
      <c r="G92">
        <v>103</v>
      </c>
      <c r="H92" t="s">
        <v>3493</v>
      </c>
      <c r="I92" t="s">
        <v>3560</v>
      </c>
      <c r="J92" t="s">
        <v>3695</v>
      </c>
      <c r="K92" t="s">
        <v>3859</v>
      </c>
      <c r="L92" t="s">
        <v>3903</v>
      </c>
      <c r="M92" t="s">
        <v>4178</v>
      </c>
      <c r="N92" t="s">
        <v>987</v>
      </c>
      <c r="O92" t="s">
        <v>4419</v>
      </c>
      <c r="P92" t="str">
        <f t="shared" si="5"/>
        <v>INSERT INTO MOVIES VALUES('Singin' in the Rain','http://ia.media-imdb.com/images/M/MV5BMTUxMTIyNTI4Nl5BMl5BanBnXkFtZTcwNTk1ODQyMg@@._V1_UX182_CR0,0,182,268_AL_.jpg','11 April 1952','1927 Hollywood. Monumental Pictures\' biggest stars, glamorous on-screen couple Lina Lamont and Don Lockwood, are also an off-screen couple if the trade papers and gossip columns are to be believed. Both perpetuate the public perception if only to please their adoring fans and bring people into the movie theaters. In reality, Don barely tolerates her, while Lina, despite thinking Don beneath her, simplemindedly believes what she sees on screen in order to bolster her own stardom and sense of self-importance. R.F. Simpson, Monumental\'s head, dismisses what he thinks is a flash in the pan: talking pictures. It isn\'t until The Jazz Singer (1927) becomes a bona fide hit which results in all the movie theaters installing sound equipment that R.F. knows Monumental, most specifically in the form of Don and Lina, have to jump on the talking picture bandwagon, despite no one at the studio knowing anything about the technology. Musician Cosmo Brown, Don\'s best friend, gets hired as Monumental\'s ... ','Approved','103','English','USA')</v>
      </c>
    </row>
    <row r="93" spans="1:16" x14ac:dyDescent="0.3">
      <c r="A93" t="s">
        <v>2828</v>
      </c>
      <c r="B93" t="str">
        <f t="shared" si="3"/>
        <v>Bicycle Thieves</v>
      </c>
      <c r="C93" t="s">
        <v>2635</v>
      </c>
      <c r="D93" t="s">
        <v>3079</v>
      </c>
      <c r="E93" t="s">
        <v>3328</v>
      </c>
      <c r="F93" t="str">
        <f t="shared" si="4"/>
        <v xml:space="preserve">Ricci, an unemployed man in the depressed post-WWII economy of Italy, gets at last a good job - for which he needs a bike - hanging up posters. But soon his bicycle is stolen. He and his son walk the streets of Rome, looking for the bicycle. Ricci finally manages to locate the thief but with no proof, he has to abandon his cause. But he and his son know perfectly well that without a bike, Ricci won\'t be able to keep his job. </v>
      </c>
      <c r="G93">
        <v>89</v>
      </c>
      <c r="H93" t="s">
        <v>3497</v>
      </c>
      <c r="I93" t="s">
        <v>3508</v>
      </c>
      <c r="J93" t="s">
        <v>3696</v>
      </c>
      <c r="K93" t="s">
        <v>3859</v>
      </c>
      <c r="L93" t="s">
        <v>4001</v>
      </c>
      <c r="M93" t="s">
        <v>4179</v>
      </c>
      <c r="N93" t="s">
        <v>998</v>
      </c>
      <c r="O93" t="s">
        <v>4420</v>
      </c>
      <c r="P93" t="str">
        <f t="shared" si="5"/>
        <v>INSERT INTO MOVIES VALUES('Bicycle Thieves','http://ia.media-imdb.com/images/M/MV5BMjIzMzAyMzg1Nl5BMl5BanBnXkFtZTgwMzMyNzk0MTE@._V1_UY268_CR2,0,182,268_AL_.jpg','13 December 1949','Ricci, an unemployed man in the depressed post-WWII economy of Italy, gets at last a good job - for which he needs a bike - hanging up posters. But soon his bicycle is stolen. He and his son walk the streets of Rome, looking for the bicycle. Ricci finally manages to locate the thief but with no proof, he has to abandon his cause. But he and his son know perfectly well that without a bike, Ricci won\'t be able to keep his job. ','Not Rated','89','English','USA')</v>
      </c>
    </row>
    <row r="94" spans="1:16" x14ac:dyDescent="0.3">
      <c r="A94" t="s">
        <v>2829</v>
      </c>
      <c r="B94" t="str">
        <f t="shared" si="3"/>
        <v>2001: A Space Odyssey</v>
      </c>
      <c r="C94" t="s">
        <v>2611</v>
      </c>
      <c r="D94" t="s">
        <v>3080</v>
      </c>
      <c r="E94" t="s">
        <v>3329</v>
      </c>
      <c r="F94" t="str">
        <f t="shared" si="4"/>
        <v xml:space="preserve">"2001" is a story of evolution. Sometime in the distant past, someone or something nudged evolution by placing a monolith on Earth (presumably elsewhere throughout the universe as well). Evolution then enabled humankind to reach the moon\'s surface, where yet another monolith is found, one that signals the monolith placers that humankind has evolved that far. Now a race begins between computers (HAL) and human (Bowman) to reach the monolith placers. The winner will achieve the next step in evolution, whatever that may be. </v>
      </c>
      <c r="G94">
        <v>149</v>
      </c>
      <c r="H94" t="s">
        <v>3494</v>
      </c>
      <c r="I94" t="s">
        <v>3561</v>
      </c>
      <c r="J94" t="s">
        <v>3697</v>
      </c>
      <c r="K94" t="s">
        <v>3861</v>
      </c>
      <c r="L94" t="s">
        <v>3904</v>
      </c>
      <c r="M94" t="s">
        <v>4180</v>
      </c>
      <c r="N94" t="s">
        <v>1006</v>
      </c>
      <c r="O94" t="s">
        <v>4421</v>
      </c>
      <c r="P94" t="str">
        <f t="shared" si="5"/>
        <v>INSERT INTO MOVIES VALUES('2001: A Space Odyssey','http://ia.media-imdb.com/images/M/MV5BNDYyMDgxNDQ5Nl5BMl5BanBnXkFtZTcwMjc1ODg3OA@@._V1_UY268_CR9,0,182,268_AL_.jpg','15 May 1968','"2001" is a story of evolution. Sometime in the distant past, someone or something nudged evolution by placing a monolith on Earth (presumably elsewhere throughout the universe as well). Evolution then enabled humankind to reach the moon\'s surface, where yet another monolith is found, one that signals the monolith placers that humankind has evolved that far. Now a race begins between computers (HAL) and human (Bowman) to reach the monolith placers. The winner will achieve the next step in evolution, whatever that may be. ','G','149','English','UK')</v>
      </c>
    </row>
    <row r="95" spans="1:16" x14ac:dyDescent="0.3">
      <c r="A95" t="s">
        <v>2830</v>
      </c>
      <c r="B95" t="str">
        <f t="shared" si="3"/>
        <v>Snatch.</v>
      </c>
      <c r="C95" t="s">
        <v>2636</v>
      </c>
      <c r="D95" t="s">
        <v>3081</v>
      </c>
      <c r="E95" t="s">
        <v>3330</v>
      </c>
      <c r="F95" t="str">
        <f t="shared" si="4"/>
        <v xml:space="preserve">Turkish and his close friend/accomplice Tommy get pulled into the world of match fixing by the notorious Brick Top. Things get complicated when the boxer they had lined up gets badly beaten by Pitt, a \'pikey\' ( slang for an Irish Gypsy)- who comes into the equation after Turkish, an unlicensed boxing promoter wants to buy a caravan off the Irish Gypsies. They then try to convince Pitt not only to fight for them, but to lose for them too. Whilst all this is going on, a huge diamond heist takes place, and a fistful of motley characters enter the story, including \'Cousin Avi\', \'Boris The Blade\', \'Franky Four Fingers\' and \'Bullet Tooth Tony\'. Things go from bad to worse as it all becomes about the money, the guns, and the damned dog! </v>
      </c>
      <c r="G95">
        <v>104</v>
      </c>
      <c r="H95" t="s">
        <v>3488</v>
      </c>
      <c r="I95" t="s">
        <v>3562</v>
      </c>
      <c r="J95" t="s">
        <v>3698</v>
      </c>
      <c r="K95" t="s">
        <v>3859</v>
      </c>
      <c r="L95" t="s">
        <v>2636</v>
      </c>
      <c r="M95" t="s">
        <v>4181</v>
      </c>
      <c r="N95" t="s">
        <v>1018</v>
      </c>
      <c r="O95" t="s">
        <v>4422</v>
      </c>
      <c r="P95" t="str">
        <f t="shared" si="5"/>
        <v>INSERT INTO MOVIES VALUES('Snatch.','http://ia.media-imdb.com/images/M/MV5BMTk5NzE0MDQyNl5BMl5BanBnXkFtZTcwNzk4Mjk3OA@@._V1_UY268_CR1,0,182,268_AL_.jpg','19 January 2001','Turkish and his close friend/accomplice Tommy get pulled into the world of match fixing by the notorious Brick Top. Things get complicated when the boxer they had lined up gets badly beaten by Pitt, a \'pikey\' ( slang for an Irish Gypsy)- who comes into the equation after Turkish, an unlicensed boxing promoter wants to buy a caravan off the Irish Gypsies. They then try to convince Pitt not only to fight for them, but to lose for them too. Whilst all this is going on, a huge diamond heist takes place, and a fistful of motley characters enter the story, including \'Cousin Avi\', \'Boris The Blade\', \'Franky Four Fingers\' and \'Bullet Tooth Tony\'. Things go from bad to worse as it all becomes about the money, the guns, and the damned dog! ','R','104','English','USA')</v>
      </c>
    </row>
    <row r="96" spans="1:16" x14ac:dyDescent="0.3">
      <c r="A96" t="s">
        <v>2831</v>
      </c>
      <c r="B96" t="str">
        <f t="shared" si="3"/>
        <v>Monty Python and the Holy Grail</v>
      </c>
      <c r="C96" t="s">
        <v>2637</v>
      </c>
      <c r="D96" t="s">
        <v>3082</v>
      </c>
      <c r="E96" t="s">
        <v>3331</v>
      </c>
      <c r="F96" t="str">
        <f t="shared" si="4"/>
        <v xml:space="preserve">History is turned on its comic head when, in 10th century England, King Arthur travels the countryside to find knights who will join him at the Round Table in Camelot. Gathering up the men is a tale in itself but after a bit of a party at Camelot, many decide to leave only to be stopped by God who sends them on a quest: to find the Holy Grail. After a series of individual adventures, the knights are reunited but must face a wizard named Tim, killer rabbits and lessons in the use of holy hand grenades. Their quest comes to an end however when the police intervene - just what you would expect in a Monty Python movie. </v>
      </c>
      <c r="G96">
        <v>91</v>
      </c>
      <c r="H96" t="s">
        <v>3490</v>
      </c>
      <c r="I96" t="s">
        <v>3563</v>
      </c>
      <c r="J96" t="s">
        <v>3699</v>
      </c>
      <c r="K96" t="s">
        <v>3861</v>
      </c>
      <c r="L96" t="s">
        <v>4002</v>
      </c>
      <c r="M96" t="s">
        <v>4182</v>
      </c>
      <c r="N96" t="s">
        <v>1030</v>
      </c>
      <c r="O96" t="s">
        <v>4423</v>
      </c>
      <c r="P96" t="str">
        <f t="shared" si="5"/>
        <v>INSERT INTO MOVIES VALUES('Monty Python and the Holy Grail','http://ia.media-imdb.com/images/M/MV5BMTkzODczMTgwM15BMl5BanBnXkFtZTYwNTAwODI5._V1_UX182_CR0,0,182,268_AL_.jpg','23 May 1975','History is turned on its comic head when, in 10th century England, King Arthur travels the countryside to find knights who will join him at the Round Table in Camelot. Gathering up the men is a tale in itself but after a bit of a party at Camelot, many decide to leave only to be stopped by God who sends them on a quest: to find the Holy Grail. After a series of individual adventures, the knights are reunited but must face a wizard named Tim, killer rabbits and lessons in the use of holy hand grenades. Their quest comes to an end however when the police intervene - just what you would expect in a Monty Python movie. ','PG','91','English','UK')</v>
      </c>
    </row>
    <row r="97" spans="1:16" x14ac:dyDescent="0.3">
      <c r="A97" t="s">
        <v>2832</v>
      </c>
      <c r="B97" t="str">
        <f t="shared" si="3"/>
        <v>Toy Story</v>
      </c>
      <c r="C97" t="s">
        <v>2638</v>
      </c>
      <c r="D97" t="s">
        <v>3083</v>
      </c>
      <c r="E97" t="s">
        <v>3332</v>
      </c>
      <c r="F97" t="str">
        <f t="shared" si="4"/>
        <v xml:space="preserve">A little boy named Andy loves to be in his room, playing with his toys, especially his doll named "Woody". But, what do the toys do when Andy is not with them, they come to life. Woody believes that he has life (as a toy) good. However, he must worry about Andy\'s family moving, and what Woody does not know is about Andy\'s birthday party. Woody does not realize that Andy\'s mother gave him an action figure known as Buzz Lightyear, who does not believe that he is a toy, and quickly becomes Andy\'s new favorite toy. Woody, who is now consumed with jealousy, tries to get rid of Buzz. Then, both Woody and Buzz are now lost. They must find a way to get back to Andy before he moves without them, but they will have to pass through a ruthless toy killer, Sid Phillips. </v>
      </c>
      <c r="G97">
        <v>81</v>
      </c>
      <c r="H97" t="s">
        <v>3494</v>
      </c>
      <c r="I97" t="s">
        <v>3554</v>
      </c>
      <c r="J97" t="s">
        <v>3700</v>
      </c>
      <c r="K97" t="s">
        <v>3859</v>
      </c>
      <c r="L97" t="s">
        <v>4003</v>
      </c>
      <c r="M97" t="s">
        <v>4183</v>
      </c>
      <c r="N97" t="s">
        <v>1042</v>
      </c>
      <c r="O97" t="s">
        <v>4424</v>
      </c>
      <c r="P97" t="str">
        <f t="shared" si="5"/>
        <v>INSERT INTO MOVIES VALUES('Toy Story','http://ia.media-imdb.com/images/M/MV5BMTgwMjI4MzU5N15BMl5BanBnXkFtZTcwMTMyNTk3OA@@._V1_UY268_CR9,0,182,268_AL_.jpg','22 November 1995','A little boy named Andy loves to be in his room, playing with his toys, especially his doll named "Woody". But, what do the toys do when Andy is not with them, they come to life. Woody believes that he has life (as a toy) good. However, he must worry about Andy\'s family moving, and what Woody does not know is about Andy\'s birthday party. Woody does not realize that Andy\'s mother gave him an action figure known as Buzz Lightyear, who does not believe that he is a toy, and quickly becomes Andy\'s new favorite toy. Woody, who is now consumed with jealousy, tries to get rid of Buzz. Then, both Woody and Buzz are now lost. They must find a way to get back to Andy before he moves without them, but they will have to pass through a ruthless toy killer, Sid Phillips. ','G','81','English','USA')</v>
      </c>
    </row>
    <row r="98" spans="1:16" x14ac:dyDescent="0.3">
      <c r="A98" t="s">
        <v>2833</v>
      </c>
      <c r="B98" t="str">
        <f t="shared" si="3"/>
        <v>The Kid</v>
      </c>
      <c r="C98" t="s">
        <v>2605</v>
      </c>
      <c r="D98" t="s">
        <v>3084</v>
      </c>
      <c r="E98" t="s">
        <v>3333</v>
      </c>
      <c r="F98" t="str">
        <f t="shared" si="4"/>
        <v xml:space="preserve">The opening title reads: "A comedy with a smile--and perhaps a tear". As she leaves the charity hospital and passes a church wedding, Edna deposits her new baby with a pleading note in a limousine and goes off to commit suicide. The limo is stolen by thieves who dump the baby by a garbage can. Charlie the Tramp finds the baby and makes a home for him. Five years later Edna has become an opera star but does charity work for slum youngsters in hope of finding her boy. A doctor called by Edna discovers the note with the truth about the Kid and reports it to the authorities who come to take him away from Charlie. Before he arrives at the Orphan Asylum Charlie steals him back and takes him to a flophouse. The proprietor reads of a reward for the Kid and takes him to Edna. Charlie is later awakened by a kind policeman who reunites him with the Kid at Edna\'s mansion. </v>
      </c>
      <c r="G98">
        <v>68</v>
      </c>
      <c r="H98" t="s">
        <v>3497</v>
      </c>
      <c r="I98" t="s">
        <v>3564</v>
      </c>
      <c r="J98" t="s">
        <v>3701</v>
      </c>
      <c r="K98" t="s">
        <v>3859</v>
      </c>
      <c r="L98" t="s">
        <v>2605</v>
      </c>
      <c r="M98" t="s">
        <v>4184</v>
      </c>
      <c r="N98" t="s">
        <v>1050</v>
      </c>
      <c r="O98" t="s">
        <v>4368</v>
      </c>
      <c r="P98" t="str">
        <f t="shared" si="5"/>
        <v>INSERT INTO MOVIES VALUES('The Kid','http://ia.media-imdb.com/images/M/MV5BMTkzNTgxMDU1OF5BMl5BanBnXkFtZTgwOTQ3MjI2MzE@._V1_UY268_CR5,0,182,268_AL_.jpg','6 February 1921','The opening title reads: "A comedy with a smile--and perhaps a tear". As she leaves the charity hospital and passes a church wedding, Edna deposits her new baby with a pleading note in a limousine and goes off to commit suicide. The limo is stolen by thieves who dump the baby by a garbage can. Charlie the Tramp finds the baby and makes a home for him. Five years later Edna has become an opera star but does charity work for slum youngsters in hope of finding her boy. A doctor called by Edna discovers the note with the truth about the Kid and reports it to the authorities who come to take him away from Charlie. Before he arrives at the Orphan Asylum Charlie steals him back and takes him to a flophouse. The proprietor reads of a reward for the Kid and takes him to Edna. Charlie is later awakened by a kind policeman who reunites him with the Kid at Edna\'s mansion. ','Not Rated','68','English','USA')</v>
      </c>
    </row>
    <row r="99" spans="1:16" x14ac:dyDescent="0.3">
      <c r="A99" t="s">
        <v>2834</v>
      </c>
      <c r="B99" t="str">
        <f t="shared" si="3"/>
        <v>Inglourious Basterds</v>
      </c>
      <c r="C99" t="s">
        <v>2639</v>
      </c>
      <c r="D99" t="s">
        <v>3085</v>
      </c>
      <c r="E99" t="s">
        <v>3334</v>
      </c>
      <c r="F99" t="str">
        <f t="shared" si="4"/>
        <v xml:space="preserve">In Nazi-occupied France, young Jewish refugee Shosanna Dreyfus witnesses the slaughter of her family by Colonel Hans Landa. Narrowly escaping with her life, she plots her revenge several years later when German war hero Fredrick Zoller takes a rapid interest in her and arranges an illustrious movie premiere at the theater she now runs. With the promise of every major Nazi officer in attendance, the event catches the attention of the "Basterds", a group of Jewish-American guerrilla soldiers led by the ruthless Lt. Aldo Raine. As the relentless executioners advance and the conspiring young girl\'s plans are set in motion, their paths will cross for a fateful evening that will shake the very annals of history. </v>
      </c>
      <c r="G99">
        <v>153</v>
      </c>
      <c r="H99" t="s">
        <v>3488</v>
      </c>
      <c r="I99" t="s">
        <v>3565</v>
      </c>
      <c r="J99" t="s">
        <v>3702</v>
      </c>
      <c r="K99" t="s">
        <v>3859</v>
      </c>
      <c r="L99" t="s">
        <v>2582</v>
      </c>
      <c r="M99" t="s">
        <v>4185</v>
      </c>
      <c r="N99" t="s">
        <v>1060</v>
      </c>
      <c r="O99" t="s">
        <v>4425</v>
      </c>
      <c r="P99" t="str">
        <f t="shared" si="5"/>
        <v>INSERT INTO MOVIES VALUES('Inglourious Basterds','http://ia.media-imdb.com/images/M/MV5BMjIzMDI4MTUzOV5BMl5BanBnXkFtZTcwNDY3NjA3Mg@@._V1_UX182_CR0,0,182,268_AL_.jpg','21 August 2009','In Nazi-occupied France, young Jewish refugee Shosanna Dreyfus witnesses the slaughter of her family by Colonel Hans Landa. Narrowly escaping with her life, she plots her revenge several years later when German war hero Fredrick Zoller takes a rapid interest in her and arranges an illustrious movie premiere at the theater she now runs. With the promise of every major Nazi officer in attendance, the event catches the attention of the "Basterds", a group of Jewish-American guerrilla soldiers led by the ruthless Lt. Aldo Raine. As the relentless executioners advance and the conspiring young girl\'s plans are set in motion, their paths will cross for a fateful evening that will shake the very annals of history. ','R','153','English','USA')</v>
      </c>
    </row>
    <row r="100" spans="1:16" x14ac:dyDescent="0.3">
      <c r="A100" t="s">
        <v>2835</v>
      </c>
      <c r="B100" t="str">
        <f t="shared" si="3"/>
        <v>L.A. Confidential</v>
      </c>
      <c r="C100" t="s">
        <v>2640</v>
      </c>
      <c r="D100" t="s">
        <v>3086</v>
      </c>
      <c r="E100" t="s">
        <v>3335</v>
      </c>
      <c r="F100" t="str">
        <f t="shared" si="4"/>
        <v xml:space="preserve">1950\'s Los Angeles is the seedy backdrop for this intricate noir-ish tale of police corruption and Hollywood sleaze. Three very different cops are all after the truth, each in their own style: Ed Exley, the golden boy of the police force, willing to do almost anything to get ahead, except sell out; Bud White, ready to break the rules to seek justice, but barely able to keep his raging violence under control; and Jack Vincennes, always looking for celebrity and a quick buck until his conscience drives him to join Exley and White down the one-way path to find the truth behind the dark world of L.A. crime. </v>
      </c>
      <c r="G100">
        <v>138</v>
      </c>
      <c r="H100" t="s">
        <v>3488</v>
      </c>
      <c r="I100" t="s">
        <v>3514</v>
      </c>
      <c r="J100" t="s">
        <v>3703</v>
      </c>
      <c r="K100" t="s">
        <v>3859</v>
      </c>
      <c r="L100" t="s">
        <v>4004</v>
      </c>
      <c r="M100" t="s">
        <v>4186</v>
      </c>
      <c r="N100" t="s">
        <v>1072</v>
      </c>
      <c r="O100" t="s">
        <v>4426</v>
      </c>
      <c r="P100" t="str">
        <f t="shared" si="5"/>
        <v>INSERT INTO MOVIES VALUES('L.A. Confidential','http://ia.media-imdb.com/images/M/MV5BMjMzOTc2MDI3N15BMl5BanBnXkFtZTgwNTE4Njc3NjE@._V1_UX182_CR0,0,182,268_AL_.jpg','19 September 1997','1950\'s Los Angeles is the seedy backdrop for this intricate noir-ish tale of police corruption and Hollywood sleaze. Three very different cops are all after the truth, each in their own style: Ed Exley, the golden boy of the police force, willing to do almost anything to get ahead, except sell out; Bud White, ready to break the rules to seek justice, but barely able to keep his raging violence under control; and Jack Vincennes, always looking for celebrity and a quick buck until his conscience drives him to join Exley and White down the one-way path to find the truth behind the dark world of L.A. crime. ','R','138','English','USA')</v>
      </c>
    </row>
    <row r="101" spans="1:16" x14ac:dyDescent="0.3">
      <c r="A101" t="s">
        <v>2836</v>
      </c>
      <c r="B101" t="str">
        <f t="shared" si="3"/>
        <v>For a Few Dollars More</v>
      </c>
      <c r="C101" t="s">
        <v>2585</v>
      </c>
      <c r="D101" t="s">
        <v>3087</v>
      </c>
      <c r="E101" t="s">
        <v>3336</v>
      </c>
      <c r="F101" t="str">
        <f t="shared" si="4"/>
        <v xml:space="preserve">Monco is a bounty killer chasing El Indio and his gang. During his hunting, he meets Col. Douglas Mortimer, another bounty killer, and they decide to make a partnership, chase the bad guys together and split the reward. During their enterprise, there will be lots of bullets and funny situations. In the end, one of the bounty hunters shows the real intention of his hunting. </v>
      </c>
      <c r="G101">
        <v>132</v>
      </c>
      <c r="H101" t="s">
        <v>3493</v>
      </c>
      <c r="I101" t="s">
        <v>3507</v>
      </c>
      <c r="J101" t="s">
        <v>3704</v>
      </c>
      <c r="K101" t="s">
        <v>3859</v>
      </c>
      <c r="L101" t="s">
        <v>4005</v>
      </c>
      <c r="M101" t="s">
        <v>4187</v>
      </c>
      <c r="N101" t="s">
        <v>1081</v>
      </c>
      <c r="O101" t="s">
        <v>4427</v>
      </c>
      <c r="P101" t="str">
        <f t="shared" si="5"/>
        <v>INSERT INTO MOVIES VALUES('For a Few Dollars More','http://ia.media-imdb.com/images/M/MV5BMTQzMjIzOTEzMF5BMl5BanBnXkFtZTcwMTUzNTk3NA@@._V1_UX182_CR0,0,182,268_AL_.jpg','10 May 1967','Monco is a bounty killer chasing El Indio and his gang. During his hunting, he meets Col. Douglas Mortimer, another bounty killer, and they decide to make a partnership, chase the bad guys together and split the reward. During their enterprise, there will be lots of bullets and funny situations. In the end, one of the bounty hunters shows the real intention of his hunting. ','Approved','132','English','USA')</v>
      </c>
    </row>
    <row r="102" spans="1:16" x14ac:dyDescent="0.3">
      <c r="A102" t="s">
        <v>2837</v>
      </c>
      <c r="B102" t="str">
        <f t="shared" si="3"/>
        <v>Rashomon</v>
      </c>
      <c r="C102" t="s">
        <v>2591</v>
      </c>
      <c r="D102" t="s">
        <v>3088</v>
      </c>
      <c r="E102" t="s">
        <v>3337</v>
      </c>
      <c r="F102" t="str">
        <f t="shared" si="4"/>
        <v xml:space="preserve">A priest, a woodcutter and another man are taking refuge from a rainstorm in the shell of a former gatehouse called RashÃ´mon. The priest and the woodcutter are recounting the story of a murdered samurai whose body the woodcutter discovered three days earlier in a forest grove. Both were summoned to testify at the murder trial, the priest who ran into the samurai and his wife traveling through the forest just before the murder occurred. Three other people who testified at the trial are supposedly the only direct witnesses: a notorious bandit named TajÃ´maru, who allegedly murdered the samurai and raped his wife; the white veil cloaked wife of the samurai; and the samurai himself who testifies through the use of a medium. The three tell a similarly structured story - that TajÃ´maru kidnapped and bound the samurai so that he could rape the wife - but which ultimately contradict each other, the motivations and the actual killing being what differ. The woodcutter reveals at RashÃ´mon that he ... </v>
      </c>
      <c r="G102">
        <v>88</v>
      </c>
      <c r="H102" t="s">
        <v>3491</v>
      </c>
      <c r="I102" t="s">
        <v>3503</v>
      </c>
      <c r="J102" t="s">
        <v>3705</v>
      </c>
      <c r="K102" t="s">
        <v>3859</v>
      </c>
      <c r="L102" t="s">
        <v>4006</v>
      </c>
      <c r="M102" t="s">
        <v>4188</v>
      </c>
      <c r="N102" t="s">
        <v>1089</v>
      </c>
      <c r="O102" t="s">
        <v>4428</v>
      </c>
      <c r="P102" t="str">
        <f t="shared" si="5"/>
        <v>INSERT INTO MOVIES VALUES('Rashomon','http://ia.media-imdb.com/images/M/MV5BMjEzMzA4NDE2OF5BMl5BanBnXkFtZTcwNTc5MDI2NQ@@._V1._CR0,0,503,683_UY268_CR7,0,182,268_AL_.jpg','26 December 1951','A priest, a woodcutter and another man are taking refuge from a rainstorm in the shell of a former gatehouse called RashÃ´mon. The priest and the woodcutter are recounting the story of a murdered samurai whose body the woodcutter discovered three days earlier in a forest grove. Both were summoned to testify at the murder trial, the priest who ran into the samurai and his wife traveling through the forest just before the murder occurred. Three other people who testified at the trial are supposedly the only direct witnesses: a notorious bandit named TajÃ´maru, who allegedly murdered the samurai and raped his wife; the white veil cloaked wife of the samurai; and the samurai himself who testifies through the use of a medium. The three tell a similarly structured story - that TajÃ´maru kidnapped and bound the samurai so that he could rape the wife - but which ultimately contradict each other, the motivations and the actual killing being what differ. The woodcutter reveals at RashÃ´mon that he ... ','Unrated','88','English','USA')</v>
      </c>
    </row>
    <row r="103" spans="1:16" x14ac:dyDescent="0.3">
      <c r="A103" t="s">
        <v>2838</v>
      </c>
      <c r="B103" t="str">
        <f t="shared" si="3"/>
        <v>The Apartment</v>
      </c>
      <c r="C103" t="s">
        <v>2612</v>
      </c>
      <c r="D103" t="s">
        <v>3089</v>
      </c>
      <c r="E103" t="s">
        <v>3338</v>
      </c>
      <c r="F103" t="str">
        <f t="shared" si="4"/>
        <v xml:space="preserve">As of November 1, 1959, mild mannered C.C. Baxter has been working at Consolidated Life, an insurance company, for close to four years, and is one of close to thirty-two thousand employees located in their Manhattan head office. To distinguish himself from all the other lowly cogs in the company in the hopes of moving up the corporate ladder, he often works late, but only because he can\'t get into his apartment, located off of Central Park West, since he has provided it to a handful of company executives - Mssrs. Dobisch, Kirkeby, Vanderhoff and Eichelberger - on a rotating basis for their extramarital liaisons in return for a good word to the personnel director, Jeff D. Sheldrake. When Baxter is called into Sheldrake\'s office for the first time, he learns that it isn\'t just to be promoted as he expects, but also to add married Sheldrake to the list to who he will lend his apartment. What Baxter is unaware of is that Sheldrake\'s mistress is Fran Kubelik, an elevator girl in the ... </v>
      </c>
      <c r="G103">
        <v>125</v>
      </c>
      <c r="H103" t="s">
        <v>3493</v>
      </c>
      <c r="I103" t="s">
        <v>3517</v>
      </c>
      <c r="J103" t="s">
        <v>3706</v>
      </c>
      <c r="K103" t="s">
        <v>3862</v>
      </c>
      <c r="L103" t="s">
        <v>3905</v>
      </c>
      <c r="M103" t="s">
        <v>4189</v>
      </c>
      <c r="N103" t="s">
        <v>1097</v>
      </c>
      <c r="O103" t="s">
        <v>4429</v>
      </c>
      <c r="P103" t="str">
        <f t="shared" si="5"/>
        <v>INSERT INTO MOVIES VALUES('The Apartment','http://ia.media-imdb.com/images/M/MV5BMTM1OTc4MzgzNl5BMl5BanBnXkFtZTcwNTE2NjgyMw@@._V1_UX182_CR0,0,182,268_AL_.jpg','16 September 1960','As of November 1, 1959, mild mannered C.C. Baxter has been working at Consolidated Life, an insurance company, for close to four years, and is one of close to thirty-two thousand employees located in their Manhattan head office. To distinguish himself from all the other lowly cogs in the company in the hopes of moving up the corporate ladder, he often works late, but only because he can\'t get into his apartment, located off of Central Park West, since he has provided it to a handful of company executives - Mssrs. Dobisch, Kirkeby, Vanderhoff and Eichelberger - on a rotating basis for their extramarital liaisons in return for a good word to the personnel director, Jeff D. Sheldrake. When Baxter is called into Sheldrake\'s office for the first time, he learns that it isn\'t just to be promoted as he expects, but also to add married Sheldrake to the list to who he will lend his apartment. What Baxter is unaware of is that Sheldrake\'s mistress is Fran Kubelik, an elevator girl in the ... ','Approved','125','English','France')</v>
      </c>
    </row>
    <row r="104" spans="1:16" x14ac:dyDescent="0.3">
      <c r="A104" t="s">
        <v>2839</v>
      </c>
      <c r="B104" t="str">
        <f t="shared" si="3"/>
        <v>Indiana Jones and the Last Crusade</v>
      </c>
      <c r="C104" t="s">
        <v>2581</v>
      </c>
      <c r="D104" t="s">
        <v>3090</v>
      </c>
      <c r="E104" t="s">
        <v>3339</v>
      </c>
      <c r="F104" t="str">
        <f t="shared" si="4"/>
        <v xml:space="preserve">Indiana Jones, famed adventurer and archaeologist acquires a diary that holds clues and a map with no names to find the mysterious Holy Grail- which was sent from his father, Dr. Henry Jones, in Italy. Upon hearing from a private collector, Walter Donavan, that the mission for the Holy Grail went astray with the disappearance of his father, Indiana Jones and museum curator Marcus Brody venture to Italy in search of Indy\'s father. However, upon retrieving Dr. Henry Jones in Nazi territory, the rescue mission turns into a race to find the Holy Grail before the Nazis do- who plan to use it for complete world domination for their super-race. With the diary as a vital key and the map with no names as a guide, Indiana Jones once again finds himself in another death defying adventure of pure excitement. </v>
      </c>
      <c r="G104">
        <v>127</v>
      </c>
      <c r="H104" t="s">
        <v>3489</v>
      </c>
      <c r="I104" t="s">
        <v>3509</v>
      </c>
      <c r="J104" t="s">
        <v>3707</v>
      </c>
      <c r="K104" t="s">
        <v>3859</v>
      </c>
      <c r="L104" t="s">
        <v>4007</v>
      </c>
      <c r="M104" t="s">
        <v>4190</v>
      </c>
      <c r="N104" t="s">
        <v>1107</v>
      </c>
      <c r="O104" t="s">
        <v>4370</v>
      </c>
      <c r="P104" t="str">
        <f t="shared" si="5"/>
        <v>INSERT INTO MOVIES VALUES('Indiana Jones and the Last Crusade','http://ia.media-imdb.com/images/M/MV5BMTQxMTUyODg2OF5BMl5BanBnXkFtZTcwNDM2MjAxNA@@._V1_UX182_CR0,0,182,268_AL_.jpg','24 May 1989','Indiana Jones, famed adventurer and archaeologist acquires a diary that holds clues and a map with no names to find the mysterious Holy Grail- which was sent from his father, Dr. Henry Jones, in Italy. Upon hearing from a private collector, Walter Donavan, that the mission for the Holy Grail went astray with the disappearance of his father, Indiana Jones and museum curator Marcus Brody venture to Italy in search of Indy\'s father. However, upon retrieving Dr. Henry Jones in Nazi territory, the rescue mission turns into a race to find the Holy Grail before the Nazis do- who plan to use it for complete world domination for their super-race. With the diary as a vital key and the map with no names as a guide, Indiana Jones once again finds himself in another death defying adventure of pure excitement. ','PG-13','127','English','USA')</v>
      </c>
    </row>
    <row r="105" spans="1:16" x14ac:dyDescent="0.3">
      <c r="A105" t="s">
        <v>2840</v>
      </c>
      <c r="B105" t="str">
        <f t="shared" si="3"/>
        <v>A Separation</v>
      </c>
      <c r="C105" t="s">
        <v>2641</v>
      </c>
      <c r="D105" t="s">
        <v>3091</v>
      </c>
      <c r="E105" t="s">
        <v>3340</v>
      </c>
      <c r="F105" t="str">
        <f t="shared" si="4"/>
        <v xml:space="preserve">Nader (Peyman Moaadi) and Simin (Leila Hatami) argue about living abroad. Simin prefers to live abroad to provide better opportunities for their only daughter, Termeh. However, Nader refuses to go because he thinks he must stay in Iran and take care of his father (Ali-Asghar Shahbazi), who suffers from Alzheimers. However, Simin is determined to get a divorce and leave the country with her daughter. </v>
      </c>
      <c r="G105">
        <v>123</v>
      </c>
      <c r="H105" t="s">
        <v>3489</v>
      </c>
      <c r="I105" t="s">
        <v>3547</v>
      </c>
      <c r="J105" t="s">
        <v>3708</v>
      </c>
      <c r="K105" t="s">
        <v>3869</v>
      </c>
      <c r="L105" t="s">
        <v>2641</v>
      </c>
      <c r="M105" t="s">
        <v>4191</v>
      </c>
      <c r="N105" t="s">
        <v>1119</v>
      </c>
      <c r="O105" t="s">
        <v>2641</v>
      </c>
      <c r="P105" t="str">
        <f t="shared" si="5"/>
        <v>INSERT INTO MOVIES VALUES('A Separation','http://ia.media-imdb.com/images/M/MV5BMTYzMzU4NDUwOF5BMl5BanBnXkFtZTcwMTM5MjA5Ng@@._V1_UX182_CR0,0,182,268_AL_.jpg','16 March 2011','Nader (Peyman Moaadi) and Simin (Leila Hatami) argue about living abroad. Simin prefers to live abroad to provide better opportunities for their only daughter, Termeh. However, Nader refuses to go because he thinks he must stay in Iran and take care of his father (Ali-Asghar Shahbazi), who suffers from Alzheimers. However, Simin is determined to get a divorce and leave the country with her daughter. ','PG-13','123','English','Iran')</v>
      </c>
    </row>
    <row r="106" spans="1:16" x14ac:dyDescent="0.3">
      <c r="A106" t="s">
        <v>2841</v>
      </c>
      <c r="B106" t="str">
        <f t="shared" si="3"/>
        <v>All About Eve</v>
      </c>
      <c r="C106" t="s">
        <v>2642</v>
      </c>
      <c r="D106" t="s">
        <v>3092</v>
      </c>
      <c r="E106" t="s">
        <v>1130</v>
      </c>
      <c r="F106" t="str">
        <f t="shared" si="4"/>
        <v>Eve is waiting backstage to meet her "idol" aging Broadway Star, Margo Channing. It all seems innocent enough as Eve explains that she has seen Margo in EVERY performance of the current play she is in. Only Playright critic DeWitt sees through Eve\'s evil plan, which is to take her parts and fiance. When the fiance shows no interest, she tries for Celeste Holmes husband and playwright. But, DeWitt (George Brandt) stops her. After she accepts her award, she decides to skip the after-party and goes to her room, where we find a young woman named Phoebe, who snuck into her room and fell asleep. This is where the "Circle of Life" now comes to fruition as Eve is going to get played the way she did Margo.</v>
      </c>
      <c r="G106">
        <v>138</v>
      </c>
      <c r="H106" t="s">
        <v>3493</v>
      </c>
      <c r="I106" t="s">
        <v>3508</v>
      </c>
      <c r="J106" t="s">
        <v>3709</v>
      </c>
      <c r="K106" t="s">
        <v>3868</v>
      </c>
      <c r="L106" t="s">
        <v>4008</v>
      </c>
      <c r="M106" t="s">
        <v>4192</v>
      </c>
      <c r="N106" t="s">
        <v>1129</v>
      </c>
      <c r="O106" t="s">
        <v>4430</v>
      </c>
      <c r="P106" t="str">
        <f t="shared" si="5"/>
        <v>INSERT INTO MOVIES VALUES('All About Eve','http://ia.media-imdb.com/images/M/MV5BMTY2MTAzODI5NV5BMl5BanBnXkFtZTgwMjM4NzQ0MjE@._V1_UX182_CR0,0,182,268_AL_.jpg','15 January 1951','Eve is waiting backstage to meet her "idol" aging Broadway Star, Margo Channing. It all seems innocent enough as Eve explains that she has seen Margo in EVERY performance of the current play she is in. Only Playright critic DeWitt sees through Eve\'s evil plan, which is to take her parts and fiance. When the fiance shows no interest, she tries for Celeste Holmes husband and playwright. But, DeWitt (George Brandt) stops her. After she accepts her award, she decides to skip the after-party and goes to her room, where we find a young woman named Phoebe, who snuck into her room and fell asleep. This is where the "Circle of Life" now comes to fruition as Eve is going to get played the way she did Margo.','Approved','138','English','Sweden')</v>
      </c>
    </row>
    <row r="107" spans="1:16" x14ac:dyDescent="0.3">
      <c r="A107" t="s">
        <v>2842</v>
      </c>
      <c r="B107" t="str">
        <f t="shared" si="3"/>
        <v>Scarface</v>
      </c>
      <c r="C107" t="s">
        <v>2643</v>
      </c>
      <c r="D107" t="s">
        <v>3093</v>
      </c>
      <c r="E107" t="s">
        <v>3341</v>
      </c>
      <c r="F107" t="str">
        <f t="shared" si="4"/>
        <v xml:space="preserve">Tony Montana manages to leave Cuba during the Mariel exodus of 1980. He finds himself in a Florida refugee camp but his friend Manny has a way out for them: undertake a contract killing and arrangements will be made to get a green card. He\'s soon working for drug dealer Frank Lopez and shows his mettle when a deal with Colombian drug dealers goes bad. He also brings a new level of violence to Miami. Tony is protective of his younger sister but his mother knows what he does for a living and disowns him. Tony is impatient and wants it all however, including Frank\'s empire and his mistress Elvira Hancock. Once at the top however, Tony\'s outrageous actions make him a target and everything comes crumbling down. </v>
      </c>
      <c r="G107">
        <v>170</v>
      </c>
      <c r="H107" t="s">
        <v>3488</v>
      </c>
      <c r="I107" t="s">
        <v>3503</v>
      </c>
      <c r="J107" t="s">
        <v>3710</v>
      </c>
      <c r="K107" t="s">
        <v>3859</v>
      </c>
      <c r="L107" t="s">
        <v>4009</v>
      </c>
      <c r="M107" t="s">
        <v>4193</v>
      </c>
      <c r="N107" t="s">
        <v>1140</v>
      </c>
      <c r="O107" t="s">
        <v>4431</v>
      </c>
      <c r="P107" t="str">
        <f t="shared" si="5"/>
        <v>INSERT INTO MOVIES VALUES('Scarface','http://ia.media-imdb.com/images/M/MV5BMjAzOTM4MzEwNl5BMl5BanBnXkFtZTgwMzU1OTc1MDE@._V1_UX182_CR0,0,182,268_AL_.jpg','9 December 1983','Tony Montana manages to leave Cuba during the Mariel exodus of 1980. He finds himself in a Florida refugee camp but his friend Manny has a way out for them: undertake a contract killing and arrangements will be made to get a green card. He\'s soon working for drug dealer Frank Lopez and shows his mettle when a deal with Colombian drug dealers goes bad. He also brings a new level of violence to Miami. Tony is protective of his younger sister but his mother knows what he does for a living and disowns him. Tony is impatient and wants it all however, including Frank\'s empire and his mistress Elvira Hancock. Once at the top however, Tony\'s outrageous actions make him a target and everything comes crumbling down. ','R','170','English','USA')</v>
      </c>
    </row>
    <row r="108" spans="1:16" x14ac:dyDescent="0.3">
      <c r="A108" t="s">
        <v>2843</v>
      </c>
      <c r="B108" t="str">
        <f t="shared" si="3"/>
        <v>Metropolis</v>
      </c>
      <c r="C108" t="s">
        <v>2623</v>
      </c>
      <c r="D108" t="s">
        <v>3094</v>
      </c>
      <c r="E108" t="s">
        <v>3342</v>
      </c>
      <c r="F108" t="str">
        <f t="shared" si="4"/>
        <v xml:space="preserve">Sometime in the future, the city of Metropolis is home to a Utopian society where its wealthy residents live a carefree life. One of those is Freder Fredersen. One day, he spots a beautiful woman with a group of children, she and the children who quickly disappear. Trying to follow her, he, oblivious to such, is horrified to find an underground world of workers, apparently who run the machinery which keeps the above ground Utopian world functioning. One of the few people above ground who knows about the world below is Freder\'s father, Joh Fredersen, who is the founder and master of Metropolis. Freder learns that the woman is Maria, who espouses the need to join the "hands" - the workers - to the "head" - those in power above - by a mediator or the "heart". Freder wants to help the plight of the workers in the want for a better life. But when Joh learns of what Maria is espousing and that Freder is joining their cause, Joh, with the assistance of an old colleague and now nemesis named ... </v>
      </c>
      <c r="G108">
        <v>153</v>
      </c>
      <c r="H108" t="s">
        <v>3497</v>
      </c>
      <c r="I108" t="s">
        <v>3566</v>
      </c>
      <c r="J108" t="s">
        <v>3711</v>
      </c>
      <c r="K108" t="s">
        <v>3859</v>
      </c>
      <c r="L108" t="s">
        <v>3906</v>
      </c>
      <c r="M108" t="s">
        <v>4194</v>
      </c>
      <c r="N108" t="s">
        <v>1149</v>
      </c>
      <c r="O108" t="s">
        <v>4432</v>
      </c>
      <c r="P108" t="str">
        <f t="shared" si="5"/>
        <v>INSERT INTO MOVIES VALUES('Metropolis','http://ia.media-imdb.com/images/M/MV5BNDAzNTkyODg1MF5BMl5BanBnXkFtZTgwMDA3NDkwMDE@._V1_UX182_CR0,0,182,268_AL_.jpg','13 March 1927','Sometime in the future, the city of Metropolis is home to a Utopian society where its wealthy residents live a carefree life. One of those is Freder Fredersen. One day, he spots a beautiful woman with a group of children, she and the children who quickly disappear. Trying to follow her, he, oblivious to such, is horrified to find an underground world of workers, apparently who run the machinery which keeps the above ground Utopian world functioning. One of the few people above ground who knows about the world below is Freder\'s father, Joh Fredersen, who is the founder and master of Metropolis. Freder learns that the woman is Maria, who espouses the need to join the "hands" - the workers - to the "head" - those in power above - by a mediator or the "heart". Freder wants to help the plight of the workers in the want for a better life. But when Joh learns of what Maria is espousing and that Freder is joining their cause, Joh, with the assistance of an old colleague and now nemesis named ... ','Not Rated','153','English','USA')</v>
      </c>
    </row>
    <row r="109" spans="1:16" x14ac:dyDescent="0.3">
      <c r="A109" t="s">
        <v>2844</v>
      </c>
      <c r="B109" t="str">
        <f t="shared" si="3"/>
        <v>Yojimbo</v>
      </c>
      <c r="C109" t="s">
        <v>2591</v>
      </c>
      <c r="D109" t="s">
        <v>3095</v>
      </c>
      <c r="E109" t="s">
        <v>3343</v>
      </c>
      <c r="F109" t="str">
        <f t="shared" si="4"/>
        <v xml:space="preserve">Sanjuro, a wandering samurai enters a rural town in nineteenth century Japan. After learning from the innkeeper that the town is divided between two gangsters, he plays one side off against the other. His efforts are complicated by the arrival of the wily Unosuke, the son of one of the gangsters, who owns a revolver. Unosuke has Sanjuro beaten after he reunites an abducted woman with her husband and son, then massacres his father\'s opponents. During the slaughter, the samurai escapes with the help of the innkeeper; but while recuperating at a nearby temple, he learns of innkeeper\'s abduction by Unosuke, and returns to the town to confront him. </v>
      </c>
      <c r="G109">
        <v>110</v>
      </c>
      <c r="H109" t="s">
        <v>3491</v>
      </c>
      <c r="I109" t="s">
        <v>3526</v>
      </c>
      <c r="J109" t="s">
        <v>3712</v>
      </c>
      <c r="K109" t="s">
        <v>3859</v>
      </c>
      <c r="L109" t="s">
        <v>4010</v>
      </c>
      <c r="M109" t="s">
        <v>4195</v>
      </c>
      <c r="N109" t="s">
        <v>1159</v>
      </c>
      <c r="O109" t="s">
        <v>4433</v>
      </c>
      <c r="P109" t="str">
        <f t="shared" si="5"/>
        <v>INSERT INTO MOVIES VALUES('Yojimbo','http://ia.media-imdb.com/images/M/MV5BMjAwNTQ3ODUyMl5BMl5BanBnXkFtZTgwNDg5ODQyNjE@._V1_UY268_CR1,0,182,268_AL_.jpg','13 September 1961','Sanjuro, a wandering samurai enters a rural town in nineteenth century Japan. After learning from the innkeeper that the town is divided between two gangsters, he plays one side off against the other. His efforts are complicated by the arrival of the wily Unosuke, the son of one of the gangsters, who owns a revolver. Unosuke has Sanjuro beaten after he reunites an abducted woman with her husband and son, then massacres his father\'s opponents. During the slaughter, the samurai escapes with the help of the innkeeper; but while recuperating at a nearby temple, he learns of innkeeper\'s abduction by Unosuke, and returns to the town to confront him. ','Unrated','110','English','USA')</v>
      </c>
    </row>
    <row r="110" spans="1:16" x14ac:dyDescent="0.3">
      <c r="A110" t="s">
        <v>2845</v>
      </c>
      <c r="B110" t="str">
        <f t="shared" si="3"/>
        <v>The Treasure of the Sierra Madre</v>
      </c>
      <c r="C110" t="s">
        <v>2644</v>
      </c>
      <c r="D110" t="s">
        <v>3096</v>
      </c>
      <c r="E110" t="s">
        <v>3344</v>
      </c>
      <c r="F110" t="str">
        <f t="shared" si="4"/>
        <v xml:space="preserve">Fred C. Dobbs and Bob Curtin, both down on their luck in Tampico, Mexico in 1925, meet up with a grizzled prospector named Howard and decide to join with him in search of gold in the wilds of central Mexico. Through enormous difficulties, they eventually succeed in finding gold, but bandits, the elements, and most especially greed threaten to turn their success into disaster. </v>
      </c>
      <c r="G110">
        <v>126</v>
      </c>
      <c r="H110" t="s">
        <v>3497</v>
      </c>
      <c r="I110" t="s">
        <v>3567</v>
      </c>
      <c r="J110" t="s">
        <v>3713</v>
      </c>
      <c r="K110" t="s">
        <v>3859</v>
      </c>
      <c r="L110" t="s">
        <v>3907</v>
      </c>
      <c r="M110" t="s">
        <v>4196</v>
      </c>
      <c r="N110" t="s">
        <v>1170</v>
      </c>
      <c r="O110" t="s">
        <v>4352</v>
      </c>
      <c r="P110" t="str">
        <f t="shared" si="5"/>
        <v>INSERT INTO MOVIES VALUES('The Treasure of the Sierra Madre','http://ia.media-imdb.com/images/M/MV5BMTQ4MzUzOTYwOV5BMl5BanBnXkFtZTgwNDA4MzgyMjE@._V1_UX182_CR0,0,182,268_AL_.jpg','24 January 1948','Fred C. Dobbs and Bob Curtin, both down on their luck in Tampico, Mexico in 1925, meet up with a grizzled prospector named Howard and decide to join with him in search of gold in the wilds of central Mexico. Through enormous difficulties, they eventually succeed in finding gold, but bandits, the elements, and most especially greed threaten to turn their success into disaster. ','Not Rated','126','English','USA')</v>
      </c>
    </row>
    <row r="111" spans="1:16" x14ac:dyDescent="0.3">
      <c r="A111" t="s">
        <v>2846</v>
      </c>
      <c r="B111" t="str">
        <f t="shared" si="3"/>
        <v>Batman Begins</v>
      </c>
      <c r="C111" t="s">
        <v>2580</v>
      </c>
      <c r="D111" t="s">
        <v>3097</v>
      </c>
      <c r="E111" t="s">
        <v>3345</v>
      </c>
      <c r="F111" t="str">
        <f t="shared" si="4"/>
        <v xml:space="preserve">When his parents were killed, billionaire playboy Bruce Wayne relocates to Asia when he is mentored by Henri Ducard and Ra\'s Al Ghul in how to fight evil. When learning about the plan to wipe out evil in Gotham City by Ducard, Bruce prevents this plan from getting any further and heads back to his home. Back in his original surroundings, Bruce adopts the image of a bat to strike fear into the criminals and the corrupt as the icon known as \'Batman\'. But it doesn\'t stay quiet for long. </v>
      </c>
      <c r="G111">
        <v>140</v>
      </c>
      <c r="H111" t="s">
        <v>3489</v>
      </c>
      <c r="I111" t="s">
        <v>3523</v>
      </c>
      <c r="J111" t="s">
        <v>3714</v>
      </c>
      <c r="K111" t="s">
        <v>3859</v>
      </c>
      <c r="L111" t="s">
        <v>4011</v>
      </c>
      <c r="M111" t="s">
        <v>4197</v>
      </c>
      <c r="N111" t="s">
        <v>1181</v>
      </c>
      <c r="O111" t="s">
        <v>4434</v>
      </c>
      <c r="P111" t="str">
        <f t="shared" si="5"/>
        <v>INSERT INTO MOVIES VALUES('Batman Begins','http://ia.media-imdb.com/images/M/MV5BNTM3OTc0MzM2OV5BMl5BanBnXkFtZTYwNzUwMTI3._V1_UX182_CR0,0,182,268_AL_.jpg','15 June 2005','When his parents were killed, billionaire playboy Bruce Wayne relocates to Asia when he is mentored by Henri Ducard and Ra\'s Al Ghul in how to fight evil. When learning about the plan to wipe out evil in Gotham City by Ducard, Bruce prevents this plan from getting any further and heads back to his home. Back in his original surroundings, Bruce adopts the image of a bat to strike fear into the criminals and the corrupt as the icon known as \'Batman\'. But it doesn\'t stay quiet for long. ','PG-13','140','English','USA')</v>
      </c>
    </row>
    <row r="112" spans="1:16" x14ac:dyDescent="0.3">
      <c r="A112" t="s">
        <v>2847</v>
      </c>
      <c r="B112" t="str">
        <f t="shared" si="3"/>
        <v>Some Like It Hot</v>
      </c>
      <c r="C112" t="s">
        <v>2612</v>
      </c>
      <c r="D112" t="s">
        <v>3098</v>
      </c>
      <c r="E112" t="s">
        <v>3346</v>
      </c>
      <c r="F112" t="str">
        <f t="shared" si="4"/>
        <v xml:space="preserve">When two Chicago musicians, Joe and Jerry, witness the the St. Valentine\'s Day massacre, they want to get out of town and get away from the gangster responsible, Spats Colombo. They\'re desperate to get a gig out of town but the only job they know of is in an all-girl band heading to Florida. They show up at the train station as Josephine and Daphne, the replacement saxophone and bass players. They certainly enjoy being around the girls, especially Sugar Kane Kowalczyk who sings and plays the ukulele. Joe in particular sets out to woo her while Jerry/Daphne is wooed by a millionaire, Osgood Fielding III. Mayhem ensues as the two men try to keep their true identities hidden and Spats Colombo and his crew show up for a meeting with several other crime lords. </v>
      </c>
      <c r="G112">
        <v>120</v>
      </c>
      <c r="H112" t="s">
        <v>3497</v>
      </c>
      <c r="I112" t="s">
        <v>3551</v>
      </c>
      <c r="J112" t="s">
        <v>3715</v>
      </c>
      <c r="K112" t="s">
        <v>3859</v>
      </c>
      <c r="L112" t="s">
        <v>4012</v>
      </c>
      <c r="M112" t="s">
        <v>4198</v>
      </c>
      <c r="N112" t="s">
        <v>1189</v>
      </c>
      <c r="O112" t="s">
        <v>4435</v>
      </c>
      <c r="P112" t="str">
        <f t="shared" si="5"/>
        <v>INSERT INTO MOVIES VALUES('Some Like It Hot','http://ia.media-imdb.com/images/M/MV5BNzYzMDkzNDQ0N15BMl5BanBnXkFtZTcwNzQ0NDQyNA@@._V1_UX182_CR0,0,182,268_AL_.jpg','29 March 1959','When two Chicago musicians, Joe and Jerry, witness the the St. Valentine\'s Day massacre, they want to get out of town and get away from the gangster responsible, Spats Colombo. They\'re desperate to get a gig out of town but the only job they know of is in an all-girl band heading to Florida. They show up at the train station as Josephine and Daphne, the replacement saxophone and bass players. They certainly enjoy being around the girls, especially Sugar Kane Kowalczyk who sings and plays the ukulele. Joe in particular sets out to woo her while Jerry/Daphne is wooed by a millionaire, Osgood Fielding III. Mayhem ensues as the two men try to keep their true identities hidden and Spats Colombo and his crew show up for a meeting with several other crime lords. ','Not Rated','120','English','USA')</v>
      </c>
    </row>
    <row r="113" spans="1:16" x14ac:dyDescent="0.3">
      <c r="A113" t="s">
        <v>2848</v>
      </c>
      <c r="B113" t="str">
        <f t="shared" si="3"/>
        <v>Inside Out</v>
      </c>
      <c r="C113" t="s">
        <v>2645</v>
      </c>
      <c r="D113" t="s">
        <v>3099</v>
      </c>
      <c r="E113" t="s">
        <v>3347</v>
      </c>
      <c r="F113" t="str">
        <f t="shared" si="4"/>
        <v xml:space="preserve">Growing up can be a bumpy road, and it\'s no exception for Riley, who is uprooted from her Midwest life when her father starts a new job in San Francisco. Like all of us, Riley is guided by her emotions - Joy, Fear, Anger, Disgust and Sadness. The emotions live in Headquarters, the control center inside Riley\'s mind, where they help advise her through everyday life. As Riley and her emotions struggle to adjust to a new life in San Francisco, turmoil ensues in Headquarters. Although Joy, Riley\'s main and most important emotion, tries to keep things positive, the emotions conflict on how best to navigate a new city, house and school. </v>
      </c>
      <c r="G113">
        <v>95</v>
      </c>
      <c r="H113" t="s">
        <v>3490</v>
      </c>
      <c r="I113" t="s">
        <v>3554</v>
      </c>
      <c r="J113" t="s">
        <v>3716</v>
      </c>
      <c r="K113" t="s">
        <v>3859</v>
      </c>
      <c r="L113" t="s">
        <v>4013</v>
      </c>
      <c r="M113" t="s">
        <v>4199</v>
      </c>
      <c r="N113" t="s">
        <v>1199</v>
      </c>
      <c r="O113" t="s">
        <v>4393</v>
      </c>
      <c r="P113" t="str">
        <f t="shared" si="5"/>
        <v>INSERT INTO MOVIES VALUES('Inside Out','http://ia.media-imdb.com/images/M/MV5BOTgxMDQwMDk0OF5BMl5BanBnXkFtZTgwNjU5OTg2NDE@._V1_UX182_CR0,0,182,268_AL_.jpg','19 June 2015','Growing up can be a bumpy road, and it\'s no exception for Riley, who is uprooted from her Midwest life when her father starts a new job in San Francisco. Like all of us, Riley is guided by her emotions - Joy, Fear, Anger, Disgust and Sadness. The emotions live in Headquarters, the control center inside Riley\'s mind, where they help advise her through everyday life. As Riley and her emotions struggle to adjust to a new life in San Francisco, turmoil ensues in Headquarters. Although Joy, Riley\'s main and most important emotion, tries to keep things positive, the emotions conflict on how best to navigate a new city, house and school. ','PG','95','English','USA')</v>
      </c>
    </row>
    <row r="114" spans="1:16" x14ac:dyDescent="0.3">
      <c r="A114" t="s">
        <v>2849</v>
      </c>
      <c r="B114" t="str">
        <f t="shared" si="3"/>
        <v>3 Idiots</v>
      </c>
      <c r="C114" t="s">
        <v>2646</v>
      </c>
      <c r="D114" t="s">
        <v>3100</v>
      </c>
      <c r="E114" t="s">
        <v>3348</v>
      </c>
      <c r="F114" t="str">
        <f t="shared" si="4"/>
        <v xml:space="preserve">Farhan Qureshi and Raju Rastogi want to re-unite with their fellow collegian, Rancho, after faking a stroke aboard an Air India plane, and excusing himself from his wife - trouser less - respectively. Enroute, they encounter another student, Chatur Ramalingam, now a successful businessman, who reminds them of a bet they had undertaken 10 years ago. The trio, while recollecting hilarious antics, including their run-ins with the Dean of Delhi\'s Imperial College of Engineering, Viru Sahastrabudhe, race to locate Rancho, at his last known address - little knowing the secret that was kept from them all this time. </v>
      </c>
      <c r="G114">
        <v>170</v>
      </c>
      <c r="H114" t="s">
        <v>3489</v>
      </c>
      <c r="I114" t="s">
        <v>3526</v>
      </c>
      <c r="J114" t="s">
        <v>3717</v>
      </c>
      <c r="K114" t="s">
        <v>3870</v>
      </c>
      <c r="L114" t="s">
        <v>4014</v>
      </c>
      <c r="M114" t="s">
        <v>4200</v>
      </c>
      <c r="N114" t="s">
        <v>1210</v>
      </c>
      <c r="O114" t="s">
        <v>4436</v>
      </c>
      <c r="P114" t="str">
        <f t="shared" si="5"/>
        <v>INSERT INTO MOVIES VALUES('3 Idiots','http://ia.media-imdb.com/images/M/MV5BMTMyOTg0ODQ1OF5BMl5BanBnXkFtZTcwNjc0NTMwNQ@@._V1_UY268_CR3,0,182,268_AL_.jpg','25 December 2009','Farhan Qureshi and Raju Rastogi want to re-unite with their fellow collegian, Rancho, after faking a stroke aboard an Air India plane, and excusing himself from his wife - trouser less - respectively. Enroute, they encounter another student, Chatur Ramalingam, now a successful businessman, who reminds them of a bet they had undertaken 10 years ago. The trio, while recollecting hilarious antics, including their run-ins with the Dean of Delhi\'s Imperial College of Engineering, Viru Sahastrabudhe, race to locate Rancho, at his last known address - little knowing the secret that was kept from them all this time. ','PG-13','170','English','India')</v>
      </c>
    </row>
    <row r="115" spans="1:16" x14ac:dyDescent="0.3">
      <c r="A115" t="s">
        <v>2850</v>
      </c>
      <c r="B115" t="str">
        <f t="shared" si="3"/>
        <v>Unforgiven</v>
      </c>
      <c r="C115" t="s">
        <v>2647</v>
      </c>
      <c r="D115" t="s">
        <v>3101</v>
      </c>
      <c r="E115" t="s">
        <v>3349</v>
      </c>
      <c r="F115" t="str">
        <f t="shared" si="4"/>
        <v xml:space="preserve">The town of Big Whisky is full of normal people trying to lead quiet lives. Cowboys try to make a living. Sheriff \'Little Bill\' tries to build a house and keep a heavy-handed order. The town whores just try to get by.Then a couple of cowboys cut up a whore. Dissatisfied with Bill\'s justice, the prostitutes put a bounty on the cowboys. The bounty attracts a young gun billing himself as \'The Schofield Kid\', and aging killer William Munny. Munny reformed for his young wife, and has been raising crops and two children in peace. But his wife is gone. Farm life is hard. And Munny is no good at it. So he calls his old partner Ned, saddles his ornery nag, and rides off to kill one more time, blurring the lines between heroism and villainy, man and myth. </v>
      </c>
      <c r="G115">
        <v>131</v>
      </c>
      <c r="H115" t="s">
        <v>3488</v>
      </c>
      <c r="I115" t="s">
        <v>3507</v>
      </c>
      <c r="J115" t="s">
        <v>3718</v>
      </c>
      <c r="K115" t="s">
        <v>3859</v>
      </c>
      <c r="L115" t="s">
        <v>4015</v>
      </c>
      <c r="M115" t="s">
        <v>4201</v>
      </c>
      <c r="N115" t="s">
        <v>1220</v>
      </c>
      <c r="O115" t="s">
        <v>4437</v>
      </c>
      <c r="P115" t="str">
        <f t="shared" si="5"/>
        <v>INSERT INTO MOVIES VALUES('Unforgiven','http://ia.media-imdb.com/images/M/MV5BMTkzNTc0NDc4OF5BMl5BanBnXkFtZTcwNTY1ODg3OA@@._V1_UY268_CR3,0,182,268_AL_.jpg','7 August 1992','The town of Big Whisky is full of normal people trying to lead quiet lives. Cowboys try to make a living. Sheriff \'Little Bill\' tries to build a house and keep a heavy-handed order. The town whores just try to get by.Then a couple of cowboys cut up a whore. Dissatisfied with Bill\'s justice, the prostitutes put a bounty on the cowboys. The bounty attracts a young gun billing himself as \'The Schofield Kid\', and aging killer William Munny. Munny reformed for his young wife, and has been raising crops and two children in peace. But his wife is gone. Farm life is hard. And Munny is no good at it. So he calls his old partner Ned, saddles his ornery nag, and rides off to kill one more time, blurring the lines between heroism and villainy, man and myth. ','R','131','English','USA')</v>
      </c>
    </row>
    <row r="116" spans="1:16" x14ac:dyDescent="0.3">
      <c r="A116" t="s">
        <v>2851</v>
      </c>
      <c r="B116" t="str">
        <f t="shared" si="3"/>
        <v>The Hunt</v>
      </c>
      <c r="C116" t="s">
        <v>2648</v>
      </c>
      <c r="D116" t="s">
        <v>3102</v>
      </c>
      <c r="E116" t="s">
        <v>3350</v>
      </c>
      <c r="F116" t="str">
        <f t="shared" si="4"/>
        <v xml:space="preserve">Lucas is a Kindergarten teacher who takes great care of his students. Unfortunately for him, young Klara has a run-away imagination and concocts a lie about her teacher. Before Lucas is even able to understand the consequences, he has become the outcast of the town. The hunt is on to prove his innocence before it\'s taken from him for good. </v>
      </c>
      <c r="G116">
        <v>115</v>
      </c>
      <c r="H116" t="s">
        <v>3488</v>
      </c>
      <c r="I116" t="s">
        <v>3508</v>
      </c>
      <c r="J116" t="s">
        <v>3719</v>
      </c>
      <c r="K116" t="s">
        <v>3871</v>
      </c>
      <c r="L116" t="s">
        <v>3908</v>
      </c>
      <c r="M116" t="s">
        <v>4202</v>
      </c>
      <c r="N116" t="s">
        <v>1230</v>
      </c>
      <c r="O116" t="s">
        <v>4438</v>
      </c>
      <c r="P116" t="str">
        <f t="shared" si="5"/>
        <v>INSERT INTO MOVIES VALUES('The Hunt','http://ia.media-imdb.com/images/M/MV5BMTg2NDg3ODg4NF5BMl5BanBnXkFtZTcwNzk3NTc3Nw@@._V1_UY268_CR3,0,182,268_AL_.jpg','10 January 2013','Lucas is a Kindergarten teacher who takes great care of his students. Unfortunately for him, young Klara has a run-away imagination and concocts a lie about her teacher. Before Lucas is even able to understand the consequences, he has become the outcast of the town. The hunt is on to prove his innocence before it\'s taken from him for good. ','R','115','English','Denmark')</v>
      </c>
    </row>
    <row r="117" spans="1:16" x14ac:dyDescent="0.3">
      <c r="A117" t="s">
        <v>2852</v>
      </c>
      <c r="B117" t="str">
        <f t="shared" si="3"/>
        <v>The Third Man</v>
      </c>
      <c r="C117" t="s">
        <v>2649</v>
      </c>
      <c r="D117" t="s">
        <v>3103</v>
      </c>
      <c r="E117" t="s">
        <v>3351</v>
      </c>
      <c r="F117" t="str">
        <f t="shared" si="4"/>
        <v xml:space="preserve">An out of work pulp fiction novelist, Holly Martins, arrives in a post war Vienna divided into sectors by the victorious allies, and where a shortage of supplies has lead to a flourishing black market. He arrives at the invitation of an ex-school friend, Harry Lime, who has offered him a job, only to discover that Lime has recently died in a peculiar traffic accident. From talking to Lime\'s friends and associates Martins soon notices that some of the stories are inconsistent, and determines to discover what really happened to Harry Lime. </v>
      </c>
      <c r="G117">
        <v>104</v>
      </c>
      <c r="H117" t="s">
        <v>3497</v>
      </c>
      <c r="I117" t="s">
        <v>3568</v>
      </c>
      <c r="J117" t="s">
        <v>3720</v>
      </c>
      <c r="K117" t="s">
        <v>3861</v>
      </c>
      <c r="L117" t="s">
        <v>3909</v>
      </c>
      <c r="M117" t="s">
        <v>4203</v>
      </c>
      <c r="N117" t="s">
        <v>1239</v>
      </c>
      <c r="O117" t="s">
        <v>4439</v>
      </c>
      <c r="P117" t="str">
        <f t="shared" si="5"/>
        <v>INSERT INTO MOVIES VALUES('The Third Man','http://ia.media-imdb.com/images/M/MV5BMjMwNzMzMTQ0Ml5BMl5BanBnXkFtZTgwNjExMzUwNjE@._V1_UX182_CR0,0,182,268_AL_.jpg','31 August 1949','An out of work pulp fiction novelist, Holly Martins, arrives in a post war Vienna divided into sectors by the victorious allies, and where a shortage of supplies has lead to a flourishing black market. He arrives at the invitation of an ex-school friend, Harry Lime, who has offered him a job, only to discover that Lime has recently died in a peculiar traffic accident. From talking to Lime\'s friends and associates Martins soon notices that some of the stories are inconsistent, and determines to discover what really happened to Harry Lime. ','Not Rated','104','English','UK')</v>
      </c>
    </row>
    <row r="118" spans="1:16" x14ac:dyDescent="0.3">
      <c r="A118" t="s">
        <v>2853</v>
      </c>
      <c r="B118" t="str">
        <f t="shared" si="3"/>
        <v>Up</v>
      </c>
      <c r="C118" t="s">
        <v>2650</v>
      </c>
      <c r="D118" t="s">
        <v>3104</v>
      </c>
      <c r="E118" t="s">
        <v>3352</v>
      </c>
      <c r="F118" t="str">
        <f t="shared" si="4"/>
        <v xml:space="preserve">A young Carl Fredrickson meets a young adventure-spirited girl named Ellie. They both dream of going to a lost land in South America. 70 years later, Ellie has died. Carl remembers the promise he made to her. Then, when he inadvertently hits a construction worker, he is forced to go to a retirement home. But before they can take him, he and his house fly away. However, he has a stowaway aboard: an 8-year-old boy named Russell, who\'s trying to get an Assisting the Elderly badge. Together, they embark on an adventure, where they encounter talking dogs, an evil villain and a rare bird named Kevin. </v>
      </c>
      <c r="G118">
        <v>96</v>
      </c>
      <c r="H118" t="s">
        <v>3490</v>
      </c>
      <c r="I118" t="s">
        <v>3554</v>
      </c>
      <c r="J118" t="s">
        <v>3721</v>
      </c>
      <c r="K118" t="s">
        <v>3859</v>
      </c>
      <c r="L118" t="s">
        <v>4016</v>
      </c>
      <c r="M118" t="s">
        <v>4204</v>
      </c>
      <c r="N118" t="s">
        <v>1250</v>
      </c>
      <c r="O118" t="s">
        <v>4393</v>
      </c>
      <c r="P118" t="str">
        <f t="shared" si="5"/>
        <v>INSERT INTO MOVIES VALUES('Up','http://ia.media-imdb.com/images/M/MV5BMTk3NDE2NzI4NF5BMl5BanBnXkFtZTgwNzE1MzEyMTE@._V1_UX182_CR0,0,182,268_AL_.jpg','29 May 2009','A young Carl Fredrickson meets a young adventure-spirited girl named Ellie. They both dream of going to a lost land in South America. 70 years later, Ellie has died. Carl remembers the promise he made to her. Then, when he inadvertently hits a construction worker, he is forced to go to a retirement home. But before they can take him, he and his house fly away. However, he has a stowaway aboard: an 8-year-old boy named Russell, who\'s trying to get an Assisting the Elderly badge. Together, they embark on an adventure, where they encounter talking dogs, an evil villain and a rare bird named Kevin. ','PG','96','English','USA')</v>
      </c>
    </row>
    <row r="119" spans="1:16" x14ac:dyDescent="0.3">
      <c r="A119" t="s">
        <v>2854</v>
      </c>
      <c r="B119" t="str">
        <f t="shared" si="3"/>
        <v>Good Will Hunting</v>
      </c>
      <c r="C119" t="s">
        <v>2651</v>
      </c>
      <c r="D119" t="s">
        <v>3105</v>
      </c>
      <c r="E119" t="s">
        <v>3353</v>
      </c>
      <c r="F119" t="str">
        <f t="shared" si="4"/>
        <v xml:space="preserve">A touching tale of a wayward young man who struggles to find his identity, living in a world where he can solve any problem, except the one brewing deep within himself, until one day he meets his soul mate who opens his mind and his heart. </v>
      </c>
      <c r="G119">
        <v>126</v>
      </c>
      <c r="H119" t="s">
        <v>3488</v>
      </c>
      <c r="I119" t="s">
        <v>3508</v>
      </c>
      <c r="J119" t="s">
        <v>3722</v>
      </c>
      <c r="K119" t="s">
        <v>3859</v>
      </c>
      <c r="L119" t="s">
        <v>3910</v>
      </c>
      <c r="M119" t="s">
        <v>4205</v>
      </c>
      <c r="N119" t="s">
        <v>1261</v>
      </c>
      <c r="O119" t="s">
        <v>4440</v>
      </c>
      <c r="P119" t="str">
        <f t="shared" si="5"/>
        <v>INSERT INTO MOVIES VALUES('Good Will Hunting','http://ia.media-imdb.com/images/M/MV5BMTk0NjY0Mzg5MF5BMl5BanBnXkFtZTcwNzM1OTM2MQ@@._V1_UY268_CR0,0,182,268_AL_.jpg','9 January 1998','A touching tale of a wayward young man who struggles to find his identity, living in a world where he can solve any problem, except the one brewing deep within himself, until one day he meets his soul mate who opens his mind and his heart. ','R','126','English','USA')</v>
      </c>
    </row>
    <row r="120" spans="1:16" x14ac:dyDescent="0.3">
      <c r="A120" t="s">
        <v>2855</v>
      </c>
      <c r="B120" t="str">
        <f t="shared" si="3"/>
        <v>Raging Bull</v>
      </c>
      <c r="C120" t="s">
        <v>2590</v>
      </c>
      <c r="D120" t="s">
        <v>3106</v>
      </c>
      <c r="E120" t="s">
        <v>3354</v>
      </c>
      <c r="F120" t="str">
        <f t="shared" si="4"/>
        <v xml:space="preserve">When Jake LaMotta steps into a boxing ring and obliterates his opponent, he\'s a prizefighter. But when he treats his family and friends the same way, he\'s a ticking time bomb, ready to go off at any moment. Though LaMotta wants his family\'s love, something always seems to come between them. Perhaps it\'s his violent bouts of paranoia and jealousy. This kind of rage helped make him a champ, but in real life, he winds up in the ring alone. </v>
      </c>
      <c r="G120">
        <v>129</v>
      </c>
      <c r="H120" t="s">
        <v>3488</v>
      </c>
      <c r="I120" t="s">
        <v>3569</v>
      </c>
      <c r="J120" t="s">
        <v>3723</v>
      </c>
      <c r="K120" t="s">
        <v>3859</v>
      </c>
      <c r="L120" t="s">
        <v>4017</v>
      </c>
      <c r="M120" t="s">
        <v>4206</v>
      </c>
      <c r="N120" t="s">
        <v>1270</v>
      </c>
      <c r="O120" t="s">
        <v>4441</v>
      </c>
      <c r="P120" t="str">
        <f t="shared" si="5"/>
        <v>INSERT INTO MOVIES VALUES('Raging Bull','http://ia.media-imdb.com/images/M/MV5BMjIxOTg3OTc5MF5BMl5BanBnXkFtZTcwNzkwNjMwNA@@._V1_UX182_CR0,0,182,268_AL_.jpg','19 December 1980','When Jake LaMotta steps into a boxing ring and obliterates his opponent, he\'s a prizefighter. But when he treats his family and friends the same way, he\'s a ticking time bomb, ready to go off at any moment. Though LaMotta wants his family\'s love, something always seems to come between them. Perhaps it\'s his violent bouts of paranoia and jealousy. This kind of rage helped make him a champ, but in real life, he winds up in the ring alone. ','R','129','English','USA')</v>
      </c>
    </row>
    <row r="121" spans="1:16" x14ac:dyDescent="0.3">
      <c r="A121" t="s">
        <v>2856</v>
      </c>
      <c r="B121" t="str">
        <f t="shared" si="3"/>
        <v>Room</v>
      </c>
      <c r="C121" t="s">
        <v>2652</v>
      </c>
      <c r="D121" t="s">
        <v>3107</v>
      </c>
      <c r="E121" t="s">
        <v>3355</v>
      </c>
      <c r="F121" t="str">
        <f t="shared" si="4"/>
        <v xml:space="preserve">ROOM tells the extraordinary story of Jack, a spirited 5-year-old who is looked after by his loving and devoted mother. Like any good mother, Ma dedicates herself to keeping Jack happy and safe, nurturing him with warmth and love and doing typical things like playing games and telling stories. Their life, however, is anything but typical--they are trapped--confined to a 10-by-10-foot space that Ma has euphemistically named Room. Ma has created a whole universe for Jack within Room, and she will stop at nothing to ensure that, even in this treacherous environment, Jack is able to live a complete and fulfilling life. But as Jack\'s curiosity about their situation grows, and Ma\'s resilience reaches its breaking point, they enact a risky plan to escape, ultimately bringing them face-to-face with what may turn out to be the scariest thing yet: the real world. </v>
      </c>
      <c r="G121">
        <v>118</v>
      </c>
      <c r="H121" t="s">
        <v>3488</v>
      </c>
      <c r="I121" t="s">
        <v>3508</v>
      </c>
      <c r="J121" t="s">
        <v>3724</v>
      </c>
      <c r="K121" t="s">
        <v>3859</v>
      </c>
      <c r="L121" t="s">
        <v>3911</v>
      </c>
      <c r="M121" t="s">
        <v>4207</v>
      </c>
      <c r="N121" t="s">
        <v>1280</v>
      </c>
      <c r="O121" t="s">
        <v>4442</v>
      </c>
      <c r="P121" t="str">
        <f t="shared" si="5"/>
        <v>INSERT INTO MOVIES VALUES('Room','http://ia.media-imdb.com/images/M/MV5BMjE4NzgzNzEwMl5BMl5BanBnXkFtZTgwMTMzMDE0NjE@._V1_UX182_CR0,0,182,268_AL_.jpg','22 January 2016','ROOM tells the extraordinary story of Jack, a spirited 5-year-old who is looked after by his loving and devoted mother. Like any good mother, Ma dedicates herself to keeping Jack happy and safe, nurturing him with warmth and love and doing typical things like playing games and telling stories. Their life, however, is anything but typical--they are trapped--confined to a 10-by-10-foot space that Ma has euphemistically named Room. Ma has created a whole universe for Jack within Room, and she will stop at nothing to ensure that, even in this treacherous environment, Jack is able to live a complete and fulfilling life. But as Jack\'s curiosity about their situation grows, and Ma\'s resilience reaches its breaking point, they enact a risky plan to escape, ultimately bringing them face-to-face with what may turn out to be the scariest thing yet: the real world. ','R','118','English','USA')</v>
      </c>
    </row>
    <row r="122" spans="1:16" x14ac:dyDescent="0.3">
      <c r="A122" t="s">
        <v>2857</v>
      </c>
      <c r="B122" t="str">
        <f t="shared" si="3"/>
        <v>Downfall</v>
      </c>
      <c r="C122" t="s">
        <v>2653</v>
      </c>
      <c r="D122" t="s">
        <v>3108</v>
      </c>
      <c r="E122" t="s">
        <v>3356</v>
      </c>
      <c r="F122" t="str">
        <f t="shared" si="4"/>
        <v xml:space="preserve">In April of 1945, Germany stands at the brink of defeat with the Soviet Armies closing in from the west and south. In Berlin, capital of the Third Reich, Adolf Hitler proclaims that Germany will still achieve victory and orders his Generals and advisers to fight to the last man. "Downfall" explores these final days of the Reich, where senior German leaders (such as Himmler and Goring) began defecting from their beloved Fuhrer, in an effort to save their own lives, while still others (Joseph Goebbels) pledge to die with Hitler. Hitler, himself, degenerates into a paranoid shell of a man, full of optimism one moment and suicidal depression the next. When the end finally does comes, and Hitler lies dead by his own hand, what is left of his military must find a way to end the killing that is the Battle of Berlin, and lay down their arms in surrender. </v>
      </c>
      <c r="G122">
        <v>156</v>
      </c>
      <c r="H122" t="s">
        <v>3488</v>
      </c>
      <c r="I122" t="s">
        <v>3505</v>
      </c>
      <c r="J122" t="s">
        <v>3725</v>
      </c>
      <c r="K122" t="s">
        <v>3859</v>
      </c>
      <c r="L122" t="s">
        <v>4018</v>
      </c>
      <c r="M122" t="s">
        <v>4208</v>
      </c>
      <c r="N122" t="s">
        <v>1291</v>
      </c>
      <c r="O122" t="s">
        <v>4443</v>
      </c>
      <c r="P122" t="str">
        <f t="shared" si="5"/>
        <v>INSERT INTO MOVIES VALUES('Downfall','http://ia.media-imdb.com/images/M/MV5BMTM1OTI1MjE2Nl5BMl5BanBnXkFtZTcwMTEwMzc4NA@@._V1_UX182_CR0,0,182,268_AL_.jpg','8 April 2005','In April of 1945, Germany stands at the brink of defeat with the Soviet Armies closing in from the west and south. In Berlin, capital of the Third Reich, Adolf Hitler proclaims that Germany will still achieve victory and orders his Generals and advisers to fight to the last man. "Downfall" explores these final days of the Reich, where senior German leaders (such as Himmler and Goring) began defecting from their beloved Fuhrer, in an effort to save their own lives, while still others (Joseph Goebbels) pledge to die with Hitler. Hitler, himself, degenerates into a paranoid shell of a man, full of optimism one moment and suicidal depression the next. When the end finally does comes, and Hitler lies dead by his own hand, what is left of his military must find a way to end the killing that is the Battle of Berlin, and lay down their arms in surrender. ','R','156','English','USA')</v>
      </c>
    </row>
    <row r="123" spans="1:16" x14ac:dyDescent="0.3">
      <c r="A123" t="s">
        <v>2858</v>
      </c>
      <c r="B123" t="str">
        <f t="shared" si="3"/>
        <v>Die Hard</v>
      </c>
      <c r="C123" t="s">
        <v>2654</v>
      </c>
      <c r="D123" t="s">
        <v>3109</v>
      </c>
      <c r="E123" t="s">
        <v>3357</v>
      </c>
      <c r="F123" t="str">
        <f t="shared" si="4"/>
        <v xml:space="preserve">NYPD cop John McClane goes on a Christmas vacation to visit his wife Holly in Los Angeles where she works for the Nakatomi Corporation. While they are at the Nakatomi headquarters for a Christmas party, a group of bank robbers led by Hans Gruber take control of the building and hold everyone hostage, with the exception of John, while they plan to perform a lucrative heist. Unable to escape and with no immediate police response, John is forced to take matters into his own hands. </v>
      </c>
      <c r="G123">
        <v>131</v>
      </c>
      <c r="H123" t="s">
        <v>3488</v>
      </c>
      <c r="I123" t="s">
        <v>3543</v>
      </c>
      <c r="J123" t="s">
        <v>3726</v>
      </c>
      <c r="K123" t="s">
        <v>3859</v>
      </c>
      <c r="L123" t="s">
        <v>4019</v>
      </c>
      <c r="M123" t="s">
        <v>4209</v>
      </c>
      <c r="N123" t="s">
        <v>1301</v>
      </c>
      <c r="O123" t="s">
        <v>4444</v>
      </c>
      <c r="P123" t="str">
        <f t="shared" si="5"/>
        <v>INSERT INTO MOVIES VALUES('Die Hard','http://ia.media-imdb.com/images/M/MV5BMTY4ODM0OTc2M15BMl5BanBnXkFtZTcwNzE0MTk3OA@@._V1_UX182_CR0,0,182,268_AL_.jpg','20 July 1988','NYPD cop John McClane goes on a Christmas vacation to visit his wife Holly in Los Angeles where she works for the Nakatomi Corporation. While they are at the Nakatomi headquarters for a Christmas party, a group of bank robbers led by Hans Gruber take control of the building and hold everyone hostage, with the exception of John, while they plan to perform a lucrative heist. Unable to escape and with no immediate police response, John is forced to take matters into his own hands. ','R','131','English','USA')</v>
      </c>
    </row>
    <row r="124" spans="1:16" x14ac:dyDescent="0.3">
      <c r="A124" t="s">
        <v>2859</v>
      </c>
      <c r="B124" t="str">
        <f t="shared" si="3"/>
        <v>Chinatown</v>
      </c>
      <c r="C124" t="s">
        <v>2607</v>
      </c>
      <c r="D124" t="s">
        <v>3110</v>
      </c>
      <c r="E124" t="s">
        <v>3358</v>
      </c>
      <c r="F124" t="str">
        <f t="shared" si="4"/>
        <v xml:space="preserve">JJ \'Jake\' Gittes is a private detective who seems to specialize in matrimonial cases. He is hired by Evelyn Mulwray when she suspects her husband Hollis, builder of the city\'s water supply system, of having an affair. Gittes does what he does best and photographs him with a young girl but in the ensuing scandal, it seems he was hired by an impersonator and not the real Mrs. Mulwray. When Mr. Mulwray is found dead, Jake is plunged into a complex web of deceit involving murder, incest and municipal corruption all related to the city\'s water supply. </v>
      </c>
      <c r="G124">
        <v>130</v>
      </c>
      <c r="H124" t="s">
        <v>3488</v>
      </c>
      <c r="I124" t="s">
        <v>3546</v>
      </c>
      <c r="J124" t="s">
        <v>3727</v>
      </c>
      <c r="K124" t="s">
        <v>3859</v>
      </c>
      <c r="L124" t="s">
        <v>4020</v>
      </c>
      <c r="M124" t="s">
        <v>4210</v>
      </c>
      <c r="N124" t="s">
        <v>1310</v>
      </c>
      <c r="O124" t="s">
        <v>4445</v>
      </c>
      <c r="P124" t="str">
        <f t="shared" si="5"/>
        <v>INSERT INTO MOVIES VALUES('Chinatown','http://ia.media-imdb.com/images/M/MV5BMTUyMTQ1NjA2OV5BMl5BanBnXkFtZTcwODQ1Njg3OA@@._V1_UX182_CR0,0,182,268_AL_.jpg','20 June 1974','JJ \'Jake\' Gittes is a private detective who seems to specialize in matrimonial cases. He is hired by Evelyn Mulwray when she suspects her husband Hollis, builder of the city\'s water supply system, of having an affair. Gittes does what he does best and photographs him with a young girl but in the ensuing scandal, it seems he was hired by an impersonator and not the real Mrs. Mulwray. When Mr. Mulwray is found dead, Jake is plunged into a complex web of deceit involving murder, incest and municipal corruption all related to the city\'s water supply. ','R','130','English','USA')</v>
      </c>
    </row>
    <row r="125" spans="1:16" x14ac:dyDescent="0.3">
      <c r="A125" t="s">
        <v>2860</v>
      </c>
      <c r="B125" t="str">
        <f t="shared" si="3"/>
        <v>The Great Escape</v>
      </c>
      <c r="C125" t="s">
        <v>2655</v>
      </c>
      <c r="D125" t="s">
        <v>3111</v>
      </c>
      <c r="E125" t="s">
        <v>3359</v>
      </c>
      <c r="F125" t="str">
        <f t="shared" si="4"/>
        <v xml:space="preserve">Based on a true story, a group of allied escape artist-type prisoners-of-war (POW\'s) are all put in an \'escape proof\' camp. Their leader decides to try to take out several hundred all at once. The first half of the film is played for comedy as the prisoners mostly outwit their jailers to dig the escape tunnel. The second half is high adventure as they use boats and trains and planes to get out of occupied Europe. </v>
      </c>
      <c r="G125">
        <v>172</v>
      </c>
      <c r="H125" t="s">
        <v>3493</v>
      </c>
      <c r="I125" t="s">
        <v>3570</v>
      </c>
      <c r="J125" t="s">
        <v>3728</v>
      </c>
      <c r="K125" t="s">
        <v>3859</v>
      </c>
      <c r="L125" t="s">
        <v>4021</v>
      </c>
      <c r="M125" t="s">
        <v>4211</v>
      </c>
      <c r="N125" t="s">
        <v>1321</v>
      </c>
      <c r="O125" t="s">
        <v>4446</v>
      </c>
      <c r="P125" t="str">
        <f t="shared" si="5"/>
        <v>INSERT INTO MOVIES VALUES('The Great Escape','http://ia.media-imdb.com/images/M/MV5BMjI2MTQwNDI3Nl5BMl5BanBnXkFtZTcwNDk4MTkzNA@@._V1_UX182_CR0,0,182,268_AL_.jpg','4 July 1963','Based on a true story, a group of allied escape artist-type prisoners-of-war (POW\'s) are all put in an \'escape proof\' camp. Their leader decides to try to take out several hundred all at once. The first half of the film is played for comedy as the prisoners mostly outwit their jailers to dig the escape tunnel. The second half is high adventure as they use boats and trains and planes to get out of occupied Europe. ','Approved','172','English','USA')</v>
      </c>
    </row>
    <row r="126" spans="1:16" x14ac:dyDescent="0.3">
      <c r="A126" t="s">
        <v>2861</v>
      </c>
      <c r="B126" t="str">
        <f t="shared" si="3"/>
        <v>Heat</v>
      </c>
      <c r="C126" t="s">
        <v>2656</v>
      </c>
      <c r="D126" t="s">
        <v>3112</v>
      </c>
      <c r="E126" t="s">
        <v>3360</v>
      </c>
      <c r="F126" t="str">
        <f t="shared" si="4"/>
        <v xml:space="preserve">Hunters and their prey--Neil and his professional criminal crew hunt to score big money targets (banks, vaults, armored cars) and are, in turn, hunted by Lt. Vincent Hanna and his team of cops in the Robbery/Homicide police division. A botched job puts Hanna onto their trail while they regroup and try to put together one last big \'retirement\' score. Neil and Vincent are similar in many ways, including their troubled personal lives. At a crucial moment in his life, Neil disobeys the dictum taught to him long ago by his criminal mentor--\'Never have anything in your life that you can\'t walk out on in thirty seconds flat, if you spot the heat coming around the corner\'--as he falls in love. Thus the stage is set for the suspenseful ending.... </v>
      </c>
      <c r="G126">
        <v>170</v>
      </c>
      <c r="H126" t="s">
        <v>3488</v>
      </c>
      <c r="I126" t="s">
        <v>3504</v>
      </c>
      <c r="J126" t="s">
        <v>3729</v>
      </c>
      <c r="K126" t="s">
        <v>3859</v>
      </c>
      <c r="L126" t="s">
        <v>2656</v>
      </c>
      <c r="M126" t="s">
        <v>4212</v>
      </c>
      <c r="N126" t="s">
        <v>1331</v>
      </c>
      <c r="O126" t="s">
        <v>4447</v>
      </c>
      <c r="P126" t="str">
        <f t="shared" si="5"/>
        <v>INSERT INTO MOVIES VALUES('Heat','http://ia.media-imdb.com/images/M/MV5BMTM1NDc4ODkxNV5BMl5BanBnXkFtZTcwNTI4ODE3MQ@@._V1_UY268_CR1,0,182,268_AL_.jpg','15 December 1995','Hunters and their prey--Neil and his professional criminal crew hunt to score big money targets (banks, vaults, armored cars) and are, in turn, hunted by Lt. Vincent Hanna and his team of cops in the Robbery/Homicide police division. A botched job puts Hanna onto their trail while they regroup and try to put together one last big \'retirement\' score. Neil and Vincent are similar in many ways, including their troubled personal lives. At a crucial moment in his life, Neil disobeys the dictum taught to him long ago by his criminal mentor--\'Never have anything in your life that you can\'t walk out on in thirty seconds flat, if you spot the heat coming around the corner\'--as he falls in love. Thus the stage is set for the suspenseful ending.... ','R','170','English','USA')</v>
      </c>
    </row>
    <row r="127" spans="1:16" x14ac:dyDescent="0.3">
      <c r="A127" t="s">
        <v>2862</v>
      </c>
      <c r="B127" t="str">
        <f t="shared" si="3"/>
        <v>On the Waterfront</v>
      </c>
      <c r="C127" t="s">
        <v>2657</v>
      </c>
      <c r="D127" t="s">
        <v>3113</v>
      </c>
      <c r="E127" t="s">
        <v>3361</v>
      </c>
      <c r="F127" t="str">
        <f t="shared" si="4"/>
        <v xml:space="preserve">Terry Malloy dreams about being a prize fighter, while tending his pigeons and running errands at the docks for Johnny Friendly, the corrupt boss of the dockers union. Terry witnesses a murder by two of Johnny\'s thugs, and later meets the dead man\'s sister and feels responsible for his death. She introduces him to Father Barry, who tries to force him to provide information for the courts that will smash the dock racketeers. </v>
      </c>
      <c r="G127">
        <v>108</v>
      </c>
      <c r="H127" t="s">
        <v>3497</v>
      </c>
      <c r="I127" t="s">
        <v>3571</v>
      </c>
      <c r="J127" t="s">
        <v>3730</v>
      </c>
      <c r="K127" t="s">
        <v>3866</v>
      </c>
      <c r="L127" t="s">
        <v>4022</v>
      </c>
      <c r="M127" t="s">
        <v>4213</v>
      </c>
      <c r="N127" t="s">
        <v>1342</v>
      </c>
      <c r="O127" t="s">
        <v>4448</v>
      </c>
      <c r="P127" t="str">
        <f t="shared" si="5"/>
        <v>INSERT INTO MOVIES VALUES('On the Waterfront','http://ia.media-imdb.com/images/M/MV5BMTcwMTU3MjI1OV5BMl5BanBnXkFtZTgwNjE2OTI3MjE@._V1_UY268_CR4,0,182,268_AL_.jpg','22 June 1954','Terry Malloy dreams about being a prize fighter, while tending his pigeons and running errands at the docks for Johnny Friendly, the corrupt boss of the dockers union. Terry witnesses a murder by two of Johnny\'s thugs, and later meets the dead man\'s sister and feels responsible for his death. She introduces him to Father Barry, who tries to force him to provide information for the courts that will smash the dock racketeers. ','Not Rated','108','English','Japan')</v>
      </c>
    </row>
    <row r="128" spans="1:16" x14ac:dyDescent="0.3">
      <c r="A128" t="s">
        <v>2863</v>
      </c>
      <c r="B128" t="str">
        <f t="shared" si="3"/>
        <v>Pan\'s Labyrinth</v>
      </c>
      <c r="C128" t="s">
        <v>2658</v>
      </c>
      <c r="D128" t="s">
        <v>3114</v>
      </c>
      <c r="E128" t="s">
        <v>3362</v>
      </c>
      <c r="F128" t="str">
        <f t="shared" si="4"/>
        <v xml:space="preserve">In 1944 falangist Spain, a girl, fascinated with fairy-tales, is sent along with her pregnant mother to live with her new stepfather, a ruthless captain of the Spanish army. During the night, she meets a fairy who takes her to an old faun in the center of the labyrinth. He tells her she\'s a princess, but must prove her royalty by surviving three gruesome tasks. If she fails, she will never prove herself to be the the true princess and will never see her real father, the king, again. </v>
      </c>
      <c r="G128">
        <v>118</v>
      </c>
      <c r="H128" t="s">
        <v>3488</v>
      </c>
      <c r="I128" t="s">
        <v>3572</v>
      </c>
      <c r="J128" t="s">
        <v>3731</v>
      </c>
      <c r="K128" t="s">
        <v>3859</v>
      </c>
      <c r="L128" t="s">
        <v>2658</v>
      </c>
      <c r="M128" t="s">
        <v>4214</v>
      </c>
      <c r="N128" t="s">
        <v>1353</v>
      </c>
      <c r="O128" t="s">
        <v>4449</v>
      </c>
      <c r="P128" t="str">
        <f t="shared" si="5"/>
        <v>INSERT INTO MOVIES VALUES('Pan's Labyrinth','http://ia.media-imdb.com/images/M/MV5BMTU3ODg2NjQ5NF5BMl5BanBnXkFtZTcwMDEwODgzMQ@@._V1_UY268_CR0,0,182,268_AL_.jpg','19 January 2007','In 1944 falangist Spain, a girl, fascinated with fairy-tales, is sent along with her pregnant mother to live with her new stepfather, a ruthless captain of the Spanish army. During the night, she meets a fairy who takes her to an old faun in the center of the labyrinth. He tells her she\'s a princess, but must prove her royalty by surviving three gruesome tasks. If she fails, she will never prove herself to be the the true princess and will never see her real father, the king, again. ','R','118','English','USA')</v>
      </c>
    </row>
    <row r="129" spans="1:16" x14ac:dyDescent="0.3">
      <c r="A129" t="s">
        <v>2864</v>
      </c>
      <c r="B129" t="str">
        <f t="shared" si="3"/>
        <v>My Neighbor Totoro</v>
      </c>
      <c r="C129" t="s">
        <v>2599</v>
      </c>
      <c r="D129" t="s">
        <v>3115</v>
      </c>
      <c r="E129" t="s">
        <v>3363</v>
      </c>
      <c r="F129" t="str">
        <f t="shared" si="4"/>
        <v xml:space="preserve">Two young girls, Satsuki and her younger sister Mei, move into a house in the country with their father to be closer to their hospitalized mother. Satsuki and Mei discover that the nearby forest is inhabited by magical creatures called Totoros (pronounced toe-toe-ro). They soon befriend these Totoros, and have several magical adventures. </v>
      </c>
      <c r="G129">
        <v>86</v>
      </c>
      <c r="H129" t="s">
        <v>3494</v>
      </c>
      <c r="I129" t="s">
        <v>3573</v>
      </c>
      <c r="J129" t="s">
        <v>3664</v>
      </c>
      <c r="K129" t="s">
        <v>3866</v>
      </c>
      <c r="L129" t="s">
        <v>2599</v>
      </c>
      <c r="M129" t="s">
        <v>4215</v>
      </c>
      <c r="N129" t="s">
        <v>1363</v>
      </c>
      <c r="O129" t="s">
        <v>4450</v>
      </c>
      <c r="P129" t="str">
        <f t="shared" si="5"/>
        <v>INSERT INTO MOVIES VALUES('My Neighbor Totoro','http://ia.media-imdb.com/images/M/MV5BMjE3NzY5ODQwMV5BMl5BanBnXkFtZTcwNzY1NzcxNw@@._V1_UY268_CR6,0,182,268_AL_.jpg','16 April 1988','Two young girls, Satsuki and her younger sister Mei, move into a house in the country with their father to be closer to their hospitalized mother. Satsuki and Mei discover that the nearby forest is inhabited by magical creatures called Totoros (pronounced toe-toe-ro). They soon befriend these Totoros, and have several magical adventures. ','G','86','English','Japan')</v>
      </c>
    </row>
    <row r="130" spans="1:16" x14ac:dyDescent="0.3">
      <c r="A130" t="s">
        <v>2865</v>
      </c>
      <c r="B130" t="str">
        <f t="shared" si="3"/>
        <v>Sunrise</v>
      </c>
      <c r="C130" t="s">
        <v>2659</v>
      </c>
      <c r="D130" t="s">
        <v>3116</v>
      </c>
      <c r="E130" t="s">
        <v>3364</v>
      </c>
      <c r="F130" t="str">
        <f t="shared" si="4"/>
        <v xml:space="preserve">In this fable-morality subtitled "A Song of Two Humans", the "evil" temptress is a city woman who bewitches farmer Anses and tries to convince him to murder his neglected wife, Indre. </v>
      </c>
      <c r="G130">
        <v>94</v>
      </c>
      <c r="H130" t="s">
        <v>3497</v>
      </c>
      <c r="I130" t="s">
        <v>3510</v>
      </c>
      <c r="J130" t="s">
        <v>3732</v>
      </c>
      <c r="K130" t="s">
        <v>3859</v>
      </c>
      <c r="L130" t="s">
        <v>4023</v>
      </c>
      <c r="M130" t="s">
        <v>4216</v>
      </c>
      <c r="N130" t="s">
        <v>1374</v>
      </c>
      <c r="O130" t="s">
        <v>4451</v>
      </c>
      <c r="P130" t="str">
        <f t="shared" si="5"/>
        <v>INSERT INTO MOVIES VALUES('Sunrise','http://ia.media-imdb.com/images/M/MV5BMjIzNzg4MzcxNV5BMl5BanBnXkFtZTgwMTgzNTE0MTE@._V1_UX182_CR0,0,182,268_AL_.jpg','4 November 1927','In this fable-morality subtitled "A Song of Two Humans", the "evil" temptress is a city woman who bewitches farmer Anses and tries to convince him to murder his neglected wife, Indre. ','Not Rated','94','English','USA')</v>
      </c>
    </row>
    <row r="131" spans="1:16" x14ac:dyDescent="0.3">
      <c r="A131" t="s">
        <v>2866</v>
      </c>
      <c r="B131" t="str">
        <f t="shared" ref="B131:B194" si="6">SUBSTITUTE(A131, "'", "\'")</f>
        <v>Mr. Smith Goes to Washington</v>
      </c>
      <c r="C131" t="s">
        <v>2595</v>
      </c>
      <c r="D131" t="s">
        <v>3117</v>
      </c>
      <c r="E131" t="s">
        <v>3365</v>
      </c>
      <c r="F131" t="str">
        <f t="shared" ref="F131:F194" si="7">SUBSTITUTE(E131,"'","\'")</f>
        <v xml:space="preserve">Naive and idealistic Jefferson Smith, leader of the Boy Rangers, is appointed on a lark by the spineless governor of his state. He is reunited with the state\'s senior senator--presidential hopeful and childhood hero, Senator Joseph Paine. In Washington, however, Smith discovers many of the shortcomings of the political process as his earnest goal of a national boys\' camp leads to a conflict with the state political boss, Jim Taylor. Taylor first tries to corrupt Smith and then later attempts to destroy Smith through a scandal. </v>
      </c>
      <c r="G131">
        <v>129</v>
      </c>
      <c r="H131" t="s">
        <v>3497</v>
      </c>
      <c r="I131" t="s">
        <v>3508</v>
      </c>
      <c r="J131" t="s">
        <v>3733</v>
      </c>
      <c r="K131" t="s">
        <v>3859</v>
      </c>
      <c r="L131" t="s">
        <v>3912</v>
      </c>
      <c r="M131" t="s">
        <v>4217</v>
      </c>
      <c r="N131" t="s">
        <v>1383</v>
      </c>
      <c r="O131" t="s">
        <v>4452</v>
      </c>
      <c r="P131" t="str">
        <f t="shared" ref="P131:P194" si="8">CONCATENATE("INSERT INTO MOVIES VALUES(","'",A131,"'",",", "'",N131,"'",",", "'",J131,"'",",", "'",F131,"'",",", "'",H131,"'",",", "'",G131,"'",",", "'","English","'",",", "'",K131,"'",")")</f>
        <v>INSERT INTO MOVIES VALUES('Mr. Smith Goes to Washington','http://ia.media-imdb.com/images/M/MV5BMjAwMzU5ODkwNF5BMl5BanBnXkFtZTcwNTg4Mjk3OA@@._V1_UX182_CR0,0,182,268_AL_.jpg','19 October 1939','Naive and idealistic Jefferson Smith, leader of the Boy Rangers, is appointed on a lark by the spineless governor of his state. He is reunited with the state\'s senior senator--presidential hopeful and childhood hero, Senator Joseph Paine. In Washington, however, Smith discovers many of the shortcomings of the political process as his earnest goal of a national boys\' camp leads to a conflict with the state political boss, Jim Taylor. Taylor first tries to corrupt Smith and then later attempts to destroy Smith through a scandal. ','Not Rated','129','English','USA')</v>
      </c>
    </row>
    <row r="132" spans="1:16" x14ac:dyDescent="0.3">
      <c r="A132" t="s">
        <v>2867</v>
      </c>
      <c r="B132" t="str">
        <f t="shared" si="6"/>
        <v>Ikiru</v>
      </c>
      <c r="C132" t="s">
        <v>2591</v>
      </c>
      <c r="D132" t="s">
        <v>3118</v>
      </c>
      <c r="E132" t="s">
        <v>3366</v>
      </c>
      <c r="F132" t="str">
        <f t="shared" si="7"/>
        <v xml:space="preserve">Kanji Watanabe is a longtime bureaucrat in a city office who, along with the rest of the office, spends his entire working life doing nothing. He learns he is dying of cancer and wants to find some meaning in his life. He finds himself unable to talk with his family, and spends a night on the town with a novelist, but that leaves him unfulfilled. He next spends time with a young woman from his office, but finally decides he can make a difference through his job... After Watanabe\'s death, co-workers at his funeral discuss his behavior over the last several months and debate why he suddenly became assertive in his job to promote a city park, and resolve to be more like Watanabe. </v>
      </c>
      <c r="G132">
        <v>143</v>
      </c>
      <c r="H132" t="s">
        <v>3497</v>
      </c>
      <c r="I132" t="s">
        <v>3508</v>
      </c>
      <c r="J132" t="s">
        <v>3734</v>
      </c>
      <c r="K132" t="s">
        <v>3859</v>
      </c>
      <c r="L132" t="s">
        <v>4024</v>
      </c>
      <c r="M132" t="s">
        <v>4218</v>
      </c>
      <c r="N132" t="s">
        <v>1392</v>
      </c>
      <c r="O132" t="s">
        <v>4354</v>
      </c>
      <c r="P132" t="str">
        <f t="shared" si="8"/>
        <v>INSERT INTO MOVIES VALUES('Ikiru','http://ia.media-imdb.com/images/M/MV5BMTcyMDU0MTQzNV5BMl5BanBnXkFtZTcwOTk2NDQyMQ@@._V1._CR12,28,314,446_UY268_CR3,0,182,268_AL_.jpg','25 March 1956','Kanji Watanabe is a longtime bureaucrat in a city office who, along with the rest of the office, spends his entire working life doing nothing. He learns he is dying of cancer and wants to find some meaning in his life. He finds himself unable to talk with his family, and spends a night on the town with a novelist, but that leaves him unfulfilled. He next spends time with a young woman from his office, but finally decides he can make a difference through his job... After Watanabe\'s death, co-workers at his funeral discuss his behavior over the last several months and debate why he suddenly became assertive in his job to promote a city park, and resolve to be more like Watanabe. ','Not Rated','143','English','USA')</v>
      </c>
    </row>
    <row r="133" spans="1:16" x14ac:dyDescent="0.3">
      <c r="A133" t="s">
        <v>2868</v>
      </c>
      <c r="B133" t="str">
        <f t="shared" si="6"/>
        <v>The Bridge on the River Kwai</v>
      </c>
      <c r="C133" t="s">
        <v>2629</v>
      </c>
      <c r="D133" t="s">
        <v>3119</v>
      </c>
      <c r="E133" t="s">
        <v>3367</v>
      </c>
      <c r="F133" t="str">
        <f t="shared" si="7"/>
        <v xml:space="preserve">The film deals with the situation of British prisoners of war during World War II who are ordered to build a bridge to accommodate the Burma-Siam railway. Their instinct is to sabotage the bridge but, under the leadership of Colonel Nicholson, they are persuaded that the bridge should be constructed as a symbol of British morale, spirit and dignity in adverse circumstances. At first, the prisoners admire Nicholson when he bravely endures torture rather than compromise his principles for the benefit of the Japanese commandant Saito. He is an honorable but arrogant man, who is slowly revealed to be a deluded obsessive. He convinces himself that the bridge is a monument to British character, but actually is a monument to himself, and his insistence on its construction becomes a subtle form of collaboration with the enemy. Unknown to him, the Allies have sent a mission into the jungle, led by Warden and an American, Shears, to blow up the bridge. </v>
      </c>
      <c r="G133">
        <v>161</v>
      </c>
      <c r="H133" t="s">
        <v>3493</v>
      </c>
      <c r="I133" t="s">
        <v>3565</v>
      </c>
      <c r="J133" t="s">
        <v>3735</v>
      </c>
      <c r="K133" t="s">
        <v>3859</v>
      </c>
      <c r="L133" t="s">
        <v>4025</v>
      </c>
      <c r="M133" t="s">
        <v>4219</v>
      </c>
      <c r="N133" t="s">
        <v>1400</v>
      </c>
      <c r="O133" t="s">
        <v>4453</v>
      </c>
      <c r="P133" t="str">
        <f t="shared" si="8"/>
        <v>INSERT INTO MOVIES VALUES('The Bridge on the River Kwai','http://ia.media-imdb.com/images/M/MV5BMTc2NzA0NTEwNF5BMl5BanBnXkFtZTcwMzA0MTk3OA@@._V1_UX182_CR0,0,182,268_AL_.jpg','14 December 1957','The film deals with the situation of British prisoners of war during World War II who are ordered to build a bridge to accommodate the Burma-Siam railway. Their instinct is to sabotage the bridge but, under the leadership of Colonel Nicholson, they are persuaded that the bridge should be constructed as a symbol of British morale, spirit and dignity in adverse circumstances. At first, the prisoners admire Nicholson when he bravely endures torture rather than compromise his principles for the benefit of the Japanese commandant Saito. He is an honorable but arrogant man, who is slowly revealed to be a deluded obsessive. He convinces himself that the bridge is a monument to British character, but actually is a monument to himself, and his insistence on its construction becomes a subtle form of collaboration with the enemy. Unknown to him, the Allies have sent a mission into the jungle, led by Warden and an American, Shears, to blow up the bridge. ','Approved','161','English','USA')</v>
      </c>
    </row>
    <row r="134" spans="1:16" x14ac:dyDescent="0.3">
      <c r="A134" t="s">
        <v>2869</v>
      </c>
      <c r="B134" t="str">
        <f t="shared" si="6"/>
        <v>The Gold Rush</v>
      </c>
      <c r="C134" t="s">
        <v>2602</v>
      </c>
      <c r="D134" t="s">
        <v>3120</v>
      </c>
      <c r="E134" t="s">
        <v>3368</v>
      </c>
      <c r="F134" t="str">
        <f t="shared" si="7"/>
        <v xml:space="preserve">A lone prospector ventures into Alaska looking for gold. He gets mixed up with some burly characters and falls in love with the beautiful Georgia. He tries to win her heart with his singular charm. </v>
      </c>
      <c r="G134">
        <v>95</v>
      </c>
      <c r="H134" t="s">
        <v>3497</v>
      </c>
      <c r="I134" t="s">
        <v>3574</v>
      </c>
      <c r="J134" t="s">
        <v>3736</v>
      </c>
      <c r="K134" t="s">
        <v>3872</v>
      </c>
      <c r="L134" t="s">
        <v>2602</v>
      </c>
      <c r="M134" t="s">
        <v>4220</v>
      </c>
      <c r="N134" t="s">
        <v>1408</v>
      </c>
      <c r="O134" t="s">
        <v>4368</v>
      </c>
      <c r="P134" t="str">
        <f t="shared" si="8"/>
        <v>INSERT INTO MOVIES VALUES('The Gold Rush','http://ia.media-imdb.com/images/M/MV5BMzYzMDQyNzA4NV5BMl5BanBnXkFtZTYwNDU5NDU5._V1_UY268_CR7,0,182,268_AL_.jpg','1925','A lone prospector ventures into Alaska looking for gold. He gets mixed up with some burly characters and falls in love with the beautiful Georgia. He tries to win her heart with his singular charm. ','Not Rated','95','English','Germany')</v>
      </c>
    </row>
    <row r="135" spans="1:16" x14ac:dyDescent="0.3">
      <c r="A135" t="s">
        <v>2870</v>
      </c>
      <c r="B135" t="str">
        <f t="shared" si="6"/>
        <v>Ran</v>
      </c>
      <c r="C135" t="s">
        <v>2591</v>
      </c>
      <c r="D135" t="s">
        <v>3121</v>
      </c>
      <c r="E135" t="s">
        <v>3369</v>
      </c>
      <c r="F135" t="str">
        <f t="shared" si="7"/>
        <v xml:space="preserve">Japanese warlord Hidetori Ichimonji decides the time has come to retire and divide his fiefdom among his three sons. His eldest and middle sons - Taro and Jiro - agree with his decision and promise to support him for his remaining days. The youngest son Saburo disagrees with all of them arguing that there is little likelihood the three brothers will remain united. Insulted by his son\'s brashness, the warlord banishes Saburo. As the warlord begins his retirement, he quickly realizes that his two eldest sons selfish and have no intention of keeping their promises. It leads to war and only banished Saburo c an possibly save him. </v>
      </c>
      <c r="G135">
        <v>162</v>
      </c>
      <c r="H135" t="s">
        <v>3488</v>
      </c>
      <c r="I135" t="s">
        <v>3519</v>
      </c>
      <c r="J135" t="s">
        <v>3737</v>
      </c>
      <c r="K135" t="s">
        <v>3866</v>
      </c>
      <c r="L135" t="s">
        <v>4026</v>
      </c>
      <c r="M135" t="s">
        <v>4221</v>
      </c>
      <c r="N135" t="s">
        <v>1418</v>
      </c>
      <c r="O135" t="s">
        <v>4454</v>
      </c>
      <c r="P135" t="str">
        <f t="shared" si="8"/>
        <v>INSERT INTO MOVIES VALUES('Ran','http://ia.media-imdb.com/images/M/MV5BNTEyNjg0MDM4OF5BMl5BanBnXkFtZTgwODI0NjUxODE@._V1_UY268_CR2,0,182,268_AL_.jpg','1 June 1985','Japanese warlord Hidetori Ichimonji decides the time has come to retire and divide his fiefdom among his three sons. His eldest and middle sons - Taro and Jiro - agree with his decision and promise to support him for his remaining days. The youngest son Saburo disagrees with all of them arguing that there is little likelihood the three brothers will remain united. Insulted by his son\'s brashness, the warlord banishes Saburo. As the warlord begins his retirement, he quickly realizes that his two eldest sons selfish and have no intention of keeping their promises. It leads to war and only banished Saburo c an possibly save him. ','R','162','English','Japan')</v>
      </c>
    </row>
    <row r="136" spans="1:16" x14ac:dyDescent="0.3">
      <c r="A136" t="s">
        <v>2871</v>
      </c>
      <c r="B136" t="str">
        <f t="shared" si="6"/>
        <v>The Seventh Seal</v>
      </c>
      <c r="C136" t="s">
        <v>2660</v>
      </c>
      <c r="D136" t="s">
        <v>3122</v>
      </c>
      <c r="E136" t="s">
        <v>3370</v>
      </c>
      <c r="F136" t="str">
        <f t="shared" si="7"/>
        <v xml:space="preserve">A Knight and his squire are home from the crusades. Black Death is sweeping their country. As they approach home, Death appears to the knight and tells him it is his time. The knight challenges Death to a chess game for his life. The Knight and Death play as the cultural turmoil envelopes the people around them as they try, in different ways, to deal with the upheaval the plague has caused. </v>
      </c>
      <c r="G136">
        <v>96</v>
      </c>
      <c r="H136" t="s">
        <v>3497</v>
      </c>
      <c r="I136" t="s">
        <v>3575</v>
      </c>
      <c r="J136" t="s">
        <v>3738</v>
      </c>
      <c r="K136" t="s">
        <v>3859</v>
      </c>
      <c r="L136" t="s">
        <v>3913</v>
      </c>
      <c r="M136" t="s">
        <v>4222</v>
      </c>
      <c r="N136" t="s">
        <v>1428</v>
      </c>
      <c r="O136" t="s">
        <v>4455</v>
      </c>
      <c r="P136" t="str">
        <f t="shared" si="8"/>
        <v>INSERT INTO MOVIES VALUES('The Seventh Seal','http://ia.media-imdb.com/images/M/MV5BMTUzODUyNjkxM15BMl5BanBnXkFtZTcwODA5MTM1Mg@@._V1_UY268_CR4,0,182,268_AL_.jpg','13 October 1958','A Knight and his squire are home from the crusades. Black Death is sweeping their country. As they approach home, Death appears to the knight and tells him it is his time. The knight challenges Death to a chess game for his life. The Knight and Death play as the cultural turmoil envelopes the people around them as they try, in different ways, to deal with the upheaval the plague has caused. ','Not Rated','96','English','USA')</v>
      </c>
    </row>
    <row r="137" spans="1:16" x14ac:dyDescent="0.3">
      <c r="A137" t="s">
        <v>2872</v>
      </c>
      <c r="B137" t="str">
        <f t="shared" si="6"/>
        <v>The Secret in Their Eyes</v>
      </c>
      <c r="C137" t="s">
        <v>2661</v>
      </c>
      <c r="D137" t="s">
        <v>3123</v>
      </c>
      <c r="E137" t="s">
        <v>3371</v>
      </c>
      <c r="F137" t="str">
        <f t="shared" si="7"/>
        <v xml:space="preserve">In 1999, retired Argentinian federal justice agent BenjamÃ­n EspÃ³sito is writing a novel, using an old closed case as the source material. That case is the brutal rape and murder of Liliana Coloto. In addition to seeing the extreme grief of the victim\'s husband Ricardo Morales, BenjamÃ­n, his assistant Pablo Sandoval, and newly hired department chief Irene MenÃ©ndez-Hastings were personally affected by the case as BenjamÃ­n and Pablo tracked the killer, hence the reason why the unsatisfactory ending to the case has always bothered him. Despite the department already having two other suspects, BenjamÃ­n and Pablo ultimately were certain that a man named Isidoro GÃ³mez is the real killer. Although he is aware that historical accuracy is not paramount for the novel, the process of revisiting the case is more an issue of closure for him. He tries to speak to the key players in the case, most specifically Irene, who still works in the justice department and who he has always been attracted to ... </v>
      </c>
      <c r="G137">
        <v>129</v>
      </c>
      <c r="H137" t="s">
        <v>3488</v>
      </c>
      <c r="I137" t="s">
        <v>3546</v>
      </c>
      <c r="J137" t="s">
        <v>3739</v>
      </c>
      <c r="K137" t="s">
        <v>3859</v>
      </c>
      <c r="L137" t="s">
        <v>4027</v>
      </c>
      <c r="M137" t="s">
        <v>4223</v>
      </c>
      <c r="N137" t="s">
        <v>1438</v>
      </c>
      <c r="O137" t="s">
        <v>4456</v>
      </c>
      <c r="P137" t="str">
        <f t="shared" si="8"/>
        <v>INSERT INTO MOVIES VALUES('The Secret in Their Eyes','http://ia.media-imdb.com/images/M/MV5BMTgwNTI3OTczOV5BMl5BanBnXkFtZTcwMTM3MTUyMw@@._V1_UX182_CR0,0,182,268_AL_.jpg','21 May 2010','In 1999, retired Argentinian federal justice agent BenjamÃ­n EspÃ³sito is writing a novel, using an old closed case as the source material. That case is the brutal rape and murder of Liliana Coloto. In addition to seeing the extreme grief of the victim\'s husband Ricardo Morales, BenjamÃ­n, his assistant Pablo Sandoval, and newly hired department chief Irene MenÃ©ndez-Hastings were personally affected by the case as BenjamÃ­n and Pablo tracked the killer, hence the reason why the unsatisfactory ending to the case has always bothered him. Despite the department already having two other suspects, BenjamÃ­n and Pablo ultimately were certain that a man named Isidoro GÃ³mez is the real killer. Although he is aware that historical accuracy is not paramount for the novel, the process of revisiting the case is more an issue of closure for him. He tries to speak to the key players in the case, most specifically Irene, who still works in the justice department and who he has always been attracted to ... ','R','129','English','USA')</v>
      </c>
    </row>
    <row r="138" spans="1:16" x14ac:dyDescent="0.3">
      <c r="A138" t="s">
        <v>2873</v>
      </c>
      <c r="B138" t="str">
        <f t="shared" si="6"/>
        <v>Blade Runner</v>
      </c>
      <c r="C138" t="s">
        <v>2609</v>
      </c>
      <c r="D138" t="s">
        <v>3124</v>
      </c>
      <c r="E138" t="s">
        <v>3372</v>
      </c>
      <c r="F138" t="str">
        <f t="shared" si="7"/>
        <v xml:space="preserve">In the futuristic year of 2019, Los Angeles has become a dark and depressing metropolis, filled with urban decay. Rick Deckard, an ex-cop, is a "Blade Runner". Blade runners are people assigned to assassinate "replicants". The replicants are androids that look like real human beings. When four replicants commit a bloody mutiny on the Off World colony, Deckard is called out of retirement to track down the androids. As he tracks the replicants, eliminating them one by one, he soon comes across another replicant, Rachel, who evokes human emotion, despite the fact that she\'s a replicant herself. As Deckard closes in on the leader of the replicant group, his true hatred toward artificial intelligence makes him question his own identity in this future world, including what\'s human and what\'s not human. </v>
      </c>
      <c r="G138">
        <v>117</v>
      </c>
      <c r="H138" t="s">
        <v>3488</v>
      </c>
      <c r="I138" t="s">
        <v>3576</v>
      </c>
      <c r="J138" t="s">
        <v>3740</v>
      </c>
      <c r="K138" t="s">
        <v>3859</v>
      </c>
      <c r="L138" t="s">
        <v>4028</v>
      </c>
      <c r="M138" t="s">
        <v>4224</v>
      </c>
      <c r="N138" t="s">
        <v>1447</v>
      </c>
      <c r="O138" t="s">
        <v>4457</v>
      </c>
      <c r="P138" t="str">
        <f t="shared" si="8"/>
        <v>INSERT INTO MOVIES VALUES('Blade Runner','http://ia.media-imdb.com/images/M/MV5BMTA4MDQxNTk2NDheQTJeQWpwZ15BbWU3MDE2NjIyODk@._V1_UX182_CR0,0,182,268_AL_.jpg','25 June 1982','In the futuristic year of 2019, Los Angeles has become a dark and depressing metropolis, filled with urban decay. Rick Deckard, an ex-cop, is a "Blade Runner". Blade runners are people assigned to assassinate "replicants". The replicants are androids that look like real human beings. When four replicants commit a bloody mutiny on the Off World colony, Deckard is called out of retirement to track down the androids. As he tracks the replicants, eliminating them one by one, he soon comes across another replicant, Rachel, who evokes human emotion, despite the fact that she\'s a replicant herself. As Deckard closes in on the leader of the replicant group, his true hatred toward artificial intelligence makes him question his own identity in this future world, including what\'s human and what\'s not human. ','R','117','English','USA')</v>
      </c>
    </row>
    <row r="139" spans="1:16" x14ac:dyDescent="0.3">
      <c r="A139" t="s">
        <v>2874</v>
      </c>
      <c r="B139" t="str">
        <f t="shared" si="6"/>
        <v>Lock, Stock and Two Smoking Barrels</v>
      </c>
      <c r="C139" t="s">
        <v>2636</v>
      </c>
      <c r="D139" t="s">
        <v>3125</v>
      </c>
      <c r="E139" t="s">
        <v>3373</v>
      </c>
      <c r="F139" t="str">
        <f t="shared" si="7"/>
        <v xml:space="preserve">Four Jack-the-lads find themselves heavily - seriously heavily - in debt to an East End hard man and his enforcers after a crooked card game. Overhearing their neighbours in the next flat plotting to hold up a group of out-of-their-depth drug growers, our heros decide to stitch up the robbers in turn. In a way the confusion really starts when a pair of antique double-barrelled shotguns go missing in a completely different scam. </v>
      </c>
      <c r="G139">
        <v>107</v>
      </c>
      <c r="H139" t="s">
        <v>3488</v>
      </c>
      <c r="I139" t="s">
        <v>3562</v>
      </c>
      <c r="J139" t="s">
        <v>3741</v>
      </c>
      <c r="K139" t="s">
        <v>3861</v>
      </c>
      <c r="L139" t="s">
        <v>2636</v>
      </c>
      <c r="M139" t="s">
        <v>4225</v>
      </c>
      <c r="N139" t="s">
        <v>1456</v>
      </c>
      <c r="O139" t="s">
        <v>4458</v>
      </c>
      <c r="P139" t="str">
        <f t="shared" si="8"/>
        <v>INSERT INTO MOVIES VALUES('Lock, Stock and Two Smoking Barrels','http://ia.media-imdb.com/images/M/MV5BMTU4MTM1MjUxMF5BMl5BanBnXkFtZTYwOTEzODY4._V1_UY268_CR5,0,182,268_AL_.jpg','28 August 1998','Four Jack-the-lads find themselves heavily - seriously heavily - in debt to an East End hard man and his enforcers after a crooked card game. Overhearing their neighbours in the next flat plotting to hold up a group of out-of-their-depth drug growers, our heros decide to stitch up the robbers in turn. In a way the confusion really starts when a pair of antique double-barrelled shotguns go missing in a completely different scam. ','R','107','English','UK')</v>
      </c>
    </row>
    <row r="140" spans="1:16" x14ac:dyDescent="0.3">
      <c r="A140" t="s">
        <v>2875</v>
      </c>
      <c r="B140" t="str">
        <f t="shared" si="6"/>
        <v>The General</v>
      </c>
      <c r="C140" t="s">
        <v>2662</v>
      </c>
      <c r="D140" t="s">
        <v>3126</v>
      </c>
      <c r="E140" t="s">
        <v>3374</v>
      </c>
      <c r="F140" t="str">
        <f t="shared" si="7"/>
        <v xml:space="preserve">Johnnie loves his train ("The General") and Annabelle Lee. When the Civil War begins he is turned down for service because he\'s more valuable as an engineer. Annabelle thinks it\'s because he\'s a coward. Union spies capture The General with Annabelle on board. Johnnie must rescue both his loves. </v>
      </c>
      <c r="G140">
        <v>67</v>
      </c>
      <c r="H140" t="s">
        <v>3491</v>
      </c>
      <c r="I140" t="s">
        <v>3558</v>
      </c>
      <c r="J140" t="s">
        <v>3742</v>
      </c>
      <c r="K140" t="s">
        <v>3862</v>
      </c>
      <c r="L140" t="s">
        <v>4029</v>
      </c>
      <c r="M140" t="s">
        <v>4226</v>
      </c>
      <c r="N140" t="s">
        <v>1467</v>
      </c>
      <c r="O140" t="s">
        <v>4459</v>
      </c>
      <c r="P140" t="str">
        <f t="shared" si="8"/>
        <v>INSERT INTO MOVIES VALUES('The General','http://ia.media-imdb.com/images/M/MV5BODQxMzMyNTY5Nl5BMl5BanBnXkFtZTcwMDMyNTk3OA@@._V1_UX182_CR0,0,182,268_AL_.jpg','24 February 1927','Johnnie loves his train ("The General") and Annabelle Lee. When the Civil War begins he is turned down for service because he\'s more valuable as an engineer. Annabelle thinks it\'s because he\'s a coward. Union spies capture The General with Annabelle on board. Johnnie must rescue both his loves. ','Unrated','67','English','France')</v>
      </c>
    </row>
    <row r="141" spans="1:16" x14ac:dyDescent="0.3">
      <c r="A141" t="s">
        <v>2876</v>
      </c>
      <c r="B141" t="str">
        <f t="shared" si="6"/>
        <v>Wild Strawberries</v>
      </c>
      <c r="C141" t="s">
        <v>2660</v>
      </c>
      <c r="D141" t="s">
        <v>3127</v>
      </c>
      <c r="E141" t="s">
        <v>3375</v>
      </c>
      <c r="F141" t="str">
        <f t="shared" si="7"/>
        <v xml:space="preserve">With the exception of his elderly housekeeper Miss Agda who he treats almost like a surrogate platonic wife, widowed seventy-eight year old Dr. Isak Borg, a former medical doctor and professor, has retreated from any human contact, partly his own want but partly the decision of others who do not want to spend time with him because of his cold demeanor. He is traveling from his home in Stockholm to Lund to accept an honorary degree. Instead of flying as was the original plan, he decides to take the day long drive instead. Along for the ride is his daughter-in-law Marianne, who had been staying with him for the month but has now decided to go home. The many stops and encounters along the way make him reminisce about various parts of his life. Those stops which make him reminisce directly are at his childhood summer home, at the home of his equally emotionally cold mother, and at a gas station where the attendants praise him as a man for his work. But the lives of other people they ... </v>
      </c>
      <c r="G141">
        <v>91</v>
      </c>
      <c r="H141" t="s">
        <v>3491</v>
      </c>
      <c r="I141" t="s">
        <v>3510</v>
      </c>
      <c r="J141" t="s">
        <v>3743</v>
      </c>
      <c r="K141" t="s">
        <v>3859</v>
      </c>
      <c r="L141" t="s">
        <v>2660</v>
      </c>
      <c r="M141" t="s">
        <v>4227</v>
      </c>
      <c r="N141" t="s">
        <v>1477</v>
      </c>
      <c r="O141" t="s">
        <v>4455</v>
      </c>
      <c r="P141" t="str">
        <f t="shared" si="8"/>
        <v>INSERT INTO MOVIES VALUES('Wild Strawberries','http://ia.media-imdb.com/images/M/MV5BMjgwNjI3NTM1MF5BMl5BanBnXkFtZTgwNzY3MTUyMjE@._V1_UY268_CR0,0,182,268_AL_.jpg','22 June 1959','With the exception of his elderly housekeeper Miss Agda who he treats almost like a surrogate platonic wife, widowed seventy-eight year old Dr. Isak Borg, a former medical doctor and professor, has retreated from any human contact, partly his own want but partly the decision of others who do not want to spend time with him because of his cold demeanor. He is traveling from his home in Stockholm to Lund to accept an honorary degree. Instead of flying as was the original plan, he decides to take the day long drive instead. Along for the ride is his daughter-in-law Marianne, who had been staying with him for the month but has now decided to go home. The many stops and encounters along the way make him reminisce about various parts of his life. Those stops which make him reminisce directly are at his childhood summer home, at the home of his equally emotionally cold mother, and at a gas station where the attendants praise him as a man for his work. But the lives of other people they ... ','Unrated','91','English','USA')</v>
      </c>
    </row>
    <row r="142" spans="1:16" x14ac:dyDescent="0.3">
      <c r="A142" t="s">
        <v>2877</v>
      </c>
      <c r="B142" t="str">
        <f t="shared" si="6"/>
        <v>Howl\'s Moving Castle</v>
      </c>
      <c r="C142" t="s">
        <v>2599</v>
      </c>
      <c r="D142" t="s">
        <v>3128</v>
      </c>
      <c r="E142" t="s">
        <v>3376</v>
      </c>
      <c r="F142" t="str">
        <f t="shared" si="7"/>
        <v xml:space="preserve">A love story between an 18-year-old girl named Sophie, cursed by a witch into an old woman\'s body, and a magician named Howl. Under the curse, Sophie sets out to seek her fortune, which takes her to Howl\'s strange moving castle. In the castle, Sophie meets Howl\'s fire demon, named KarishifÃ¢. Seeing that she is under a curse, the demon makes a deal with Sophie--if she breaks the contract he is under with Howl, then KarushifÃ¢ will lift the curse that Sophie is under, and she will return to her 18-year-old shape. </v>
      </c>
      <c r="G142">
        <v>119</v>
      </c>
      <c r="H142" t="s">
        <v>3490</v>
      </c>
      <c r="I142" t="s">
        <v>3518</v>
      </c>
      <c r="J142" t="s">
        <v>3744</v>
      </c>
      <c r="K142" t="s">
        <v>3859</v>
      </c>
      <c r="L142" t="s">
        <v>3914</v>
      </c>
      <c r="M142" t="s">
        <v>4228</v>
      </c>
      <c r="N142" t="s">
        <v>1486</v>
      </c>
      <c r="O142" t="s">
        <v>4460</v>
      </c>
      <c r="P142" t="str">
        <f t="shared" si="8"/>
        <v>INSERT INTO MOVIES VALUES('Howl's Moving Castle','http://ia.media-imdb.com/images/M/MV5BMTY1OTg0MjE3MV5BMl5BanBnXkFtZTcwNTUxMTkyMQ@@._V1_UX182_CR0,0,182,268_AL_.jpg','17 June 2005','A love story between an 18-year-old girl named Sophie, cursed by a witch into an old woman\'s body, and a magician named Howl. Under the curse, Sophie sets out to seek her fortune, which takes her to Howl\'s strange moving castle. In the castle, Sophie meets Howl\'s fire demon, named KarishifÃ¢. Seeing that she is under a curse, the demon makes a deal with Sophie--if she breaks the contract he is under with Howl, then KarushifÃ¢ will lift the curse that Sophie is under, and she will return to her 18-year-old shape. ','PG','119','English','USA')</v>
      </c>
    </row>
    <row r="143" spans="1:16" x14ac:dyDescent="0.3">
      <c r="A143" t="s">
        <v>2878</v>
      </c>
      <c r="B143" t="str">
        <f t="shared" si="6"/>
        <v>Casino</v>
      </c>
      <c r="C143" t="s">
        <v>2590</v>
      </c>
      <c r="D143" t="s">
        <v>3129</v>
      </c>
      <c r="E143" t="s">
        <v>3377</v>
      </c>
      <c r="F143" t="str">
        <f t="shared" si="7"/>
        <v xml:space="preserve">This Martin Scorsese film depicts the Janus-like quality of Las Vegas--it has a glittering, glamorous face, as well as a brutal, cruel one. Ace Rothstein and Nicky Santoro, mobsters who move to Las Vegas to make their mark, live and work in this paradoxical world. Seen through their eyes, each as a foil to the other, the details of mob involvement in the casinos of the 1970\'s and \'80\'s are revealed. Ace is the smooth operator of the Tangiers casino, while Nicky is his boyhood friend and tough strongman, robbing and shaking down the locals. However, they each have a tragic flaw--Ace falls in love with a hustler, Ginger, and Nicky falls into an ever-deepening spiral of drugs and violence. </v>
      </c>
      <c r="G143">
        <v>178</v>
      </c>
      <c r="H143" t="s">
        <v>3488</v>
      </c>
      <c r="I143" t="s">
        <v>3512</v>
      </c>
      <c r="J143" t="s">
        <v>3700</v>
      </c>
      <c r="K143" t="s">
        <v>3859</v>
      </c>
      <c r="L143" t="s">
        <v>3959</v>
      </c>
      <c r="M143" t="s">
        <v>4229</v>
      </c>
      <c r="N143" t="s">
        <v>1493</v>
      </c>
      <c r="O143" t="s">
        <v>4461</v>
      </c>
      <c r="P143" t="str">
        <f t="shared" si="8"/>
        <v>INSERT INTO MOVIES VALUES('Casino','http://ia.media-imdb.com/images/M/MV5BMTMzMjkwMTk4Nl5BMl5BanBnXkFtZTYwNjYxMjk5._V1_UX182_CR0,0,182,268_AL_.jpg','22 November 1995','This Martin Scorsese film depicts the Janus-like quality of Las Vegas--it has a glittering, glamorous face, as well as a brutal, cruel one. Ace Rothstein and Nicky Santoro, mobsters who move to Las Vegas to make their mark, live and work in this paradoxical world. Seen through their eyes, each as a foil to the other, the details of mob involvement in the casinos of the 1970\'s and \'80\'s are revealed. Ace is the smooth operator of the Tangiers casino, while Nicky is his boyhood friend and tough strongman, robbing and shaking down the locals. However, they each have a tragic flaw--Ace falls in love with a hustler, Ginger, and Nicky falls into an ever-deepening spiral of drugs and violence. ','R','178','English','USA')</v>
      </c>
    </row>
    <row r="144" spans="1:16" x14ac:dyDescent="0.3">
      <c r="A144" t="s">
        <v>2879</v>
      </c>
      <c r="B144" t="str">
        <f t="shared" si="6"/>
        <v>The Elephant Man</v>
      </c>
      <c r="C144" t="s">
        <v>2663</v>
      </c>
      <c r="D144" t="s">
        <v>3130</v>
      </c>
      <c r="E144" t="s">
        <v>3378</v>
      </c>
      <c r="F144" t="str">
        <f t="shared" si="7"/>
        <v xml:space="preserve">John Merrick (whose real name was Joseph, as this is based on a true story) is an intelligent and friendly man, but he is hated by his Victorian-era English society because he is severely deformed. Once he is discovered by a doctor, however, he is saved from his life in a freak show and he is treated like the human being that he really is. </v>
      </c>
      <c r="G144">
        <v>124</v>
      </c>
      <c r="H144" t="s">
        <v>3490</v>
      </c>
      <c r="I144" t="s">
        <v>3577</v>
      </c>
      <c r="J144" t="s">
        <v>3745</v>
      </c>
      <c r="K144" t="s">
        <v>3859</v>
      </c>
      <c r="L144" t="s">
        <v>4030</v>
      </c>
      <c r="M144" t="s">
        <v>4230</v>
      </c>
      <c r="N144" t="s">
        <v>1502</v>
      </c>
      <c r="O144" t="s">
        <v>4462</v>
      </c>
      <c r="P144" t="str">
        <f t="shared" si="8"/>
        <v>INSERT INTO MOVIES VALUES('The Elephant Man','http://ia.media-imdb.com/images/M/MV5BMTExNTk0MjIzNDZeQTJeQWpwZ15BbWU3MDY5ODI5Nzg@._V1_UX182_CR0,0,182,268_AL_.jpg','10 October 1980','John Merrick (whose real name was Joseph, as this is based on a true story) is an intelligent and friendly man, but he is hated by his Victorian-era English society because he is severely deformed. Once he is discovered by a doctor, however, he is saved from his life in a freak show and he is treated like the human being that he really is. ','PG','124','English','USA')</v>
      </c>
    </row>
    <row r="145" spans="1:16" x14ac:dyDescent="0.3">
      <c r="A145" t="s">
        <v>2880</v>
      </c>
      <c r="B145" t="str">
        <f t="shared" si="6"/>
        <v>Warrior</v>
      </c>
      <c r="C145" t="s">
        <v>2664</v>
      </c>
      <c r="D145" t="s">
        <v>3131</v>
      </c>
      <c r="E145" t="s">
        <v>3379</v>
      </c>
      <c r="F145" t="str">
        <f t="shared" si="7"/>
        <v xml:space="preserve">Two brothers face the fight of a lifetime - and the wreckage of their broken family - within the brutal, high-stakes world of Mixed Martial Arts (MMA) fighting in Lionsgate\'s action/drama, WARRIOR. A former Marine, haunted by a tragic past, Tommy Riordan returns to his hometown of Pittsburgh and enlists his father, a recovered alcoholic and his former coach, to train him for an MMA tournament awarding the biggest purse in the history of the sport. As Tommy blazes a violent path towards the title prize, his brother, Brendan, a former MMA fighter unable to make ends meet as a public school teacher, returns to the amateur ring to provide for his family. Even though years have passed, recriminations and past betrayals keep Brendan bitterly estranged from both Tommy and his father. But when Brendan\'s unlikely rise as an underdog sets him on a collision course with Tommy, the two brothers must finally confront the forces that tore them apart, all the while waging the most intense, ... </v>
      </c>
      <c r="G145">
        <v>140</v>
      </c>
      <c r="H145" t="s">
        <v>3489</v>
      </c>
      <c r="I145" t="s">
        <v>3578</v>
      </c>
      <c r="J145" t="s">
        <v>3746</v>
      </c>
      <c r="K145" t="s">
        <v>3859</v>
      </c>
      <c r="L145" t="s">
        <v>4031</v>
      </c>
      <c r="M145" t="s">
        <v>4231</v>
      </c>
      <c r="N145" t="s">
        <v>1513</v>
      </c>
      <c r="O145" t="s">
        <v>4463</v>
      </c>
      <c r="P145" t="str">
        <f t="shared" si="8"/>
        <v>INSERT INTO MOVIES VALUES('Warrior','http://ia.media-imdb.com/images/M/MV5BMTk4ODk5MTMyNV5BMl5BanBnXkFtZTcwMDMyNTg0Ng@@._V1_UX182_CR0,0,182,268_AL_.jpg','9 September 2011','Two brothers face the fight of a lifetime - and the wreckage of their broken family - within the brutal, high-stakes world of Mixed Martial Arts (MMA) fighting in Lionsgate\'s action/drama, WARRIOR. A former Marine, haunted by a tragic past, Tommy Riordan returns to his hometown of Pittsburgh and enlists his father, a recovered alcoholic and his former coach, to train him for an MMA tournament awarding the biggest purse in the history of the sport. As Tommy blazes a violent path towards the title prize, his brother, Brendan, a former MMA fighter unable to make ends meet as a public school teacher, returns to the amateur ring to provide for his family. Even though years have passed, recriminations and past betrayals keep Brendan bitterly estranged from both Tommy and his father. But when Brendan\'s unlikely rise as an underdog sets him on a collision course with Tommy, the two brothers must finally confront the forces that tore them apart, all the while waging the most intense, ... ','PG-13','140','English','USA')</v>
      </c>
    </row>
    <row r="146" spans="1:16" x14ac:dyDescent="0.3">
      <c r="A146" t="s">
        <v>2881</v>
      </c>
      <c r="B146" t="str">
        <f t="shared" si="6"/>
        <v>The Wolf of Wall Street</v>
      </c>
      <c r="C146" t="s">
        <v>2590</v>
      </c>
      <c r="D146" t="s">
        <v>3132</v>
      </c>
      <c r="E146" t="s">
        <v>3380</v>
      </c>
      <c r="F146" t="str">
        <f t="shared" si="7"/>
        <v xml:space="preserve">Jordan Belfort is a Long Island penny stockbroker who served 22 months in prison for defrauding investors in a massive 1990s securities scam that involved widespread corruption on Wall Street and in the corporate banking world, including shoe designer Steve Madden. </v>
      </c>
      <c r="G146">
        <v>180</v>
      </c>
      <c r="H146" t="s">
        <v>3488</v>
      </c>
      <c r="I146" t="s">
        <v>3579</v>
      </c>
      <c r="J146" t="s">
        <v>3747</v>
      </c>
      <c r="K146" t="s">
        <v>3859</v>
      </c>
      <c r="L146" t="s">
        <v>3915</v>
      </c>
      <c r="M146" t="s">
        <v>4232</v>
      </c>
      <c r="N146" t="s">
        <v>1524</v>
      </c>
      <c r="O146" t="s">
        <v>4464</v>
      </c>
      <c r="P146" t="str">
        <f t="shared" si="8"/>
        <v>INSERT INTO MOVIES VALUES('The Wolf of Wall Street','http://ia.media-imdb.com/images/M/MV5BMjIxMjgxNTk0MF5BMl5BanBnXkFtZTgwNjIyOTg2MDE@._V1_UX182_CR0,0,182,268_AL_.jpg','25 December 2013','Jordan Belfort is a Long Island penny stockbroker who served 22 months in prison for defrauding investors in a massive 1990s securities scam that involved widespread corruption on Wall Street and in the corporate banking world, including shoe designer Steve Madden. ','R','180','English','USA')</v>
      </c>
    </row>
    <row r="147" spans="1:16" x14ac:dyDescent="0.3">
      <c r="A147" t="s">
        <v>2882</v>
      </c>
      <c r="B147" t="str">
        <f t="shared" si="6"/>
        <v>Judgment at Nuremberg</v>
      </c>
      <c r="C147" t="s">
        <v>2665</v>
      </c>
      <c r="D147" t="s">
        <v>3133</v>
      </c>
      <c r="E147" t="s">
        <v>3381</v>
      </c>
      <c r="F147" t="str">
        <f t="shared" si="7"/>
        <v xml:space="preserve">It has been three years since the most important Nazi leaders had already been tried. This trial is about 4 judges who used their offices to conduct Nazi sterilization and cleansing policies. Retired American judge, Dan Haywood has a daunting task ahead of him. The Cold War is heating up and no one wants any more trials as Germany, and Allied governments, want to forget the past. But is that the right thing to do is the question that the tribunal must decide. </v>
      </c>
      <c r="G147">
        <v>186</v>
      </c>
      <c r="H147" t="s">
        <v>3497</v>
      </c>
      <c r="I147" t="s">
        <v>3580</v>
      </c>
      <c r="J147" t="s">
        <v>3748</v>
      </c>
      <c r="K147" t="s">
        <v>3868</v>
      </c>
      <c r="L147" t="s">
        <v>3916</v>
      </c>
      <c r="M147" t="s">
        <v>4233</v>
      </c>
      <c r="N147" t="s">
        <v>1535</v>
      </c>
      <c r="O147" t="s">
        <v>4465</v>
      </c>
      <c r="P147" t="str">
        <f t="shared" si="8"/>
        <v>INSERT INTO MOVIES VALUES('Judgment at Nuremberg','http://ia.media-imdb.com/images/M/MV5BNDc2ODQ5NTE2MV5BMl5BanBnXkFtZTcwODExMjUyNA@@._V1_UX182_CR0,0,182,268_AL_.jpg','18 December 1961','It has been three years since the most important Nazi leaders had already been tried. This trial is about 4 judges who used their offices to conduct Nazi sterilization and cleansing policies. Retired American judge, Dan Haywood has a daunting task ahead of him. The Cold War is heating up and no one wants any more trials as Germany, and Allied governments, want to forget the past. But is that the right thing to do is the question that the tribunal must decide. ','Not Rated','186','English','Sweden')</v>
      </c>
    </row>
    <row r="148" spans="1:16" x14ac:dyDescent="0.3">
      <c r="A148" t="s">
        <v>2883</v>
      </c>
      <c r="B148" t="str">
        <f t="shared" si="6"/>
        <v>V for Vendetta</v>
      </c>
      <c r="C148" t="s">
        <v>2666</v>
      </c>
      <c r="D148" t="s">
        <v>3134</v>
      </c>
      <c r="E148" t="s">
        <v>3382</v>
      </c>
      <c r="F148" t="str">
        <f t="shared" si="7"/>
        <v xml:space="preserve">Tells the story of Evey Hammond and her unlikely but instrumental part in bringing down the fascist government that has taken control of a futuristic Great Britain. Saved from a life-and-death situation by a man in a Guy Fawkes mask who calls himself V, she learns a general summary of V\'s past and, after a time, decides to help him bring down those who committed the atrocities that led to Britain being in the shape that it is in. </v>
      </c>
      <c r="G148">
        <v>132</v>
      </c>
      <c r="H148" t="s">
        <v>3488</v>
      </c>
      <c r="I148" t="s">
        <v>3581</v>
      </c>
      <c r="J148" t="s">
        <v>3749</v>
      </c>
      <c r="K148" t="s">
        <v>3859</v>
      </c>
      <c r="L148" t="s">
        <v>4032</v>
      </c>
      <c r="M148" t="s">
        <v>4234</v>
      </c>
      <c r="N148" t="s">
        <v>1546</v>
      </c>
      <c r="O148" t="s">
        <v>4466</v>
      </c>
      <c r="P148" t="str">
        <f t="shared" si="8"/>
        <v>INSERT INTO MOVIES VALUES('V for Vendetta','http://ia.media-imdb.com/images/M/MV5BOTI5ODc3NzExNV5BMl5BanBnXkFtZTcwNzYxNzQzMw@@._V1_UX182_CR0,0,182,268_AL_.jpg','17 March 2006','Tells the story of Evey Hammond and her unlikely but instrumental part in bringing down the fascist government that has taken control of a futuristic Great Britain. Saved from a life-and-death situation by a man in a Guy Fawkes mask who calls himself V, she learns a general summary of V\'s past and, after a time, decides to help him bring down those who committed the atrocities that led to Britain being in the shape that it is in. ','R','132','English','USA')</v>
      </c>
    </row>
    <row r="149" spans="1:16" x14ac:dyDescent="0.3">
      <c r="A149" t="s">
        <v>2884</v>
      </c>
      <c r="B149" t="str">
        <f t="shared" si="6"/>
        <v>A Beautiful Mind</v>
      </c>
      <c r="C149" t="s">
        <v>2667</v>
      </c>
      <c r="D149" t="s">
        <v>3135</v>
      </c>
      <c r="E149" t="s">
        <v>3383</v>
      </c>
      <c r="F149" t="str">
        <f t="shared" si="7"/>
        <v xml:space="preserve">From the heights of notoriety to the depths of depravity, John Forbes Nash, Jr. experienced it all. A mathematical genius, he made an astonishing discovery early in his career and stood on the brink of international acclaim. But the handsome and arrogant Nash soon found himself on a painful and harrowing journey of self-discovery. After many years of struggle, he eventually triumphed over his tragedy, and finally - late in life - received the Nobel Prize. </v>
      </c>
      <c r="G149">
        <v>135</v>
      </c>
      <c r="H149" t="s">
        <v>3489</v>
      </c>
      <c r="I149" t="s">
        <v>3577</v>
      </c>
      <c r="J149" t="s">
        <v>3750</v>
      </c>
      <c r="K149" t="s">
        <v>3859</v>
      </c>
      <c r="L149" t="s">
        <v>3917</v>
      </c>
      <c r="M149" t="s">
        <v>4235</v>
      </c>
      <c r="N149" t="s">
        <v>1557</v>
      </c>
      <c r="O149" t="s">
        <v>4467</v>
      </c>
      <c r="P149" t="str">
        <f t="shared" si="8"/>
        <v>INSERT INTO MOVIES VALUES('A Beautiful Mind','http://ia.media-imdb.com/images/M/MV5BMTQ4MDI2MzkwMl5BMl5BanBnXkFtZTYwMjk0NTA5._V1_UX182_CR0,0,182,268_AL_.jpg','4 January 2002','From the heights of notoriety to the depths of depravity, John Forbes Nash, Jr. experienced it all. A mathematical genius, he made an astonishing discovery early in his career and stood on the brink of international acclaim. But the handsome and arrogant Nash soon found himself on a painful and harrowing journey of self-discovery. After many years of struggle, he eventually triumphed over his tragedy, and finally - late in life - received the Nobel Prize. ','PG-13','135','English','USA')</v>
      </c>
    </row>
    <row r="150" spans="1:16" x14ac:dyDescent="0.3">
      <c r="A150" t="s">
        <v>2885</v>
      </c>
      <c r="B150" t="str">
        <f t="shared" si="6"/>
        <v>Gran Torino</v>
      </c>
      <c r="C150" t="s">
        <v>2647</v>
      </c>
      <c r="D150" t="s">
        <v>3136</v>
      </c>
      <c r="E150" t="s">
        <v>3384</v>
      </c>
      <c r="F150" t="str">
        <f t="shared" si="7"/>
        <v xml:space="preserve">Walt Kowalski is a widower who holds onto his prejudices despite the changes in his Michigan neighborhood and the world around him. Kowalski is a grumpy, tough-minded, unhappy old man who can\'t get along with either his kids or his neighbors. He is a Korean War veteran whose prize possession is a 1972 Gran Torino he keeps in mint condition. When his neighbor Thao, a young Hmong teenager under pressure from his gang member cousin, tries to steal his Gran Torino, Kowalski sets out to reform the youth. Drawn against his will into the life of Thao\'s family, Kowalski is soon taking steps to protect them from the gangs that infest their neighborhood. </v>
      </c>
      <c r="G150">
        <v>116</v>
      </c>
      <c r="H150" t="s">
        <v>3488</v>
      </c>
      <c r="I150" t="s">
        <v>3508</v>
      </c>
      <c r="J150" t="s">
        <v>3751</v>
      </c>
      <c r="K150" t="s">
        <v>3859</v>
      </c>
      <c r="L150" t="s">
        <v>4033</v>
      </c>
      <c r="M150" t="s">
        <v>4236</v>
      </c>
      <c r="N150" t="s">
        <v>1566</v>
      </c>
      <c r="O150" t="s">
        <v>4468</v>
      </c>
      <c r="P150" t="str">
        <f t="shared" si="8"/>
        <v>INSERT INTO MOVIES VALUES('Gran Torino','http://ia.media-imdb.com/images/M/MV5BMTQyMTczMTAxMl5BMl5BanBnXkFtZTcwOTc1ODE0Mg@@._V1_UY268_CR3,0,182,268_AL_.jpg','9 January 2009','Walt Kowalski is a widower who holds onto his prejudices despite the changes in his Michigan neighborhood and the world around him. Kowalski is a grumpy, tough-minded, unhappy old man who can\'t get along with either his kids or his neighbors. He is a Korean War veteran whose prize possession is a 1972 Gran Torino he keeps in mint condition. When his neighbor Thao, a young Hmong teenager under pressure from his gang member cousin, tries to steal his Gran Torino, Kowalski sets out to reform the youth. Drawn against his will into the life of Thao\'s family, Kowalski is soon taking steps to protect them from the gangs that infest their neighborhood. ','R','116','English','USA')</v>
      </c>
    </row>
    <row r="151" spans="1:16" x14ac:dyDescent="0.3">
      <c r="A151" t="s">
        <v>2886</v>
      </c>
      <c r="B151" t="str">
        <f t="shared" si="6"/>
        <v>The Big Lebowski</v>
      </c>
      <c r="C151" t="s">
        <v>2668</v>
      </c>
      <c r="D151" t="s">
        <v>3137</v>
      </c>
      <c r="E151" t="s">
        <v>3385</v>
      </c>
      <c r="F151" t="str">
        <f t="shared" si="7"/>
        <v xml:space="preserve">When "The Dude" Lebowski is mistaken for a millionaire Lebowski, two thugs urinate on his rug to coerce him into paying a debt he knows nothing about. While attempting to gain recompense for the ruined rug from his wealthy counterpart, he accepts a one-time job with high pay-off. He enlists the help of his bowling buddy, Walter, a gun-toting Jewish-convert with anger issues. Deception leads to more trouble, and it soon seems that everyone from porn empire tycoons to nihilists want something from The Dude. </v>
      </c>
      <c r="G151">
        <v>117</v>
      </c>
      <c r="H151" t="s">
        <v>3488</v>
      </c>
      <c r="I151" t="s">
        <v>3562</v>
      </c>
      <c r="J151" t="s">
        <v>3752</v>
      </c>
      <c r="K151" t="s">
        <v>3859</v>
      </c>
      <c r="L151" t="s">
        <v>2679</v>
      </c>
      <c r="M151" t="s">
        <v>4237</v>
      </c>
      <c r="N151" t="s">
        <v>1576</v>
      </c>
      <c r="O151" t="s">
        <v>4469</v>
      </c>
      <c r="P151" t="str">
        <f t="shared" si="8"/>
        <v>INSERT INTO MOVIES VALUES('The Big Lebowski','http://ia.media-imdb.com/images/M/MV5BMTQ0NjUzMDMyOF5BMl5BanBnXkFtZTgwODA1OTU0MDE@._V1_UX182_CR0,0,182,268_AL_.jpg','6 March 1998','When "The Dude" Lebowski is mistaken for a millionaire Lebowski, two thugs urinate on his rug to coerce him into paying a debt he knows nothing about. While attempting to gain recompense for the ruined rug from his wealthy counterpart, he accepts a one-time job with high pay-off. He enlists the help of his bowling buddy, Walter, a gun-toting Jewish-convert with anger issues. Deception leads to more trouble, and it soon seems that everyone from porn empire tycoons to nihilists want something from The Dude. ','R','117','English','USA')</v>
      </c>
    </row>
    <row r="152" spans="1:16" x14ac:dyDescent="0.3">
      <c r="A152" t="s">
        <v>2887</v>
      </c>
      <c r="B152" t="str">
        <f t="shared" si="6"/>
        <v>Rebecca</v>
      </c>
      <c r="C152" t="s">
        <v>2603</v>
      </c>
      <c r="D152" t="s">
        <v>3138</v>
      </c>
      <c r="E152" t="s">
        <v>3386</v>
      </c>
      <c r="F152" t="str">
        <f t="shared" si="7"/>
        <v xml:space="preserve">A shy ladies\' companion, staying in Monte Carlo with her stuffy employer, meets the wealthy Maxim de Winter. She and Max fall in love, marry and return to Manderley, his large country estate in Cornwall. Max is still troubled by the death of his first wife, Rebecca, in a boating accident the year before. The second Mrs. de Winter clashes with the housekeeper, Mrs. Danvers, and discovers that Rebecca still has a strange hold on everyone at Manderley. </v>
      </c>
      <c r="G152">
        <v>130</v>
      </c>
      <c r="H152" t="s">
        <v>3497</v>
      </c>
      <c r="I152" t="s">
        <v>3582</v>
      </c>
      <c r="J152" t="s">
        <v>3753</v>
      </c>
      <c r="K152" t="s">
        <v>3859</v>
      </c>
      <c r="L152" t="s">
        <v>4034</v>
      </c>
      <c r="M152" t="s">
        <v>4238</v>
      </c>
      <c r="N152" t="s">
        <v>1584</v>
      </c>
      <c r="O152" t="s">
        <v>4470</v>
      </c>
      <c r="P152" t="str">
        <f t="shared" si="8"/>
        <v>INSERT INTO MOVIES VALUES('Rebecca','http://ia.media-imdb.com/images/M/MV5BMTM5ODA4ODMzM15BMl5BanBnXkFtZTcwOTA2NTEwNA@@._V1._CR9,22,314,458_UY268_CR1,0,182,268_AL_.jpg','12 April 1940','A shy ladies\' companion, staying in Monte Carlo with her stuffy employer, meets the wealthy Maxim de Winter. She and Max fall in love, marry and return to Manderley, his large country estate in Cornwall. Max is still troubled by the death of his first wife, Rebecca, in a boating accident the year before. The second Mrs. de Winter clashes with the housekeeper, Mrs. Danvers, and discovers that Rebecca still has a strange hold on everyone at Manderley. ','Not Rated','130','English','USA')</v>
      </c>
    </row>
    <row r="153" spans="1:16" x14ac:dyDescent="0.3">
      <c r="A153" t="s">
        <v>2888</v>
      </c>
      <c r="B153" t="str">
        <f t="shared" si="6"/>
        <v>The Deer Hunter</v>
      </c>
      <c r="C153" t="s">
        <v>2669</v>
      </c>
      <c r="D153" t="s">
        <v>3139</v>
      </c>
      <c r="E153" t="s">
        <v>3387</v>
      </c>
      <c r="F153" t="str">
        <f t="shared" si="7"/>
        <v xml:space="preserve">Michael, Steven and Nick are young factory workers from Pennsylvania who enlist into the Army to fight in Vietnam. Before they go, Steven marries the pregnant Angela, and their wedding party also serves as the men\'s farewell party. After some time and many horrors, the three friends fall in the hands of the Vietcong and are brought to a prison camp in which they are forced to play Russian roulette against each other. Michael makes it possible for them to escape, but they soon get separated again. </v>
      </c>
      <c r="G153">
        <v>183</v>
      </c>
      <c r="H153" t="s">
        <v>3488</v>
      </c>
      <c r="I153" t="s">
        <v>3532</v>
      </c>
      <c r="J153" t="s">
        <v>3754</v>
      </c>
      <c r="K153" t="s">
        <v>3859</v>
      </c>
      <c r="L153" t="s">
        <v>4035</v>
      </c>
      <c r="M153" t="s">
        <v>4239</v>
      </c>
      <c r="N153" t="s">
        <v>1595</v>
      </c>
      <c r="O153" t="s">
        <v>4471</v>
      </c>
      <c r="P153" t="str">
        <f t="shared" si="8"/>
        <v>INSERT INTO MOVIES VALUES('The Deer Hunter','http://ia.media-imdb.com/images/M/MV5BMTk3MTQzMDUwMF5BMl5BanBnXkFtZTgwMTUxNzYxMTE@._V1_UX182_CR0,0,182,268_AL_.jpg','23 February 1979','Michael, Steven and Nick are young factory workers from Pennsylvania who enlist into the Army to fight in Vietnam. Before they go, Steven marries the pregnant Angela, and their wedding party also serves as the men\'s farewell party. After some time and many horrors, the three friends fall in the hands of the Vietcong and are brought to a prison camp in which they are forced to play Russian roulette against each other. Michael makes it possible for them to escape, but they soon get separated again. ','R','183','English','USA')</v>
      </c>
    </row>
    <row r="154" spans="1:16" x14ac:dyDescent="0.3">
      <c r="A154" t="s">
        <v>2889</v>
      </c>
      <c r="B154" t="str">
        <f t="shared" si="6"/>
        <v>Incendies</v>
      </c>
      <c r="C154" t="s">
        <v>2670</v>
      </c>
      <c r="D154" t="s">
        <v>3140</v>
      </c>
      <c r="E154" t="s">
        <v>3388</v>
      </c>
      <c r="F154" t="str">
        <f t="shared" si="7"/>
        <v xml:space="preserve">A mother\'s last wishes send twins Jeanne and Simon on a journey to the Middle East in search of their tangled roots. Adapted from Wajdi Mouawad\'s acclaimed play, Incendies tells the powerful and moving tale of two young adults\' voyage to the core of deep-rooted hatred, never-ending wars and enduring love. </v>
      </c>
      <c r="G154">
        <v>139</v>
      </c>
      <c r="H154" t="s">
        <v>3488</v>
      </c>
      <c r="I154" t="s">
        <v>3583</v>
      </c>
      <c r="J154" t="s">
        <v>3755</v>
      </c>
      <c r="K154" t="s">
        <v>3862</v>
      </c>
      <c r="L154" t="s">
        <v>4036</v>
      </c>
      <c r="M154" t="s">
        <v>4240</v>
      </c>
      <c r="N154" t="s">
        <v>1605</v>
      </c>
      <c r="O154" t="s">
        <v>4472</v>
      </c>
      <c r="P154" t="str">
        <f t="shared" si="8"/>
        <v>INSERT INTO MOVIES VALUES('Incendies','http://ia.media-imdb.com/images/M/MV5BMTg4MzA0NjI5OF5BMl5BanBnXkFtZTcwNTUwMzQzNg@@._V1_UY268_CR4,0,182,268_AL_.jpg','12 January 2011','A mother\'s last wishes send twins Jeanne and Simon on a journey to the Middle East in search of their tangled roots. Adapted from Wajdi Mouawad\'s acclaimed play, Incendies tells the powerful and moving tale of two young adults\' voyage to the core of deep-rooted hatred, never-ending wars and enduring love. ','R','139','English','France')</v>
      </c>
    </row>
    <row r="155" spans="1:16" x14ac:dyDescent="0.3">
      <c r="A155" t="s">
        <v>2890</v>
      </c>
      <c r="B155" t="str">
        <f t="shared" si="6"/>
        <v>Gone with the Wind</v>
      </c>
      <c r="C155" t="s">
        <v>2735</v>
      </c>
      <c r="D155" t="s">
        <v>3141</v>
      </c>
      <c r="E155" t="s">
        <v>3389</v>
      </c>
      <c r="F155" t="str">
        <f t="shared" si="7"/>
        <v xml:space="preserve">Scarlett is a woman who can deal with a nation at war, Atlanta burning, the Union Army carrying off everything from her beloved Tara, the carpetbaggers who arrive after the war. Scarlett is beautiful. She has vitality. But Ashley, the man she has wanted for so long, is going to marry his placid cousin, Melanie. Mammy warns Scarlett to behave herself at the party at Twelve Oaks. There is a new man there that day, the day the Civil War begins. Rhett Butler. Scarlett does not know he is in the room when she pleads with Ashley to choose her instead of Melanie. </v>
      </c>
      <c r="G155">
        <v>238</v>
      </c>
      <c r="H155" t="s">
        <v>3494</v>
      </c>
      <c r="I155" t="s">
        <v>3521</v>
      </c>
      <c r="J155" t="s">
        <v>3756</v>
      </c>
      <c r="K155" t="s">
        <v>3859</v>
      </c>
      <c r="L155" t="s">
        <v>3918</v>
      </c>
      <c r="M155" t="s">
        <v>4241</v>
      </c>
      <c r="N155" t="s">
        <v>1617</v>
      </c>
      <c r="O155" t="s">
        <v>4473</v>
      </c>
      <c r="P155" t="str">
        <f t="shared" si="8"/>
        <v>INSERT INTO MOVIES VALUES('Gone with the Wind','http://ia.media-imdb.com/images/M/MV5BNDUwMjAxNTU1MF5BMl5BanBnXkFtZTgwMzg4NzMxMDE@._V1_UX182_CR0,0,182,268_AL_.jpg','17 January 1940','Scarlett is a woman who can deal with a nation at war, Atlanta burning, the Union Army carrying off everything from her beloved Tara, the carpetbaggers who arrive after the war. Scarlett is beautiful. She has vitality. But Ashley, the man she has wanted for so long, is going to marry his placid cousin, Melanie. Mammy warns Scarlett to behave herself at the party at Twelve Oaks. There is a new man there that day, the day the Civil War begins. Rhett Butler. Scarlett does not know he is in the room when she pleads with Ashley to choose her instead of Melanie. ','G','238','English','USA')</v>
      </c>
    </row>
    <row r="156" spans="1:16" x14ac:dyDescent="0.3">
      <c r="A156" t="s">
        <v>2891</v>
      </c>
      <c r="B156" t="str">
        <f t="shared" si="6"/>
        <v>Fargo</v>
      </c>
      <c r="C156" t="s">
        <v>2668</v>
      </c>
      <c r="D156" t="s">
        <v>3142</v>
      </c>
      <c r="E156" t="s">
        <v>3390</v>
      </c>
      <c r="F156" t="str">
        <f t="shared" si="7"/>
        <v xml:space="preserve">Jerry works in his father-in-law\'s car dealership and has gotten himself in financial problems. He tries various schemes to come up with money needed for a reason that is never really explained. It has to be assumed that his huge embezzlement of money from the dealership is about to be discovered by father-in-law. When all else falls through, plans he set in motion earlier for two men to kidnap his wife for ransom to be paid by her wealthy father (who doesn\'t seem to have the time of day for son-in-law). From the moment of the kidnapping, things go wrong and what was supposed to be a non-violent affair turns bloody with more blood added by the minute. Jerry is upset at the bloodshed, which turns loose a pregnant sheriff from Brainerd, MN who is tenacious in attempting to solve the three murders in her jurisdiction. </v>
      </c>
      <c r="G156">
        <v>98</v>
      </c>
      <c r="H156" t="s">
        <v>3488</v>
      </c>
      <c r="I156" t="s">
        <v>3515</v>
      </c>
      <c r="J156" t="s">
        <v>3757</v>
      </c>
      <c r="K156" t="s">
        <v>3859</v>
      </c>
      <c r="L156" t="s">
        <v>2679</v>
      </c>
      <c r="M156" t="s">
        <v>4242</v>
      </c>
      <c r="N156" t="s">
        <v>1625</v>
      </c>
      <c r="O156" t="s">
        <v>4474</v>
      </c>
      <c r="P156" t="str">
        <f t="shared" si="8"/>
        <v>INSERT INTO MOVIES VALUES('Fargo','http://ia.media-imdb.com/images/M/MV5BMTgxNzY3MzUxOV5BMl5BanBnXkFtZTcwMDA0NjMyNA@@._V1_UX182_CR0,0,182,268_AL_.jpg','5 April 1996','Jerry works in his father-in-law\'s car dealership and has gotten himself in financial problems. He tries various schemes to come up with money needed for a reason that is never really explained. It has to be assumed that his huge embezzlement of money from the dealership is about to be discovered by father-in-law. When all else falls through, plans he set in motion earlier for two men to kidnap his wife for ransom to be paid by her wealthy father (who doesn\'t seem to have the time of day for son-in-law). From the moment of the kidnapping, things go wrong and what was supposed to be a non-violent affair turns bloody with more blood added by the minute. Jerry is upset at the bloodshed, which turns loose a pregnant sheriff from Brainerd, MN who is tenacious in attempting to solve the three murders in her jurisdiction. ','R','98','English','USA')</v>
      </c>
    </row>
    <row r="157" spans="1:16" x14ac:dyDescent="0.3">
      <c r="A157" t="s">
        <v>2892</v>
      </c>
      <c r="B157" t="str">
        <f t="shared" si="6"/>
        <v>Cool Hand Luke</v>
      </c>
      <c r="C157" t="s">
        <v>2671</v>
      </c>
      <c r="D157" t="s">
        <v>3143</v>
      </c>
      <c r="E157" t="s">
        <v>3391</v>
      </c>
      <c r="F157" t="str">
        <f t="shared" si="7"/>
        <v xml:space="preserve">Luke Jackson is a cool, gutsy prisoner in a Southern chain gang, who, while refusing to buckle under to authority, keeps escaping and being recaptured. The prisoners admire Luke because, as Dragline explains it, "You\'re an original, that\'s what you are!" Nevertheless, the camp staff actively works to crush Luke until he finally breaks. </v>
      </c>
      <c r="G157">
        <v>126</v>
      </c>
      <c r="H157" t="s">
        <v>3490</v>
      </c>
      <c r="I157" t="s">
        <v>3503</v>
      </c>
      <c r="J157" t="s">
        <v>3758</v>
      </c>
      <c r="K157" t="s">
        <v>3859</v>
      </c>
      <c r="L157" t="s">
        <v>4037</v>
      </c>
      <c r="M157" t="s">
        <v>4243</v>
      </c>
      <c r="N157" t="s">
        <v>1634</v>
      </c>
      <c r="O157" t="s">
        <v>4475</v>
      </c>
      <c r="P157" t="str">
        <f t="shared" si="8"/>
        <v>INSERT INTO MOVIES VALUES('Cool Hand Luke','http://ia.media-imdb.com/images/M/MV5BODMyMDA0MTY2OF5BMl5BanBnXkFtZTcwMzkzNjk3OA@@._V1_UY268_CR3,0,182,268_AL_.jpg','1 November 1967','Luke Jackson is a cool, gutsy prisoner in a Southern chain gang, who, while refusing to buckle under to authority, keeps escaping and being recaptured. The prisoners admire Luke because, as Dragline explains it, "You\'re an original, that\'s what you are!" Nevertheless, the camp staff actively works to crush Luke until he finally breaks. ','PG','126','English','USA')</v>
      </c>
    </row>
    <row r="158" spans="1:16" x14ac:dyDescent="0.3">
      <c r="A158" t="s">
        <v>2893</v>
      </c>
      <c r="B158" t="str">
        <f t="shared" si="6"/>
        <v>Trainspotting</v>
      </c>
      <c r="C158" t="s">
        <v>2672</v>
      </c>
      <c r="D158" t="s">
        <v>3144</v>
      </c>
      <c r="E158" t="s">
        <v>3392</v>
      </c>
      <c r="F158" t="str">
        <f t="shared" si="7"/>
        <v xml:space="preserve">A wild, freeform, Rabelaisian trip through the darkest recesses of Edinburgh low-life, focusing on Mark Renton and his attempt to give up his heroin habit, and how the latter affects his relationship with family and friends: Sean Connery wannabe Sick Boy, dimbulb Spud, psycho Begbie, 14-year-old girlfriend Diane, and clean-cut athlete Tommy, who\'s never touched drugs but can\'t help being curious about them... </v>
      </c>
      <c r="G158">
        <v>94</v>
      </c>
      <c r="H158" t="s">
        <v>3488</v>
      </c>
      <c r="I158" t="s">
        <v>3508</v>
      </c>
      <c r="J158" t="s">
        <v>3759</v>
      </c>
      <c r="K158" t="s">
        <v>3859</v>
      </c>
      <c r="L158" t="s">
        <v>3919</v>
      </c>
      <c r="M158" t="s">
        <v>4244</v>
      </c>
      <c r="N158" t="s">
        <v>1644</v>
      </c>
      <c r="O158" t="s">
        <v>4476</v>
      </c>
      <c r="P158" t="str">
        <f t="shared" si="8"/>
        <v>INSERT INTO MOVIES VALUES('Trainspotting','http://ia.media-imdb.com/images/M/MV5BMTg2MzcxNTY3NV5BMl5BanBnXkFtZTgwOTQ5NDQxMDE@._V1_UX182_CR0,0,182,268_AL_.jpg','9 August 1996','A wild, freeform, Rabelaisian trip through the darkest recesses of Edinburgh low-life, focusing on Mark Renton and his attempt to give up his heroin habit, and how the latter affects his relationship with family and friends: Sean Connery wannabe Sick Boy, dimbulb Spud, psycho Begbie, 14-year-old girlfriend Diane, and clean-cut athlete Tommy, who\'s never touched drugs but can\'t help being curious about them... ','R','94','English','USA')</v>
      </c>
    </row>
    <row r="159" spans="1:16" x14ac:dyDescent="0.3">
      <c r="A159" t="s">
        <v>2894</v>
      </c>
      <c r="B159" t="str">
        <f t="shared" si="6"/>
        <v>How to Train Your Dragon</v>
      </c>
      <c r="C159" t="s">
        <v>2673</v>
      </c>
      <c r="D159" t="s">
        <v>3145</v>
      </c>
      <c r="E159" t="s">
        <v>3393</v>
      </c>
      <c r="F159" t="str">
        <f t="shared" si="7"/>
        <v xml:space="preserve">Long ago up North on the Island of Berk, the young Viking, Hiccup, wants to join his town\'s fight against the dragons that continually raid their town. However, his macho father and village leader, Stoik the Vast, will not allow his small, clumsy, but inventive son to do so. Regardless, Hiccup ventures out into battle and downs a mysterious Night Fury dragon with his invention, but can\'t bring himself to kill it. Instead, Hiccup and the dragon, whom he dubs Toothless, begin a friendship that would open up both their worlds as the observant boy learns that his people have misjudged the species. But even as the two each take flight in their own way, they find that they must fight the destructive ignorance plaguing their world. </v>
      </c>
      <c r="G159">
        <v>98</v>
      </c>
      <c r="H159" t="s">
        <v>3490</v>
      </c>
      <c r="I159" t="s">
        <v>3584</v>
      </c>
      <c r="J159" t="s">
        <v>3760</v>
      </c>
      <c r="K159" t="s">
        <v>3859</v>
      </c>
      <c r="L159" t="s">
        <v>4038</v>
      </c>
      <c r="M159" t="s">
        <v>4245</v>
      </c>
      <c r="N159" t="s">
        <v>1654</v>
      </c>
      <c r="O159" t="s">
        <v>4477</v>
      </c>
      <c r="P159" t="str">
        <f t="shared" si="8"/>
        <v>INSERT INTO MOVIES VALUES('How to Train Your Dragon','http://ia.media-imdb.com/images/M/MV5BMjA5NDQyMjc2NF5BMl5BanBnXkFtZTcwMjg5ODcyMw@@._V1_UX182_CR0,0,182,268_AL_.jpg','26 March 2010','Long ago up North on the Island of Berk, the young Viking, Hiccup, wants to join his town\'s fight against the dragons that continually raid their town. However, his macho father and village leader, Stoik the Vast, will not allow his small, clumsy, but inventive son to do so. Regardless, Hiccup ventures out into battle and downs a mysterious Night Fury dragon with his invention, but can\'t bring himself to kill it. Instead, Hiccup and the dragon, whom he dubs Toothless, begin a friendship that would open up both their worlds as the observant boy learns that his people have misjudged the species. But even as the two each take flight in their own way, they find that they must fight the destructive ignorance plaguing their world. ','PG','98','English','USA')</v>
      </c>
    </row>
    <row r="160" spans="1:16" x14ac:dyDescent="0.3">
      <c r="A160" t="s">
        <v>2895</v>
      </c>
      <c r="B160" t="str">
        <f t="shared" si="6"/>
        <v>Dial M for Murder</v>
      </c>
      <c r="C160" t="s">
        <v>2603</v>
      </c>
      <c r="D160" t="s">
        <v>3146</v>
      </c>
      <c r="E160" t="s">
        <v>3394</v>
      </c>
      <c r="F160" t="str">
        <f t="shared" si="7"/>
        <v xml:space="preserve">In London, wealthy Margot Mary Wendice had a brief love affair with the American writer Mark Halliday while her husband and professional tennis player Tony Wendice was on a tennis tour. Tony quits playing to dedicate to his wife and finds a regular job. She decides to give him a second chance for their marriage. When Mark arrives from America to visit the couple, Margot tells him that she had destroyed all his letters but one that was stolen. Subsequently she was blackmailed, but she had never retrieved the stolen letter. Tony arrives home, claims that he needs to work and asks Margot to go with Mark to the theater. Meanwhile Tony calls Captain Lesgate (aka Charles Alexander Swann who studied with him at college) and blackmails him to murder his wife, so that he can inherit her fortune. But there is no perfect crime, and things do not work as planned. </v>
      </c>
      <c r="G160">
        <v>105</v>
      </c>
      <c r="H160" t="s">
        <v>3490</v>
      </c>
      <c r="I160" t="s">
        <v>3552</v>
      </c>
      <c r="J160" t="s">
        <v>3761</v>
      </c>
      <c r="K160" t="s">
        <v>3859</v>
      </c>
      <c r="L160" t="s">
        <v>3920</v>
      </c>
      <c r="M160" t="s">
        <v>4246</v>
      </c>
      <c r="N160" t="s">
        <v>1664</v>
      </c>
      <c r="O160" t="s">
        <v>4352</v>
      </c>
      <c r="P160" t="str">
        <f t="shared" si="8"/>
        <v>INSERT INTO MOVIES VALUES('Dial M for Murder','http://ia.media-imdb.com/images/M/MV5BMTkyNzc4ODk4N15BMl5BanBnXkFtZTcwMDE5ODEwNA@@._V1_UX182_CR0,0,182,268_AL_.jpg','29 May 1954','In London, wealthy Margot Mary Wendice had a brief love affair with the American writer Mark Halliday while her husband and professional tennis player Tony Wendice was on a tennis tour. Tony quits playing to dedicate to his wife and finds a regular job. She decides to give him a second chance for their marriage. When Mark arrives from America to visit the couple, Margot tells him that she had destroyed all his letters but one that was stolen. Subsequently she was blackmailed, but she had never retrieved the stolen letter. Tony arrives home, claims that he needs to work and asks Margot to go with Mark to the theater. Meanwhile Tony calls Captain Lesgate (aka Charles Alexander Swann who studied with him at college) and blackmails him to murder his wife, so that he can inherit her fortune. But there is no perfect crime, and things do not work as planned. ','PG','105','English','USA')</v>
      </c>
    </row>
    <row r="161" spans="1:16" x14ac:dyDescent="0.3">
      <c r="A161" t="s">
        <v>2896</v>
      </c>
      <c r="B161" t="str">
        <f t="shared" si="6"/>
        <v>Zootopia</v>
      </c>
      <c r="C161" t="s">
        <v>2736</v>
      </c>
      <c r="D161" t="s">
        <v>3147</v>
      </c>
      <c r="E161" t="s">
        <v>3395</v>
      </c>
      <c r="F161" t="str">
        <f t="shared" si="7"/>
        <v xml:space="preserve">From the largest elephant to the smallest shrew, the city of Zootopia is a mammal metropolis where various animals live and thrive. When Judy Hopps becomes the first rabbit to join the police force, she quickly learns how tough it is to enforce the law. Determined to prove herself, Judy jumps at the opportunity to solve a mysterious case. Unfortunately, that means working with Nick Wilde, a wily fox who makes her job even harder. </v>
      </c>
      <c r="G161">
        <v>108</v>
      </c>
      <c r="H161" t="s">
        <v>3490</v>
      </c>
      <c r="I161" t="s">
        <v>3584</v>
      </c>
      <c r="J161" t="s">
        <v>3762</v>
      </c>
      <c r="K161" t="s">
        <v>3859</v>
      </c>
      <c r="L161" t="s">
        <v>4039</v>
      </c>
      <c r="M161" t="s">
        <v>4247</v>
      </c>
      <c r="N161" t="s">
        <v>1674</v>
      </c>
      <c r="O161" t="s">
        <v>4478</v>
      </c>
      <c r="P161" t="str">
        <f t="shared" si="8"/>
        <v>INSERT INTO MOVIES VALUES('Zootopia','http://ia.media-imdb.com/images/M/MV5BOTMyMjEyNzIzMV5BMl5BanBnXkFtZTgwNzIyNjU0NzE@._V1_UX182_CR0,0,182,268_AL_.jpg','4 March 2016','From the largest elephant to the smallest shrew, the city of Zootopia is a mammal metropolis where various animals live and thrive. When Judy Hopps becomes the first rabbit to join the police force, she quickly learns how tough it is to enforce the law. Determined to prove herself, Judy jumps at the opportunity to solve a mysterious case. Unfortunately, that means working with Nick Wilde, a wily fox who makes her job even harder. ','PG','108','English','USA')</v>
      </c>
    </row>
    <row r="162" spans="1:16" x14ac:dyDescent="0.3">
      <c r="A162" t="s">
        <v>2897</v>
      </c>
      <c r="B162" t="str">
        <f t="shared" si="6"/>
        <v>The Revenant</v>
      </c>
      <c r="C162" t="s">
        <v>2674</v>
      </c>
      <c r="D162" t="s">
        <v>3148</v>
      </c>
      <c r="E162" t="s">
        <v>3396</v>
      </c>
      <c r="F162" t="str">
        <f t="shared" si="7"/>
        <v xml:space="preserve">While exploring the uncharted wilderness in 1823, legendary frontiersman Hugh Glass sustains injuries from a brutal bear attack. When his hunting team leaves him for dead, Glass must utilize his survival skills to find a way back home to his beloved family. Grief-stricken and fueled by vengeance, Glass treks through the wintry terrain to track down John Fitzgerald, the former confidant who betrayed and abandoned him. </v>
      </c>
      <c r="G162">
        <v>156</v>
      </c>
      <c r="H162" t="s">
        <v>3488</v>
      </c>
      <c r="I162" t="s">
        <v>3550</v>
      </c>
      <c r="J162" t="s">
        <v>3763</v>
      </c>
      <c r="K162" t="s">
        <v>3859</v>
      </c>
      <c r="L162" t="s">
        <v>4040</v>
      </c>
      <c r="M162" t="s">
        <v>4248</v>
      </c>
      <c r="N162" t="s">
        <v>1685</v>
      </c>
      <c r="O162" t="s">
        <v>4479</v>
      </c>
      <c r="P162" t="str">
        <f t="shared" si="8"/>
        <v>INSERT INTO MOVIES VALUES('The Revenant','http://ia.media-imdb.com/images/M/MV5BMjU4NDExNDM1NF5BMl5BanBnXkFtZTgwMDIyMTgxNzE@._V1_UX182_CR0,0,182,268_AL_.jpg','8 January 2016','While exploring the uncharted wilderness in 1823, legendary frontiersman Hugh Glass sustains injuries from a brutal bear attack. When his hunting team leaves him for dead, Glass must utilize his survival skills to find a way back home to his beloved family. Grief-stricken and fueled by vengeance, Glass treks through the wintry terrain to track down John Fitzgerald, the former confidant who betrayed and abandoned him. ','R','156','English','USA')</v>
      </c>
    </row>
    <row r="163" spans="1:16" x14ac:dyDescent="0.3">
      <c r="A163" t="s">
        <v>2898</v>
      </c>
      <c r="B163" t="str">
        <f t="shared" si="6"/>
        <v>The Sixth Sense</v>
      </c>
      <c r="C163" t="s">
        <v>2675</v>
      </c>
      <c r="D163" t="s">
        <v>3149</v>
      </c>
      <c r="E163" t="s">
        <v>3397</v>
      </c>
      <c r="F163" t="str">
        <f t="shared" si="7"/>
        <v xml:space="preserve">Malcom Crowe is a child psychologist who receives an award on the same night that he is visited by a very unhappy ex-patient. After this encounter, Crowe takes on the task of curing a young boy with the same ills as the ex-patient. This boy "sees dead people". Crowe spends a lot of time with the boy (Cole) much to the dismay of his wife. Cole\'s mom is at her wit\'s end with what to do about her son\'s increasing problems. Crowe is the boy\'s only hope. </v>
      </c>
      <c r="G163">
        <v>107</v>
      </c>
      <c r="H163" t="s">
        <v>3489</v>
      </c>
      <c r="I163" t="s">
        <v>3546</v>
      </c>
      <c r="J163" t="s">
        <v>3764</v>
      </c>
      <c r="K163" t="s">
        <v>3859</v>
      </c>
      <c r="L163" t="s">
        <v>2675</v>
      </c>
      <c r="M163" t="s">
        <v>4249</v>
      </c>
      <c r="N163" t="s">
        <v>1696</v>
      </c>
      <c r="O163" t="s">
        <v>4480</v>
      </c>
      <c r="P163" t="str">
        <f t="shared" si="8"/>
        <v>INSERT INTO MOVIES VALUES('The Sixth Sense','http://ia.media-imdb.com/images/M/MV5BMWM4NTFhYjctNzUyNi00NGMwLTk3NTYtMDIyNTZmMzRlYmQyXkEyXkFqcGdeQXVyMTAwMzUyOTc@._V1_UX182_CR0,0,182,268_AL_.jpg','6 August 1999','Malcom Crowe is a child psychologist who receives an award on the same night that he is visited by a very unhappy ex-patient. After this encounter, Crowe takes on the task of curing a young boy with the same ills as the ex-patient. This boy "sees dead people". Crowe spends a lot of time with the boy (Cole) much to the dismay of his wife. Cole\'s mom is at her wit\'s end with what to do about her son\'s increasing problems. Crowe is the boy\'s only hope. ','PG-13','107','English','USA')</v>
      </c>
    </row>
    <row r="164" spans="1:16" x14ac:dyDescent="0.3">
      <c r="A164" t="s">
        <v>2899</v>
      </c>
      <c r="B164" t="str">
        <f t="shared" si="6"/>
        <v>Into the Wild</v>
      </c>
      <c r="C164" t="s">
        <v>2676</v>
      </c>
      <c r="D164" t="s">
        <v>3150</v>
      </c>
      <c r="E164" t="s">
        <v>3398</v>
      </c>
      <c r="F164" t="str">
        <f t="shared" si="7"/>
        <v xml:space="preserve">Based on a true story. After graduating from Emory University, top student and athlete Christopher McCandless abandoned his possessions, gave his entire $24,000 savings account to charity and hitchhiked to Alaska to live in the wilderness. Along the way, Christopher encounters a series of characters who shape his life. </v>
      </c>
      <c r="G164">
        <v>148</v>
      </c>
      <c r="H164" t="s">
        <v>3488</v>
      </c>
      <c r="I164" t="s">
        <v>3556</v>
      </c>
      <c r="J164" t="s">
        <v>3765</v>
      </c>
      <c r="K164" t="s">
        <v>3859</v>
      </c>
      <c r="L164" t="s">
        <v>3921</v>
      </c>
      <c r="M164" t="s">
        <v>4250</v>
      </c>
      <c r="N164" t="s">
        <v>1706</v>
      </c>
      <c r="O164" t="s">
        <v>4481</v>
      </c>
      <c r="P164" t="str">
        <f t="shared" si="8"/>
        <v>INSERT INTO MOVIES VALUES('Into the Wild','http://ia.media-imdb.com/images/M/MV5BMTAwNDEyODU1MjheQTJeQWpwZ15BbWU2MDc3NDQwNw@@._V1_UX182_CR0,0,182,268_AL_.jpg','19 October 2007','Based on a true story. After graduating from Emory University, top student and athlete Christopher McCandless abandoned his possessions, gave his entire $24,000 savings account to charity and hitchhiked to Alaska to live in the wilderness. Along the way, Christopher encounters a series of characters who shape his life. ','R','148','English','USA')</v>
      </c>
    </row>
    <row r="165" spans="1:16" x14ac:dyDescent="0.3">
      <c r="A165" t="s">
        <v>2900</v>
      </c>
      <c r="B165" t="str">
        <f t="shared" si="6"/>
        <v>Finding Nemo</v>
      </c>
      <c r="C165" t="s">
        <v>2677</v>
      </c>
      <c r="D165" t="s">
        <v>3151</v>
      </c>
      <c r="E165" t="s">
        <v>3399</v>
      </c>
      <c r="F165" t="str">
        <f t="shared" si="7"/>
        <v xml:space="preserve">A clown fish named Marlin lives in the Great Barrier Reef loses his son, Nemo. After he ventures into the open sea, despite his father\'s constant warnings about many of the ocean\'s dangers. Nemo is abducted by a boat and netted up and sent to a dentist\'s office in Sydney. So, while Marlin ventures off to try to retrieve Nemo, Marlin meets a fish named Dory, a blue tang suffering from short-term memory loss. The companions travel a great distance, encountering various dangerous sea creatures such as sharks, anglerfish and jellyfish, in order to rescue Nemo from the dentist\'s office, which is situated by Sydney Harbor. While the two are doing this, Nemo and the other sea animals in the dentist\'s fish tank plot a way to return to Sydney Harbor to live their lives free again. </v>
      </c>
      <c r="G165">
        <v>100</v>
      </c>
      <c r="H165" t="s">
        <v>3494</v>
      </c>
      <c r="I165" t="s">
        <v>3554</v>
      </c>
      <c r="J165" t="s">
        <v>3766</v>
      </c>
      <c r="K165" t="s">
        <v>3859</v>
      </c>
      <c r="L165" t="s">
        <v>4041</v>
      </c>
      <c r="M165" t="s">
        <v>4251</v>
      </c>
      <c r="N165" t="s">
        <v>1718</v>
      </c>
      <c r="O165" t="s">
        <v>4482</v>
      </c>
      <c r="P165" t="str">
        <f t="shared" si="8"/>
        <v>INSERT INTO MOVIES VALUES('Finding Nemo','http://ia.media-imdb.com/images/M/MV5BMTY1MTg1NDAxOV5BMl5BanBnXkFtZTcwMjg1MDI5Nw@@._V1_UX182_CR0,0,182,268_AL_.jpg','30 May 2003','A clown fish named Marlin lives in the Great Barrier Reef loses his son, Nemo. After he ventures into the open sea, despite his father\'s constant warnings about many of the ocean\'s dangers. Nemo is abducted by a boat and netted up and sent to a dentist\'s office in Sydney. So, while Marlin ventures off to try to retrieve Nemo, Marlin meets a fish named Dory, a blue tang suffering from short-term memory loss. The companions travel a great distance, encountering various dangerous sea creatures such as sharks, anglerfish and jellyfish, in order to rescue Nemo from the dentist\'s office, which is situated by Sydney Harbor. While the two are doing this, Nemo and the other sea animals in the dentist\'s fish tank plot a way to return to Sydney Harbor to live their lives free again. ','G','100','English','USA')</v>
      </c>
    </row>
    <row r="166" spans="1:16" x14ac:dyDescent="0.3">
      <c r="A166" t="s">
        <v>2901</v>
      </c>
      <c r="B166" t="str">
        <f t="shared" si="6"/>
        <v>The Thing</v>
      </c>
      <c r="C166" t="s">
        <v>2678</v>
      </c>
      <c r="D166" t="s">
        <v>3152</v>
      </c>
      <c r="E166" t="s">
        <v>3400</v>
      </c>
      <c r="F166" t="str">
        <f t="shared" si="7"/>
        <v xml:space="preserve">An American scientific expedition to the frozen wastes of the Antarctic is interrupted by a group of seemingly mad Norwegians pursuing and shooting a dog. The helicopter pursuing the dog explodes, eventually leaving no explanation for the chase. During the night, the dog mutates and attacks other dogs in the cage and members of the team that investigate. The team soon realizes that an alien life-form with the ability to take over other bodies is on the loose and they don\'t know who may already have been taken over. </v>
      </c>
      <c r="G166">
        <v>109</v>
      </c>
      <c r="H166" t="s">
        <v>3488</v>
      </c>
      <c r="I166" t="s">
        <v>3537</v>
      </c>
      <c r="J166" t="s">
        <v>3740</v>
      </c>
      <c r="K166" t="s">
        <v>3859</v>
      </c>
      <c r="L166" t="s">
        <v>3922</v>
      </c>
      <c r="M166" t="s">
        <v>4252</v>
      </c>
      <c r="N166" t="s">
        <v>1728</v>
      </c>
      <c r="O166" t="s">
        <v>4483</v>
      </c>
      <c r="P166" t="str">
        <f t="shared" si="8"/>
        <v>INSERT INTO MOVIES VALUES('The Thing','http://ia.media-imdb.com/images/M/MV5BNTQ5ODU0NjUwOV5BMl5BanBnXkFtZTgwOTcwNDgwNzE@._V1_UX182_CR0,0,182,268_AL_.jpg','25 June 1982','An American scientific expedition to the frozen wastes of the Antarctic is interrupted by a group of seemingly mad Norwegians pursuing and shooting a dog. The helicopter pursuing the dog explodes, eventually leaving no explanation for the chase. During the night, the dog mutates and attacks other dogs in the cage and members of the team that investigate. The team soon realizes that an alien life-form with the ability to take over other bodies is on the loose and they don\'t know who may already have been taken over. ','R','109','English','USA')</v>
      </c>
    </row>
    <row r="167" spans="1:16" x14ac:dyDescent="0.3">
      <c r="A167" t="s">
        <v>2902</v>
      </c>
      <c r="B167" t="str">
        <f t="shared" si="6"/>
        <v>No Country for Old Men</v>
      </c>
      <c r="C167" t="s">
        <v>2679</v>
      </c>
      <c r="D167" t="s">
        <v>3153</v>
      </c>
      <c r="E167" t="s">
        <v>3401</v>
      </c>
      <c r="F167" t="str">
        <f t="shared" si="7"/>
        <v xml:space="preserve">In rural Texas, welder and hunter Llewelyn Moss discovers the remains of several drug runners who have all killed each other in an exchange gone violently wrong. Rather than report the discovery to the police, Moss decides to simply take the two million dollars present for himself. This puts the psychopathic killer, Anton Chigurh, on his trail as he dispassionately murders nearly every rival, bystander and even employer in his pursuit of his quarry and the money. As Moss desperately attempts to keep one step ahead, the blood from this hunt begins to flow behind him with relentlessly growing intensity as Chigurh closes in. Meanwhile, the laconic Sherrif Ed Tom Bell blithely oversees the investigation even as he struggles to face the sheer enormity of the crimes he is attempting to thwart. </v>
      </c>
      <c r="G167">
        <v>122</v>
      </c>
      <c r="H167" t="s">
        <v>3488</v>
      </c>
      <c r="I167" t="s">
        <v>3515</v>
      </c>
      <c r="J167" t="s">
        <v>3767</v>
      </c>
      <c r="K167" t="s">
        <v>3859</v>
      </c>
      <c r="L167" t="s">
        <v>4042</v>
      </c>
      <c r="M167" t="s">
        <v>4253</v>
      </c>
      <c r="N167" t="s">
        <v>1738</v>
      </c>
      <c r="O167" t="s">
        <v>4484</v>
      </c>
      <c r="P167" t="str">
        <f t="shared" si="8"/>
        <v>INSERT INTO MOVIES VALUES('No Country for Old Men','http://ia.media-imdb.com/images/M/MV5BMjA5Njk3MjM4OV5BMl5BanBnXkFtZTcwMTc5MTE1MQ@@._V1_UY268_CR0,0,182,268_AL_.jpg','21 November 2007','In rural Texas, welder and hunter Llewelyn Moss discovers the remains of several drug runners who have all killed each other in an exchange gone violently wrong. Rather than report the discovery to the police, Moss decides to simply take the two million dollars present for himself. This puts the psychopathic killer, Anton Chigurh, on his trail as he dispassionately murders nearly every rival, bystander and even employer in his pursuit of his quarry and the money. As Moss desperately attempts to keep one step ahead, the blood from this hunt begins to flow behind him with relentlessly growing intensity as Chigurh closes in. Meanwhile, the laconic Sherrif Ed Tom Bell blithely oversees the investigation even as he struggles to face the sheer enormity of the crimes he is attempting to thwart. ','R','122','English','USA')</v>
      </c>
    </row>
    <row r="168" spans="1:16" x14ac:dyDescent="0.3">
      <c r="A168" t="s">
        <v>2903</v>
      </c>
      <c r="B168" t="str">
        <f t="shared" si="6"/>
        <v>It Happened One Night</v>
      </c>
      <c r="C168" t="s">
        <v>2595</v>
      </c>
      <c r="D168" t="s">
        <v>3154</v>
      </c>
      <c r="E168" t="s">
        <v>3402</v>
      </c>
      <c r="F168" t="str">
        <f t="shared" si="7"/>
        <v xml:space="preserve">Ellie Andrews has just tied the knot with society aviator King Westley when she is whisked away to her father\'s yacht and out of King\'s clutches. Ellie jumps ship and eventually winds up on a bus headed back to her husband. Reluctantly she must accept the help of out-of- work reporter Peter Warne. Actually, Warne doesn\'t give her any choice: either she sticks with him until he gets her back to her husband, or he\'ll blow the whistle on Ellie to her father. Either way, Peter gets what (he thinks!) he wants .... a really juicy newspaper story. </v>
      </c>
      <c r="G168">
        <v>105</v>
      </c>
      <c r="H168" t="s">
        <v>3491</v>
      </c>
      <c r="I168" t="s">
        <v>3551</v>
      </c>
      <c r="J168" t="s">
        <v>3768</v>
      </c>
      <c r="K168" t="s">
        <v>3859</v>
      </c>
      <c r="L168" t="s">
        <v>3923</v>
      </c>
      <c r="M168" t="s">
        <v>4254</v>
      </c>
      <c r="N168" t="s">
        <v>1747</v>
      </c>
      <c r="O168" t="s">
        <v>4452</v>
      </c>
      <c r="P168" t="str">
        <f t="shared" si="8"/>
        <v>INSERT INTO MOVIES VALUES('It Happened One Night','http://ia.media-imdb.com/images/M/MV5BMTczOTQ1MTQ4MF5BMl5BanBnXkFtZTcwODI2MDk4OQ@@._V1_UX182_CR0,0,182,268_AL_.jpg','23 February 1934','Ellie Andrews has just tied the knot with society aviator King Westley when she is whisked away to her father\'s yacht and out of King\'s clutches. Ellie jumps ship and eventually winds up on a bus headed back to her husband. Reluctantly she must accept the help of out-of- work reporter Peter Warne. Actually, Warne doesn\'t give her any choice: either she sticks with him until he gets her back to her husband, or he\'ll blow the whistle on Ellie to her father. Either way, Peter gets what (he thinks!) he wants .... a really juicy newspaper story. ','Unrated','105','English','USA')</v>
      </c>
    </row>
    <row r="169" spans="1:16" x14ac:dyDescent="0.3">
      <c r="A169" t="s">
        <v>2904</v>
      </c>
      <c r="B169" t="str">
        <f t="shared" si="6"/>
        <v>Mary and Max</v>
      </c>
      <c r="C169" t="s">
        <v>2680</v>
      </c>
      <c r="D169" t="s">
        <v>3155</v>
      </c>
      <c r="E169" t="s">
        <v>3403</v>
      </c>
      <c r="F169" t="str">
        <f t="shared" si="7"/>
        <v xml:space="preserve">In the mid-1970\'s, a homely, friendless Australian girl of 8 picks a name out of a Manhattan phone book and writes to him; she includes a chocolate bar. She\'s Mary Dinkle, the only child of an alcoholic mother and a distracted father. He\'s Max Horowitz, an overweight man with Asperger\'s, living alone in New York. He writes back, with chocolate. Thus begins a 20-year correspondence, interrupted by a stay in an asylum and a few misunderstandings. Mary falls in love with a neighbor, saves money to have a birthmark removed and deals with loss. Max has a friendship with a neighbor, tries to control his weight, and finally gets the dream job. Will the two ever meet face to face? </v>
      </c>
      <c r="G169">
        <v>92</v>
      </c>
      <c r="H169" t="s">
        <v>3497</v>
      </c>
      <c r="I169" t="s">
        <v>3585</v>
      </c>
      <c r="J169" t="s">
        <v>3769</v>
      </c>
      <c r="K169" t="s">
        <v>3864</v>
      </c>
      <c r="L169" t="s">
        <v>2680</v>
      </c>
      <c r="M169" t="s">
        <v>4255</v>
      </c>
      <c r="N169" t="s">
        <v>1757</v>
      </c>
      <c r="O169" t="s">
        <v>4485</v>
      </c>
      <c r="P169" t="str">
        <f t="shared" si="8"/>
        <v>INSERT INTO MOVIES VALUES('Mary and Max','http://ia.media-imdb.com/images/M/MV5BMTQ1NDIyNTA1Nl5BMl5BanBnXkFtZTcwMjc2Njk3OA@@._V1_UY268_CR3,0,182,268_AL_.jpg','9 April 2009','In the mid-1970\'s, a homely, friendless Australian girl of 8 picks a name out of a Manhattan phone book and writes to him; she includes a chocolate bar. She\'s Mary Dinkle, the only child of an alcoholic mother and a distracted father. He\'s Max Horowitz, an overweight man with Asperger\'s, living alone in New York. He writes back, with chocolate. Thus begins a 20-year correspondence, interrupted by a stay in an asylum and a few misunderstandings. Mary falls in love with a neighbor, saves money to have a birthmark removed and deals with loss. Max has a friendship with a neighbor, tries to control his weight, and finally gets the dream job. Will the two ever meet face to face? ','Not Rated','92','English','Australia')</v>
      </c>
    </row>
    <row r="170" spans="1:16" x14ac:dyDescent="0.3">
      <c r="A170" t="s">
        <v>2905</v>
      </c>
      <c r="B170" t="str">
        <f t="shared" si="6"/>
        <v>Gone Girl</v>
      </c>
      <c r="C170" t="s">
        <v>2586</v>
      </c>
      <c r="D170" t="s">
        <v>3156</v>
      </c>
      <c r="E170" t="s">
        <v>3404</v>
      </c>
      <c r="F170" t="str">
        <f t="shared" si="7"/>
        <v xml:space="preserve">On the occasion of his fifth wedding anniversary, Nick Dunne reports that his wife, Amy, has gone missing. Under pressure from the police and a growing media frenzy, Nick\'s portrait of a blissful union begins to crumble. Soon his lies, deceits and strange behavior have everyone asking the same dark question: Did Nick Dunne kill his wife? </v>
      </c>
      <c r="G170">
        <v>149</v>
      </c>
      <c r="H170" t="s">
        <v>3488</v>
      </c>
      <c r="I170" t="s">
        <v>3514</v>
      </c>
      <c r="J170" t="s">
        <v>3770</v>
      </c>
      <c r="K170" t="s">
        <v>3859</v>
      </c>
      <c r="L170" t="s">
        <v>3924</v>
      </c>
      <c r="M170" t="s">
        <v>4256</v>
      </c>
      <c r="N170" t="s">
        <v>1767</v>
      </c>
      <c r="O170" t="s">
        <v>4486</v>
      </c>
      <c r="P170" t="str">
        <f t="shared" si="8"/>
        <v>INSERT INTO MOVIES VALUES('Gone Girl','http://ia.media-imdb.com/images/M/MV5BMTk0MDQ3MzAzOV5BMl5BanBnXkFtZTgwNzU1NzE3MjE@._V1_UX182_CR0,0,182,268_AL_.jpg','3 October 2014','On the occasion of his fifth wedding anniversary, Nick Dunne reports that his wife, Amy, has gone missing. Under pressure from the police and a growing media frenzy, Nick\'s portrait of a blissful union begins to crumble. Soon his lies, deceits and strange behavior have everyone asking the same dark question: Did Nick Dunne kill his wife? ','R','149','English','USA')</v>
      </c>
    </row>
    <row r="171" spans="1:16" x14ac:dyDescent="0.3">
      <c r="A171" t="s">
        <v>2906</v>
      </c>
      <c r="B171" t="str">
        <f t="shared" si="6"/>
        <v>Kill Bill: Vol. 1</v>
      </c>
      <c r="C171" t="s">
        <v>2582</v>
      </c>
      <c r="D171" t="s">
        <v>3157</v>
      </c>
      <c r="E171" t="s">
        <v>3405</v>
      </c>
      <c r="F171" t="str">
        <f t="shared" si="7"/>
        <v xml:space="preserve">The lead character, called \'The Bride,\' was a member of the Deadly Viper Assassination Squad, led by her lover \'Bill.\' Upon realizing she was pregnant with Bill\'s child, \'The Bride\' decided to escape her life as a killer. She fled to Texas, met a young man, who, on the day of their wedding rehearsal was gunned down by an angry and jealous Bill (with the assistance of the Deadly Viper Assassination Squad). Four years later, \'The Bride\' wakes from a coma, and discovers her baby is gone. She, then, decides to seek revenge upon the five people who destroyed her life and killed her baby. The saga of Kill Bill Volume I begins. </v>
      </c>
      <c r="G171">
        <v>111</v>
      </c>
      <c r="H171" t="s">
        <v>3488</v>
      </c>
      <c r="I171" t="s">
        <v>3586</v>
      </c>
      <c r="J171" t="s">
        <v>3771</v>
      </c>
      <c r="K171" t="s">
        <v>3859</v>
      </c>
      <c r="L171" t="s">
        <v>4043</v>
      </c>
      <c r="M171" t="s">
        <v>4257</v>
      </c>
      <c r="N171" t="s">
        <v>1777</v>
      </c>
      <c r="O171" t="s">
        <v>4487</v>
      </c>
      <c r="P171" t="str">
        <f t="shared" si="8"/>
        <v>INSERT INTO MOVIES VALUES('Kill Bill: Vol. 1','http://ia.media-imdb.com/images/M/MV5BMTU1NDg1Mzg4M15BMl5BanBnXkFtZTYwMDExOTc3._V1_UX182_CR0,0,182,268_AL_.jpg','10 October 2003','The lead character, called \'The Bride,\' was a member of the Deadly Viper Assassination Squad, led by her lover \'Bill.\' Upon realizing she was pregnant with Bill\'s child, \'The Bride\' decided to escape her life as a killer. She fled to Texas, met a young man, who, on the day of their wedding rehearsal was gunned down by an angry and jealous Bill (with the assistance of the Deadly Viper Assassination Squad). Four years later, \'The Bride\' wakes from a coma, and discovers her baby is gone. She, then, decides to seek revenge upon the five people who destroyed her life and killed her baby. The saga of Kill Bill Volume I begins. ','R','111','English','USA')</v>
      </c>
    </row>
    <row r="172" spans="1:16" x14ac:dyDescent="0.3">
      <c r="A172" t="s">
        <v>2907</v>
      </c>
      <c r="B172" t="str">
        <f t="shared" si="6"/>
        <v>Rush</v>
      </c>
      <c r="C172" t="s">
        <v>2667</v>
      </c>
      <c r="D172" t="s">
        <v>3158</v>
      </c>
      <c r="E172" t="s">
        <v>3406</v>
      </c>
      <c r="F172" t="str">
        <f t="shared" si="7"/>
        <v xml:space="preserve">Set against the sexy, glamorous golden age of Formula 1 racing in the 1970s, the film is based on the true story of a great sporting rivalry between handsome English playboy James Hunt (Hemsworth), and his methodical, brilliant opponent, Austrian driver Niki Lauda (Bruhl). The story follows their distinctly different personal styles on and off the track, their loves and the astonishing 1976 season in which both drivers were willing to risk everything to become world champion in a sport with no margin for error: if you make a mistake, you die. </v>
      </c>
      <c r="G172">
        <v>123</v>
      </c>
      <c r="H172" t="s">
        <v>3488</v>
      </c>
      <c r="I172" t="s">
        <v>3587</v>
      </c>
      <c r="J172" t="s">
        <v>3772</v>
      </c>
      <c r="K172" t="s">
        <v>3859</v>
      </c>
      <c r="L172" t="s">
        <v>4044</v>
      </c>
      <c r="M172" t="s">
        <v>4258</v>
      </c>
      <c r="N172" t="s">
        <v>1787</v>
      </c>
      <c r="O172" t="s">
        <v>4488</v>
      </c>
      <c r="P172" t="str">
        <f t="shared" si="8"/>
        <v>INSERT INTO MOVIES VALUES('Rush','http://ia.media-imdb.com/images/M/MV5BMTQyMDE0MTY0OV5BMl5BanBnXkFtZTcwMjI2OTI0OQ@@._V1_UX182_CR0,0,182,268_AL_.jpg','27 September 2013','Set against the sexy, glamorous golden age of Formula 1 racing in the 1970s, the film is based on the true story of a great sporting rivalry between handsome English playboy James Hunt (Hemsworth), and his methodical, brilliant opponent, Austrian driver Niki Lauda (Bruhl). The story follows their distinctly different personal styles on and off the track, their loves and the astonishing 1976 season in which both drivers were willing to risk everything to become world champion in a sport with no margin for error: if you make a mistake, you die. ','R','123','English','USA')</v>
      </c>
    </row>
    <row r="173" spans="1:16" x14ac:dyDescent="0.3">
      <c r="A173" t="s">
        <v>2908</v>
      </c>
      <c r="B173" t="str">
        <f t="shared" si="6"/>
        <v>Spotlight</v>
      </c>
      <c r="C173" t="s">
        <v>2681</v>
      </c>
      <c r="D173" t="s">
        <v>3159</v>
      </c>
      <c r="E173" t="s">
        <v>3407</v>
      </c>
      <c r="F173" t="str">
        <f t="shared" si="7"/>
        <v xml:space="preserve">When the Boston Globe\'s tenacious "Spotlight" team of reporters delves into allegations of abuse in the Catholic Church, their year-long investigation uncovers a decades-long cover-up at the highest levels of Boston\'s religious, legal, and government establishment, touching off a wave of revelations around the world. </v>
      </c>
      <c r="G173">
        <v>128</v>
      </c>
      <c r="H173" t="s">
        <v>3488</v>
      </c>
      <c r="I173" t="s">
        <v>3505</v>
      </c>
      <c r="J173" t="s">
        <v>3773</v>
      </c>
      <c r="K173" t="s">
        <v>3859</v>
      </c>
      <c r="L173" t="s">
        <v>3925</v>
      </c>
      <c r="M173" t="s">
        <v>4259</v>
      </c>
      <c r="N173" t="s">
        <v>1798</v>
      </c>
      <c r="O173" t="s">
        <v>4489</v>
      </c>
      <c r="P173" t="str">
        <f t="shared" si="8"/>
        <v>INSERT INTO MOVIES VALUES('Spotlight','http://ia.media-imdb.com/images/M/MV5BMjIyOTM5OTIzNV5BMl5BanBnXkFtZTgwMDkzODE2NjE@._V1_UX182_CR0,0,182,268_AL_.jpg','25 November 2015','When the Boston Globe\'s tenacious "Spotlight" team of reporters delves into allegations of abuse in the Catholic Church, their year-long investigation uncovers a decades-long cover-up at the highest levels of Boston\'s religious, legal, and government establishment, touching off a wave of revelations around the world. ','R','128','English','USA')</v>
      </c>
    </row>
    <row r="174" spans="1:16" x14ac:dyDescent="0.3">
      <c r="A174" t="s">
        <v>2909</v>
      </c>
      <c r="B174" t="str">
        <f t="shared" si="6"/>
        <v>Mad Max: Fury Road</v>
      </c>
      <c r="C174" t="s">
        <v>2682</v>
      </c>
      <c r="D174" t="s">
        <v>3160</v>
      </c>
      <c r="E174" t="s">
        <v>3408</v>
      </c>
      <c r="F174" t="str">
        <f t="shared" si="7"/>
        <v xml:space="preserve">An apocalyptic story set in the furthest reaches of our planet, in a stark desert landscape where humanity is broken, and almost everyone is crazed fighting for the necessities of life. Within this world exist two rebels on the run who just might be able to restore order. There\'s Max, a man of action and a man of few words, who seeks peace of mind following the loss of his wife and child in the aftermath of the chaos. And Furiosa, a woman of action and a woman who believes her path to survival may be achieved if she can make it across the desert back to her childhood homeland. </v>
      </c>
      <c r="G174">
        <v>120</v>
      </c>
      <c r="H174" t="s">
        <v>3488</v>
      </c>
      <c r="I174" t="s">
        <v>3588</v>
      </c>
      <c r="J174" t="s">
        <v>3774</v>
      </c>
      <c r="K174" t="s">
        <v>3859</v>
      </c>
      <c r="L174" t="s">
        <v>4045</v>
      </c>
      <c r="M174" t="s">
        <v>4260</v>
      </c>
      <c r="N174" t="s">
        <v>1808</v>
      </c>
      <c r="O174" t="s">
        <v>4490</v>
      </c>
      <c r="P174" t="str">
        <f t="shared" si="8"/>
        <v>INSERT INTO MOVIES VALUES('Mad Max: Fury Road','http://ia.media-imdb.com/images/M/MV5BMTUyMTE0ODcxNF5BMl5BanBnXkFtZTgwODE4NDQzNTE@._V1_UY268_CR1,0,182,268_AL_.jpg','15 May 2015','An apocalyptic story set in the furthest reaches of our planet, in a stark desert landscape where humanity is broken, and almost everyone is crazed fighting for the necessities of life. Within this world exist two rebels on the run who just might be able to restore order. There\'s Max, a man of action and a man of few words, who seeks peace of mind following the loss of his wife and child in the aftermath of the chaos. And Furiosa, a woman of action and a woman who believes her path to survival may be achieved if she can make it across the desert back to her childhood homeland. ','R','120','English','USA')</v>
      </c>
    </row>
    <row r="175" spans="1:16" x14ac:dyDescent="0.3">
      <c r="A175" t="s">
        <v>2910</v>
      </c>
      <c r="B175" t="str">
        <f t="shared" si="6"/>
        <v>Life of Brian</v>
      </c>
      <c r="C175" t="s">
        <v>2683</v>
      </c>
      <c r="D175" t="s">
        <v>3161</v>
      </c>
      <c r="E175" t="s">
        <v>3409</v>
      </c>
      <c r="F175" t="str">
        <f t="shared" si="7"/>
        <v xml:space="preserve">The story of Brian of Nazareth, born on the same day as Jesus of Nazareth, who takes a different path in life that leads to the same conclusion. Brian joins a political resistance movement aiming to get the Romans out of Judea. Brian scores a victory of sorts when he manages to paint political slogans on an entire wall in the city of Jerusalem. The movement is not very effective but somehow Brian becomes a prophet and gathers his own following. His fate is sealed however and he lives a very short life. </v>
      </c>
      <c r="G175">
        <v>94</v>
      </c>
      <c r="H175" t="s">
        <v>3488</v>
      </c>
      <c r="I175" t="s">
        <v>3534</v>
      </c>
      <c r="J175" t="s">
        <v>3775</v>
      </c>
      <c r="K175" t="s">
        <v>3859</v>
      </c>
      <c r="L175" t="s">
        <v>4002</v>
      </c>
      <c r="M175" t="s">
        <v>4261</v>
      </c>
      <c r="N175" t="s">
        <v>1818</v>
      </c>
      <c r="O175" t="s">
        <v>4491</v>
      </c>
      <c r="P175" t="str">
        <f t="shared" si="8"/>
        <v>INSERT INTO MOVIES VALUES('Life of Brian','http://ia.media-imdb.com/images/M/MV5BMTM2NjQ4NDA0MV5BMl5BanBnXkFtZTcwMjM0Njk3OA@@._V1_UY268_CR3,0,182,268_AL_.jpg','17 August 1979','The story of Brian of Nazareth, born on the same day as Jesus of Nazareth, who takes a different path in life that leads to the same conclusion. Brian joins a political resistance movement aiming to get the Romans out of Judea. Brian scores a victory of sorts when he manages to paint political slogans on an entire wall in the city of Jerusalem. The movement is not very effective but somehow Brian becomes a prophet and gathers his own following. His fate is sealed however and he lives a very short life. ','R','94','English','USA')</v>
      </c>
    </row>
    <row r="176" spans="1:16" x14ac:dyDescent="0.3">
      <c r="A176" t="s">
        <v>2911</v>
      </c>
      <c r="B176" t="str">
        <f t="shared" si="6"/>
        <v>The Maltese Falcon</v>
      </c>
      <c r="C176" t="s">
        <v>2644</v>
      </c>
      <c r="D176" t="s">
        <v>3162</v>
      </c>
      <c r="E176" t="s">
        <v>3410</v>
      </c>
      <c r="F176" t="str">
        <f t="shared" si="7"/>
        <v xml:space="preserve">Spade and Archer is the name of a San Francisco detective agency. That\'s for Sam Spade and Miles Archer. The two men are partners, but Sam doesn\'t like Miles much. A knockout, who goes by the name of Miss Wonderly, walks into their office; and by that night everything\'s changed. Miles is dead. And so is a man named Floyd Thursby. It seems Miss Wonderly is surrounded by dangerous men. There\'s Joel Cairo, who uses gardenia-scented calling cards. There\'s Kasper Gutman, with his enormous girth and feigned civility. Her only hope of protection comes from Sam, who is suspected by the police of one or the other murder. More murders are yet to come, and it will all be because of these dangerous men -- and their lust for a statuette of a bird: the Maltese Falcon. </v>
      </c>
      <c r="G176">
        <v>100</v>
      </c>
      <c r="H176" t="s">
        <v>3497</v>
      </c>
      <c r="I176" t="s">
        <v>3555</v>
      </c>
      <c r="J176" t="s">
        <v>3776</v>
      </c>
      <c r="K176" t="s">
        <v>3859</v>
      </c>
      <c r="L176" t="s">
        <v>3926</v>
      </c>
      <c r="M176" t="s">
        <v>4262</v>
      </c>
      <c r="N176" t="s">
        <v>1827</v>
      </c>
      <c r="O176" t="s">
        <v>4352</v>
      </c>
      <c r="P176" t="str">
        <f t="shared" si="8"/>
        <v>INSERT INTO MOVIES VALUES('The Maltese Falcon','http://ia.media-imdb.com/images/M/MV5BMTc4MDEzOTMwMl5BMl5BanBnXkFtZTgwMTc2NjgyMjE@._V1_UX182_CR0,0,182,268_AL_.jpg','18 October 1941','Spade and Archer is the name of a San Francisco detective agency. That\'s for Sam Spade and Miles Archer. The two men are partners, but Sam doesn\'t like Miles much. A knockout, who goes by the name of Miss Wonderly, walks into their office; and by that night everything\'s changed. Miles is dead. And so is a man named Floyd Thursby. It seems Miss Wonderly is surrounded by dangerous men. There\'s Joel Cairo, who uses gardenia-scented calling cards. There\'s Kasper Gutman, with his enormous girth and feigned civility. Her only hope of protection comes from Sam, who is suspected by the police of one or the other murder. More murders are yet to come, and it will all be because of these dangerous men -- and their lust for a statuette of a bird: the Maltese Falcon. ','Not Rated','100','English','USA')</v>
      </c>
    </row>
    <row r="177" spans="1:16" x14ac:dyDescent="0.3">
      <c r="A177" t="s">
        <v>2912</v>
      </c>
      <c r="B177" t="str">
        <f t="shared" si="6"/>
        <v>Hotel Rwanda</v>
      </c>
      <c r="C177" t="s">
        <v>2684</v>
      </c>
      <c r="D177" t="s">
        <v>3163</v>
      </c>
      <c r="E177" t="s">
        <v>3411</v>
      </c>
      <c r="F177" t="str">
        <f t="shared" si="7"/>
        <v xml:space="preserve">During the 1990s, some of the worst atrocities in the history of mankind took place in the country of Rwanda--and in an era of high-speed communication and round the clock news, the events went almost unnoticed by the rest of the world. In only three months, one million people were brutally murdered. In the face of these unspeakable actions, inspired by his love for his family, an ordinary man summons extraordinary courage to save the lives of over a thousand helpless refugees, by granting them shelter in the hotel he manages. </v>
      </c>
      <c r="G177">
        <v>121</v>
      </c>
      <c r="H177" t="s">
        <v>3489</v>
      </c>
      <c r="I177" t="s">
        <v>3580</v>
      </c>
      <c r="J177" t="s">
        <v>3777</v>
      </c>
      <c r="K177" t="s">
        <v>3859</v>
      </c>
      <c r="L177" t="s">
        <v>3927</v>
      </c>
      <c r="M177" t="s">
        <v>4263</v>
      </c>
      <c r="N177" t="s">
        <v>1838</v>
      </c>
      <c r="O177" t="s">
        <v>4492</v>
      </c>
      <c r="P177" t="str">
        <f t="shared" si="8"/>
        <v>INSERT INTO MOVIES VALUES('Hotel Rwanda','http://ia.media-imdb.com/images/M/MV5BMTI2MzQyNTc1M15BMl5BanBnXkFtZTYwMjExNjc3._V1_UX182_CR0,0,182,268_AL_.jpg','4 February 2005','During the 1990s, some of the worst atrocities in the history of mankind took place in the country of Rwanda--and in an era of high-speed communication and round the clock news, the events went almost unnoticed by the rest of the world. In only three months, one million people were brutally murdered. In the face of these unspeakable actions, inspired by his love for his family, an ordinary man summons extraordinary courage to save the lives of over a thousand helpless refugees, by granting them shelter in the hotel he manages. ','PG-13','121','English','USA')</v>
      </c>
    </row>
    <row r="178" spans="1:16" x14ac:dyDescent="0.3">
      <c r="A178" t="s">
        <v>2913</v>
      </c>
      <c r="B178" t="str">
        <f t="shared" si="6"/>
        <v>Platoon</v>
      </c>
      <c r="C178" t="s">
        <v>2685</v>
      </c>
      <c r="D178" t="s">
        <v>3164</v>
      </c>
      <c r="E178" t="s">
        <v>3412</v>
      </c>
      <c r="F178" t="str">
        <f t="shared" si="7"/>
        <v xml:space="preserve">Chris Taylor is a young, naive American who gives up college and volunteers for combat in Vietnam. Upon arrival, he quickly discovers that his presence is quite nonessential, and is considered insignificant to the other soldiers, as he has not fought for as long as the rest of them and felt the effects of combat. Chris has two non-commissioned officers, the ill-tempered and indestructible Staff Sergeant Robert Barnes and the more pleasant and cooperative Sergeant Elias Grodin. A line is drawn between the two NCOs and a number of men in the platoon when an illegal killing occurs during a village raid. As the war continues, Chris himself draws towards psychological meltdown. And as he struggles for survival, he soon realizes he is fighting two battles, the conflict with the enemy and the conflict between the men within his platoon. </v>
      </c>
      <c r="G178">
        <v>120</v>
      </c>
      <c r="H178" t="s">
        <v>3488</v>
      </c>
      <c r="I178" t="s">
        <v>3532</v>
      </c>
      <c r="J178" t="s">
        <v>3778</v>
      </c>
      <c r="K178" t="s">
        <v>3859</v>
      </c>
      <c r="L178" t="s">
        <v>2685</v>
      </c>
      <c r="M178" t="s">
        <v>4264</v>
      </c>
      <c r="N178" t="s">
        <v>1848</v>
      </c>
      <c r="O178" t="s">
        <v>4493</v>
      </c>
      <c r="P178" t="str">
        <f t="shared" si="8"/>
        <v>INSERT INTO MOVIES VALUES('Platoon','http://ia.media-imdb.com/images/M/MV5BNTU3NzY4ODY5MF5BMl5BanBnXkFtZTcwOTkzNzE1NA@@._V1_UX182_CR0,0,182,268_AL_.jpg','6 February 1987','Chris Taylor is a young, naive American who gives up college and volunteers for combat in Vietnam. Upon arrival, he quickly discovers that his presence is quite nonessential, and is considered insignificant to the other soldiers, as he has not fought for as long as the rest of them and felt the effects of combat. Chris has two non-commissioned officers, the ill-tempered and indestructible Staff Sergeant Robert Barnes and the more pleasant and cooperative Sergeant Elias Grodin. A line is drawn between the two NCOs and a number of men in the platoon when an illegal killing occurs during a village raid. As the war continues, Chris himself draws towards psychological meltdown. And as he struggles for survival, he soon realizes he is fighting two battles, the conflict with the enemy and the conflict between the men within his platoon. ','R','120','English','USA')</v>
      </c>
    </row>
    <row r="179" spans="1:16" x14ac:dyDescent="0.3">
      <c r="A179" t="s">
        <v>2914</v>
      </c>
      <c r="B179" t="str">
        <f t="shared" si="6"/>
        <v>There Will Be Blood</v>
      </c>
      <c r="C179" t="s">
        <v>2686</v>
      </c>
      <c r="D179" t="s">
        <v>3165</v>
      </c>
      <c r="E179" t="s">
        <v>3413</v>
      </c>
      <c r="F179" t="str">
        <f t="shared" si="7"/>
        <v xml:space="preserve">The intersecting life stories of Daniel Plainview and Eli Sunday in early twentieth century California presents miner-turned-oilman Daniel Plainview, a driven man who will do whatever it takes to achieve his goals. He works hard but also takes advantage of those around him at their expense if need be. His business partner/son (H.W.) is, in reality, an "acquired" child whose true biological single-parent father (working on one of Daniel\'s rigs) died in a workplace accident. Daniel is deeply protective of H.W. if only for what H.W. brings to the partnership. Eli Sunday is one in a pair of twins whose family farm Daniel purchases for the major oil deposit located on it. Eli, a local preacher and a self-proclaimed faith healer, wants the money from the sale of the property to finance his own church. The lives of the two competitive men often clash as Daniel pumps oil off the property and tries to acquire all the surrounding land at bargain prices to be able to build a pipeline to the ... </v>
      </c>
      <c r="G179">
        <v>158</v>
      </c>
      <c r="H179" t="s">
        <v>3488</v>
      </c>
      <c r="I179" t="s">
        <v>3508</v>
      </c>
      <c r="J179" t="s">
        <v>3779</v>
      </c>
      <c r="K179" t="s">
        <v>3859</v>
      </c>
      <c r="L179" t="s">
        <v>3928</v>
      </c>
      <c r="M179" t="s">
        <v>4265</v>
      </c>
      <c r="N179" t="s">
        <v>1859</v>
      </c>
      <c r="O179" t="s">
        <v>4494</v>
      </c>
      <c r="P179" t="str">
        <f t="shared" si="8"/>
        <v>INSERT INTO MOVIES VALUES('There Will Be Blood','http://ia.media-imdb.com/images/M/MV5BMjA0NjE1ODEyNV5BMl5BanBnXkFtZTcwNDIzMzE5NQ@@._V1_UY268_CR9,0,182,268_AL_.jpg','25 January 2008','The intersecting life stories of Daniel Plainview and Eli Sunday in early twentieth century California presents miner-turned-oilman Daniel Plainview, a driven man who will do whatever it takes to achieve his goals. He works hard but also takes advantage of those around him at their expense if need be. His business partner/son (H.W.) is, in reality, an "acquired" child whose true biological single-parent father (working on one of Daniel\'s rigs) died in a workplace accident. Daniel is deeply protective of H.W. if only for what H.W. brings to the partnership. Eli Sunday is one in a pair of twins whose family farm Daniel purchases for the major oil deposit located on it. Eli, a local preacher and a self-proclaimed faith healer, wants the money from the sale of the property to finance his own church. The lives of the two competitive men often clash as Daniel pumps oil off the property and tries to acquire all the surrounding land at bargain prices to be able to build a pipeline to the ... ','R','158','English','USA')</v>
      </c>
    </row>
    <row r="180" spans="1:16" x14ac:dyDescent="0.3">
      <c r="A180" t="s">
        <v>2915</v>
      </c>
      <c r="B180" t="str">
        <f t="shared" si="6"/>
        <v>The Wages of Fear</v>
      </c>
      <c r="C180" t="s">
        <v>2687</v>
      </c>
      <c r="D180" t="s">
        <v>3166</v>
      </c>
      <c r="E180" t="s">
        <v>3414</v>
      </c>
      <c r="F180" t="str">
        <f t="shared" si="7"/>
        <v xml:space="preserve">In the South American jungle supplies of nitroglycerin are needed at a remote oil field. The oil company pays four men to deliver the supplies in two trucks. A tense rivalry develops between the two sets of drivers and on the rough remote roads the slightest jolt can result in death. </v>
      </c>
      <c r="G180">
        <v>131</v>
      </c>
      <c r="H180" t="s">
        <v>3497</v>
      </c>
      <c r="I180" t="s">
        <v>3550</v>
      </c>
      <c r="J180" t="s">
        <v>3780</v>
      </c>
      <c r="K180" t="s">
        <v>3859</v>
      </c>
      <c r="L180" t="s">
        <v>4046</v>
      </c>
      <c r="M180" t="s">
        <v>4266</v>
      </c>
      <c r="N180" t="s">
        <v>1869</v>
      </c>
      <c r="O180" t="s">
        <v>4495</v>
      </c>
      <c r="P180" t="str">
        <f t="shared" si="8"/>
        <v>INSERT INTO MOVIES VALUES('The Wages of Fear','http://ia.media-imdb.com/images/M/MV5BMTQ5MzkyNDgyMF5BMl5BanBnXkFtZTgwODg2MTMzMjE@._V1_UY268_CR0,0,182,268_AL_.jpg','16 February 1955','In the South American jungle supplies of nitroglycerin are needed at a remote oil field. The oil company pays four men to deliver the supplies in two trucks. A tense rivalry develops between the two sets of drivers and on the rough remote roads the slightest jolt can result in death. ','Not Rated','131','English','USA')</v>
      </c>
    </row>
    <row r="181" spans="1:16" x14ac:dyDescent="0.3">
      <c r="A181" t="s">
        <v>2916</v>
      </c>
      <c r="B181" t="str">
        <f t="shared" si="6"/>
        <v>Network</v>
      </c>
      <c r="C181" t="s">
        <v>2583</v>
      </c>
      <c r="D181" t="s">
        <v>3167</v>
      </c>
      <c r="E181" t="s">
        <v>3415</v>
      </c>
      <c r="F181" t="str">
        <f t="shared" si="7"/>
        <v xml:space="preserve">In the 1970s, terrorist violence is the stuff of networks\' nightly news programming and the corporate structure of the UBS Television Network is changing. Meanwhile, Howard Beale, the aging UBS news anchor, has lost his once strong ratings share and so the network fires him. Beale reacts in an unexpected way. We then see how this affects the fortunes of Beale, his coworkers (Max Schumacher and Diana Christensen), and the network. </v>
      </c>
      <c r="G181">
        <v>121</v>
      </c>
      <c r="H181" t="s">
        <v>3488</v>
      </c>
      <c r="I181" t="s">
        <v>3508</v>
      </c>
      <c r="J181" t="s">
        <v>3781</v>
      </c>
      <c r="K181" t="s">
        <v>3859</v>
      </c>
      <c r="L181" t="s">
        <v>4047</v>
      </c>
      <c r="M181" t="s">
        <v>4267</v>
      </c>
      <c r="N181" t="s">
        <v>1879</v>
      </c>
      <c r="O181" t="s">
        <v>4496</v>
      </c>
      <c r="P181" t="str">
        <f t="shared" si="8"/>
        <v>INSERT INTO MOVIES VALUES('Network','http://ia.media-imdb.com/images/M/MV5BNzk5MjcxNTg2MF5BMl5BanBnXkFtZTgwMzY2MTUxMDE@._V1_UY268_CR9,0,182,268_AL_.jpg','27 November 1976','In the 1970s, terrorist violence is the stuff of networks\' nightly news programming and the corporate structure of the UBS Television Network is changing. Meanwhile, Howard Beale, the aging UBS news anchor, has lost his once strong ratings share and so the network fires him. Beale reacts in an unexpected way. We then see how this affects the fortunes of Beale, his coworkers (Max Schumacher and Diana Christensen), and the network. ','R','121','English','USA')</v>
      </c>
    </row>
    <row r="182" spans="1:16" x14ac:dyDescent="0.3">
      <c r="A182" t="s">
        <v>2917</v>
      </c>
      <c r="B182" t="str">
        <f t="shared" si="6"/>
        <v>Butch Cassidy and the Sundance Kid</v>
      </c>
      <c r="C182" t="s">
        <v>2633</v>
      </c>
      <c r="D182" t="s">
        <v>3168</v>
      </c>
      <c r="E182" t="s">
        <v>3416</v>
      </c>
      <c r="F182" t="str">
        <f t="shared" si="7"/>
        <v xml:space="preserve">Butch and Sundance are the two leaders of the Hole-in-the-Wall Gang. Butch is all ideas, Sundance is all action and skill. The west is becoming civilized and when Butch and Sundance rob a train once too often, a special posse begins trailing them no matter where they run. Over rock, through towns, across rivers, the group is always just behind them. When they finally escape through sheer luck, Butch has another idea, "Let\'s go to Bolivia". Based on the exploits of the historical characters. </v>
      </c>
      <c r="G182">
        <v>110</v>
      </c>
      <c r="H182" t="s">
        <v>2809</v>
      </c>
      <c r="I182" t="s">
        <v>3512</v>
      </c>
      <c r="J182" t="s">
        <v>3782</v>
      </c>
      <c r="K182" t="s">
        <v>3859</v>
      </c>
      <c r="L182" t="s">
        <v>4048</v>
      </c>
      <c r="M182" t="s">
        <v>4268</v>
      </c>
      <c r="N182" t="s">
        <v>1887</v>
      </c>
      <c r="O182" t="s">
        <v>4497</v>
      </c>
      <c r="P182" t="str">
        <f t="shared" si="8"/>
        <v>INSERT INTO MOVIES VALUES('Butch Cassidy and the Sundance Kid','http://ia.media-imdb.com/images/M/MV5BMTkyMTM2NDk5Nl5BMl5BanBnXkFtZTgwNzY1NzEyMDE@._V1_UX182_CR0,0,182,268_AL_.jpg','24 October 1969','Butch and Sundance are the two leaders of the Hole-in-the-Wall Gang. Butch is all ideas, Sundance is all action and skill. The west is becoming civilized and when Butch and Sundance rob a train once too often, a special posse begins trailing them no matter where they run. Over rock, through towns, across rivers, the group is always just behind them. When they finally escape through sheer luck, Butch has another idea, "Let\'s go to Bolivia". Based on the exploits of the historical characters. ','M','110','English','USA')</v>
      </c>
    </row>
    <row r="183" spans="1:16" x14ac:dyDescent="0.3">
      <c r="A183" t="s">
        <v>2918</v>
      </c>
      <c r="B183" t="str">
        <f t="shared" si="6"/>
        <v>The 400 Blows</v>
      </c>
      <c r="C183" t="s">
        <v>2688</v>
      </c>
      <c r="D183" t="s">
        <v>3169</v>
      </c>
      <c r="E183" t="s">
        <v>3417</v>
      </c>
      <c r="F183" t="str">
        <f t="shared" si="7"/>
        <v xml:space="preserve">Seemingly in constant trouble at school, 14 year-old Antoine Doinel returns at the end of every day to a drab and unhappy home life. His parents have little money and he sleeps on a couch that\'s been pushed into the kitchen. He knows his mother is having an affair and his parents bicker constantly. He decides to skip school and begins a downward spiral of lies and later stealing. His parents are at their wits end and after he\'s stopped by the police, they decide the best thing to do would be to let Antoine face the consequences. He\'s sent to a juvenile detention facility where he doesn\'t do much better. He does manage to escape however......... </v>
      </c>
      <c r="G183">
        <v>99</v>
      </c>
      <c r="H183" t="s">
        <v>3497</v>
      </c>
      <c r="I183" t="s">
        <v>3503</v>
      </c>
      <c r="J183" t="s">
        <v>3783</v>
      </c>
      <c r="K183" t="s">
        <v>3859</v>
      </c>
      <c r="L183" t="s">
        <v>4049</v>
      </c>
      <c r="M183" t="s">
        <v>4269</v>
      </c>
      <c r="N183" t="s">
        <v>1897</v>
      </c>
      <c r="O183" t="s">
        <v>4498</v>
      </c>
      <c r="P183" t="str">
        <f t="shared" si="8"/>
        <v>INSERT INTO MOVIES VALUES('The 400 Blows','http://ia.media-imdb.com/images/M/MV5BMTQzNTMzOTA2Ml5BMl5BanBnXkFtZTgwNDQ2OTI3MjE@._V1_UY268_CR0,0,182,268_AL_.jpg','16 November 1959','Seemingly in constant trouble at school, 14 year-old Antoine Doinel returns at the end of every day to a drab and unhappy home life. His parents have little money and he sleeps on a couch that\'s been pushed into the kitchen. He knows his mother is having an affair and his parents bicker constantly. He decides to skip school and begins a downward spiral of lies and later stealing. His parents are at their wits end and after he\'s stopped by the police, they decide the best thing to do would be to let Antoine face the consequences. He\'s sent to a juvenile detention facility where he doesn\'t do much better. He does manage to escape however......... ','Not Rated','99','English','USA')</v>
      </c>
    </row>
    <row r="184" spans="1:16" x14ac:dyDescent="0.3">
      <c r="A184" t="s">
        <v>2919</v>
      </c>
      <c r="B184" t="str">
        <f t="shared" si="6"/>
        <v>Stand by Me</v>
      </c>
      <c r="C184" t="s">
        <v>2689</v>
      </c>
      <c r="D184" t="s">
        <v>3170</v>
      </c>
      <c r="E184" t="s">
        <v>3418</v>
      </c>
      <c r="F184" t="str">
        <f t="shared" si="7"/>
        <v xml:space="preserve">It\'s the summer of 1959 in Castlerock, Oregon and four 12 year-old boys - Gordie, Chris, Teddy and Vern - are fast friends. After learning of the general location of the body of a local boy who has been missing for several days, they set off into woods to see it. Along the way, they learn about themselves, the meaning of friendship and the need to stand up for what is right. </v>
      </c>
      <c r="G184">
        <v>89</v>
      </c>
      <c r="H184" t="s">
        <v>3488</v>
      </c>
      <c r="I184" t="s">
        <v>3589</v>
      </c>
      <c r="J184" t="s">
        <v>3784</v>
      </c>
      <c r="K184" t="s">
        <v>3859</v>
      </c>
      <c r="L184" t="s">
        <v>4050</v>
      </c>
      <c r="M184" t="s">
        <v>4270</v>
      </c>
      <c r="N184" t="s">
        <v>1907</v>
      </c>
      <c r="O184" t="s">
        <v>4499</v>
      </c>
      <c r="P184" t="str">
        <f t="shared" si="8"/>
        <v>INSERT INTO MOVIES VALUES('Stand by Me','http://ia.media-imdb.com/images/M/MV5BNDk2MTkyMTA1OF5BMl5BanBnXkFtZTcwOTc2Njk3OA@@._V1_UX182_CR0,0,182,268_AL_.jpg','22 August 1986','It\'s the summer of 1959 in Castlerock, Oregon and four 12 year-old boys - Gordie, Chris, Teddy and Vern - are fast friends. After learning of the general location of the body of a local boy who has been missing for several days, they set off into woods to see it. Along the way, they learn about themselves, the meaning of friendship and the need to stand up for what is right. ','R','89','English','USA')</v>
      </c>
    </row>
    <row r="185" spans="1:16" x14ac:dyDescent="0.3">
      <c r="A185" t="s">
        <v>2920</v>
      </c>
      <c r="B185" t="str">
        <f t="shared" si="6"/>
        <v>Persona</v>
      </c>
      <c r="C185" t="s">
        <v>2660</v>
      </c>
      <c r="D185" t="s">
        <v>3171</v>
      </c>
      <c r="E185" t="s">
        <v>3419</v>
      </c>
      <c r="F185" t="str">
        <f t="shared" si="7"/>
        <v xml:space="preserve">A young nurse, Alma, is put in charge of Elisabeth Vogler: an actress who is seemingly healthy in all respects, but will not talk. As they spend time together, Alma speaks to Elisabeth constantly, never receiving any answer. Alma eventually confesses her secrets to a seemingly sympathetic Elisabeth and finds that her own personality is being submerged into Elisabeth\'s persona. </v>
      </c>
      <c r="G185">
        <v>85</v>
      </c>
      <c r="H185" t="s">
        <v>3497</v>
      </c>
      <c r="I185" t="s">
        <v>3539</v>
      </c>
      <c r="J185" t="s">
        <v>3785</v>
      </c>
      <c r="K185" t="s">
        <v>3859</v>
      </c>
      <c r="L185" t="s">
        <v>4051</v>
      </c>
      <c r="M185" t="s">
        <v>4271</v>
      </c>
      <c r="N185" t="s">
        <v>1918</v>
      </c>
      <c r="O185" t="s">
        <v>4455</v>
      </c>
      <c r="P185" t="str">
        <f t="shared" si="8"/>
        <v>INSERT INTO MOVIES VALUES('Persona','http://ia.media-imdb.com/images/M/MV5BMTc1OTgxNjYyNF5BMl5BanBnXkFtZTcwNjM2MjM2NQ@@._V1_UX182_CR0,0,182,268_AL_.jpg','16 March 1967','A young nurse, Alma, is put in charge of Elisabeth Vogler: an actress who is seemingly healthy in all respects, but will not talk. As they spend time together, Alma speaks to Elisabeth constantly, never receiving any answer. Alma eventually confesses her secrets to a seemingly sympathetic Elisabeth and finds that her own personality is being submerged into Elisabeth\'s persona. ','Not Rated','85','English','USA')</v>
      </c>
    </row>
    <row r="186" spans="1:16" x14ac:dyDescent="0.3">
      <c r="A186" t="s">
        <v>2921</v>
      </c>
      <c r="B186" t="str">
        <f t="shared" si="6"/>
        <v>In the Name of the Father</v>
      </c>
      <c r="C186" t="s">
        <v>2690</v>
      </c>
      <c r="D186" t="s">
        <v>3172</v>
      </c>
      <c r="E186" t="s">
        <v>3420</v>
      </c>
      <c r="F186" t="str">
        <f t="shared" si="7"/>
        <v xml:space="preserve">A small time thief from Belfast, Gerry Conlon, is falsely implicated in the IRA bombing of a pub that kills several people while he is in London. Bullied by the British police, he and four of his friends are coerced into confessing their guilt. Gerry\'s father and other relatives in London are also implicated in the crime. He spends 15 years in prison with his father trying to prove his innocence with the help of a British attorney, Gareth Peirce. Based on a true story. </v>
      </c>
      <c r="G186">
        <v>133</v>
      </c>
      <c r="H186" t="s">
        <v>3488</v>
      </c>
      <c r="I186" t="s">
        <v>3505</v>
      </c>
      <c r="J186" t="s">
        <v>3786</v>
      </c>
      <c r="K186" t="s">
        <v>3859</v>
      </c>
      <c r="L186" t="s">
        <v>4052</v>
      </c>
      <c r="M186" t="s">
        <v>4272</v>
      </c>
      <c r="N186" t="s">
        <v>1927</v>
      </c>
      <c r="O186" t="s">
        <v>4500</v>
      </c>
      <c r="P186" t="str">
        <f t="shared" si="8"/>
        <v>INSERT INTO MOVIES VALUES('In the Name of the Father','http://ia.media-imdb.com/images/M/MV5BMTcwNjMyMzI0OV5BMl5BanBnXkFtZTgwMDU4NjkzMTE@._V1_UX182_CR0,0,182,268_AL_.jpg','25 February 1994','A small time thief from Belfast, Gerry Conlon, is falsely implicated in the IRA bombing of a pub that kills several people while he is in London. Bullied by the British police, he and four of his friends are coerced into confessing their guilt. Gerry\'s father and other relatives in London are also implicated in the crime. He spends 15 years in prison with his father trying to prove his innocence with the help of a British attorney, Gareth Peirce. Based on a true story. ','R','133','English','USA')</v>
      </c>
    </row>
    <row r="187" spans="1:16" x14ac:dyDescent="0.3">
      <c r="A187" t="s">
        <v>2922</v>
      </c>
      <c r="B187" t="str">
        <f t="shared" si="6"/>
        <v>12 Years a Slave</v>
      </c>
      <c r="C187" t="s">
        <v>2691</v>
      </c>
      <c r="D187" t="s">
        <v>3173</v>
      </c>
      <c r="E187" t="s">
        <v>3421</v>
      </c>
      <c r="F187" t="str">
        <f t="shared" si="7"/>
        <v xml:space="preserve">Based on an incredible true story of one man\'s fight for survival and freedom. In the pre-Civil War United States, Solomon Northup (Chiwetel Ejiofor), a free black man from upstate New York, is abducted and sold into slavery. Facing cruelty (personified by a malevolent slave owner, portrayed by Michael Fassbender), as well as unexpected kindnesses, Solomon struggles not only to stay alive, but to retain his dignity. In the twelfth year of his unforgettable odyssey, Solomon\'s chance meeting with a Canadian abolitionist (Brad Pitt) will forever alter his life. </v>
      </c>
      <c r="G187">
        <v>134</v>
      </c>
      <c r="H187" t="s">
        <v>3488</v>
      </c>
      <c r="I187" t="s">
        <v>3505</v>
      </c>
      <c r="J187" t="s">
        <v>3787</v>
      </c>
      <c r="K187" t="s">
        <v>3859</v>
      </c>
      <c r="L187" t="s">
        <v>3929</v>
      </c>
      <c r="M187" t="s">
        <v>4273</v>
      </c>
      <c r="N187" t="s">
        <v>1937</v>
      </c>
      <c r="O187" t="s">
        <v>4501</v>
      </c>
      <c r="P187" t="str">
        <f t="shared" si="8"/>
        <v>INSERT INTO MOVIES VALUES('12 Years a Slave','http://ia.media-imdb.com/images/M/MV5BMjExMTEzODkyN15BMl5BanBnXkFtZTcwNTU4NTc4OQ@@._V1_UX182_CR0,0,182,268_AL_.jpg','8 November 2013','Based on an incredible true story of one man\'s fight for survival and freedom. In the pre-Civil War United States, Solomon Northup (Chiwetel Ejiofor), a free black man from upstate New York, is abducted and sold into slavery. Facing cruelty (personified by a malevolent slave owner, portrayed by Michael Fassbender), as well as unexpected kindnesses, Solomon struggles not only to stay alive, but to retain his dignity. In the twelfth year of his unforgettable odyssey, Solomon\'s chance meeting with a Canadian abolitionist (Brad Pitt) will forever alter his life. ','R','134','English','USA')</v>
      </c>
    </row>
    <row r="188" spans="1:16" x14ac:dyDescent="0.3">
      <c r="A188" t="s">
        <v>2923</v>
      </c>
      <c r="B188" t="str">
        <f t="shared" si="6"/>
        <v>Shutter Island</v>
      </c>
      <c r="C188" t="s">
        <v>2590</v>
      </c>
      <c r="D188" t="s">
        <v>3174</v>
      </c>
      <c r="E188" t="s">
        <v>3422</v>
      </c>
      <c r="F188" t="str">
        <f t="shared" si="7"/>
        <v xml:space="preserve">It\'s 1954, and up-and-coming U.S. marshal Teddy Daniels is assigned to investigate the disappearance of a patient from Boston\'s Shutter Island Ashecliffe Hospital. He\'s been pushing for an assignment on the island for personal reasons, but before long he wonders whether he hasn\'t been brought there as part of a twisted plot by hospital doctors whose radical treatments range from unethical to illegal to downright sinister. Teddy\'s shrewd investigating skills soon provide a promising lead, but the hospital refuses him access to records he suspects would break the case wide open. As a hurricane cuts off communication with the mainland, more dangerous criminals "escape" in the confusion, and the puzzling, improbable clues multiply, Teddy begins to doubt everything - his memory, his partner, even his own sanity. </v>
      </c>
      <c r="G188">
        <v>138</v>
      </c>
      <c r="H188" t="s">
        <v>3488</v>
      </c>
      <c r="I188" t="s">
        <v>3524</v>
      </c>
      <c r="J188" t="s">
        <v>3788</v>
      </c>
      <c r="K188" t="s">
        <v>3859</v>
      </c>
      <c r="L188" t="s">
        <v>3930</v>
      </c>
      <c r="M188" t="s">
        <v>4274</v>
      </c>
      <c r="N188" t="s">
        <v>1946</v>
      </c>
      <c r="O188" t="s">
        <v>4502</v>
      </c>
      <c r="P188" t="str">
        <f t="shared" si="8"/>
        <v>INSERT INTO MOVIES VALUES('Shutter Island','http://ia.media-imdb.com/images/M/MV5BMTMxMTIyNzMxMV5BMl5BanBnXkFtZTcwOTc4OTI3Mg@@._V1_UX182_CR0,0,182,268_AL_.jpg','19 February 2010','It\'s 1954, and up-and-coming U.S. marshal Teddy Daniels is assigned to investigate the disappearance of a patient from Boston\'s Shutter Island Ashecliffe Hospital. He\'s been pushing for an assignment on the island for personal reasons, but before long he wonders whether he hasn\'t been brought there as part of a twisted plot by hospital doctors whose radical treatments range from unethical to illegal to downright sinister. Teddy\'s shrewd investigating skills soon provide a promising lead, but the hospital refuses him access to records he suspects would break the case wide open. As a hurricane cuts off communication with the mainland, more dangerous criminals "escape" in the confusion, and the puzzling, improbable clues multiply, Teddy begins to doubt everything - his memory, his partner, even his own sanity. ','R','138','English','USA')</v>
      </c>
    </row>
    <row r="189" spans="1:16" x14ac:dyDescent="0.3">
      <c r="A189" t="s">
        <v>2924</v>
      </c>
      <c r="B189" t="str">
        <f t="shared" si="6"/>
        <v>Amores Perros</v>
      </c>
      <c r="C189" t="s">
        <v>2692</v>
      </c>
      <c r="D189" t="s">
        <v>3175</v>
      </c>
      <c r="E189" t="s">
        <v>3423</v>
      </c>
      <c r="F189" t="str">
        <f t="shared" si="7"/>
        <v xml:space="preserve">Three interconnected stories about the different strata of life in Mexico City all resolve with a fatal car accident. Octavio is trying to raise enough money to run away with his sister-in-law, and decides to enter his dog Cofi into the world of dogfighting. After a dogfight goes bad, Octavio flees in his car, running a red light and causing the accident. Daniel and Valeria\'s new-found bliss is prematurely ended when she loses her leg in the accident. El Chivo is a homeless man who cares for stray dogs and is there to witness the collision. </v>
      </c>
      <c r="G189">
        <v>154</v>
      </c>
      <c r="H189" t="s">
        <v>3488</v>
      </c>
      <c r="I189" t="s">
        <v>3539</v>
      </c>
      <c r="J189" t="s">
        <v>3789</v>
      </c>
      <c r="K189" t="s">
        <v>3859</v>
      </c>
      <c r="L189" t="s">
        <v>4053</v>
      </c>
      <c r="M189" t="s">
        <v>4275</v>
      </c>
      <c r="N189" t="s">
        <v>1956</v>
      </c>
      <c r="O189" t="s">
        <v>4503</v>
      </c>
      <c r="P189" t="str">
        <f t="shared" si="8"/>
        <v>INSERT INTO MOVIES VALUES('Amores Perros','http://ia.media-imdb.com/images/M/MV5BMjIyNTA5MzQ5N15BMl5BanBnXkFtZTcwNjIyNTgxMQ@@._V1_UY268_CR4,0,182,268_AL_.jpg','13 April 2001','Three interconnected stories about the different strata of life in Mexico City all resolve with a fatal car accident. Octavio is trying to raise enough money to run away with his sister-in-law, and decides to enter his dog Cofi into the world of dogfighting. After a dogfight goes bad, Octavio flees in his car, running a red light and causing the accident. Daniel and Valeria\'s new-found bliss is prematurely ended when she loses her leg in the accident. El Chivo is a homeless man who cares for stray dogs and is there to witness the collision. ','R','154','English','USA')</v>
      </c>
    </row>
    <row r="190" spans="1:16" x14ac:dyDescent="0.3">
      <c r="A190" t="s">
        <v>2925</v>
      </c>
      <c r="B190" t="str">
        <f t="shared" si="6"/>
        <v>The Grand Budapest Hotel</v>
      </c>
      <c r="C190" t="s">
        <v>2693</v>
      </c>
      <c r="D190" t="s">
        <v>3176</v>
      </c>
      <c r="E190" t="s">
        <v>3424</v>
      </c>
      <c r="F190" t="str">
        <f t="shared" si="7"/>
        <v xml:space="preserve">GRAND BUDAPEST HOTEL recounts the adventures of Gustave H, a legendary concierge at a famous European hotel between the wars, and Zero Moustafa, the lobby boy who becomes his most trusted friend. The story involves the theft and recovery of a priceless Renaissance painting and the battle for an enormous family fortune -- all against the back-drop of a suddenly and dramatically changing Continent. </v>
      </c>
      <c r="G190">
        <v>99</v>
      </c>
      <c r="H190" t="s">
        <v>3488</v>
      </c>
      <c r="I190" t="s">
        <v>3574</v>
      </c>
      <c r="J190" t="s">
        <v>3790</v>
      </c>
      <c r="K190" t="s">
        <v>3859</v>
      </c>
      <c r="L190" t="s">
        <v>4054</v>
      </c>
      <c r="M190" t="s">
        <v>4276</v>
      </c>
      <c r="N190" t="s">
        <v>1966</v>
      </c>
      <c r="O190" t="s">
        <v>4504</v>
      </c>
      <c r="P190" t="str">
        <f t="shared" si="8"/>
        <v>INSERT INTO MOVIES VALUES('The Grand Budapest Hotel','http://ia.media-imdb.com/images/M/MV5BMzM5NjUxOTEyMl5BMl5BanBnXkFtZTgwNjEyMDM0MDE@._V1_UX182_CR0,0,182,268_AL_.jpg','28 March 2014','GRAND BUDAPEST HOTEL recounts the adventures of Gustave H, a legendary concierge at a famous European hotel between the wars, and Zero Moustafa, the lobby boy who becomes his most trusted friend. The story involves the theft and recovery of a priceless Renaissance painting and the battle for an enormous family fortune -- all against the back-drop of a suddenly and dramatically changing Continent. ','R','99','English','USA')</v>
      </c>
    </row>
    <row r="191" spans="1:16" x14ac:dyDescent="0.3">
      <c r="A191" t="s">
        <v>2926</v>
      </c>
      <c r="B191" t="str">
        <f t="shared" si="6"/>
        <v>The Princess Bride</v>
      </c>
      <c r="C191" t="s">
        <v>2689</v>
      </c>
      <c r="D191" t="s">
        <v>3177</v>
      </c>
      <c r="E191" t="s">
        <v>3425</v>
      </c>
      <c r="F191" t="str">
        <f t="shared" si="7"/>
        <v xml:space="preserve">An elderly man reads the book "The Princess Bride" to his sick and thus currently bedridden adolescent grandson, the reading of the book which has been passed down within the family for generations. The grandson is sure he won\'t like the story, with a romance at its core, he preferring something with lots of action and "no kissing". But the grandson is powerless to stop his grandfather, whose feelings he doesn\'t want to hurt. The story centers on Buttercup, a former farm girl who has been chosen as the princess bride to Prince Humperdinck of Florian. Buttercup does not love him, she who still laments the death of her one true love, Westley, five years ago. Westley was a hired hand on the farm, his stock answer of "as you wish" to any request she made of him which she came to understand was his way of saying that he loved her. But Westley went away to sea, only to be killed by the Dread Pirate Roberts. On a horse ride to clear her mind of her upcoming predicament of marriage, Buttercup... </v>
      </c>
      <c r="G191">
        <v>98</v>
      </c>
      <c r="H191" t="s">
        <v>3490</v>
      </c>
      <c r="I191" t="s">
        <v>3590</v>
      </c>
      <c r="J191" t="s">
        <v>3791</v>
      </c>
      <c r="K191" t="s">
        <v>3859</v>
      </c>
      <c r="L191" t="s">
        <v>3931</v>
      </c>
      <c r="M191" t="s">
        <v>4277</v>
      </c>
      <c r="N191" t="s">
        <v>1975</v>
      </c>
      <c r="O191" t="s">
        <v>4505</v>
      </c>
      <c r="P191" t="str">
        <f t="shared" si="8"/>
        <v>INSERT INTO MOVIES VALUES('The Princess Bride','http://ia.media-imdb.com/images/M/MV5BMTkzMDgyNjQwM15BMl5BanBnXkFtZTgwNTg2Mjc1MDE@._V1_UX182_CR0,0,182,268_AL_.jpg','9 October 1987','An elderly man reads the book "The Princess Bride" to his sick and thus currently bedridden adolescent grandson, the reading of the book which has been passed down within the family for generations. The grandson is sure he won\'t like the story, with a romance at its core, he preferring something with lots of action and "no kissing". But the grandson is powerless to stop his grandfather, whose feelings he doesn\'t want to hurt. The story centers on Buttercup, a former farm girl who has been chosen as the princess bride to Prince Humperdinck of Florian. Buttercup does not love him, she who still laments the death of her one true love, Westley, five years ago. Westley was a hired hand on the farm, his stock answer of "as you wish" to any request she made of him which she came to understand was his way of saying that he loved her. But Westley went away to sea, only to be killed by the Dread Pirate Roberts. On a horse ride to clear her mind of her upcoming predicament of marriage, Buttercup... ','PG','98','English','USA')</v>
      </c>
    </row>
    <row r="192" spans="1:16" x14ac:dyDescent="0.3">
      <c r="A192" t="s">
        <v>2927</v>
      </c>
      <c r="B192" t="str">
        <f t="shared" si="6"/>
        <v>Touch of Evil</v>
      </c>
      <c r="C192" t="s">
        <v>2620</v>
      </c>
      <c r="D192" t="s">
        <v>3178</v>
      </c>
      <c r="E192" t="s">
        <v>3426</v>
      </c>
      <c r="F192" t="str">
        <f t="shared" si="7"/>
        <v xml:space="preserve">Mexican Narcotics officer Ramon Miguel \'Mike\' Vargas has to interrupt his honeymoon on the Mexican-US border when an American building contractor is killed after someone places a bomb in his car. He\'s killed on the US side of the border but it\'s clear that the bomb was planted on the Mexican side. As a result, Vargas delays his return to Mexico City where he has been mounting a case against the Grandi family crime and narcotics syndicate. Police Captain Hank Quinlan is in charge on the US side and he soon has a suspect, a Mexican named Manolo Sanchez. Vargas is soon onto Quinlan and his Sergeant, Pete Menzies, when he catches them planting evidence to convict Sanchez. With his new American wife, Susie, safely tucked away in a hotel on the US side of the border - or so he thinks - he starts to review Quinlan\'s earlier cases. While concentrating on the corrupt policeman however, the Grandis have their own plans for Vargas and they start with his wife Susie. </v>
      </c>
      <c r="G192">
        <v>95</v>
      </c>
      <c r="H192" t="s">
        <v>3489</v>
      </c>
      <c r="I192" t="s">
        <v>3591</v>
      </c>
      <c r="J192" t="s">
        <v>3792</v>
      </c>
      <c r="K192" t="s">
        <v>3861</v>
      </c>
      <c r="L192" t="s">
        <v>3932</v>
      </c>
      <c r="M192" t="s">
        <v>4278</v>
      </c>
      <c r="N192" t="s">
        <v>1985</v>
      </c>
      <c r="O192" t="s">
        <v>4506</v>
      </c>
      <c r="P192" t="str">
        <f t="shared" si="8"/>
        <v>INSERT INTO MOVIES VALUES('Touch of Evil','http://ia.media-imdb.com/images/M/MV5BMTY3NjIwMDY4M15BMl5BanBnXkFtZTgwODMwODgyMTE@._V1_UX182_CR0,0,182,268_AL_.jpg','1 May 1958','Mexican Narcotics officer Ramon Miguel \'Mike\' Vargas has to interrupt his honeymoon on the Mexican-US border when an American building contractor is killed after someone places a bomb in his car. He\'s killed on the US side of the border but it\'s clear that the bomb was planted on the Mexican side. As a result, Vargas delays his return to Mexico City where he has been mounting a case against the Grandi family crime and narcotics syndicate. Police Captain Hank Quinlan is in charge on the US side and he soon has a suspect, a Mexican named Manolo Sanchez. Vargas is soon onto Quinlan and his Sergeant, Pete Menzies, when he catches them planting evidence to convict Sanchez. With his new American wife, Susie, safely tucked away in a hotel on the US side of the border - or so he thinks - he starts to review Quinlan\'s earlier cases. While concentrating on the corrupt policeman however, the Grandis have their own plans for Vargas and they start with his wife Susie. ','PG-13','95','English','UK')</v>
      </c>
    </row>
    <row r="193" spans="1:16" x14ac:dyDescent="0.3">
      <c r="A193" t="s">
        <v>2928</v>
      </c>
      <c r="B193" t="str">
        <f t="shared" si="6"/>
        <v>Million Dollar Baby</v>
      </c>
      <c r="C193" t="s">
        <v>2647</v>
      </c>
      <c r="D193" t="s">
        <v>3179</v>
      </c>
      <c r="E193" t="s">
        <v>3427</v>
      </c>
      <c r="F193" t="str">
        <f t="shared" si="7"/>
        <v xml:space="preserve">Wanting to learn from the best, aspiring boxer Maggie Fitzgerald wants Frankie Dunn to train her. At the outset he flatly refuses saying he has no interest in training a girl. Frankie leads a lonely existence, alienated from his only daughter and having few friends. She\'s rough around the edges but shows a lot of grit in the ring and he eventually relents. Maggie not only proves to be the boxer he always dreamed of having under his wing but a friend who fills the great void he\'s had in his life. Maggie\'s career skyrockets but an accident in the ring leads her to ask Frankie for one last favor. </v>
      </c>
      <c r="G193">
        <v>132</v>
      </c>
      <c r="H193" t="s">
        <v>3489</v>
      </c>
      <c r="I193" t="s">
        <v>3578</v>
      </c>
      <c r="J193" t="s">
        <v>3793</v>
      </c>
      <c r="K193" t="s">
        <v>3859</v>
      </c>
      <c r="L193" t="s">
        <v>3933</v>
      </c>
      <c r="M193" t="s">
        <v>4279</v>
      </c>
      <c r="N193" t="s">
        <v>1995</v>
      </c>
      <c r="O193" t="s">
        <v>4507</v>
      </c>
      <c r="P193" t="str">
        <f t="shared" si="8"/>
        <v>INSERT INTO MOVIES VALUES('Million Dollar Baby','http://ia.media-imdb.com/images/M/MV5BMTkxNzA1NDQxOV5BMl5BanBnXkFtZTcwNTkyMTIzMw@@._V1_UX182_CR0,0,182,268_AL_.jpg','28 January 2005','Wanting to learn from the best, aspiring boxer Maggie Fitzgerald wants Frankie Dunn to train her. At the outset he flatly refuses saying he has no interest in training a girl. Frankie leads a lonely existence, alienated from his only daughter and having few friends. She\'s rough around the edges but shows a lot of grit in the ring and he eventually relents. Maggie not only proves to be the boxer he always dreamed of having under his wing but a friend who fills the great void he\'s had in his life. Maggie\'s career skyrockets but an accident in the ring leads her to ask Frankie for one last favor. ','PG-13','132','English','USA')</v>
      </c>
    </row>
    <row r="194" spans="1:16" x14ac:dyDescent="0.3">
      <c r="A194" t="s">
        <v>2929</v>
      </c>
      <c r="B194" t="str">
        <f t="shared" si="6"/>
        <v>Ben-Hur</v>
      </c>
      <c r="C194" t="s">
        <v>2694</v>
      </c>
      <c r="D194" t="s">
        <v>3180</v>
      </c>
      <c r="E194" t="s">
        <v>3428</v>
      </c>
      <c r="F194" t="str">
        <f t="shared" si="7"/>
        <v xml:space="preserve">Judah Ben-Hur lives as a rich Jewish prince and merchant in Jerusalem at the beginning of the 1st century. Together with the new governor his old friend Messala arrives as commanding officer of the Roman legions. At first they are happy to meet after a long time but their different politic views separate them. During the welcome parade a roof tile falls down from Judah\'s house and injures the governor. Although Messala knows they are not guilty, he sends Judah to the galleys and throws his mother and sister into prison. But Judah swears to come back and take revenge. </v>
      </c>
      <c r="G194">
        <v>212</v>
      </c>
      <c r="H194" t="s">
        <v>3494</v>
      </c>
      <c r="I194" t="s">
        <v>3565</v>
      </c>
      <c r="J194" t="s">
        <v>3794</v>
      </c>
      <c r="K194" t="s">
        <v>3861</v>
      </c>
      <c r="L194" t="s">
        <v>3934</v>
      </c>
      <c r="M194" t="s">
        <v>4280</v>
      </c>
      <c r="N194" t="s">
        <v>2006</v>
      </c>
      <c r="O194" t="s">
        <v>4399</v>
      </c>
      <c r="P194" t="str">
        <f t="shared" si="8"/>
        <v>INSERT INTO MOVIES VALUES('Ben-Hur','http://ia.media-imdb.com/images/M/MV5BNjg2NjA3NDY2OV5BMl5BanBnXkFtZTgwNzE3NTkxMTE@._V1_UX182_CR0,0,182,268_AL_.jpg','26 December 1959','Judah Ben-Hur lives as a rich Jewish prince and merchant in Jerusalem at the beginning of the 1st century. Together with the new governor his old friend Messala arrives as commanding officer of the Roman legions. At first they are happy to meet after a long time but their different politic views separate them. During the welcome parade a roof tile falls down from Judah\'s house and injures the governor. Although Messala knows they are not guilty, he sends Judah to the galleys and throws his mother and sister into prison. But Judah swears to come back and take revenge. ','G','212','English','UK')</v>
      </c>
    </row>
    <row r="195" spans="1:16" x14ac:dyDescent="0.3">
      <c r="A195" t="s">
        <v>2930</v>
      </c>
      <c r="B195" t="str">
        <f t="shared" ref="B195:B251" si="9">SUBSTITUTE(A195, "'", "\'")</f>
        <v>Annie Hall</v>
      </c>
      <c r="C195" t="s">
        <v>2695</v>
      </c>
      <c r="D195" t="s">
        <v>3181</v>
      </c>
      <c r="E195" t="s">
        <v>3429</v>
      </c>
      <c r="F195" t="str">
        <f t="shared" ref="F195:F251" si="10">SUBSTITUTE(E195,"'","\'")</f>
        <v xml:space="preserve">Alvy Singer, a forty year old twice divorced, neurotic, intellectual Jewish New York stand-up comic, reflects on the demise of his latest relationship, to Annie Hall, an insecure, flighty, Midwestern WASP aspiring nightclub singer. Unlike his previous relationships, Alvy believed he may have worked out all the issues in his life through fifteen years of therapy to make this relationship with Annie last, among those issues being not wanting to date any woman that would want to date him, and thus subconsciously pushing those women away. Alvy not only reviews the many ups and many downs of their relationship, but also reviews the many facets of his makeup that led to him starting to date Annie. Those facets include growing up next to Coney Island in Brooklyn, being attracted to the opposite sex for as long as he can remember, and enduring years of Jewish guilt with his constantly arguing parents. </v>
      </c>
      <c r="G195">
        <v>93</v>
      </c>
      <c r="H195" t="s">
        <v>3490</v>
      </c>
      <c r="I195" t="s">
        <v>3551</v>
      </c>
      <c r="J195" t="s">
        <v>3795</v>
      </c>
      <c r="K195" t="s">
        <v>3859</v>
      </c>
      <c r="L195" t="s">
        <v>3935</v>
      </c>
      <c r="M195" t="s">
        <v>4281</v>
      </c>
      <c r="N195" t="s">
        <v>2017</v>
      </c>
      <c r="O195" t="s">
        <v>4508</v>
      </c>
      <c r="P195" t="str">
        <f t="shared" ref="P195:P251" si="11">CONCATENATE("INSERT INTO MOVIES VALUES(","'",A195,"'",",", "'",N195,"'",",", "'",J195,"'",",", "'",F195,"'",",", "'",H195,"'",",", "'",G195,"'",",", "'","English","'",",", "'",K195,"'",")")</f>
        <v>INSERT INTO MOVIES VALUES('Annie Hall','http://ia.media-imdb.com/images/M/MV5BMTU1NDM2MjkwM15BMl5BanBnXkFtZTcwODU3OTYwNA@@._V1_UX182_CR0,0,182,268_AL_.jpg','20 April 1977','Alvy Singer, a forty year old twice divorced, neurotic, intellectual Jewish New York stand-up comic, reflects on the demise of his latest relationship, to Annie Hall, an insecure, flighty, Midwestern WASP aspiring nightclub singer. Unlike his previous relationships, Alvy believed he may have worked out all the issues in his life through fifteen years of therapy to make this relationship with Annie last, among those issues being not wanting to date any woman that would want to date him, and thus subconsciously pushing those women away. Alvy not only reviews the many ups and many downs of their relationship, but also reviews the many facets of his makeup that led to him starting to date Annie. Those facets include growing up next to Coney Island in Brooklyn, being attracted to the opposite sex for as long as he can remember, and enduring years of Jewish guilt with his constantly arguing parents. ','PG','93','English','USA')</v>
      </c>
    </row>
    <row r="196" spans="1:16" x14ac:dyDescent="0.3">
      <c r="A196" t="s">
        <v>2931</v>
      </c>
      <c r="B196" t="str">
        <f t="shared" si="9"/>
        <v>The Grapes of Wrath</v>
      </c>
      <c r="C196" t="s">
        <v>2696</v>
      </c>
      <c r="D196" t="s">
        <v>3182</v>
      </c>
      <c r="E196" t="s">
        <v>3430</v>
      </c>
      <c r="F196" t="str">
        <f t="shared" si="10"/>
        <v xml:space="preserve">Tom Joad returns to his home after a jail sentence to find his family kicked out of their farm due to foreclosure. He catches up with them on his Uncles farm, and joins them the next day as they head for California and a new life... Hopefully. </v>
      </c>
      <c r="G196">
        <v>129</v>
      </c>
      <c r="H196" t="s">
        <v>3497</v>
      </c>
      <c r="I196" t="s">
        <v>3508</v>
      </c>
      <c r="J196" t="s">
        <v>3796</v>
      </c>
      <c r="K196" t="s">
        <v>3859</v>
      </c>
      <c r="L196" t="s">
        <v>3936</v>
      </c>
      <c r="M196" t="s">
        <v>4282</v>
      </c>
      <c r="N196" t="s">
        <v>2027</v>
      </c>
      <c r="O196" t="s">
        <v>4430</v>
      </c>
      <c r="P196" t="str">
        <f t="shared" si="11"/>
        <v>INSERT INTO MOVIES VALUES('The Grapes of Wrath','http://ia.media-imdb.com/images/M/MV5BMzgzNjcxNjg2M15BMl5BanBnXkFtZTcwMjQxNDQ3Mg@@._V1_UX182_CR0,0,182,268_AL_.jpg','15 March 1940','Tom Joad returns to his home after a jail sentence to find his family kicked out of their farm due to foreclosure. He catches up with them on his Uncles farm, and joins them the next day as they head for California and a new life... Hopefully. ','Not Rated','129','English','USA')</v>
      </c>
    </row>
    <row r="197" spans="1:16" x14ac:dyDescent="0.3">
      <c r="A197" t="s">
        <v>2932</v>
      </c>
      <c r="B197" t="str">
        <f t="shared" si="9"/>
        <v>Wild Tales</v>
      </c>
      <c r="C197" t="s">
        <v>2697</v>
      </c>
      <c r="D197" t="s">
        <v>3183</v>
      </c>
      <c r="E197" t="s">
        <v>3431</v>
      </c>
      <c r="F197" t="str">
        <f t="shared" si="10"/>
        <v xml:space="preserve">The film is divided into six segments. (1) "Pasternak": While being on a plane, a model and a music critic realise they have a common acquaintance called Pasternak. Soon they discover that every passenger and crew member on board know Pasternak. Is this coincidence? (2) "The Rats": A waitress recognizes her client - it\'s the loan shark who caused a tragedy in her family. The cook suggests mixing rat poison with his food, but the waitress refuses. The stubborn cook, however, decides to proceed with her plan. (3) "The Strongest": Two drivers on a lone highway have an argument with tragic consequences. (4) "Little Bomb": A demolition engineer has his car towed by a truck for parking in a wrong place and he has an argument with the employee of the towing company. This event destroys his private and professional life, and he plots revenge against the corrupt towing company and the city hall. (5) "The Proposal": A reckless son of a wealthy family has an overnight hit-and-run accident, in ... </v>
      </c>
      <c r="G197">
        <v>122</v>
      </c>
      <c r="H197" t="s">
        <v>3488</v>
      </c>
      <c r="I197" t="s">
        <v>3592</v>
      </c>
      <c r="J197" t="s">
        <v>3797</v>
      </c>
      <c r="K197" t="s">
        <v>3873</v>
      </c>
      <c r="L197" t="s">
        <v>2697</v>
      </c>
      <c r="M197" t="s">
        <v>4283</v>
      </c>
      <c r="N197" t="s">
        <v>2037</v>
      </c>
      <c r="O197" t="s">
        <v>4509</v>
      </c>
      <c r="P197" t="str">
        <f t="shared" si="11"/>
        <v>INSERT INTO MOVIES VALUES('Wild Tales','http://ia.media-imdb.com/images/M/MV5BNzAzMjA1ODAxOV5BMl5BanBnXkFtZTgwODg4NTQzNDE@._V1_UX182_CR0,0,182,268_AL_.jpg','21 August 2014','The film is divided into six segments. (1) "Pasternak": While being on a plane, a model and a music critic realise they have a common acquaintance called Pasternak. Soon they discover that every passenger and crew member on board know Pasternak. Is this coincidence? (2) "The Rats": A waitress recognizes her client - it\'s the loan shark who caused a tragedy in her family. The cook suggests mixing rat poison with his food, but the waitress refuses. The stubborn cook, however, decides to proceed with her plan. (3) "The Strongest": Two drivers on a lone highway have an argument with tragic consequences. (4) "Little Bomb": A demolition engineer has his car towed by a truck for parking in a wrong place and he has an argument with the employee of the towing company. This event destroys his private and professional life, and he plots revenge against the corrupt towing company and the city hall. (5) "The Proposal": A reckless son of a wealthy family has an overnight hit-and-run accident, in ... ','R','122','English','Argentina')</v>
      </c>
    </row>
    <row r="198" spans="1:16" x14ac:dyDescent="0.3">
      <c r="A198" t="s">
        <v>2933</v>
      </c>
      <c r="B198" t="str">
        <f t="shared" si="9"/>
        <v>Hachi: A Dog\'s Tale</v>
      </c>
      <c r="C198" t="s">
        <v>2698</v>
      </c>
      <c r="D198" t="s">
        <v>3184</v>
      </c>
      <c r="E198" t="s">
        <v>3432</v>
      </c>
      <c r="F198" t="str">
        <f t="shared" si="10"/>
        <v xml:space="preserve">In Bedridge, Professor Parker Wilson finds an abandoned dog at the train station and takes it home with the intention of returning the animal to its owner. He finds that the dog is an Akita and names it Hachiko. However, nobody claims the dog so his family decides to keep Hachi. </v>
      </c>
      <c r="G198">
        <v>93</v>
      </c>
      <c r="H198" t="s">
        <v>3494</v>
      </c>
      <c r="I198" t="s">
        <v>3593</v>
      </c>
      <c r="J198" t="s">
        <v>3798</v>
      </c>
      <c r="K198" t="s">
        <v>3861</v>
      </c>
      <c r="L198" t="s">
        <v>3937</v>
      </c>
      <c r="M198" t="s">
        <v>4284</v>
      </c>
      <c r="N198" t="s">
        <v>2048</v>
      </c>
      <c r="O198" t="s">
        <v>4510</v>
      </c>
      <c r="P198" t="str">
        <f t="shared" si="11"/>
        <v>INSERT INTO MOVIES VALUES('Hachi: A Dog's Tale','http://ia.media-imdb.com/images/M/MV5BMTAxMDA2MjM4NDReQTJeQWpwZ15BbWU3MDE0NTgxMTM@._V1_UY268_CR2,0,182,268_AL_.jpg','12 March 2010','In Bedridge, Professor Parker Wilson finds an abandoned dog at the train station and takes it home with the intention of returning the animal to its owner. He finds that the dog is an Akita and names it Hachiko. However, nobody claims the dog so his family decides to keep Hachi. ','G','93','English','UK')</v>
      </c>
    </row>
    <row r="199" spans="1:16" x14ac:dyDescent="0.3">
      <c r="A199" t="s">
        <v>2934</v>
      </c>
      <c r="B199" t="str">
        <f t="shared" si="9"/>
        <v>NausicaÃ¤ of the Valley of the Wind</v>
      </c>
      <c r="C199" t="s">
        <v>2599</v>
      </c>
      <c r="D199" t="s">
        <v>3185</v>
      </c>
      <c r="E199" t="s">
        <v>3433</v>
      </c>
      <c r="F199" t="str">
        <f t="shared" si="10"/>
        <v xml:space="preserve">An animated fantasy-adventure. Set 1,000 years from now, the earth is ravaged by pollution and war. In the Valley of the Wind lives Nausicaa, princess of her people. Their land borders on a toxic jungle, filled with dangerous over-sized insects. Meanwhile two nearby nations are bitterly engaged in a war and the Valley of the Wind is stuck in the middle... </v>
      </c>
      <c r="G199">
        <v>117</v>
      </c>
      <c r="H199" t="s">
        <v>3490</v>
      </c>
      <c r="I199" t="s">
        <v>3545</v>
      </c>
      <c r="J199" t="s">
        <v>3799</v>
      </c>
      <c r="K199" t="s">
        <v>3866</v>
      </c>
      <c r="L199" t="s">
        <v>4055</v>
      </c>
      <c r="M199" t="s">
        <v>4285</v>
      </c>
      <c r="N199" t="s">
        <v>2058</v>
      </c>
      <c r="O199" t="s">
        <v>4511</v>
      </c>
      <c r="P199" t="str">
        <f t="shared" si="11"/>
        <v>INSERT INTO MOVIES VALUES('NausicaÃ¤ of the Valley of the Wind','http://ia.media-imdb.com/images/M/MV5BMTM1NjIxNTY4OF5BMl5BanBnXkFtZTcwNDE5MDIyNw@@._V1_UY268_CR4,0,182,268_AL_.jpg','11 March 1984','An animated fantasy-adventure. Set 1,000 years from now, the earth is ravaged by pollution and war. In the Valley of the Wind lives Nausicaa, princess of her people. Their land borders on a toxic jungle, filled with dangerous over-sized insects. Meanwhile two nearby nations are bitterly engaged in a war and the Valley of the Wind is stuck in the middle... ','PG','117','English','Japan')</v>
      </c>
    </row>
    <row r="200" spans="1:16" x14ac:dyDescent="0.3">
      <c r="A200" t="s">
        <v>2935</v>
      </c>
      <c r="B200" t="str">
        <f t="shared" si="9"/>
        <v>Stalker</v>
      </c>
      <c r="C200" t="s">
        <v>2699</v>
      </c>
      <c r="D200" t="s">
        <v>3186</v>
      </c>
      <c r="E200" t="s">
        <v>3434</v>
      </c>
      <c r="F200" t="str">
        <f t="shared" si="10"/>
        <v xml:space="preserve">Near a gray and unnamed city is the Zone, an alien place guarded by barbed wire and soldiers. Over his wife\'s objections, a man rises in the early morning and leaves her with their disabled daughter to meet two men. He\'s a Stalker, one of a handful who have the mental gifts (and who risk imprisonment) to lead people into the Zone to the Room, a place where one\'s secret hopes come true. His clients are a burned out popular writer, cynical, and questioning his talent; and a quiet scientist more concerned about his knapsack than the journey. In the deserted Zone, the approach to the Room must be indirect. As they draw near, the rules seem to change and the stalker faces a crisis. </v>
      </c>
      <c r="G200">
        <v>163</v>
      </c>
      <c r="H200" t="s">
        <v>3497</v>
      </c>
      <c r="I200" t="s">
        <v>3533</v>
      </c>
      <c r="J200" t="s">
        <v>3800</v>
      </c>
      <c r="K200" t="s">
        <v>3874</v>
      </c>
      <c r="L200" t="s">
        <v>4056</v>
      </c>
      <c r="M200" t="s">
        <v>4286</v>
      </c>
      <c r="N200" t="s">
        <v>2070</v>
      </c>
      <c r="O200" t="s">
        <v>4512</v>
      </c>
      <c r="P200" t="str">
        <f t="shared" si="11"/>
        <v>INSERT INTO MOVIES VALUES('Stalker','http://ia.media-imdb.com/images/M/MV5BNDY2NjU0NDAxOF5BMl5BanBnXkFtZTgwNjQ4MTI2MTE@._V1_UY268_CR3,0,182,268_AL_.jpg','17 April 1980','Near a gray and unnamed city is the Zone, an alien place guarded by barbed wire and soldiers. Over his wife\'s objections, a man rises in the early morning and leaves her with their disabled daughter to meet two men. He\'s a Stalker, one of a handful who have the mental gifts (and who risk imprisonment) to lead people into the Zone to the Room, a place where one\'s secret hopes come true. His clients are a burned out popular writer, cynical, and questioning his talent; and a quiet scientist more concerned about his knapsack than the journey. In the deserted Zone, the approach to the Room must be indirect. As they draw near, the rules seem to change and the stalker faces a crisis. ','Not Rated','163','English','Netherlands')</v>
      </c>
    </row>
    <row r="201" spans="1:16" x14ac:dyDescent="0.3">
      <c r="A201" t="s">
        <v>2936</v>
      </c>
      <c r="B201" t="str">
        <f t="shared" si="9"/>
        <v>Jurassic Park</v>
      </c>
      <c r="C201" t="s">
        <v>2581</v>
      </c>
      <c r="D201" t="s">
        <v>3187</v>
      </c>
      <c r="E201" t="s">
        <v>3435</v>
      </c>
      <c r="F201" t="str">
        <f t="shared" si="10"/>
        <v xml:space="preserve">Huge advancements in scientific technology have enabled a mogul to create an island full of living dinosaurs. John Hammond has invited four individuals, along with his two grandchildren, to join him at Jurassic Park. But will everything go according to plan? A park employee attempts to steal dinosaur embryos, critical security systems are shut down and it now becomes a race for survival with dinosaurs roaming freely over the island. </v>
      </c>
      <c r="G201">
        <v>127</v>
      </c>
      <c r="H201" t="s">
        <v>3489</v>
      </c>
      <c r="I201" t="s">
        <v>3594</v>
      </c>
      <c r="J201" t="s">
        <v>3801</v>
      </c>
      <c r="K201" t="s">
        <v>3859</v>
      </c>
      <c r="L201" t="s">
        <v>4057</v>
      </c>
      <c r="M201" t="s">
        <v>4287</v>
      </c>
      <c r="N201" t="s">
        <v>2079</v>
      </c>
      <c r="O201" t="s">
        <v>4343</v>
      </c>
      <c r="P201" t="str">
        <f t="shared" si="11"/>
        <v>INSERT INTO MOVIES VALUES('Jurassic Park','http://ia.media-imdb.com/images/M/MV5BMjM2MDgxMDg0Nl5BMl5BanBnXkFtZTgwNTM2OTM5NDE@._V1_UX182_CR0,0,182,268_AL_.jpg','11 June 1993','Huge advancements in scientific technology have enabled a mogul to create an island full of living dinosaurs. John Hammond has invited four individuals, along with his two grandchildren, to join him at Jurassic Park. But will everything go according to plan? A park employee attempts to steal dinosaur embryos, critical security systems are shut down and it now becomes a race for survival with dinosaurs roaming freely over the island. ','PG-13','127','English','USA')</v>
      </c>
    </row>
    <row r="202" spans="1:16" x14ac:dyDescent="0.3">
      <c r="A202" t="s">
        <v>2937</v>
      </c>
      <c r="B202" t="str">
        <f t="shared" si="9"/>
        <v>Diabolique</v>
      </c>
      <c r="C202" t="s">
        <v>2700</v>
      </c>
      <c r="D202" t="s">
        <v>3188</v>
      </c>
      <c r="E202" t="s">
        <v>3436</v>
      </c>
      <c r="F202" t="str">
        <f t="shared" si="10"/>
        <v xml:space="preserve">The wife and mistress of a sadistic boarding school headmaster plot to kill him. They drown him in the bathtub and dump the body in the school\'s filthy swimming pool... but when the pool is drained, the body has disappeared - and subsequent reported sightings of the headmaster slowly drive his \'killers\' (and the audience) up the wall with almost unbearable suspense... </v>
      </c>
      <c r="G202">
        <v>116</v>
      </c>
      <c r="H202" t="s">
        <v>3491</v>
      </c>
      <c r="I202" t="s">
        <v>3595</v>
      </c>
      <c r="J202" t="s">
        <v>3802</v>
      </c>
      <c r="K202" t="s">
        <v>3859</v>
      </c>
      <c r="L202" t="s">
        <v>4058</v>
      </c>
      <c r="M202" t="s">
        <v>4288</v>
      </c>
      <c r="N202" t="s">
        <v>2090</v>
      </c>
      <c r="O202" t="s">
        <v>4513</v>
      </c>
      <c r="P202" t="str">
        <f t="shared" si="11"/>
        <v>INSERT INTO MOVIES VALUES('Diabolique','http://ia.media-imdb.com/images/M/MV5BMTcwNzc5MjI5Nl5BMl5BanBnXkFtZTYwNjIwMzc5._V1_UY268_CR4,0,182,268_AL_.jpg','21 November 1955','The wife and mistress of a sadistic boarding school headmaster plot to kill him. They drown him in the bathtub and dump the body in the school\'s filthy swimming pool... but when the pool is drained, the body has disappeared - and subsequent reported sightings of the headmaster slowly drive his \'killers\' (and the audience) up the wall with almost unbearable suspense... ','Unrated','116','English','USA')</v>
      </c>
    </row>
    <row r="203" spans="1:16" x14ac:dyDescent="0.3">
      <c r="A203" t="s">
        <v>2938</v>
      </c>
      <c r="B203" t="str">
        <f t="shared" si="9"/>
        <v>Gandhi</v>
      </c>
      <c r="C203" t="s">
        <v>2701</v>
      </c>
      <c r="D203" t="s">
        <v>3189</v>
      </c>
      <c r="E203" t="s">
        <v>3437</v>
      </c>
      <c r="F203" t="str">
        <f t="shared" si="10"/>
        <v xml:space="preserve">In 1893, Gandhi is thrown off a South African train for being an Indian and traveling in a first class compartment. Gandhi realizes that the laws are biased against Indians and decides to start a non-violent protest campaign for the rights of all Indians in South Africa. After numerous arrests and the unwanted attention of the world, the government finally relents by recognizing rights for Indians, though not for the native blacks of South Africa. After this victory, Gandhi is invited back to India, where he is now considered something of a national hero. He is urged to take up the fight for India\'s independence from the British Empire. Gandhi agrees, and mounts a non-violent non-cooperation campaign of unprecedented scale, coordinating millions of Indians nationwide. There are some setbacks, such as violence against the protesters and Gandhi\'s occasional imprisonment. Nevertheless, the campaign generates great attention, and Britain faces intense public pressure. Too weak from World ... </v>
      </c>
      <c r="G203">
        <v>191</v>
      </c>
      <c r="H203" t="s">
        <v>3490</v>
      </c>
      <c r="I203" t="s">
        <v>3505</v>
      </c>
      <c r="J203" t="s">
        <v>3803</v>
      </c>
      <c r="K203" t="s">
        <v>3859</v>
      </c>
      <c r="L203" t="s">
        <v>4059</v>
      </c>
      <c r="M203" t="s">
        <v>4289</v>
      </c>
      <c r="N203" t="s">
        <v>2102</v>
      </c>
      <c r="O203" t="s">
        <v>4514</v>
      </c>
      <c r="P203" t="str">
        <f t="shared" si="11"/>
        <v>INSERT INTO MOVIES VALUES('Gandhi','http://ia.media-imdb.com/images/M/MV5BMTQyNTQ4MTAzNl5BMl5BanBnXkFtZTcwMjk2Njk3OA@@._V1_UX182_CR0,0,182,268_AL_.jpg','25 February 1983','In 1893, Gandhi is thrown off a South African train for being an Indian and traveling in a first class compartment. Gandhi realizes that the laws are biased against Indians and decides to start a non-violent protest campaign for the rights of all Indians in South Africa. After numerous arrests and the unwanted attention of the world, the government finally relents by recognizing rights for Indians, though not for the native blacks of South Africa. After this victory, Gandhi is invited back to India, where he is now considered something of a national hero. He is urged to take up the fight for India\'s independence from the British Empire. Gandhi agrees, and mounts a non-violent non-cooperation campaign of unprecedented scale, coordinating millions of Indians nationwide. There are some setbacks, such as violence against the protesters and Gandhi\'s occasional imprisonment. Nevertheless, the campaign generates great attention, and Britain faces intense public pressure. Too weak from World ... ','PG','191','English','USA')</v>
      </c>
    </row>
    <row r="204" spans="1:16" x14ac:dyDescent="0.3">
      <c r="A204" t="s">
        <v>2939</v>
      </c>
      <c r="B204" t="str">
        <f t="shared" si="9"/>
        <v>8Â½</v>
      </c>
      <c r="C204" t="s">
        <v>2702</v>
      </c>
      <c r="D204" t="s">
        <v>3190</v>
      </c>
      <c r="E204" t="s">
        <v>3438</v>
      </c>
      <c r="F204" t="str">
        <f t="shared" si="10"/>
        <v xml:space="preserve">Guido is a film director, trying to relax after his last big hit. He can\'t get a moment\'s peace, however, with the people who have worked with him in the past constantly looking for more work. He wrestles with his conscience, but is unable to come up with a new idea. While thinking, he starts to recall major happenings in his life, and all the women he has loved and left. An autobiographical film of Fellini, about the trials and tribulations of film making. </v>
      </c>
      <c r="G204">
        <v>138</v>
      </c>
      <c r="H204" t="s">
        <v>3497</v>
      </c>
      <c r="I204" t="s">
        <v>3575</v>
      </c>
      <c r="J204" t="s">
        <v>3804</v>
      </c>
      <c r="K204" t="s">
        <v>3859</v>
      </c>
      <c r="L204" t="s">
        <v>4060</v>
      </c>
      <c r="M204" t="s">
        <v>4290</v>
      </c>
      <c r="N204" t="s">
        <v>2112</v>
      </c>
      <c r="O204" t="s">
        <v>4515</v>
      </c>
      <c r="P204" t="str">
        <f t="shared" si="11"/>
        <v>INSERT INTO MOVIES VALUES('8Â½','http://ia.media-imdb.com/images/M/MV5BMTQ4MTA0NjEzMF5BMl5BanBnXkFtZTgwMDg4NDYxMzE@._V1_UY268_CR5,0,182,268_AL_.jpg','25 June 1963','Guido is a film director, trying to relax after his last big hit. He can\'t get a moment\'s peace, however, with the people who have worked with him in the past constantly looking for more work. He wrestles with his conscience, but is unable to come up with a new idea. While thinking, he starts to recall major happenings in his life, and all the women he has loved and left. An autobiographical film of Fellini, about the trials and tribulations of film making. ','Not Rated','138','English','USA')</v>
      </c>
    </row>
    <row r="205" spans="1:16" x14ac:dyDescent="0.3">
      <c r="A205" t="s">
        <v>2940</v>
      </c>
      <c r="B205" t="str">
        <f t="shared" si="9"/>
        <v>The Bourne Ultimatum</v>
      </c>
      <c r="C205" t="s">
        <v>2703</v>
      </c>
      <c r="D205" t="s">
        <v>3191</v>
      </c>
      <c r="E205" t="s">
        <v>3439</v>
      </c>
      <c r="F205" t="str">
        <f t="shared" si="10"/>
        <v xml:space="preserve">Bourne is once again brought out of hiding, this time inadvertently by London-based reporter Simon Ross who is trying to unveil Operation Blackbriar--an upgrade to Project Treadstone--in a series of newspaper columns. Bourne sets up a meeting with Ross and realizes instantly they\'re being scanned. Information from the reporter stirs a new set of memories, and Bourne must finally, ultimately, uncover his dark past whilst dodging The Company\'s best efforts in trying to eradicate him. </v>
      </c>
      <c r="G205">
        <v>115</v>
      </c>
      <c r="H205" t="s">
        <v>3489</v>
      </c>
      <c r="I205" t="s">
        <v>3543</v>
      </c>
      <c r="J205" t="s">
        <v>3805</v>
      </c>
      <c r="K205" t="s">
        <v>3859</v>
      </c>
      <c r="L205" t="s">
        <v>4061</v>
      </c>
      <c r="M205" t="s">
        <v>4291</v>
      </c>
      <c r="N205" t="s">
        <v>2123</v>
      </c>
      <c r="O205" t="s">
        <v>4516</v>
      </c>
      <c r="P205" t="str">
        <f t="shared" si="11"/>
        <v>INSERT INTO MOVIES VALUES('The Bourne Ultimatum','http://ia.media-imdb.com/images/M/MV5BMTgzNjMwOTM3N15BMl5BanBnXkFtZTcwMzA5MDY0MQ@@._V1_UX182_CR0,0,182,268_AL_.jpg','3 August 2007','Bourne is once again brought out of hiding, this time inadvertently by London-based reporter Simon Ross who is trying to unveil Operation Blackbriar--an upgrade to Project Treadstone--in a series of newspaper columns. Bourne sets up a meeting with Ross and realizes instantly they\'re being scanned. Information from the reporter stirs a new set of memories, and Bourne must finally, ultimately, uncover his dark past whilst dodging The Company\'s best efforts in trying to eradicate him. ','PG-13','115','English','USA')</v>
      </c>
    </row>
    <row r="206" spans="1:16" x14ac:dyDescent="0.3">
      <c r="A206" t="s">
        <v>2941</v>
      </c>
      <c r="B206" t="str">
        <f t="shared" si="9"/>
        <v>Donnie Darko</v>
      </c>
      <c r="C206" t="s">
        <v>2704</v>
      </c>
      <c r="D206" t="s">
        <v>3192</v>
      </c>
      <c r="E206" t="s">
        <v>3440</v>
      </c>
      <c r="F206" t="str">
        <f t="shared" si="10"/>
        <v xml:space="preserve">Donnie Darko doesn\'t get along too well with his family, his teachers and his classmates; but he does manage to find a sympathetic friend in Gretchen, who agrees to date him. He has a compassionate psychiatrist, who discovers hypnosis is the means to unlock hidden secrets. His other companion may not be a true ally. Donnie has a friend named Frank - a large bunny which only Donnie can see. When an engine falls off a plane and destroys his bedroom, Donnie is not there. Both the event, and Donnie\'s escape, seem to have been caused by supernatural events. Donnie\'s mental illness, if such it is, may never allow him to find out for sure. </v>
      </c>
      <c r="G206">
        <v>113</v>
      </c>
      <c r="H206" t="s">
        <v>3488</v>
      </c>
      <c r="I206" t="s">
        <v>3596</v>
      </c>
      <c r="J206" t="s">
        <v>3806</v>
      </c>
      <c r="K206" t="s">
        <v>3859</v>
      </c>
      <c r="L206" t="s">
        <v>2704</v>
      </c>
      <c r="M206" t="s">
        <v>4292</v>
      </c>
      <c r="N206" t="s">
        <v>2133</v>
      </c>
      <c r="O206" t="s">
        <v>4517</v>
      </c>
      <c r="P206" t="str">
        <f t="shared" si="11"/>
        <v>INSERT INTO MOVIES VALUES('Donnie Darko','http://ia.media-imdb.com/images/M/MV5BMTczMzE4Nzk3N15BMl5BanBnXkFtZTcwNDg5Mjc4NA@@._V1_UX182_CR0,0,182,268_AL_.jpg','26 October 2001','Donnie Darko doesn\'t get along too well with his family, his teachers and his classmates; but he does manage to find a sympathetic friend in Gretchen, who agrees to date him. He has a compassionate psychiatrist, who discovers hypnosis is the means to unlock hidden secrets. His other companion may not be a true ally. Donnie has a friend named Frank - a large bunny which only Donnie can see. When an engine falls off a plane and destroys his bedroom, Donnie is not there. Both the event, and Donnie\'s escape, seem to have been caused by supernatural events. Donnie\'s mental illness, if such it is, may never allow him to find out for sure. ','R','113','English','USA')</v>
      </c>
    </row>
    <row r="207" spans="1:16" x14ac:dyDescent="0.3">
      <c r="A207" t="s">
        <v>2942</v>
      </c>
      <c r="B207" t="str">
        <f t="shared" si="9"/>
        <v>Before Sunrise</v>
      </c>
      <c r="C207" t="s">
        <v>2705</v>
      </c>
      <c r="D207" t="s">
        <v>3193</v>
      </c>
      <c r="E207" t="s">
        <v>3441</v>
      </c>
      <c r="F207" t="str">
        <f t="shared" si="10"/>
        <v xml:space="preserve">American tourist Jesse and French student Celine meet by chance on the train from Budapest to Vienna. Sensing that they are developing a connection, Jesse asks Celine to spend the day with him in Vienna, and she agrees. So they pass the time before his scheduled flight the next morning together. How do two perfect strangers connect so intimately over the course of a single day? What is that special thing that bonds two people so strongly? As their bond turns to love, what will happen to them the next morning when Jesse flies away? </v>
      </c>
      <c r="G207">
        <v>105</v>
      </c>
      <c r="H207" t="s">
        <v>3488</v>
      </c>
      <c r="I207" t="s">
        <v>3510</v>
      </c>
      <c r="J207" t="s">
        <v>3807</v>
      </c>
      <c r="K207" t="s">
        <v>3859</v>
      </c>
      <c r="L207" t="s">
        <v>3938</v>
      </c>
      <c r="M207" t="s">
        <v>4293</v>
      </c>
      <c r="N207" t="s">
        <v>2143</v>
      </c>
      <c r="O207" t="s">
        <v>4518</v>
      </c>
      <c r="P207" t="str">
        <f t="shared" si="11"/>
        <v>INSERT INTO MOVIES VALUES('Before Sunrise','http://ia.media-imdb.com/images/M/MV5BMTQyMTM3MTQxMl5BMl5BanBnXkFtZTcwMDAzNjQ4Mg@@._V1_UY268_CR1,0,182,268_AL_.jpg','27 January 1995','American tourist Jesse and French student Celine meet by chance on the train from Budapest to Vienna. Sensing that they are developing a connection, Jesse asks Celine to spend the day with him in Vienna, and she agrees. So they pass the time before his scheduled flight the next morning together. How do two perfect strangers connect so intimately over the course of a single day? What is that special thing that bonds two people so strongly? As their bond turns to love, what will happen to them the next morning when Jesse flies away? ','R','105','English','USA')</v>
      </c>
    </row>
    <row r="208" spans="1:16" x14ac:dyDescent="0.3">
      <c r="A208" t="s">
        <v>2943</v>
      </c>
      <c r="B208" t="str">
        <f t="shared" si="9"/>
        <v>The Wizard of Oz</v>
      </c>
      <c r="C208" t="s">
        <v>2735</v>
      </c>
      <c r="D208" t="s">
        <v>3194</v>
      </c>
      <c r="E208" t="s">
        <v>3442</v>
      </c>
      <c r="F208" t="str">
        <f t="shared" si="10"/>
        <v xml:space="preserve">In this charming film based on the popular L. Frank Baum stories, Dorothy and her dog Toto are caught in a tornado\'s path and somehow end up in the land of Oz. Here she meets some memorable friends and foes in her journey to meet the Wizard of Oz who everyone says can help her return home and possibly grant her new friends their goals of a brain, heart and courage. </v>
      </c>
      <c r="G208">
        <v>102</v>
      </c>
      <c r="H208" t="s">
        <v>3492</v>
      </c>
      <c r="I208" t="s">
        <v>3597</v>
      </c>
      <c r="J208" t="s">
        <v>3808</v>
      </c>
      <c r="K208" t="s">
        <v>3859</v>
      </c>
      <c r="L208" t="s">
        <v>4062</v>
      </c>
      <c r="M208" t="s">
        <v>4294</v>
      </c>
      <c r="N208" t="s">
        <v>2153</v>
      </c>
      <c r="O208" t="s">
        <v>4399</v>
      </c>
      <c r="P208" t="str">
        <f t="shared" si="11"/>
        <v>INSERT INTO MOVIES VALUES('The Wizard of Oz','http://ia.media-imdb.com/images/M/MV5BMTU0MTA2OTIwNF5BMl5BanBnXkFtZTcwMzA0Njk3OA@@._V1_UY268_CR8,0,182,268_AL_.jpg','25 August 1939','In this charming film based on the popular L. Frank Baum stories, Dorothy and her dog Toto are caught in a tornado\'s path and somehow end up in the land of Oz. Here she meets some memorable friends and foes in her journey to meet the Wizard of Oz who everyone says can help her return home and possibly grant her new friends their goals of a brain, heart and courage. ','Passed','102','English','USA')</v>
      </c>
    </row>
    <row r="209" spans="1:16" x14ac:dyDescent="0.3">
      <c r="A209" t="s">
        <v>2944</v>
      </c>
      <c r="B209" t="str">
        <f t="shared" si="9"/>
        <v>The Best Years of Our Lives</v>
      </c>
      <c r="C209" t="s">
        <v>2694</v>
      </c>
      <c r="D209" t="s">
        <v>3195</v>
      </c>
      <c r="E209" t="s">
        <v>3443</v>
      </c>
      <c r="F209" t="str">
        <f t="shared" si="10"/>
        <v xml:space="preserve">The story concentrates on the social re-adjustment of three World War II servicemen, each from a different station of society. Al Stephenson returns to an influential banking position, but finds it hard to reconcile his loyalties to ex-servicemen with new commercial realities. Fred Derry is an ordinary working man who finds it difficult to hold down a job or pick up the threads of his marriage. Having had both hands burnt off during the war, Homer Parrish is unsure that his fiancÃ©e\'s feelings are still those of love and not those of pity. Each of the veterans faces a crisis upon his arrival, and each crisis is a microcosm of the experiences of many American warriors who found an alien world awaiting them when they came marching home. </v>
      </c>
      <c r="G209">
        <v>172</v>
      </c>
      <c r="H209" t="s">
        <v>3497</v>
      </c>
      <c r="I209" t="s">
        <v>3521</v>
      </c>
      <c r="J209" t="s">
        <v>3809</v>
      </c>
      <c r="K209" t="s">
        <v>3873</v>
      </c>
      <c r="L209" t="s">
        <v>3939</v>
      </c>
      <c r="M209" t="s">
        <v>4295</v>
      </c>
      <c r="N209" t="s">
        <v>2162</v>
      </c>
      <c r="O209" t="s">
        <v>4519</v>
      </c>
      <c r="P209" t="str">
        <f t="shared" si="11"/>
        <v>INSERT INTO MOVIES VALUES('The Best Years of Our Lives','http://ia.media-imdb.com/images/M/MV5BMTk1NTAxNzg3Nl5BMl5BanBnXkFtZTcwNjU4OTQwNw@@._V1_UX182_CR0,0,182,268_AL_.jpg','17 June 1947','The story concentrates on the social re-adjustment of three World War II servicemen, each from a different station of society. Al Stephenson returns to an influential banking position, but finds it hard to reconcile his loyalties to ex-servicemen with new commercial realities. Fred Derry is an ordinary working man who finds it difficult to hold down a job or pick up the threads of his marriage. Having had both hands burnt off during the war, Homer Parrish is unsure that his fiancÃ©e\'s feelings are still those of love and not those of pity. Each of the veterans faces a crisis upon his arrival, and each crisis is a microcosm of the experiences of many American warriors who found an alien world awaiting them when they came marching home. ','Not Rated','172','English','Argentina')</v>
      </c>
    </row>
    <row r="210" spans="1:16" x14ac:dyDescent="0.3">
      <c r="A210" t="s">
        <v>2945</v>
      </c>
      <c r="B210" t="str">
        <f t="shared" si="9"/>
        <v>Rocky</v>
      </c>
      <c r="C210" t="s">
        <v>2706</v>
      </c>
      <c r="D210" t="s">
        <v>3196</v>
      </c>
      <c r="E210" t="s">
        <v>3444</v>
      </c>
      <c r="F210" t="str">
        <f t="shared" si="10"/>
        <v xml:space="preserve">Rocky Balboa is a struggling boxer trying to make the big time, working as a debt collector for a pittance. When heavyweight champion Apollo Creed visits Philadelphia, his managers want to set up an exhibition match between Creed and a struggling boxer, touting the fight as a chance for a "nobody" to become a "somebody". The match is supposed to be easily won by Creed, but someone forgot to tell Rocky, who sees this as his only shot at the big time. </v>
      </c>
      <c r="G210">
        <v>120</v>
      </c>
      <c r="H210" t="s">
        <v>3490</v>
      </c>
      <c r="I210" t="s">
        <v>3578</v>
      </c>
      <c r="J210" t="s">
        <v>3810</v>
      </c>
      <c r="K210" t="s">
        <v>3859</v>
      </c>
      <c r="L210" t="s">
        <v>4063</v>
      </c>
      <c r="M210" t="s">
        <v>4296</v>
      </c>
      <c r="N210" t="s">
        <v>2172</v>
      </c>
      <c r="O210" t="s">
        <v>4520</v>
      </c>
      <c r="P210" t="str">
        <f t="shared" si="11"/>
        <v>INSERT INTO MOVIES VALUES('Rocky','http://ia.media-imdb.com/images/M/MV5BMTY5MDMzODUyOF5BMl5BanBnXkFtZTcwMTQ3NTMyNA@@._V1_UX182_CR0,0,182,268_AL_.jpg','3 December 1976','Rocky Balboa is a struggling boxer trying to make the big time, working as a debt collector for a pittance. When heavyweight champion Apollo Creed visits Philadelphia, his managers want to set up an exhibition match between Creed and a struggling boxer, touting the fight as a chance for a "nobody" to become a "somebody". The match is supposed to be easily won by Creed, but someone forgot to tell Rocky, who sees this as his only shot at the big time. ','PG','120','English','USA')</v>
      </c>
    </row>
    <row r="211" spans="1:16" x14ac:dyDescent="0.3">
      <c r="A211" t="s">
        <v>2946</v>
      </c>
      <c r="B211" t="str">
        <f t="shared" si="9"/>
        <v>Memories of Murder</v>
      </c>
      <c r="C211" t="s">
        <v>2707</v>
      </c>
      <c r="D211" t="s">
        <v>3197</v>
      </c>
      <c r="E211" t="s">
        <v>3445</v>
      </c>
      <c r="F211" t="str">
        <f t="shared" si="10"/>
        <v xml:space="preserve">In 1986, in the province of Gyunggi, in South Korea, a second young and beautiful woman is found dead, raped and tied and gagged with her underwear. Detective Park Doo-Man and Detective Cho Yong-koo, two brutal and stupid local detectives without any technique, investigate the murder using brutality and torturing the suspects, without any practical result. The Detective Seo Tae-Yoon from Seoul comes to the country to help the investigations and is convinced that a serial-killer is killing the women. When a third woman is found dead in the same "modus-operandi", the detectives find leads of the assassin. </v>
      </c>
      <c r="G211">
        <v>131</v>
      </c>
      <c r="H211" t="s">
        <v>3491</v>
      </c>
      <c r="I211" t="s">
        <v>3514</v>
      </c>
      <c r="J211" t="s">
        <v>3811</v>
      </c>
      <c r="K211" t="s">
        <v>3867</v>
      </c>
      <c r="L211" t="s">
        <v>4064</v>
      </c>
      <c r="M211" t="s">
        <v>4297</v>
      </c>
      <c r="N211" t="s">
        <v>2182</v>
      </c>
      <c r="O211" t="s">
        <v>4521</v>
      </c>
      <c r="P211" t="str">
        <f t="shared" si="11"/>
        <v>INSERT INTO MOVIES VALUES('Memories of Murder','http://ia.media-imdb.com/images/M/MV5BMTI5OTA5MTI3OF5BMl5BanBnXkFtZTcwMjQyNzYzMQ@@._V1_UY268_CR2,0,182,268_AL_.jpg','2 May 2003','In 1986, in the province of Gyunggi, in South Korea, a second young and beautiful woman is found dead, raped and tied and gagged with her underwear. Detective Park Doo-Man and Detective Cho Yong-koo, two brutal and stupid local detectives without any technique, investigate the murder using brutality and torturing the suspects, without any practical result. The Detective Seo Tae-Yoon from Seoul comes to the country to help the investigations and is convinced that a serial-killer is killing the women. When a third woman is found dead in the same "modus-operandi", the detectives find leads of the assassin. ','Unrated','131','English','SouthKorea')</v>
      </c>
    </row>
    <row r="212" spans="1:16" x14ac:dyDescent="0.3">
      <c r="A212" t="s">
        <v>2947</v>
      </c>
      <c r="B212" t="str">
        <f t="shared" si="9"/>
        <v>Sin City</v>
      </c>
      <c r="C212" t="s">
        <v>2734</v>
      </c>
      <c r="D212" t="s">
        <v>3198</v>
      </c>
      <c r="E212" t="s">
        <v>3446</v>
      </c>
      <c r="F212" t="str">
        <f t="shared" si="10"/>
        <v xml:space="preserve">Four tales of crime adapted from Frank Miller\'s popular comics, focusing around a muscular brute who\'s looking for the person responsible for the death of his beloved Goldie, a man fed up with Sin City\'s corrupt law enforcement who takes the law into his own hands after a horrible mistake, a cop who risks his life to protect a girl from a deformed pedophile, and a hitman looking to make a little cash. </v>
      </c>
      <c r="G212">
        <v>124</v>
      </c>
      <c r="H212" t="s">
        <v>3488</v>
      </c>
      <c r="I212" t="s">
        <v>3552</v>
      </c>
      <c r="J212" t="s">
        <v>3812</v>
      </c>
      <c r="K212" t="s">
        <v>3859</v>
      </c>
      <c r="L212" t="s">
        <v>4065</v>
      </c>
      <c r="M212" t="s">
        <v>4298</v>
      </c>
      <c r="N212" t="s">
        <v>2192</v>
      </c>
      <c r="O212" t="s">
        <v>4522</v>
      </c>
      <c r="P212" t="str">
        <f t="shared" si="11"/>
        <v>INSERT INTO MOVIES VALUES('Sin City','http://ia.media-imdb.com/images/M/MV5BMTI2NjUyMDUyMV5BMl5BanBnXkFtZTcwMzU0OTkyMQ@@._V1_UY268_CR3,0,182,268_AL_.jpg','1 April 2005','Four tales of crime adapted from Frank Miller\'s popular comics, focusing around a muscular brute who\'s looking for the person responsible for the death of his beloved Goldie, a man fed up with Sin City\'s corrupt law enforcement who takes the law into his own hands after a horrible mistake, a cop who risks his life to protect a girl from a deformed pedophile, and a hitman looking to make a little cash. ','R','124','English','USA')</v>
      </c>
    </row>
    <row r="213" spans="1:16" x14ac:dyDescent="0.3">
      <c r="A213" t="s">
        <v>2948</v>
      </c>
      <c r="B213" t="str">
        <f t="shared" si="9"/>
        <v>The Truman Show</v>
      </c>
      <c r="C213" t="s">
        <v>2708</v>
      </c>
      <c r="D213" t="s">
        <v>3199</v>
      </c>
      <c r="E213" t="s">
        <v>3447</v>
      </c>
      <c r="F213" t="str">
        <f t="shared" si="10"/>
        <v xml:space="preserve">In this movie, Truman is a man whose life is a fake one... The place he lives is in fact a big studio with hidden cameras everywhere, and all his friends and people around him, are actors who play their roles in the most popular TV-series in the world: The Truman Show. Truman thinks that he is an ordinary man with an ordinary life and has no idea about how he is exploited. Until one day... he finds out everything. Will he react? </v>
      </c>
      <c r="G213">
        <v>103</v>
      </c>
      <c r="H213" t="s">
        <v>3490</v>
      </c>
      <c r="I213" t="s">
        <v>3508</v>
      </c>
      <c r="J213" t="s">
        <v>3813</v>
      </c>
      <c r="K213" t="s">
        <v>3859</v>
      </c>
      <c r="L213" t="s">
        <v>4066</v>
      </c>
      <c r="M213" t="s">
        <v>4299</v>
      </c>
      <c r="N213" t="s">
        <v>2202</v>
      </c>
      <c r="O213" t="s">
        <v>4523</v>
      </c>
      <c r="P213" t="str">
        <f t="shared" si="11"/>
        <v>INSERT INTO MOVIES VALUES('The Truman Show','http://ia.media-imdb.com/images/M/MV5BMTg4NTU3NTAyMF5BMl5BanBnXkFtZTgwNjYwNzc3NjE@._V1_UX182_CR0,0,182,268_AL_.jpg','5 June 1998','In this movie, Truman is a man whose life is a fake one... The place he lives is in fact a big studio with hidden cameras everywhere, and all his friends and people around him, are actors who play their roles in the most popular TV-series in the world: The Truman Show. Truman thinks that he is an ordinary man with an ordinary life and has no idea about how he is exploited. Until one day... he finds out everything. Will he react? ','PG','103','English','USA')</v>
      </c>
    </row>
    <row r="214" spans="1:16" x14ac:dyDescent="0.3">
      <c r="A214" t="s">
        <v>2949</v>
      </c>
      <c r="B214" t="str">
        <f t="shared" si="9"/>
        <v>The Terminator</v>
      </c>
      <c r="C214" t="s">
        <v>2606</v>
      </c>
      <c r="D214" t="s">
        <v>3200</v>
      </c>
      <c r="E214" t="s">
        <v>3448</v>
      </c>
      <c r="F214" t="str">
        <f t="shared" si="10"/>
        <v xml:space="preserve">A cyborg is sent from the future on a deadly mission. He has to kill Sarah Connor, a young woman whose life will have a great significance in years to come. Sarah has only one protector - Kyle Reese - also sent from the future. The Terminator uses his exceptional intelligence and strength to find Sarah, but is there any way to stop the seemingly indestructible cyborg ? </v>
      </c>
      <c r="G214">
        <v>107</v>
      </c>
      <c r="H214" t="s">
        <v>3488</v>
      </c>
      <c r="I214" t="s">
        <v>3513</v>
      </c>
      <c r="J214" t="s">
        <v>3814</v>
      </c>
      <c r="K214" t="s">
        <v>3859</v>
      </c>
      <c r="L214" t="s">
        <v>4067</v>
      </c>
      <c r="M214" t="s">
        <v>4300</v>
      </c>
      <c r="N214" t="s">
        <v>2211</v>
      </c>
      <c r="O214" t="s">
        <v>4524</v>
      </c>
      <c r="P214" t="str">
        <f t="shared" si="11"/>
        <v>INSERT INTO MOVIES VALUES('The Terminator','http://ia.media-imdb.com/images/M/MV5BODE1MDczNTUxOV5BMl5BanBnXkFtZTcwMTA0NDQyNA@@._V1_UX182_CR0,0,182,268_AL_.jpg','26 October 1984','A cyborg is sent from the future on a deadly mission. He has to kill Sarah Connor, a young woman whose life will have a great significance in years to come. Sarah has only one protector - Kyle Reese - also sent from the future. The Terminator uses his exceptional intelligence and strength to find Sarah, but is there any way to stop the seemingly indestructible cyborg ? ','R','107','English','USA')</v>
      </c>
    </row>
    <row r="215" spans="1:16" x14ac:dyDescent="0.3">
      <c r="A215" t="s">
        <v>2950</v>
      </c>
      <c r="B215" t="str">
        <f t="shared" si="9"/>
        <v>Twelve Monkeys</v>
      </c>
      <c r="C215" t="s">
        <v>2709</v>
      </c>
      <c r="D215" t="s">
        <v>3201</v>
      </c>
      <c r="E215" t="s">
        <v>3449</v>
      </c>
      <c r="F215" t="str">
        <f t="shared" si="10"/>
        <v xml:space="preserve">An unknown and lethal virus has wiped out five billion people in 1996. Only 1% of the population has survived by the year 2035, and is forced to live underground. A convict (James Cole) reluctantly volunteers to be sent back in time to 1996 to gather information about the origin of the epidemic (who he\'s told was spread by a mysterious "Army of the Twelve Monkeys") and locate the virus before it mutates so that scientists can study it. Unfortunately Cole is mistakenly sent to 1990, six years earlier than expected, and is arrested and locked up in a mental institution, where he meets Dr. Kathryn Railly, a psychiatrist, and Jeffrey Goines, the insane son of a famous scientist and virus expert. </v>
      </c>
      <c r="G215">
        <v>129</v>
      </c>
      <c r="H215" t="s">
        <v>3488</v>
      </c>
      <c r="I215" t="s">
        <v>3598</v>
      </c>
      <c r="J215" t="s">
        <v>3815</v>
      </c>
      <c r="K215" t="s">
        <v>3859</v>
      </c>
      <c r="L215" t="s">
        <v>4068</v>
      </c>
      <c r="M215" t="s">
        <v>4301</v>
      </c>
      <c r="N215" t="s">
        <v>2221</v>
      </c>
      <c r="O215" t="s">
        <v>4525</v>
      </c>
      <c r="P215" t="str">
        <f t="shared" si="11"/>
        <v>INSERT INTO MOVIES VALUES('Twelve Monkeys','http://ia.media-imdb.com/images/M/MV5BMjI4MDIxNjk2Ml5BMl5BanBnXkFtZTcwMTA3Njk3OA@@._V1_UY268_CR9,0,182,268_AL_.jpg','5 January 1996','An unknown and lethal virus has wiped out five billion people in 1996. Only 1% of the population has survived by the year 2035, and is forced to live underground. A convict (James Cole) reluctantly volunteers to be sent back in time to 1996 to gather information about the origin of the epidemic (who he\'s told was spread by a mysterious "Army of the Twelve Monkeys") and locate the virus before it mutates so that scientists can study it. Unfortunately Cole is mistakenly sent to 1990, six years earlier than expected, and is arrested and locked up in a mental institution, where he meets Dr. Kathryn Railly, a psychiatrist, and Jeffrey Goines, the insane son of a famous scientist and virus expert. ','R','129','English','USA')</v>
      </c>
    </row>
    <row r="216" spans="1:16" x14ac:dyDescent="0.3">
      <c r="A216" t="s">
        <v>2951</v>
      </c>
      <c r="B216" t="str">
        <f t="shared" si="9"/>
        <v>Strangers on a Train</v>
      </c>
      <c r="C216" t="s">
        <v>2603</v>
      </c>
      <c r="D216" t="s">
        <v>3202</v>
      </c>
      <c r="E216" t="s">
        <v>3450</v>
      </c>
      <c r="F216" t="str">
        <f t="shared" si="10"/>
        <v xml:space="preserve">Bruno Anthony thinks he has the perfect plot to rid himself of his hated father and when he meets tennis player Guy Haines on a train, he thinks he\'s found the partner he needs to pull it off. His plan is relatively simple. Two strangers each agree to kill someone the other person wants disposed of. For example, Guy could kill his father and he could get rid of Guy\'s wife Miriam, freeing him to marry Anne Morton, the beautiful daughter of a U.S. Senator. Guy dismisses it all out of hand but but Bruno goes ahead with his half of the \'bargain\' and disposes of Miriam. When Guy balks, Bruno makes it quite clear that he will plant evidence to implicate Guy in her murder if he doesn\'t get rid of his father. Guy had also made some unfortunate statements about Miriam after she had refused him a divorce. It all leads the police to believe Guy is responsible for the murder, forcing him to deal with Bruno\'s mad ravings. </v>
      </c>
      <c r="G216">
        <v>101</v>
      </c>
      <c r="H216" t="s">
        <v>3493</v>
      </c>
      <c r="I216" t="s">
        <v>3591</v>
      </c>
      <c r="J216" t="s">
        <v>3816</v>
      </c>
      <c r="K216" t="s">
        <v>3859</v>
      </c>
      <c r="L216" t="s">
        <v>4069</v>
      </c>
      <c r="M216" t="s">
        <v>4302</v>
      </c>
      <c r="N216" t="s">
        <v>2231</v>
      </c>
      <c r="O216" t="s">
        <v>4352</v>
      </c>
      <c r="P216" t="str">
        <f t="shared" si="11"/>
        <v>INSERT INTO MOVIES VALUES('Strangers on a Train','http://ia.media-imdb.com/images/M/MV5BMTcwNzk0MTQxMF5BMl5BanBnXkFtZTcwNjM5NTIwNA@@._V1_UX182_CR0,0,182,268_AL_.jpg','30 June 1951','Bruno Anthony thinks he has the perfect plot to rid himself of his hated father and when he meets tennis player Guy Haines on a train, he thinks he\'s found the partner he needs to pull it off. His plan is relatively simple. Two strangers each agree to kill someone the other person wants disposed of. For example, Guy could kill his father and he could get rid of Guy\'s wife Miriam, freeing him to marry Anne Morton, the beautiful daughter of a U.S. Senator. Guy dismisses it all out of hand but but Bruno goes ahead with his half of the \'bargain\' and disposes of Miriam. When Guy balks, Bruno makes it quite clear that he will plant evidence to implicate Guy in her murder if he doesn\'t get rid of his father. Guy had also made some unfortunate statements about Miriam after she had refused him a divorce. It all leads the police to believe Guy is responsible for the murder, forcing him to deal with Bruno\'s mad ravings. ','Approved','101','English','USA')</v>
      </c>
    </row>
    <row r="217" spans="1:16" x14ac:dyDescent="0.3">
      <c r="A217" t="s">
        <v>2952</v>
      </c>
      <c r="B217" t="str">
        <f t="shared" si="9"/>
        <v>Monsters, Inc.</v>
      </c>
      <c r="C217" t="s">
        <v>2733</v>
      </c>
      <c r="D217" t="s">
        <v>3203</v>
      </c>
      <c r="E217" t="s">
        <v>3451</v>
      </c>
      <c r="F217" t="str">
        <f t="shared" si="10"/>
        <v xml:space="preserve">A city of monsters with no humans called Monstropolis centers around the city\'s power company, Monsters, Inc. The lovable, confident, tough, furry blue behemoth-like giant monster named James P. Sullivan (better known as Sulley) and his wisecracking best friend, short, green cyclops monster Mike Wazowski, discover what happens when the real world interacts with theirs in the form of a 2-year-old baby girl dubbed "Boo," who accidentally sneaks into the monster world with Sulley one night. And now it\'s up to Sulley and Mike to send Boo back in her door before anybody finds out, especially two evil villains such as Sulley\'s main rival as a scarer, chameleon-like Randall (a monster that Boo is very afraid of), who possesses the ability to change the color of his skin, and Mike and Sulley\'s boss Mr. Waternoose, the chairman and chief executive officer of Monsters, Inc. </v>
      </c>
      <c r="G217">
        <v>92</v>
      </c>
      <c r="H217" t="s">
        <v>3494</v>
      </c>
      <c r="I217" t="s">
        <v>3554</v>
      </c>
      <c r="J217" t="s">
        <v>3817</v>
      </c>
      <c r="K217" t="s">
        <v>3859</v>
      </c>
      <c r="L217" t="s">
        <v>4070</v>
      </c>
      <c r="M217" t="s">
        <v>4303</v>
      </c>
      <c r="N217" t="s">
        <v>2241</v>
      </c>
      <c r="O217" t="s">
        <v>4393</v>
      </c>
      <c r="P217" t="str">
        <f t="shared" si="11"/>
        <v>INSERT INTO MOVIES VALUES('Monsters, Inc.','http://ia.media-imdb.com/images/M/MV5BMTY1NTI0ODUyOF5BMl5BanBnXkFtZTgwNTEyNjQ0MDE@._V1_UX182_CR0,0,182,268_AL_.jpg','2 November 2001','A city of monsters with no humans called Monstropolis centers around the city\'s power company, Monsters, Inc. The lovable, confident, tough, furry blue behemoth-like giant monster named James P. Sullivan (better known as Sulley) and his wisecracking best friend, short, green cyclops monster Mike Wazowski, discover what happens when the real world interacts with theirs in the form of a 2-year-old baby girl dubbed "Boo," who accidentally sneaks into the monster world with Sulley one night. And now it\'s up to Sulley and Mike to send Boo back in her door before anybody finds out, especially two evil villains such as Sulley\'s main rival as a scarer, chameleon-like Randall (a monster that Boo is very afraid of), who possesses the ability to change the color of his skin, and Mike and Sulley\'s boss Mr. Waternoose, the chairman and chief executive officer of Monsters, Inc. ','G','92','English','USA')</v>
      </c>
    </row>
    <row r="218" spans="1:16" x14ac:dyDescent="0.3">
      <c r="A218" t="s">
        <v>2953</v>
      </c>
      <c r="B218" t="str">
        <f t="shared" si="9"/>
        <v>Groundhog Day</v>
      </c>
      <c r="C218" t="s">
        <v>2710</v>
      </c>
      <c r="D218" t="s">
        <v>3204</v>
      </c>
      <c r="E218" t="s">
        <v>3452</v>
      </c>
      <c r="F218" t="str">
        <f t="shared" si="10"/>
        <v xml:space="preserve">A weather man is reluctantly sent to cover a story about a weather forecasting "rat" (as he calls it). This is his fourth year on the story, and he makes no effort to hide his frustration. On awaking the \'following\' day he discovers that it\'s Groundhog Day again, and again, and again. First he uses this to his advantage, then comes the realisation that he is doomed to spend the rest of eternity in the same place, seeing the same people do the same thing EVERY day. </v>
      </c>
      <c r="G218">
        <v>101</v>
      </c>
      <c r="H218" t="s">
        <v>3490</v>
      </c>
      <c r="I218" t="s">
        <v>3599</v>
      </c>
      <c r="J218" t="s">
        <v>3818</v>
      </c>
      <c r="K218" t="s">
        <v>3859</v>
      </c>
      <c r="L218" t="s">
        <v>4071</v>
      </c>
      <c r="M218" t="s">
        <v>4304</v>
      </c>
      <c r="N218" t="s">
        <v>2250</v>
      </c>
      <c r="O218" t="s">
        <v>4452</v>
      </c>
      <c r="P218" t="str">
        <f t="shared" si="11"/>
        <v>INSERT INTO MOVIES VALUES('Groundhog Day','http://ia.media-imdb.com/images/M/MV5BMTU0MzQyNTExMV5BMl5BanBnXkFtZTgwMjA0Njk1MDE@._V1_UX182_CR0,0,182,268_AL_.jpg','12 February 1993','A weather man is reluctantly sent to cover a story about a weather forecasting "rat" (as he calls it). This is his fourth year on the story, and he makes no effort to hide his frustration. On awaking the \'following\' day he discovers that it\'s Groundhog Day again, and again, and again. First he uses this to his advantage, then comes the realisation that he is doomed to spend the rest of eternity in the same place, seeing the same people do the same thing EVERY day. ','PG','101','English','USA')</v>
      </c>
    </row>
    <row r="219" spans="1:16" x14ac:dyDescent="0.3">
      <c r="A219" t="s">
        <v>2954</v>
      </c>
      <c r="B219" t="str">
        <f t="shared" si="9"/>
        <v>Harry Potter and the Deathly Hallows: Part 2</v>
      </c>
      <c r="C219" t="s">
        <v>2711</v>
      </c>
      <c r="D219" t="s">
        <v>3205</v>
      </c>
      <c r="E219" t="s">
        <v>3453</v>
      </c>
      <c r="F219" t="str">
        <f t="shared" si="10"/>
        <v xml:space="preserve">Harry, Ron, and Hermione continue their quest of finding and destroying the Dark Lord\'s three remaining Horcruxes, the magical items responsible for his immortality. But as the mystical Deathly Hallows are uncovered, and Voldemort finds out about their mission, the biggest battle begins and life as they know it will never be the same again. </v>
      </c>
      <c r="G219">
        <v>130</v>
      </c>
      <c r="H219" t="s">
        <v>3489</v>
      </c>
      <c r="I219" t="s">
        <v>3506</v>
      </c>
      <c r="J219" t="s">
        <v>3819</v>
      </c>
      <c r="K219" t="s">
        <v>3859</v>
      </c>
      <c r="L219" t="s">
        <v>3940</v>
      </c>
      <c r="M219" t="s">
        <v>4305</v>
      </c>
      <c r="N219" t="s">
        <v>2261</v>
      </c>
      <c r="O219" t="s">
        <v>4526</v>
      </c>
      <c r="P219" t="str">
        <f t="shared" si="11"/>
        <v>INSERT INTO MOVIES VALUES('Harry Potter and the Deathly Hallows: Part 2','http://ia.media-imdb.com/images/M/MV5BMTY2MTk3MDQ1N15BMl5BanBnXkFtZTcwMzI4NzA2NQ@@._V1_UX182_CR0,0,182,268_AL_.jpg','15 July 2011','Harry, Ron, and Hermione continue their quest of finding and destroying the Dark Lord\'s three remaining Horcruxes, the magical items responsible for his immortality. But as the mystical Deathly Hallows are uncovered, and Voldemort finds out about their mission, the biggest battle begins and life as they know it will never be the same again. ','PG-13','130','English','USA')</v>
      </c>
    </row>
    <row r="220" spans="1:16" x14ac:dyDescent="0.3">
      <c r="A220" t="s">
        <v>2955</v>
      </c>
      <c r="B220" t="str">
        <f t="shared" si="9"/>
        <v>The Martian</v>
      </c>
      <c r="C220" t="s">
        <v>2609</v>
      </c>
      <c r="D220" t="s">
        <v>3206</v>
      </c>
      <c r="E220" t="s">
        <v>3454</v>
      </c>
      <c r="F220" t="str">
        <f t="shared" si="10"/>
        <v xml:space="preserve">During a manned mission to Mars, Astronaut Mark Watney is presumed dead after a fierce storm and left behind by his crew. But Watney has survived and finds himself stranded and alone on the hostile planet. With only meager supplies, he must draw upon his ingenuity, wit and spirit to subsist and find a way to signal to Earth that he is alive. Millions of miles away, NASA and a team of international scientists work tirelessly to bring "the Martian" home, while his crewmates concurrently plot a daring, if not impossible, rescue mission. As these stories of incredible bravery unfold, the world comes together to root for Watney\'s safe return. </v>
      </c>
      <c r="G220">
        <v>144</v>
      </c>
      <c r="H220" t="s">
        <v>3489</v>
      </c>
      <c r="I220" t="s">
        <v>3520</v>
      </c>
      <c r="J220" t="s">
        <v>3820</v>
      </c>
      <c r="K220" t="s">
        <v>3859</v>
      </c>
      <c r="L220" t="s">
        <v>3941</v>
      </c>
      <c r="M220" t="s">
        <v>4306</v>
      </c>
      <c r="N220" t="s">
        <v>2271</v>
      </c>
      <c r="O220" t="s">
        <v>4527</v>
      </c>
      <c r="P220" t="str">
        <f t="shared" si="11"/>
        <v>INSERT INTO MOVIES VALUES('The Martian','http://ia.media-imdb.com/images/M/MV5BMTc2MTQ3MDA1Nl5BMl5BanBnXkFtZTgwODA3OTI4NjE@._V1_UX182_CR0,0,182,268_AL_.jpg','2 October 2015','During a manned mission to Mars, Astronaut Mark Watney is presumed dead after a fierce storm and left behind by his crew. But Watney has survived and finds himself stranded and alone on the hostile planet. With only meager supplies, he must draw upon his ingenuity, wit and spirit to subsist and find a way to signal to Earth that he is alive. Millions of miles away, NASA and a team of international scientists work tirelessly to bring "the Martian" home, while his crewmates concurrently plot a daring, if not impossible, rescue mission. As these stories of incredible bravery unfold, the world comes together to root for Watney\'s safe return. ','PG-13','144','English','USA')</v>
      </c>
    </row>
    <row r="221" spans="1:16" x14ac:dyDescent="0.3">
      <c r="A221" t="s">
        <v>2956</v>
      </c>
      <c r="B221" t="str">
        <f t="shared" si="9"/>
        <v>Infernal Affairs</v>
      </c>
      <c r="C221" t="s">
        <v>2712</v>
      </c>
      <c r="D221" t="s">
        <v>3207</v>
      </c>
      <c r="E221" t="s">
        <v>3455</v>
      </c>
      <c r="F221" t="str">
        <f t="shared" si="10"/>
        <v xml:space="preserve">Chan Wing Yan, a young police officer, has been sent undercover as a mole in the local mafia. Lau Kin Ming, a young mafia member, infiltrates the police force. Years later, their older counterparts, Chen Wing Yan and Inspector Lau Kin Ming, respectively, race against time to expose the mole within their midst. </v>
      </c>
      <c r="G221">
        <v>101</v>
      </c>
      <c r="H221" t="s">
        <v>3488</v>
      </c>
      <c r="I221" t="s">
        <v>3600</v>
      </c>
      <c r="J221" t="s">
        <v>3821</v>
      </c>
      <c r="K221" t="s">
        <v>3875</v>
      </c>
      <c r="L221" t="s">
        <v>3942</v>
      </c>
      <c r="M221" t="s">
        <v>4307</v>
      </c>
      <c r="N221" t="s">
        <v>2281</v>
      </c>
      <c r="O221" t="s">
        <v>4528</v>
      </c>
      <c r="P221" t="str">
        <f t="shared" si="11"/>
        <v>INSERT INTO MOVIES VALUES('Infernal Affairs','http://ia.media-imdb.com/images/M/MV5BMTc0Mjg2OTY3OV5BMl5BanBnXkFtZTcwNDA3Njk3OA@@._V1_UY268_CR9,0,182,268_AL_.jpg','12 December 2002','Chan Wing Yan, a young police officer, has been sent undercover as a mole in the local mafia. Lau Kin Ming, a young mafia member, infiltrates the police force. Years later, their older counterparts, Chen Wing Yan and Inspector Lau Kin Ming, respectively, race against time to expose the mole within their midst. ','R','101','English','HongKong')</v>
      </c>
    </row>
    <row r="222" spans="1:16" x14ac:dyDescent="0.3">
      <c r="A222" t="s">
        <v>2957</v>
      </c>
      <c r="B222" t="str">
        <f t="shared" si="9"/>
        <v>Jaws</v>
      </c>
      <c r="C222" t="s">
        <v>2581</v>
      </c>
      <c r="D222" t="s">
        <v>3208</v>
      </c>
      <c r="E222" t="s">
        <v>3456</v>
      </c>
      <c r="F222" t="str">
        <f t="shared" si="10"/>
        <v xml:space="preserve">It\'s a hot summer on Amity Island, a small community whose main business is its beaches. When new Sheriff Martin Brody discovers the remains of a shark attack victim, his first inclination is to close the beaches to swimmers. This doesn\'t sit well with Mayor Larry Vaughn and several of the local businessmen. Brody backs down to his regret as that weekend a young boy is killed by the predator. The dead boy\'s mother puts out a bounty on the shark and Amity is soon swamped with amateur hunters and fisherman hoping to cash in on the reward. A local fisherman with much experience hunting sharks, Quint, offers to hunt down the creature for a hefty fee. Soon Quint, Brody and Matt Hooper from the Oceanographic Institute are at sea hunting the Great White shark. As Brody succinctly surmises after their first encounter with the creature, they\'re going to need a bigger boat. </v>
      </c>
      <c r="G222">
        <v>124</v>
      </c>
      <c r="H222" t="s">
        <v>3490</v>
      </c>
      <c r="I222" t="s">
        <v>3550</v>
      </c>
      <c r="J222" t="s">
        <v>3822</v>
      </c>
      <c r="K222" t="s">
        <v>3859</v>
      </c>
      <c r="L222" t="s">
        <v>4072</v>
      </c>
      <c r="M222" t="s">
        <v>4308</v>
      </c>
      <c r="N222" t="s">
        <v>2291</v>
      </c>
      <c r="O222" t="s">
        <v>4418</v>
      </c>
      <c r="P222" t="str">
        <f t="shared" si="11"/>
        <v>INSERT INTO MOVIES VALUES('Jaws','http://ia.media-imdb.com/images/M/MV5BNDcxODkyMjY4MF5BMl5BanBnXkFtZTgwOTk5NTc5MDE@._V1_UX182_CR0,0,182,268_AL_.jpg','20 June 1975','It\'s a hot summer on Amity Island, a small community whose main business is its beaches. When new Sheriff Martin Brody discovers the remains of a shark attack victim, his first inclination is to close the beaches to swimmers. This doesn\'t sit well with Mayor Larry Vaughn and several of the local businessmen. Brody backs down to his regret as that weekend a young boy is killed by the predator. The dead boy\'s mother puts out a bounty on the shark and Amity is soon swamped with amateur hunters and fisherman hoping to cash in on the reward. A local fisherman with much experience hunting sharks, Quint, offers to hunt down the creature for a hefty fee. Soon Quint, Brody and Matt Hooper from the Oceanographic Institute are at sea hunting the Great White shark. As Brody succinctly surmises after their first encounter with the creature, they\'re going to need a bigger boat. ','PG','124','English','USA')</v>
      </c>
    </row>
    <row r="223" spans="1:16" x14ac:dyDescent="0.3">
      <c r="A223" t="s">
        <v>2958</v>
      </c>
      <c r="B223" t="str">
        <f t="shared" si="9"/>
        <v>The Battle of Algiers</v>
      </c>
      <c r="C223" t="s">
        <v>2713</v>
      </c>
      <c r="D223" t="s">
        <v>3209</v>
      </c>
      <c r="E223" t="s">
        <v>3457</v>
      </c>
      <c r="F223" t="str">
        <f t="shared" si="10"/>
        <v xml:space="preserve">A film commissioned by the Algerian government that shows the Algerian revolution from both sides. The French foreign legion has left Vietnam in defeat and has something to prove. The Algerians are seeking independence. The two clash. The torture used by the French is contrasted with the Algerian\'s use of bombs in soda shops. A look at war as a nasty thing that harms and sullies everyone who participates in it. </v>
      </c>
      <c r="G223">
        <v>121</v>
      </c>
      <c r="H223" t="s">
        <v>3497</v>
      </c>
      <c r="I223" t="s">
        <v>3532</v>
      </c>
      <c r="J223" t="s">
        <v>3823</v>
      </c>
      <c r="K223" t="s">
        <v>3859</v>
      </c>
      <c r="L223" t="s">
        <v>4073</v>
      </c>
      <c r="M223" t="s">
        <v>4309</v>
      </c>
      <c r="N223" t="s">
        <v>2301</v>
      </c>
      <c r="O223" t="s">
        <v>4529</v>
      </c>
      <c r="P223" t="str">
        <f t="shared" si="11"/>
        <v>INSERT INTO MOVIES VALUES('The Battle of Algiers','http://ia.media-imdb.com/images/M/MV5BMTIzMjI1OTQxNV5BMl5BanBnXkFtZTcwMzc3NTYyMQ@@._V1_UY268_CR14,0,182,268_AL_.jpg','20 September 1967','A film commissioned by the Algerian government that shows the Algerian revolution from both sides. The French foreign legion has left Vietnam in defeat and has something to prove. The Algerians are seeking independence. The two clash. The torture used by the French is contrasted with the Algerian\'s use of bombs in soda shops. A look at war as a nasty thing that harms and sullies everyone who participates in it. ','Not Rated','121','English','USA')</v>
      </c>
    </row>
    <row r="224" spans="1:16" x14ac:dyDescent="0.3">
      <c r="A224" t="s">
        <v>2959</v>
      </c>
      <c r="B224" t="str">
        <f t="shared" si="9"/>
        <v>Barry Lyndon</v>
      </c>
      <c r="C224" t="s">
        <v>2611</v>
      </c>
      <c r="D224" t="s">
        <v>3210</v>
      </c>
      <c r="E224" t="s">
        <v>3458</v>
      </c>
      <c r="F224" t="str">
        <f t="shared" si="10"/>
        <v xml:space="preserve">In the Eighteenth Century, in a small village in Ireland, Redmond Barry is a young farm boy in love with his cousin Nora Brady. When Nora gets engaged to the British Captain John Quin, Barry challenges him to a duel of pistols. He wins and escapes to Dublin but is robbed on the road. Without an alternative, Barry joins the British Army to fight in the Seven Years War. He deserts and is forced to join the Prussian Army where he saves the life of his captain and becomes his protÃ©gÃ© and spy of the Irish gambler Chevalier de Balibari. He helps Chevalier and becomes his associate until he decides to marry the wealthy Lady Lyndon. They move to England and Barry, in his obsession of nobility, dissipates her fortune and makes a dangerous and revengeful enemy. </v>
      </c>
      <c r="G224">
        <v>184</v>
      </c>
      <c r="H224" t="s">
        <v>3490</v>
      </c>
      <c r="I224" t="s">
        <v>3570</v>
      </c>
      <c r="J224" t="s">
        <v>3824</v>
      </c>
      <c r="K224" t="s">
        <v>3859</v>
      </c>
      <c r="L224" t="s">
        <v>3943</v>
      </c>
      <c r="M224" t="s">
        <v>4310</v>
      </c>
      <c r="N224" t="s">
        <v>2310</v>
      </c>
      <c r="O224" t="s">
        <v>4530</v>
      </c>
      <c r="P224" t="str">
        <f t="shared" si="11"/>
        <v>INSERT INTO MOVIES VALUES('Barry Lyndon','http://ia.media-imdb.com/images/M/MV5BMTczNzkyMjQ4N15BMl5BanBnXkFtZTcwOTQ2NjU4Mw@@._V1_UX182_CR0,0,182,268_AL_.jpg','18 December 1975','In the Eighteenth Century, in a small village in Ireland, Redmond Barry is a young farm boy in love with his cousin Nora Brady. When Nora gets engaged to the British Captain John Quin, Barry challenges him to a duel of pistols. He wins and escapes to Dublin but is robbed on the road. Without an alternative, Barry joins the British Army to fight in the Seven Years War. He deserts and is forced to join the Prussian Army where he saves the life of his captain and becomes his protÃ©gÃ© and spy of the Irish gambler Chevalier de Balibari. He helps Chevalier and becomes his associate until he decides to marry the wealthy Lady Lyndon. They move to England and Barry, in his obsession of nobility, dissipates her fortune and makes a dangerous and revengeful enemy. ','PG','184','English','USA')</v>
      </c>
    </row>
    <row r="225" spans="1:16" x14ac:dyDescent="0.3">
      <c r="A225" t="s">
        <v>2960</v>
      </c>
      <c r="B225" t="str">
        <f t="shared" si="9"/>
        <v>La Haine</v>
      </c>
      <c r="C225" t="s">
        <v>2714</v>
      </c>
      <c r="D225" t="s">
        <v>3211</v>
      </c>
      <c r="E225" t="s">
        <v>3459</v>
      </c>
      <c r="F225" t="str">
        <f t="shared" si="10"/>
        <v xml:space="preserve">The film follows three young men and their time spent in the French suburban "ghetto," over a span of twenty-four hours. Vinz, a Jew, SaÃ¯d, an Arab, and Hubert, a black boxer, have grown up in these French suburbs where high levels of diversity coupled with the racist and oppressive police force have raised tensions to a critical breaking point. During the riots that took place a night before, a police officer lost his handgun in the ensuing madness, only to leave it for Vinz to find. Now, with a newfound means to gain the respect he deserves, Vinz vows to kill a cop if his friend Abdel dies in the hospital, due the beating he received while in police custody. </v>
      </c>
      <c r="G225">
        <v>98</v>
      </c>
      <c r="H225" t="s">
        <v>3497</v>
      </c>
      <c r="I225" t="s">
        <v>3503</v>
      </c>
      <c r="J225" t="s">
        <v>3825</v>
      </c>
      <c r="K225" t="s">
        <v>3859</v>
      </c>
      <c r="L225" t="s">
        <v>2714</v>
      </c>
      <c r="M225" t="s">
        <v>4311</v>
      </c>
      <c r="N225" t="s">
        <v>2321</v>
      </c>
      <c r="O225" t="s">
        <v>4531</v>
      </c>
      <c r="P225" t="str">
        <f t="shared" si="11"/>
        <v>INSERT INTO MOVIES VALUES('La Haine','http://ia.media-imdb.com/images/M/MV5BMTY3OTAyOTMyM15BMl5BanBnXkFtZTcwNTMxMTI0MQ@@._V1_UY268_CR4,0,182,268_AL_.jpg','23 February 1996','The film follows three young men and their time spent in the French suburban "ghetto," over a span of twenty-four hours. Vinz, a Jew, SaÃ¯d, an Arab, and Hubert, a black boxer, have grown up in these French suburbs where high levels of diversity coupled with the racist and oppressive police force have raised tensions to a critical breaking point. During the riots that took place a night before, a police officer lost his handgun in the ensuing madness, only to leave it for Vinz to find. Now, with a newfound means to gain the respect he deserves, Vinz vows to kill a cop if his friend Abdel dies in the hospital, due the beating he received while in police custody. ','Not Rated','98','English','USA')</v>
      </c>
    </row>
    <row r="226" spans="1:16" x14ac:dyDescent="0.3">
      <c r="A226" t="s">
        <v>2961</v>
      </c>
      <c r="B226" t="str">
        <f t="shared" si="9"/>
        <v>Dog Day Afternoon</v>
      </c>
      <c r="C226" t="s">
        <v>2583</v>
      </c>
      <c r="D226" t="s">
        <v>3212</v>
      </c>
      <c r="E226" t="s">
        <v>3460</v>
      </c>
      <c r="F226" t="str">
        <f t="shared" si="10"/>
        <v xml:space="preserve">Based upon a real-life story that happened in the early seventies in which the Chase Manhattan Bank in Gravesend, Brooklyn, was held siege by a gay bank robber determined to steal enough money for his male lover to undergo a sex change operation. On a hot summer afternoon, the First Savings Bank of Brooklyn is held up by Sonny and Sal, two down-and-out characters. Although the bank manager and female tellers agree not to interfere with the robbery, Sonny finds that there\'s actually nothing much to steal, as most of the cash has been picked up for the day. Sonny then gets an unexpected phone call from Police Captain Moretti, who tells him the place is surrounded by the city\'s entire police force. Having few options under the circumstances, Sonny nervously bargains with Moretti, demanding safe escort to the airport and a plane out of the country in return for the bank employees\' safety. </v>
      </c>
      <c r="G226">
        <v>125</v>
      </c>
      <c r="H226" t="s">
        <v>3488</v>
      </c>
      <c r="I226" t="s">
        <v>3503</v>
      </c>
      <c r="J226" t="s">
        <v>3826</v>
      </c>
      <c r="K226" t="s">
        <v>3859</v>
      </c>
      <c r="L226" t="s">
        <v>4074</v>
      </c>
      <c r="M226" t="s">
        <v>4312</v>
      </c>
      <c r="N226" t="s">
        <v>2330</v>
      </c>
      <c r="O226" t="s">
        <v>4532</v>
      </c>
      <c r="P226" t="str">
        <f t="shared" si="11"/>
        <v>INSERT INTO MOVIES VALUES('Dog Day Afternoon','http://ia.media-imdb.com/images/M/MV5BMTQyNjQ5NjczM15BMl5BanBnXkFtZTYwNDA4MTk4._V1_UY268_CR1,0,182,268_AL_.jpg','21 September 1975','Based upon a real-life story that happened in the early seventies in which the Chase Manhattan Bank in Gravesend, Brooklyn, was held siege by a gay bank robber determined to steal enough money for his male lover to undergo a sex change operation. On a hot summer afternoon, the First Savings Bank of Brooklyn is held up by Sonny and Sal, two down-and-out characters. Although the bank manager and female tellers agree not to interfere with the robbery, Sonny finds that there\'s actually nothing much to steal, as most of the cash has been picked up for the day. Sonny then gets an unexpected phone call from Police Captain Moretti, who tells him the place is surrounded by the city\'s entire police force. Having few options under the circumstances, Sonny nervously bargains with Moretti, demanding safe escort to the airport and a plane out of the country in return for the bank employees\' safety. ','R','125','English','USA')</v>
      </c>
    </row>
    <row r="227" spans="1:16" x14ac:dyDescent="0.3">
      <c r="A227" t="s">
        <v>2962</v>
      </c>
      <c r="B227" t="str">
        <f t="shared" si="9"/>
        <v>Fanny and Alexander</v>
      </c>
      <c r="C227" t="s">
        <v>2660</v>
      </c>
      <c r="D227" t="s">
        <v>3213</v>
      </c>
      <c r="E227" t="s">
        <v>3461</v>
      </c>
      <c r="F227" t="str">
        <f t="shared" si="10"/>
        <v xml:space="preserve">It\'s the early twentieth century Sweden. Adolescent siblings Alexander and Fanny Ekdahl lead a relatively joyous and exuberant life with their well-off extended paternal family, led by the family matriarch, their grandmother, Helena Ekdahl. The openness of the family culture is exemplified by Helena\'s now deceased husband ending up becoming best friends with one of her lovers, a Jewish puppet maker named Isak Jacobi, and their Uncle Gustav Adolf\'s open liaison with one of the family maids, Maj, who everyone in the family adores, even Gustav Adolf\'s wife, Alma. Between the siblings, Alexander in particular has inherited the family\'s love of storytelling, his parents and his grandmother who are actors and who manage their own theater. Things change for Alexander and Fanny when their father, Oscar, dies shortly after Christmas 1907. Although she truly does believe she loves him, the children\'s mother, Emilie, decides to marry Bishop Edvard VergÃ©rus, who she first met as the officiate at ... </v>
      </c>
      <c r="G227">
        <v>188</v>
      </c>
      <c r="H227" t="s">
        <v>3488</v>
      </c>
      <c r="I227" t="s">
        <v>3508</v>
      </c>
      <c r="J227" t="s">
        <v>3827</v>
      </c>
      <c r="K227" t="s">
        <v>3868</v>
      </c>
      <c r="L227" t="s">
        <v>2660</v>
      </c>
      <c r="M227" t="s">
        <v>4313</v>
      </c>
      <c r="N227" t="s">
        <v>2338</v>
      </c>
      <c r="O227" t="s">
        <v>4533</v>
      </c>
      <c r="P227" t="str">
        <f t="shared" si="11"/>
        <v>INSERT INTO MOVIES VALUES('Fanny and Alexander','http://ia.media-imdb.com/images/M/MV5BOTUyODUwNjc0NV5BMl5BanBnXkFtZTcwMTk0MTcyMQ@@._V1_UY268_CR4,0,182,268_AL_.jpg','17 December 1982','It\'s the early twentieth century Sweden. Adolescent siblings Alexander and Fanny Ekdahl lead a relatively joyous and exuberant life with their well-off extended paternal family, led by the family matriarch, their grandmother, Helena Ekdahl. The openness of the family culture is exemplified by Helena\'s now deceased husband ending up becoming best friends with one of her lovers, a Jewish puppet maker named Isak Jacobi, and their Uncle Gustav Adolf\'s open liaison with one of the family maids, Maj, who everyone in the family adores, even Gustav Adolf\'s wife, Alma. Between the siblings, Alexander in particular has inherited the family\'s love of storytelling, his parents and his grandmother who are actors and who manage their own theater. Things change for Alexander and Fanny when their father, Oscar, dies shortly after Christmas 1907. Although she truly does believe she loves him, the children\'s mother, Emilie, decides to marry Bishop Edvard VergÃ©rus, who she first met as the officiate at ... ','R','188','English','Sweden')</v>
      </c>
    </row>
    <row r="228" spans="1:16" x14ac:dyDescent="0.3">
      <c r="A228" t="s">
        <v>2963</v>
      </c>
      <c r="B228" t="str">
        <f t="shared" si="9"/>
        <v>Ip Man</v>
      </c>
      <c r="C228" t="s">
        <v>2715</v>
      </c>
      <c r="D228" t="s">
        <v>3214</v>
      </c>
      <c r="E228" t="s">
        <v>3462</v>
      </c>
      <c r="F228" t="str">
        <f t="shared" si="10"/>
        <v xml:space="preserve">In 1935 in Foshan, south China, there are martial arts schools on every street corner. Ip Man is the undisputed martial arts champion, yet he has not devoted himself to teaching. Despite this, it seems that all the kung fu masters of the city are eager to fight him to improve their reputation. </v>
      </c>
      <c r="G228">
        <v>106</v>
      </c>
      <c r="H228" t="s">
        <v>3488</v>
      </c>
      <c r="I228" t="s">
        <v>3587</v>
      </c>
      <c r="J228" t="s">
        <v>3828</v>
      </c>
      <c r="K228" t="s">
        <v>3876</v>
      </c>
      <c r="L228" t="s">
        <v>3944</v>
      </c>
      <c r="M228" t="s">
        <v>4314</v>
      </c>
      <c r="N228" t="s">
        <v>2348</v>
      </c>
      <c r="O228" t="s">
        <v>4534</v>
      </c>
      <c r="P228" t="str">
        <f t="shared" si="11"/>
        <v>INSERT INTO MOVIES VALUES('Ip Man','http://ia.media-imdb.com/images/M/MV5BMjE0NDUzMDcyOF5BMl5BanBnXkFtZTcwNzAxMTA2Mw@@._V1_UY268_CR2,0,182,268_AL_.jpg','12 December 2008','In 1935 in Foshan, south China, there are martial arts schools on every street corner. Ip Man is the undisputed martial arts champion, yet he has not devoted himself to teaching. Despite this, it seems that all the kung fu masters of the city are eager to fight him to improve their reputation. ','R','106','English','China')</v>
      </c>
    </row>
    <row r="229" spans="1:16" x14ac:dyDescent="0.3">
      <c r="A229" t="s">
        <v>2964</v>
      </c>
      <c r="B229" t="str">
        <f t="shared" si="9"/>
        <v>Prisoners</v>
      </c>
      <c r="C229" t="s">
        <v>2670</v>
      </c>
      <c r="D229" t="s">
        <v>3215</v>
      </c>
      <c r="E229" t="s">
        <v>3463</v>
      </c>
      <c r="F229" t="str">
        <f t="shared" si="10"/>
        <v xml:space="preserve">How far would you go to protect your family? Keller Dover is facing every parent\'s worst nightmare. His six-year-old daughter, Anna, is missing, together with her young friend, Joy, and as minutes turn to hours, panic sets in. The only lead is a dilapidated RV that had earlier been parked on their street. Heading the investigation, Detective Loki arrests its driver, Alex Jones, but a lack of evidence forces his release. As the police pursue multiple leads and pressure mounts, knowing his child\'s life is at stake the frantic Dover decides he has no choice but to take matters into his own hands. But just how far will this desperate father go to protect his family? </v>
      </c>
      <c r="G229">
        <v>153</v>
      </c>
      <c r="H229" t="s">
        <v>3488</v>
      </c>
      <c r="I229" t="s">
        <v>3514</v>
      </c>
      <c r="J229" t="s">
        <v>3829</v>
      </c>
      <c r="K229" t="s">
        <v>3859</v>
      </c>
      <c r="L229" t="s">
        <v>4075</v>
      </c>
      <c r="M229" t="s">
        <v>4315</v>
      </c>
      <c r="N229" t="s">
        <v>2357</v>
      </c>
      <c r="O229" t="s">
        <v>4535</v>
      </c>
      <c r="P229" t="str">
        <f t="shared" si="11"/>
        <v>INSERT INTO MOVIES VALUES('Prisoners','http://ia.media-imdb.com/images/M/MV5BMTg0NTIzMjQ1NV5BMl5BanBnXkFtZTcwNDc3MzM5OQ@@._V1_UX182_CR0,0,182,268_AL_.jpg','20 September 2013','How far would you go to protect your family? Keller Dover is facing every parent\'s worst nightmare. His six-year-old daughter, Anna, is missing, together with her young friend, Joy, and as minutes turn to hours, panic sets in. The only lead is a dilapidated RV that had earlier been parked on their street. Heading the investigation, Detective Loki arrests its driver, Alex Jones, but a lack of evidence forces his release. As the police pursue multiple leads and pressure mounts, knowing his child\'s life is at stake the frantic Dover decides he has no choice but to take matters into his own hands. But just how far will this desperate father go to protect his family? ','R','153','English','USA')</v>
      </c>
    </row>
    <row r="230" spans="1:16" x14ac:dyDescent="0.3">
      <c r="A230" t="s">
        <v>2965</v>
      </c>
      <c r="B230" t="str">
        <f t="shared" si="9"/>
        <v>The Avengers</v>
      </c>
      <c r="C230" t="s">
        <v>2716</v>
      </c>
      <c r="D230" t="s">
        <v>3216</v>
      </c>
      <c r="E230" t="s">
        <v>3464</v>
      </c>
      <c r="F230" t="str">
        <f t="shared" si="10"/>
        <v xml:space="preserve">Nick Fury is the director of S.H.I.E.L.D., an international peace-keeping agency. The agency is a who\'s who of Marvel Super Heroes, with Iron Man, The Incredible Hulk, Thor, Captain America, Hawkeye and Black Widow. When global security is threatened by Loki and his cohorts, Nick Fury and his team will need all their powers to save the world from disaster. </v>
      </c>
      <c r="G230">
        <v>143</v>
      </c>
      <c r="H230" t="s">
        <v>3489</v>
      </c>
      <c r="I230" t="s">
        <v>3588</v>
      </c>
      <c r="J230" t="s">
        <v>3830</v>
      </c>
      <c r="K230" t="s">
        <v>3859</v>
      </c>
      <c r="L230" t="s">
        <v>4076</v>
      </c>
      <c r="M230" t="s">
        <v>4316</v>
      </c>
      <c r="N230" t="s">
        <v>2367</v>
      </c>
      <c r="O230" t="s">
        <v>4536</v>
      </c>
      <c r="P230" t="str">
        <f t="shared" si="11"/>
        <v>INSERT INTO MOVIES VALUES('The Avengers','http://ia.media-imdb.com/images/M/MV5BMTk2NTI1MTU4N15BMl5BanBnXkFtZTcwODg0OTY0Nw@@._V1_UX182_CR0,0,182,268_AL_.jpg','4 May 2012','Nick Fury is the director of S.H.I.E.L.D., an international peace-keeping agency. The agency is a who\'s who of Marvel Super Heroes, with Iron Man, The Incredible Hulk, Thor, Captain America, Hawkeye and Black Widow. When global security is threatened by Loki and his cohorts, Nick Fury and his team will need all their powers to save the world from disaster. ','PG-13','143','English','USA')</v>
      </c>
    </row>
    <row r="231" spans="1:16" x14ac:dyDescent="0.3">
      <c r="A231" t="s">
        <v>2966</v>
      </c>
      <c r="B231" t="str">
        <f t="shared" si="9"/>
        <v>The Imitation Game</v>
      </c>
      <c r="C231" t="s">
        <v>2717</v>
      </c>
      <c r="D231" t="s">
        <v>3217</v>
      </c>
      <c r="E231" t="s">
        <v>3465</v>
      </c>
      <c r="F231" t="str">
        <f t="shared" si="10"/>
        <v xml:space="preserve">Based on the real life story of legendary cryptanalyst Alan Turing, the film portrays the nail-biting race against time by Turing and his brilliant team of code-breakers at Britain\'s top-secret Government Code and Cypher School at Bletchley Park, during the darkest days of World War II. </v>
      </c>
      <c r="G231">
        <v>114</v>
      </c>
      <c r="H231" t="s">
        <v>3489</v>
      </c>
      <c r="I231" t="s">
        <v>3601</v>
      </c>
      <c r="J231" t="s">
        <v>3831</v>
      </c>
      <c r="K231" t="s">
        <v>3859</v>
      </c>
      <c r="L231" t="s">
        <v>3945</v>
      </c>
      <c r="M231" t="s">
        <v>4317</v>
      </c>
      <c r="N231" t="s">
        <v>2379</v>
      </c>
      <c r="O231" t="s">
        <v>4537</v>
      </c>
      <c r="P231" t="str">
        <f t="shared" si="11"/>
        <v>INSERT INTO MOVIES VALUES('The Imitation Game','http://ia.media-imdb.com/images/M/MV5BNDkwNTEyMzkzNl5BMl5BanBnXkFtZTgwNTAwNzk3MjE@._V1_UX182_CR0,0,182,268_AL_.jpg','25 December 2014','Based on the real life story of legendary cryptanalyst Alan Turing, the film portrays the nail-biting race against time by Turing and his brilliant team of code-breakers at Britain\'s top-secret Government Code and Cypher School at Bletchley Park, during the darkest days of World War II. ','PG-13','114','English','USA')</v>
      </c>
    </row>
    <row r="232" spans="1:16" x14ac:dyDescent="0.3">
      <c r="A232" t="s">
        <v>2967</v>
      </c>
      <c r="B232" t="str">
        <f t="shared" si="9"/>
        <v>The King\'s Speech</v>
      </c>
      <c r="C232" t="s">
        <v>2718</v>
      </c>
      <c r="D232" t="s">
        <v>3218</v>
      </c>
      <c r="E232" t="s">
        <v>3466</v>
      </c>
      <c r="F232" t="str">
        <f t="shared" si="10"/>
        <v xml:space="preserve">Tells the story of the man who became King George VI, the father of Queen Elizabeth II. After his brother abdicates, George (\'Bertie\') reluctantly assumes the throne. Plagued by a dreaded stammer and considered unfit to be king, Bertie engages the help of an unorthodox speech therapist named Lionel Logue. Through a set of unexpected techniques, and as a result of an unlikely friendship, Bertie is able to find his voice and boldly lead the country through war. </v>
      </c>
      <c r="G232">
        <v>118</v>
      </c>
      <c r="H232" t="s">
        <v>3488</v>
      </c>
      <c r="I232" t="s">
        <v>3505</v>
      </c>
      <c r="J232" t="s">
        <v>3832</v>
      </c>
      <c r="K232" t="s">
        <v>3859</v>
      </c>
      <c r="L232" t="s">
        <v>4077</v>
      </c>
      <c r="M232" t="s">
        <v>4318</v>
      </c>
      <c r="N232" t="s">
        <v>2390</v>
      </c>
      <c r="O232" t="s">
        <v>4538</v>
      </c>
      <c r="P232" t="str">
        <f t="shared" si="11"/>
        <v>INSERT INTO MOVIES VALUES('The King's Speech','http://ia.media-imdb.com/images/M/MV5BMzU5MjEwMTg2Nl5BMl5BanBnXkFtZTcwNzM3MTYxNA@@._V1_UY268_CR0,0,182,268_AL_.jpg','25 December 2010','Tells the story of the man who became King George VI, the father of Queen Elizabeth II. After his brother abdicates, George (\'Bertie\') reluctantly assumes the throne. Plagued by a dreaded stammer and considered unfit to be king, Bertie engages the help of an unorthodox speech therapist named Lionel Logue. Through a set of unexpected techniques, and as a result of an unlikely friendship, Bertie is able to find his voice and boldly lead the country through war. ','R','118','English','USA')</v>
      </c>
    </row>
    <row r="233" spans="1:16" x14ac:dyDescent="0.3">
      <c r="A233" t="s">
        <v>2968</v>
      </c>
      <c r="B233" t="str">
        <f t="shared" si="9"/>
        <v>Throne of Blood</v>
      </c>
      <c r="C233" t="s">
        <v>2591</v>
      </c>
      <c r="D233" t="s">
        <v>3219</v>
      </c>
      <c r="E233" t="s">
        <v>3467</v>
      </c>
      <c r="F233" t="str">
        <f t="shared" si="10"/>
        <v xml:space="preserve">After securing a major victory on the battlefield, Taketoti Washizu and one of his commanders, Yoshiaki Miki, find themselves lost in the maze-like Spider\'s Web forest. They come across a spirit-like seer who tells them of their future: both have been promoted because of their victory that day; Washizu will someday be the Great Lord of the Spider\'s Web castle while Miki\'s son will someday rule as Great Lord as well. When they arrive at the castle, they learn that the first part of the prophecy is correct. Washizu has no desire to become Great Lord but his ambitious wife urges him to reconsider. When the current Great Lord makes a surprise visit to his garrison outpost, Washizu is again promoted to commander of his vanguard but his wife reminds him of the danger that comes with the position. As pressure mounts, Wahizu takes action leading to its inevitable conclusion. </v>
      </c>
      <c r="G233">
        <v>110</v>
      </c>
      <c r="H233" t="s">
        <v>3491</v>
      </c>
      <c r="I233" t="s">
        <v>3508</v>
      </c>
      <c r="J233" t="s">
        <v>3833</v>
      </c>
      <c r="K233" t="s">
        <v>3859</v>
      </c>
      <c r="L233" t="s">
        <v>4078</v>
      </c>
      <c r="M233" t="s">
        <v>4319</v>
      </c>
      <c r="N233" t="s">
        <v>2399</v>
      </c>
      <c r="O233" t="s">
        <v>4539</v>
      </c>
      <c r="P233" t="str">
        <f t="shared" si="11"/>
        <v>INSERT INTO MOVIES VALUES('Throne of Blood','http://ia.media-imdb.com/images/M/MV5BMTM1MTk2NDIzOV5BMl5BanBnXkFtZTcwMTA5ODQxMQ@@._V1_UY268_CR4,0,182,268_AL_.jpg','22 November 1961','After securing a major victory on the battlefield, Taketoti Washizu and one of his commanders, Yoshiaki Miki, find themselves lost in the maze-like Spider\'s Web forest. They come across a spirit-like seer who tells them of their future: both have been promoted because of their victory that day; Washizu will someday be the Great Lord of the Spider\'s Web castle while Miki\'s son will someday rule as Great Lord as well. When they arrive at the castle, they learn that the first part of the prophecy is correct. Washizu has no desire to become Great Lord but his ambitious wife urges him to reconsider. When the current Great Lord makes a surprise visit to his garrison outpost, Washizu is again promoted to commander of his vanguard but his wife reminds him of the danger that comes with the position. As pressure mounts, Wahizu takes action leading to its inevitable conclusion. ','Unrated','110','English','USA')</v>
      </c>
    </row>
    <row r="234" spans="1:16" x14ac:dyDescent="0.3">
      <c r="A234" t="s">
        <v>2969</v>
      </c>
      <c r="B234" t="str">
        <f t="shared" si="9"/>
        <v>Pirates of the Caribbean: The Curse of the Black Pearl</v>
      </c>
      <c r="C234" t="s">
        <v>2719</v>
      </c>
      <c r="D234" t="s">
        <v>3220</v>
      </c>
      <c r="E234" t="s">
        <v>3468</v>
      </c>
      <c r="F234" t="str">
        <f t="shared" si="10"/>
        <v xml:space="preserve">This swash-buckling tale follows the quest of Captain Jack Sparrow, a savvy pirate, and Will Turner, a resourceful blacksmith, as they search for Elizabeth Swann. Elizabeth, the daughter of the governor and the love of Will\'s life, has been kidnapped by the feared Captain Barbossa. Little do they know, but the fierce and clever Barbossa has been cursed. He, along with his large crew, are under an ancient curse, doomed for eternity to neither live, nor die. That is, unless a blood sacrifice is made. </v>
      </c>
      <c r="G234">
        <v>143</v>
      </c>
      <c r="H234" t="s">
        <v>3489</v>
      </c>
      <c r="I234" t="s">
        <v>3509</v>
      </c>
      <c r="J234" t="s">
        <v>3834</v>
      </c>
      <c r="K234" t="s">
        <v>3859</v>
      </c>
      <c r="L234" t="s">
        <v>4079</v>
      </c>
      <c r="M234" t="s">
        <v>4320</v>
      </c>
      <c r="N234" t="s">
        <v>2408</v>
      </c>
      <c r="O234" t="s">
        <v>4540</v>
      </c>
      <c r="P234" t="str">
        <f t="shared" si="11"/>
        <v>INSERT INTO MOVIES VALUES('Pirates of the Caribbean: The Curse of the Black Pearl','http://ia.media-imdb.com/images/M/MV5BMjAyNDM4MTc2N15BMl5BanBnXkFtZTYwNDk0Mjc3._V1_UX182_CR0,0,182,268_AL_.jpg','9 July 2003','This swash-buckling tale follows the quest of Captain Jack Sparrow, a savvy pirate, and Will Turner, a resourceful blacksmith, as they search for Elizabeth Swann. Elizabeth, the daughter of the governor and the love of Will\'s life, has been kidnapped by the feared Captain Barbossa. Little do they know, but the fierce and clever Barbossa has been cursed. He, along with his large crew, are under an ancient curse, doomed for eternity to neither live, nor die. That is, unless a blood sacrifice is made. ','PG-13','143','English','USA')</v>
      </c>
    </row>
    <row r="235" spans="1:16" x14ac:dyDescent="0.3">
      <c r="A235" t="s">
        <v>2970</v>
      </c>
      <c r="B235" t="str">
        <f t="shared" si="9"/>
        <v>Guardians of the Galaxy</v>
      </c>
      <c r="C235" t="s">
        <v>2720</v>
      </c>
      <c r="D235" t="s">
        <v>3221</v>
      </c>
      <c r="E235" t="s">
        <v>3469</v>
      </c>
      <c r="F235" t="str">
        <f t="shared" si="10"/>
        <v xml:space="preserve">After stealing a mysterious orb in the far reaches of outer space, Peter Quill from Earth, is now the main target of a manhunt led by the villain known as Ronan the Accuser. To help fight Ronan and his team and save the galaxy from his power, Quill creates a team of space heroes known as the "Guardians of the Galaxy" to save the world. </v>
      </c>
      <c r="G235">
        <v>121</v>
      </c>
      <c r="H235" t="s">
        <v>3489</v>
      </c>
      <c r="I235" t="s">
        <v>3588</v>
      </c>
      <c r="J235" t="s">
        <v>3835</v>
      </c>
      <c r="K235" t="s">
        <v>3859</v>
      </c>
      <c r="L235" t="s">
        <v>4080</v>
      </c>
      <c r="M235" t="s">
        <v>4321</v>
      </c>
      <c r="N235" t="s">
        <v>2418</v>
      </c>
      <c r="O235" t="s">
        <v>4541</v>
      </c>
      <c r="P235" t="str">
        <f t="shared" si="11"/>
        <v>INSERT INTO MOVIES VALUES('Guardians of the Galaxy','http://ia.media-imdb.com/images/M/MV5BMTAwMjU5OTgxNjZeQTJeQWpwZ15BbWU4MDUxNDYxODEx._V1_UX182_CR0,0,182,268_AL_.jpg','1 August 2014','After stealing a mysterious orb in the far reaches of outer space, Peter Quill from Earth, is now the main target of a manhunt led by the villain known as Ronan the Accuser. To help fight Ronan and his team and save the galaxy from his power, Quill creates a team of space heroes known as the "Guardians of the Galaxy" to save the world. ','PG-13','121','English','USA')</v>
      </c>
    </row>
    <row r="236" spans="1:16" x14ac:dyDescent="0.3">
      <c r="A236" t="s">
        <v>2971</v>
      </c>
      <c r="B236" t="str">
        <f t="shared" si="9"/>
        <v>A Fistful of Dollars</v>
      </c>
      <c r="C236" t="s">
        <v>2585</v>
      </c>
      <c r="D236" t="s">
        <v>3222</v>
      </c>
      <c r="E236" t="s">
        <v>3470</v>
      </c>
      <c r="F236" t="str">
        <f t="shared" si="10"/>
        <v xml:space="preserve">An anonymous, but deadly man rides into a town torn by war between two factions, the Baxters and the Rojo\'s. Instead of fleeing or dying, as most other would do, the man schemes to play the two sides off each other, getting rich in the bargain. </v>
      </c>
      <c r="G236">
        <v>99</v>
      </c>
      <c r="H236" t="s">
        <v>3488</v>
      </c>
      <c r="I236" t="s">
        <v>3602</v>
      </c>
      <c r="J236" t="s">
        <v>3836</v>
      </c>
      <c r="K236" t="s">
        <v>3859</v>
      </c>
      <c r="L236" t="s">
        <v>4081</v>
      </c>
      <c r="M236" t="s">
        <v>4322</v>
      </c>
      <c r="N236" t="s">
        <v>2426</v>
      </c>
      <c r="O236" t="s">
        <v>4542</v>
      </c>
      <c r="P236" t="str">
        <f t="shared" si="11"/>
        <v>INSERT INTO MOVIES VALUES('A Fistful of Dollars','http://ia.media-imdb.com/images/M/MV5BMTAzODAxMzg1MzZeQTJeQWpwZ15BbWU3MDgwMzE5ODk@._V1_UX182_CR0,0,182,268_AL_.jpg','18 January 1967','An anonymous, but deadly man rides into a town torn by war between two factions, the Baxters and the Rojo\'s. Instead of fleeing or dying, as most other would do, the man schemes to play the two sides off each other, getting rich in the bargain. ','R','99','English','USA')</v>
      </c>
    </row>
    <row r="237" spans="1:16" x14ac:dyDescent="0.3">
      <c r="A237" t="s">
        <v>2972</v>
      </c>
      <c r="B237" t="str">
        <f t="shared" si="9"/>
        <v>The Help</v>
      </c>
      <c r="C237" t="s">
        <v>2721</v>
      </c>
      <c r="D237" t="s">
        <v>3223</v>
      </c>
      <c r="E237" t="s">
        <v>3471</v>
      </c>
      <c r="F237" t="str">
        <f t="shared" si="10"/>
        <v xml:space="preserve">Set in Mississippi during the 1960s, Skeeter (Stone) is a southern society girl who returns from college determined to become a writer, but turns her friends\' lives -- and a Mississippi town -- upside down when she decides to interview the black women who have spent their lives taking care of prominent southern families. Aibileen (Davis), Skeeter\'s best friend\'s housekeeper, is the first to open up -- to the dismay of her friends in the tight-knit black community. Despite Skeeter\'s life-long friendships hanging in the balance, she and Aibileen continue their collaboration and soon more women come forward to tell their stories -- and as it turns out, they have a lot to say. Along the way, unlikely friendships are forged and a new sisterhood emerges, but not before everyone in town has a thing or two to say themselves when they become unwittingly -- and unwillingly -- caught up in the changing times. </v>
      </c>
      <c r="G237">
        <v>0</v>
      </c>
      <c r="H237" t="s">
        <v>3489</v>
      </c>
      <c r="I237" t="s">
        <v>3508</v>
      </c>
      <c r="J237" t="s">
        <v>3837</v>
      </c>
      <c r="K237" t="s">
        <v>3859</v>
      </c>
      <c r="L237" t="s">
        <v>3946</v>
      </c>
      <c r="M237" t="s">
        <v>4323</v>
      </c>
      <c r="N237" t="s">
        <v>2437</v>
      </c>
      <c r="O237" t="s">
        <v>4543</v>
      </c>
      <c r="P237" t="str">
        <f t="shared" si="11"/>
        <v>INSERT INTO MOVIES VALUES('The Help','http://ia.media-imdb.com/images/M/MV5BMTM5OTMyMjIxOV5BMl5BanBnXkFtZTcwNzU4MjIwNQ@@._V1_UX182_CR0,0,182,268_AL_.jpg','10 August 2011','Set in Mississippi during the 1960s, Skeeter (Stone) is a southern society girl who returns from college determined to become a writer, but turns her friends\' lives -- and a Mississippi town -- upside down when she decides to interview the black women who have spent their lives taking care of prominent southern families. Aibileen (Davis), Skeeter\'s best friend\'s housekeeper, is the first to open up -- to the dismay of her friends in the tight-knit black community. Despite Skeeter\'s life-long friendships hanging in the balance, she and Aibileen continue their collaboration and soon more women come forward to tell their stories -- and as it turns out, they have a lot to say. Along the way, unlikely friendships are forged and a new sisterhood emerges, but not before everyone in town has a thing or two to say themselves when they become unwittingly -- and unwillingly -- caught up in the changing times. ','PG-13','0','English','USA')</v>
      </c>
    </row>
    <row r="238" spans="1:16" x14ac:dyDescent="0.3">
      <c r="A238" t="s">
        <v>2973</v>
      </c>
      <c r="B238" t="str">
        <f t="shared" si="9"/>
        <v>High Noon</v>
      </c>
      <c r="C238" t="s">
        <v>2722</v>
      </c>
      <c r="D238" t="s">
        <v>3224</v>
      </c>
      <c r="E238" t="s">
        <v>3472</v>
      </c>
      <c r="F238" t="str">
        <f t="shared" si="10"/>
        <v xml:space="preserve">On the day he gets married and hangs up his badge, lawman Will Kane is told that a man he sent to prison years before, Frank Miller, is returning on the noon train to exact his revenge. Having initially decided to leave with his new spouse, Will decides he must go back and face Miller. However, when he seeks the help of the townspeople he has protected for so long, they turn their backs on him. It seems Kane may have to face Miller alone, as well as the rest of Miller\'s gang, who are waiting for him at the station... </v>
      </c>
      <c r="G238">
        <v>85</v>
      </c>
      <c r="H238" t="s">
        <v>3490</v>
      </c>
      <c r="I238" t="s">
        <v>3507</v>
      </c>
      <c r="J238" t="s">
        <v>3838</v>
      </c>
      <c r="K238" t="s">
        <v>3859</v>
      </c>
      <c r="L238" t="s">
        <v>3947</v>
      </c>
      <c r="M238" t="s">
        <v>4324</v>
      </c>
      <c r="N238" t="s">
        <v>2447</v>
      </c>
      <c r="O238" t="s">
        <v>4544</v>
      </c>
      <c r="P238" t="str">
        <f t="shared" si="11"/>
        <v>INSERT INTO MOVIES VALUES('High Noon','http://ia.media-imdb.com/images/M/MV5BMTUxMzg0MzIwM15BMl5BanBnXkFtZTgwOTU0MjkwMTE@._V1_UY268_CR1,0,182,268_AL_.jpg','30 July 1952','On the day he gets married and hangs up his badge, lawman Will Kane is told that a man he sent to prison years before, Frank Miller, is returning on the noon train to exact his revenge. Having initially decided to leave with his new spouse, Will decides he must go back and face Miller. However, when he seeks the help of the townspeople he has protected for so long, they turn their backs on him. It seems Kane may have to face Miller alone, as well as the rest of Miller\'s gang, who are waiting for him at the station... ','PG','85','English','USA')</v>
      </c>
    </row>
    <row r="239" spans="1:16" x14ac:dyDescent="0.3">
      <c r="A239" t="s">
        <v>2974</v>
      </c>
      <c r="B239" t="str">
        <f t="shared" si="9"/>
        <v>Castle in the Sky</v>
      </c>
      <c r="C239" t="s">
        <v>2599</v>
      </c>
      <c r="D239" t="s">
        <v>3225</v>
      </c>
      <c r="E239" t="s">
        <v>3473</v>
      </c>
      <c r="F239" t="str">
        <f t="shared" si="10"/>
        <v xml:space="preserve">A young boy stumbles into a mysterious girl who floats down from the sky. The girl, Sheeta, was chased by pirates, army and government secret agents. In saving her life, they begin a high flying adventure that goes through all sorts of flying machines, eventually searching for Sheeta\'s identity in a floating castle of a lost civilization. </v>
      </c>
      <c r="G239">
        <v>125</v>
      </c>
      <c r="H239" t="s">
        <v>3490</v>
      </c>
      <c r="I239" t="s">
        <v>3518</v>
      </c>
      <c r="J239" t="s">
        <v>3839</v>
      </c>
      <c r="K239" t="s">
        <v>3866</v>
      </c>
      <c r="L239" t="s">
        <v>2599</v>
      </c>
      <c r="M239" t="s">
        <v>4325</v>
      </c>
      <c r="N239" t="s">
        <v>2454</v>
      </c>
      <c r="O239" t="s">
        <v>4545</v>
      </c>
      <c r="P239" t="str">
        <f t="shared" si="11"/>
        <v>INSERT INTO MOVIES VALUES('Castle in the Sky','http://ia.media-imdb.com/images/M/MV5BMTU4MTUyMTc3MV5BMl5BanBnXkFtZTYwOTg4Mzk5._V1_UY268_CR3,0,182,268_AL_.jpg','2 August 1986','A young boy stumbles into a mysterious girl who floats down from the sky. The girl, Sheeta, was chased by pirates, army and government secret agents. In saving her life, they begin a high flying adventure that goes through all sorts of flying machines, eventually searching for Sheeta\'s identity in a floating castle of a lost civilization. ','PG','125','English','Japan')</v>
      </c>
    </row>
    <row r="240" spans="1:16" x14ac:dyDescent="0.3">
      <c r="A240" t="s">
        <v>2975</v>
      </c>
      <c r="B240" t="str">
        <f t="shared" si="9"/>
        <v>Roman Holiday</v>
      </c>
      <c r="C240" t="s">
        <v>2694</v>
      </c>
      <c r="D240" t="s">
        <v>3226</v>
      </c>
      <c r="E240" t="s">
        <v>3474</v>
      </c>
      <c r="F240" t="str">
        <f t="shared" si="10"/>
        <v xml:space="preserve">Joe Bradley is a reporter for the American News Service in Rome, a job he doesn\'t much like as he would rather work for what he considers a real news agency back in the States. He is on the verge of getting fired when he, sleeping in and getting caught in a lie by his boss Hennessy, misses an interview with HRH Princess Ann, who is on a goodwill tour of Europe, Rome only her latest stop. However, he thinks he may have stumbled upon a huge scoop. Princess Ann has officially called off all her Rome engagements due to illness. In reality, he recognizes the photograph of her as being the young well but simply dressed drunk woman he rescued off the street last night (as he didn\'t want to turn her into the police for being a vagrant), and who is still in his small studio apartment sleeping off her hangover. What Joe doesn\'t know is that she is really sleeping off the effects of a sedative given to her by her doctor to calm her down after an anxiety attack, that anxiety because she hates her... </v>
      </c>
      <c r="G240">
        <v>118</v>
      </c>
      <c r="H240" t="s">
        <v>3497</v>
      </c>
      <c r="I240" t="s">
        <v>3551</v>
      </c>
      <c r="J240" t="s">
        <v>3840</v>
      </c>
      <c r="K240" t="s">
        <v>3859</v>
      </c>
      <c r="L240" t="s">
        <v>4082</v>
      </c>
      <c r="M240" t="s">
        <v>4326</v>
      </c>
      <c r="N240" t="s">
        <v>2463</v>
      </c>
      <c r="O240" t="s">
        <v>4350</v>
      </c>
      <c r="P240" t="str">
        <f t="shared" si="11"/>
        <v>INSERT INTO MOVIES VALUES('Roman Holiday','http://ia.media-imdb.com/images/M/MV5BMTg1ODgzODA1Nl5BMl5BanBnXkFtZTcwNTI0MzU3Mg@@._V1_UX182_CR0,0,182,268_AL_.jpg','2 September 1953','Joe Bradley is a reporter for the American News Service in Rome, a job he doesn\'t much like as he would rather work for what he considers a real news agency back in the States. He is on the verge of getting fired when he, sleeping in and getting caught in a lie by his boss Hennessy, misses an interview with HRH Princess Ann, who is on a goodwill tour of Europe, Rome only her latest stop. However, he thinks he may have stumbled upon a huge scoop. Princess Ann has officially called off all her Rome engagements due to illness. In reality, he recognizes the photograph of her as being the young well but simply dressed drunk woman he rescued off the street last night (as he didn\'t want to turn her into the police for being a vagrant), and who is still in his small studio apartment sleeping off her hangover. What Joe doesn\'t know is that she is really sleeping off the effects of a sedative given to her by her doctor to calm her down after an anxiety attack, that anxiety because she hates her... ','Not Rated','118','English','USA')</v>
      </c>
    </row>
    <row r="241" spans="1:16" x14ac:dyDescent="0.3">
      <c r="A241" t="s">
        <v>2976</v>
      </c>
      <c r="B241" t="str">
        <f t="shared" si="9"/>
        <v>La Grande Illusion</v>
      </c>
      <c r="C241" t="s">
        <v>2723</v>
      </c>
      <c r="D241" t="s">
        <v>3227</v>
      </c>
      <c r="E241" t="s">
        <v>3475</v>
      </c>
      <c r="F241" t="str">
        <f t="shared" si="10"/>
        <v xml:space="preserve">During 1st WW, two French officers are captured. Captain De Boeldieu is an aristocrat while Lieutenant Marechal was a mechanic in civilian life. They meet other prisoners from various backgrounds, as Rosenthal, son of wealthy Jewish bankers. They are separated from Rosenthal before managing to escape. A few months later, they meet again in a fortress commanded by the aristocrat Van Rauffenstein. De Boeldieu strikes up a friendship with him but Marechal and Rosenthal still want to escape... </v>
      </c>
      <c r="G241">
        <v>114</v>
      </c>
      <c r="H241" t="s">
        <v>3491</v>
      </c>
      <c r="I241" t="s">
        <v>3532</v>
      </c>
      <c r="J241" t="s">
        <v>3841</v>
      </c>
      <c r="K241" t="s">
        <v>3859</v>
      </c>
      <c r="L241" t="s">
        <v>3948</v>
      </c>
      <c r="M241" t="s">
        <v>4327</v>
      </c>
      <c r="N241" t="s">
        <v>2472</v>
      </c>
      <c r="O241" t="s">
        <v>4546</v>
      </c>
      <c r="P241" t="str">
        <f t="shared" si="11"/>
        <v>INSERT INTO MOVIES VALUES('La Grande Illusion','http://ia.media-imdb.com/images/M/MV5BMTg3MTI5NTk0N15BMl5BanBnXkFtZTgwMjU1MDM5MTE@._V1_UY268_CR8,0,182,268_AL_.jpg','12 September 1938','During 1st WW, two French officers are captured. Captain De Boeldieu is an aristocrat while Lieutenant Marechal was a mechanic in civilian life. They meet other prisoners from various backgrounds, as Rosenthal, son of wealthy Jewish bankers. They are separated from Rosenthal before managing to escape. A few months later, they meet again in a fortress commanded by the aristocrat Van Rauffenstein. De Boeldieu strikes up a friendship with him but Marechal and Rosenthal still want to escape... ','Unrated','114','English','USA')</v>
      </c>
    </row>
    <row r="242" spans="1:16" x14ac:dyDescent="0.3">
      <c r="A242" t="s">
        <v>2977</v>
      </c>
      <c r="B242" t="str">
        <f t="shared" si="9"/>
        <v>Catch Me If You Can</v>
      </c>
      <c r="C242" t="s">
        <v>2581</v>
      </c>
      <c r="D242" t="s">
        <v>3228</v>
      </c>
      <c r="E242" t="s">
        <v>3476</v>
      </c>
      <c r="F242" t="str">
        <f t="shared" si="10"/>
        <v xml:space="preserve">New Rochelle, the 1960s. High schooler Frank Abagnale Jr. idolizes his father, who\'s in trouble with the IRS. When his parents separate, Frank runs away to Manhattan with $25 in his checking account, vowing to regain dad\'s losses and get his parents back together. Just a few years later, the FBI tracks him down in France; he\'s extradited, tried, and jailed for passing more than $4,000,000 in bad checks. Along the way, he\'s posed as a Pan Am pilot, a pediatrician, and an attorney. And, from nearly the beginning of this life of crime, he\'s been pursued by a dour FBI agent, Carl Hanratty. What starts as cat and mouse becomes something akin to father and son. </v>
      </c>
      <c r="G242">
        <v>141</v>
      </c>
      <c r="H242" t="s">
        <v>3489</v>
      </c>
      <c r="I242" t="s">
        <v>3512</v>
      </c>
      <c r="J242" t="s">
        <v>3842</v>
      </c>
      <c r="K242" t="s">
        <v>3859</v>
      </c>
      <c r="L242" t="s">
        <v>4083</v>
      </c>
      <c r="M242" t="s">
        <v>4328</v>
      </c>
      <c r="N242" t="s">
        <v>2482</v>
      </c>
      <c r="O242" t="s">
        <v>4547</v>
      </c>
      <c r="P242" t="str">
        <f t="shared" si="11"/>
        <v>INSERT INTO MOVIES VALUES('Catch Me If You Can','http://ia.media-imdb.com/images/M/MV5BMTY5MzYzNjc5NV5BMl5BanBnXkFtZTYwNTUyNTc2._V1_UX182_CR0,0,182,268_AL_.jpg','25 December 2002','New Rochelle, the 1960s. High schooler Frank Abagnale Jr. idolizes his father, who\'s in trouble with the IRS. When his parents separate, Frank runs away to Manhattan with $25 in his checking account, vowing to regain dad\'s losses and get his parents back together. Just a few years later, the FBI tracks him down in France; he\'s extradited, tried, and jailed for passing more than $4,000,000 in bad checks. Along the way, he\'s posed as a Pan Am pilot, a pediatrician, and an attorney. And, from nearly the beginning of this life of crime, he\'s been pursued by a dour FBI agent, Carl Hanratty. What starts as cat and mouse becomes something akin to father and son. ','PG-13','141','English','USA')</v>
      </c>
    </row>
    <row r="243" spans="1:16" x14ac:dyDescent="0.3">
      <c r="A243" t="s">
        <v>2978</v>
      </c>
      <c r="B243" t="str">
        <f t="shared" si="9"/>
        <v>Who\'s Afraid of Virginia Woolf?</v>
      </c>
      <c r="C243" t="s">
        <v>2724</v>
      </c>
      <c r="D243" t="s">
        <v>3229</v>
      </c>
      <c r="E243" t="s">
        <v>3477</v>
      </c>
      <c r="F243" t="str">
        <f t="shared" si="10"/>
        <v xml:space="preserve">George and Martha are a middle aged married couple, whose charged relationship is defined by vitriolic verbal battles, which underlies what seems like an emotional dependence upon each other. This verbal abuse is fueled by an excessive consumption of alcohol. George being an associate History professor in a New Carthage university where Martha\'s father is the President adds an extra dimension to their relationship. Late one Saturday evening after a faculty mixer, Martha invites Nick and Honey, an ambitious young Biology professor new to the university and his mousy wife, over for a nightcap. As the evening progresses, Nick and Honey, plied with more alcohol, get caught up in George and Martha\'s games of needing to hurt each other and everyone around them. The ultimate abuse comes in the form of talk of George and Martha\'s unseen sixteen year old son, whose birthday is the following day. </v>
      </c>
      <c r="G243">
        <v>131</v>
      </c>
      <c r="H243" t="s">
        <v>3496</v>
      </c>
      <c r="I243" t="s">
        <v>3508</v>
      </c>
      <c r="J243" t="s">
        <v>3843</v>
      </c>
      <c r="K243" t="s">
        <v>3859</v>
      </c>
      <c r="L243" t="s">
        <v>4084</v>
      </c>
      <c r="M243" t="s">
        <v>4329</v>
      </c>
      <c r="N243" t="s">
        <v>2492</v>
      </c>
      <c r="O243" t="s">
        <v>4548</v>
      </c>
      <c r="P243" t="str">
        <f t="shared" si="11"/>
        <v>INSERT INTO MOVIES VALUES('Who's Afraid of Virginia Woolf?','http://ia.media-imdb.com/images/M/MV5BMjIyMjgyNzA3OV5BMl5BanBnXkFtZTgwOTUxNzYxMTE@._V1_UX182_CR0,0,182,268_AL_.jpg','22 June 1966','George and Martha are a middle aged married couple, whose charged relationship is defined by vitriolic verbal battles, which underlies what seems like an emotional dependence upon each other. This verbal abuse is fueled by an excessive consumption of alcohol. George being an associate History professor in a New Carthage university where Martha\'s father is the President adds an extra dimension to their relationship. Late one Saturday evening after a faculty mixer, Martha invites Nick and Honey, an ambitious young Biology professor new to the university and his mousy wife, over for a nightcap. As the evening progresses, Nick and Honey, plied with more alcohol, get caught up in George and Martha\'s games of needing to hurt each other and everyone around them. The ultimate abuse comes in the form of talk of George and Martha\'s unseen sixteen year old son, whose birthday is the following day. ','TV-MA','131','English','USA')</v>
      </c>
    </row>
    <row r="244" spans="1:16" x14ac:dyDescent="0.3">
      <c r="A244" t="s">
        <v>2979</v>
      </c>
      <c r="B244" t="str">
        <f t="shared" si="9"/>
        <v>Notorious</v>
      </c>
      <c r="C244" t="s">
        <v>2603</v>
      </c>
      <c r="D244" t="s">
        <v>3230</v>
      </c>
      <c r="E244" t="s">
        <v>3478</v>
      </c>
      <c r="F244" t="str">
        <f t="shared" si="10"/>
        <v xml:space="preserve">Following the conviction of her German father for treason against the U.S., Alicia Huberman takes to drink and men. She is approached by a government agent (T.R. Devlin) who asks her to spy on a group of her father\'s Nazi friends operating out of Rio de Janeiro. A romance develops between Alicia and Devlin, but she starts to get too involved in her work. </v>
      </c>
      <c r="G244">
        <v>101</v>
      </c>
      <c r="H244" t="s">
        <v>3493</v>
      </c>
      <c r="I244" t="s">
        <v>3603</v>
      </c>
      <c r="J244" t="s">
        <v>3844</v>
      </c>
      <c r="K244" t="s">
        <v>3859</v>
      </c>
      <c r="L244" t="s">
        <v>4085</v>
      </c>
      <c r="M244" t="s">
        <v>4330</v>
      </c>
      <c r="N244" t="s">
        <v>2501</v>
      </c>
      <c r="O244" t="s">
        <v>4549</v>
      </c>
      <c r="P244" t="str">
        <f t="shared" si="11"/>
        <v>INSERT INTO MOVIES VALUES('Notorious','http://ia.media-imdb.com/images/M/MV5BMTY3NTAwMjk5OV5BMl5BanBnXkFtZTgwNDU5OTQzMTE@._V1_UX182_CR0,0,182,268_AL_.jpg','6 September 1946','Following the conviction of her German father for treason against the U.S., Alicia Huberman takes to drink and men. She is approached by a government agent (T.R. Devlin) who asks her to spy on a group of her father\'s Nazi friends operating out of Rio de Janeiro. A romance develops between Alicia and Devlin, but she starts to get too involved in her work. ','Approved','101','English','USA')</v>
      </c>
    </row>
    <row r="245" spans="1:16" x14ac:dyDescent="0.3">
      <c r="A245" t="s">
        <v>2980</v>
      </c>
      <c r="B245" t="str">
        <f t="shared" si="9"/>
        <v>Beauty and the Beast</v>
      </c>
      <c r="C245" t="s">
        <v>2725</v>
      </c>
      <c r="D245" t="s">
        <v>3231</v>
      </c>
      <c r="E245" t="s">
        <v>3479</v>
      </c>
      <c r="F245" t="str">
        <f t="shared" si="10"/>
        <v xml:space="preserve">Belle is a girl who is dissatisfied with life in a small provincial French town, constantly trying to fend off the misplaced "affections" of conceited Gaston. The Beast is a prince who was placed under a spell because he could not love. A wrong turn taken by Maurice, Belle\'s father, causes the two to meet. </v>
      </c>
      <c r="G245">
        <v>84</v>
      </c>
      <c r="H245" t="s">
        <v>3494</v>
      </c>
      <c r="I245" t="s">
        <v>3573</v>
      </c>
      <c r="J245" t="s">
        <v>3845</v>
      </c>
      <c r="K245" t="s">
        <v>3859</v>
      </c>
      <c r="L245" t="s">
        <v>4086</v>
      </c>
      <c r="M245" t="s">
        <v>4331</v>
      </c>
      <c r="N245" t="s">
        <v>2513</v>
      </c>
      <c r="O245" t="s">
        <v>4550</v>
      </c>
      <c r="P245" t="str">
        <f t="shared" si="11"/>
        <v>INSERT INTO MOVIES VALUES('Beauty and the Beast','http://ia.media-imdb.com/images/M/MV5BMTkyMDgwODY0OV5BMl5BanBnXkFtZTgwODI5NTQ5MTE@._V1_UX182_CR0,0,182,268_AL_.jpg','22 November 1991','Belle is a girl who is dissatisfied with life in a small provincial French town, constantly trying to fend off the misplaced "affections" of conceited Gaston. The Beast is a prince who was placed under a spell because he could not love. A wrong turn taken by Maurice, Belle\'s father, causes the two to meet. ','G','84','English','USA')</v>
      </c>
    </row>
    <row r="246" spans="1:16" x14ac:dyDescent="0.3">
      <c r="A246" t="s">
        <v>2981</v>
      </c>
      <c r="B246" t="str">
        <f t="shared" si="9"/>
        <v>Gangs of Wasseypur</v>
      </c>
      <c r="C246" t="s">
        <v>2726</v>
      </c>
      <c r="D246" t="s">
        <v>3232</v>
      </c>
      <c r="E246" t="s">
        <v>3480</v>
      </c>
      <c r="F246" t="str">
        <f t="shared" si="10"/>
        <v xml:space="preserve">Shahid Khan is exiled after impersonating the legendary Sultana Daku in order to rob British trains. Now outcast, Shahid becomes a worker at Ramadhir Singh\'s colliery, only to spur a revenge battle that passes on to generations. At the turn of the decade, Shahid\'s son, the philandering Sardar Khan vows to get his father\'s honor back, becoming the most feared man of Wasseypur. </v>
      </c>
      <c r="G246">
        <v>320</v>
      </c>
      <c r="H246" t="s">
        <v>3491</v>
      </c>
      <c r="I246" t="s">
        <v>3504</v>
      </c>
      <c r="J246" t="s">
        <v>3846</v>
      </c>
      <c r="K246" t="s">
        <v>3877</v>
      </c>
      <c r="L246" t="s">
        <v>4087</v>
      </c>
      <c r="M246" t="s">
        <v>4332</v>
      </c>
      <c r="N246" t="s">
        <v>2523</v>
      </c>
      <c r="O246" t="s">
        <v>4551</v>
      </c>
      <c r="P246" t="str">
        <f t="shared" si="11"/>
        <v>INSERT INTO MOVIES VALUES('Gangs of Wasseypur','http://ia.media-imdb.com/images/M/MV5BMTc5NjY4MjUwNF5BMl5BanBnXkFtZTgwODM3NzM5MzE@._V1_UX182_CR0,0,182,268_AL_.jpg','2 August 2012','Shahid Khan is exiled after impersonating the legendary Sultana Daku in order to rob British trains. Now outcast, Shahid becomes a worker at Ramadhir Singh\'s colliery, only to spur a revenge battle that passes on to generations. At the turn of the decade, Shahid\'s son, the philandering Sardar Khan vows to get his father\'s honor back, becoming the most feared man of Wasseypur. ','Unrated','320','English','Singapore')</v>
      </c>
    </row>
    <row r="247" spans="1:16" x14ac:dyDescent="0.3">
      <c r="A247" t="s">
        <v>2982</v>
      </c>
      <c r="B247" t="str">
        <f t="shared" si="9"/>
        <v>In the Mood for Love</v>
      </c>
      <c r="C247" t="s">
        <v>2727</v>
      </c>
      <c r="D247" t="s">
        <v>3233</v>
      </c>
      <c r="E247" t="s">
        <v>3481</v>
      </c>
      <c r="F247" t="str">
        <f t="shared" si="10"/>
        <v xml:space="preserve">Set in Hong Kong, 1962, Chow Mo-Wan is a newspaper editor who moves into a new building with his wife. At the same time, Su Li-zhen, a beautiful secretary and her executive husband also move in to the crowded building. With their spouses often away, Chow and Li-zhen spend most of their time together as friends. They have everything in common from noodle shops to martial arts. Soon, they are shocked to discover that their spouses are having an affair. Hurt and angry, they find comfort in their growing friendship even as they resolve not to be like their unfaithful mates. </v>
      </c>
      <c r="G247">
        <v>98</v>
      </c>
      <c r="H247" t="s">
        <v>3490</v>
      </c>
      <c r="I247" t="s">
        <v>3510</v>
      </c>
      <c r="J247" t="s">
        <v>3847</v>
      </c>
      <c r="K247" t="s">
        <v>3859</v>
      </c>
      <c r="L247" t="s">
        <v>2727</v>
      </c>
      <c r="M247" t="s">
        <v>4333</v>
      </c>
      <c r="N247" t="s">
        <v>2533</v>
      </c>
      <c r="O247" t="s">
        <v>4552</v>
      </c>
      <c r="P247" t="str">
        <f t="shared" si="11"/>
        <v>INSERT INTO MOVIES VALUES('In the Mood for Love','http://ia.media-imdb.com/images/M/MV5BMTk0MjY3NjEzN15BMl5BanBnXkFtZTYwNTk2NDI5._V1._CR13,35,325,439_UY268_CR8,0,182,268_AL_.jpg','9 March 2001','Set in Hong Kong, 1962, Chow Mo-Wan is a newspaper editor who moves into a new building with his wife. At the same time, Su Li-zhen, a beautiful secretary and her executive husband also move in to the crowded building. With their spouses often away, Chow and Li-zhen spend most of their time together as friends. They have everything in common from noodle shops to martial arts. Soon, they are shocked to discover that their spouses are having an affair. Hurt and angry, they find comfort in their growing friendship even as they resolve not to be like their unfaithful mates. ','PG','98','English','USA')</v>
      </c>
    </row>
    <row r="248" spans="1:16" x14ac:dyDescent="0.3">
      <c r="A248" t="s">
        <v>2983</v>
      </c>
      <c r="B248" t="str">
        <f t="shared" si="9"/>
        <v>Anatomy of a Murder</v>
      </c>
      <c r="C248" t="s">
        <v>2728</v>
      </c>
      <c r="D248" t="s">
        <v>3234</v>
      </c>
      <c r="E248" t="s">
        <v>3482</v>
      </c>
      <c r="F248" t="str">
        <f t="shared" si="10"/>
        <v xml:space="preserve">Frederick Manion (Ben Gazzara), a lieutenant in the army, is arrested for the murder of a bartender, Barney Quill. He claims, in his defense, that the victim had raped and beaten up his wife Laura (Lee Remick). Although Laura supports her husband\'s story, the police surgeon can find no evidence that she has been raped. Manion is defended by Paul Biegler (James Stewart), a rather humble small-town lawyer. During the course of interviews, Biegler discovers that Manion is violently possessive and jealous, and also that his wife has a reputation for giving her favors to other men. Biegler realizes that the prosecution will try to make the court believe that Laura was the lover of the bartender and than Manion killed him and beat her up when he discovered them together. Manion pleads "not guilty" and Biegler, who knows that his case is weak, sets his assistants to try to find a witness who will save Manion. </v>
      </c>
      <c r="G248">
        <v>160</v>
      </c>
      <c r="H248" t="s">
        <v>3491</v>
      </c>
      <c r="I248" t="s">
        <v>3514</v>
      </c>
      <c r="J248" t="s">
        <v>3848</v>
      </c>
      <c r="K248" t="s">
        <v>3878</v>
      </c>
      <c r="L248" t="s">
        <v>3949</v>
      </c>
      <c r="M248" t="s">
        <v>4334</v>
      </c>
      <c r="N248" t="s">
        <v>2543</v>
      </c>
      <c r="O248" t="s">
        <v>4553</v>
      </c>
      <c r="P248" t="str">
        <f t="shared" si="11"/>
        <v>INSERT INTO MOVIES VALUES('Anatomy of a Murder','http://ia.media-imdb.com/images/M/MV5BMjA0ODU0OTQ5N15BMl5BanBnXkFtZTgwMzYzMzIxMDE@._V1_UX182_CR0,0,182,268_AL_.jpg','September 1959','Frederick Manion (Ben Gazzara), a lieutenant in the army, is arrested for the murder of a bartender, Barney Quill. He claims, in his defense, that the victim had raped and beaten up his wife Laura (Lee Remick). Although Laura supports her husband\'s story, the police surgeon can find no evidence that she has been raped. Manion is defended by Paul Biegler (James Stewart), a rather humble small-town lawyer. During the course of interviews, Biegler discovers that Manion is violently possessive and jealous, and also that his wife has a reputation for giving her favors to other men. Biegler realizes that the prosecution will try to make the court believe that Laura was the lover of the bartender and than Manion killed him and beat her up when he discovered them together. Manion pleads "not guilty" and Biegler, who knows that his case is weak, sets his assistants to try to find a witness who will save Manion. ','Unrated','160','English','Austria')</v>
      </c>
    </row>
    <row r="249" spans="1:16" x14ac:dyDescent="0.3">
      <c r="A249" t="s">
        <v>2984</v>
      </c>
      <c r="B249" t="str">
        <f t="shared" si="9"/>
        <v>Akira</v>
      </c>
      <c r="C249" t="s">
        <v>2729</v>
      </c>
      <c r="D249" t="s">
        <v>3235</v>
      </c>
      <c r="E249" t="s">
        <v>3483</v>
      </c>
      <c r="F249" t="str">
        <f t="shared" si="10"/>
        <v xml:space="preserve">Kaneda is a bike gang leader whose close friend Tetsuo gets involved in a government secret project known as Akira. On his way to save Tetsuo, Kaneda runs into a group of anti-government activists, greedy politicians, irresponsible scientists and a powerful military leader. The confrontation sparks off Tetsuo\'s supernatural power leading to bloody death, a coup attempt and the final battle in Tokyo Olympiad where Akira\'s secrets were buried 30 years ago. </v>
      </c>
      <c r="G249">
        <v>124</v>
      </c>
      <c r="H249" t="s">
        <v>3488</v>
      </c>
      <c r="I249" t="s">
        <v>3604</v>
      </c>
      <c r="J249" t="s">
        <v>3849</v>
      </c>
      <c r="K249" t="s">
        <v>3866</v>
      </c>
      <c r="L249" t="s">
        <v>4088</v>
      </c>
      <c r="M249" t="s">
        <v>4335</v>
      </c>
      <c r="N249" t="s">
        <v>2552</v>
      </c>
      <c r="O249" t="s">
        <v>4554</v>
      </c>
      <c r="P249" t="str">
        <f t="shared" si="11"/>
        <v>INSERT INTO MOVIES VALUES('Akira','http://ia.media-imdb.com/images/M/MV5BNTk0MjE2NDc1Nl5BMl5BanBnXkFtZTgwODM3NTU3MzE@._V1_UY268_CR3,0,182,268_AL_.jpg','16 July 1988','Kaneda is a bike gang leader whose close friend Tetsuo gets involved in a government secret project known as Akira. On his way to save Tetsuo, Kaneda runs into a group of anti-government activists, greedy politicians, irresponsible scientists and a powerful military leader. The confrontation sparks off Tetsuo\'s supernatural power leading to bloody death, a coup attempt and the final battle in Tokyo Olympiad where Akira\'s secrets were buried 30 years ago. ','R','124','English','Japan')</v>
      </c>
    </row>
    <row r="250" spans="1:16" x14ac:dyDescent="0.3">
      <c r="A250" t="s">
        <v>2985</v>
      </c>
      <c r="B250" t="str">
        <f t="shared" si="9"/>
        <v>Before Sunset</v>
      </c>
      <c r="C250" t="s">
        <v>2705</v>
      </c>
      <c r="D250" t="s">
        <v>3236</v>
      </c>
      <c r="E250" t="s">
        <v>3484</v>
      </c>
      <c r="F250" t="str">
        <f t="shared" si="10"/>
        <v xml:space="preserve">Early thirty-something American Jesse Wallace is in a Paris bookstore, the last stop on a tour to promote his best selling book, This Time. Although he is vague to reporters about the source material for the book, it is about his chance encounter nine years earlier on June 15-16, 1994 with a Parisienne named Celine, and the memorable and romantic day and evening they spent together in Vienna. At the end of their encounter at the Vienna train station, which is also how the book ends, they, not providing contact information to the other, vowed to meet each other again in exactly six months at that very spot. As the media scrum at the bookstore nears its conclusion, Jesse spots Celine in the crowd, she who only found out about the book when she earlier saw his photograph promoting this public appearance. Much like their previous encounter, Jesse and Celine, who is now an environmental activist, decide to spend time together until he is supposed to catch his flight back to New York, this ... </v>
      </c>
      <c r="G250">
        <v>80</v>
      </c>
      <c r="H250" t="s">
        <v>3488</v>
      </c>
      <c r="I250" t="s">
        <v>3510</v>
      </c>
      <c r="J250" t="s">
        <v>3850</v>
      </c>
      <c r="K250" t="s">
        <v>3859</v>
      </c>
      <c r="L250" t="s">
        <v>4089</v>
      </c>
      <c r="M250" t="s">
        <v>4336</v>
      </c>
      <c r="N250" t="s">
        <v>2563</v>
      </c>
      <c r="O250" t="s">
        <v>4555</v>
      </c>
      <c r="P250" t="str">
        <f t="shared" si="11"/>
        <v>INSERT INTO MOVIES VALUES('Before Sunset','http://ia.media-imdb.com/images/M/MV5BMTQ1MjAwNTM5Ml5BMl5BanBnXkFtZTYwNDM0MTc3._V1_UX182_CR0,0,182,268_AL_.jpg','30 July 2004','Early thirty-something American Jesse Wallace is in a Paris bookstore, the last stop on a tour to promote his best selling book, This Time. Although he is vague to reporters about the source material for the book, it is about his chance encounter nine years earlier on June 15-16, 1994 with a Parisienne named Celine, and the memorable and romantic day and evening they spent together in Vienna. At the end of their encounter at the Vienna train station, which is also how the book ends, they, not providing contact information to the other, vowed to meet each other again in exactly six months at that very spot. As the media scrum at the bookstore nears its conclusion, Jesse spots Celine in the crowd, she who only found out about the book when she earlier saw his photograph promoting this public appearance. Much like their previous encounter, Jesse and Celine, who is now an environmental activist, decide to spend time together until he is supposed to catch his flight back to New York, this ... ','R','80','English','USA')</v>
      </c>
    </row>
    <row r="251" spans="1:16" x14ac:dyDescent="0.3">
      <c r="A251" t="s">
        <v>2986</v>
      </c>
      <c r="B251" t="str">
        <f t="shared" si="9"/>
        <v>The Night of the Hunter</v>
      </c>
      <c r="C251" t="s">
        <v>2732</v>
      </c>
      <c r="D251" t="s">
        <v>3237</v>
      </c>
      <c r="E251" t="s">
        <v>3485</v>
      </c>
      <c r="F251" t="str">
        <f t="shared" si="10"/>
        <v xml:space="preserve">It\'s the Great Depression. In the process of robbing a bank of $10,000, Ben Harper kills two people. Before he is captured, he is able to convince his adolescent son John and his daughter Pearl not to tell anyone, including their mother Willa, where he hid the money, namely in Pearl\'s favorite toy, a doll that she carries everywhere with her. Ben, who is captured, tried and convicted, is sentenced to death. But before he is executed, Ben is in the state penitentiary with a cell mate, a man by the name of Harry Powell, a self-professed man of the cloth, who is really a con man and murderer, swindling lonely women, primarily rich widows, of their money before he kills them. Harry does whatever he can, unsuccessfully, to find out the location of the $10,000 from Ben. After Ben\'s execution, Harry decides that Willa will be his next mark, figuring that someone in the family knows where the money is hidden. Despite vowing not to remarry, Willa ends up being easy prey for Harry\'s outward ... </v>
      </c>
      <c r="G251">
        <v>92</v>
      </c>
      <c r="H251" t="s">
        <v>3493</v>
      </c>
      <c r="I251" t="s">
        <v>3555</v>
      </c>
      <c r="J251" t="s">
        <v>3851</v>
      </c>
      <c r="K251" t="s">
        <v>3873</v>
      </c>
      <c r="L251" t="s">
        <v>3950</v>
      </c>
      <c r="M251" t="s">
        <v>4337</v>
      </c>
      <c r="N251" t="s">
        <v>2572</v>
      </c>
      <c r="O251" t="s">
        <v>4556</v>
      </c>
      <c r="P251" t="str">
        <f t="shared" si="11"/>
        <v>INSERT INTO MOVIES VALUES('The Night of the Hunter','http://ia.media-imdb.com/images/M/MV5BMTExODUyNTY4OTNeQTJeQWpwZ15BbWU3MDI5NjY2MTQ@._V1_UY268_CR6,0,182,268_AL_.jpg','24 November 1955','It\'s the Great Depression. In the process of robbing a bank of $10,000, Ben Harper kills two people. Before he is captured, he is able to convince his adolescent son John and his daughter Pearl not to tell anyone, including their mother Willa, where he hid the money, namely in Pearl\'s favorite toy, a doll that she carries everywhere with her. Ben, who is captured, tried and convicted, is sentenced to death. But before he is executed, Ben is in the state penitentiary with a cell mate, a man by the name of Harry Powell, a self-professed man of the cloth, who is really a con man and murderer, swindling lonely women, primarily rich widows, of their money before he kills them. Harry does whatever he can, unsuccessfully, to find out the location of the $10,000 from Ben. After Ben\'s execution, Harry decides that Willa will be his next mark, figuring that someone in the family knows where the money is hidden. Despite vowing not to remarry, Willa ends up being easy prey for Harry\'s outward ... ','Approved','92','English','Argentina')</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51"/>
  <sheetViews>
    <sheetView tabSelected="1" topLeftCell="A725" workbookViewId="0">
      <selection activeCell="Q18" sqref="Q18"/>
    </sheetView>
  </sheetViews>
  <sheetFormatPr defaultRowHeight="14.4" x14ac:dyDescent="0.3"/>
  <cols>
    <col min="1" max="1" width="59.109375" customWidth="1"/>
    <col min="2" max="2" width="47.5546875" customWidth="1"/>
    <col min="3" max="3" width="22.33203125" bestFit="1" customWidth="1"/>
    <col min="4" max="4" width="22.109375" customWidth="1"/>
    <col min="5" max="5" width="24.33203125" bestFit="1" customWidth="1"/>
    <col min="6" max="6" width="7.6640625" customWidth="1"/>
    <col min="8" max="8" width="16.88671875" customWidth="1"/>
    <col min="10" max="10" width="44.6640625" customWidth="1"/>
    <col min="11" max="11" width="43.6640625" customWidth="1"/>
  </cols>
  <sheetData>
    <row r="1" spans="1:12" x14ac:dyDescent="0.3">
      <c r="A1" t="s">
        <v>5149</v>
      </c>
      <c r="B1" t="s">
        <v>5</v>
      </c>
      <c r="C1" t="s">
        <v>4561</v>
      </c>
      <c r="D1" t="s">
        <v>4562</v>
      </c>
      <c r="E1" t="s">
        <v>4563</v>
      </c>
      <c r="F1" t="s">
        <v>4564</v>
      </c>
      <c r="J1" t="s">
        <v>4565</v>
      </c>
    </row>
    <row r="2" spans="1:12" x14ac:dyDescent="0.3">
      <c r="A2" t="s">
        <v>4566</v>
      </c>
      <c r="B2" t="s">
        <v>4090</v>
      </c>
      <c r="C2" t="str">
        <f>LEFT(B2,FIND(",",B2)-1)</f>
        <v>Tim Robbins</v>
      </c>
      <c r="D2" t="str">
        <f t="shared" ref="D2:D65" si="0">LEFT(F2,FIND(",",F2)-1)</f>
        <v>Morgan Freeman</v>
      </c>
      <c r="E2" t="str">
        <f t="shared" ref="E2:E65" si="1">RIGHT(SUBSTITUTE(F2,D2,""),LEN(SUBSTITUTE(F2,D2,""))-2)</f>
        <v>Bob Gunton</v>
      </c>
      <c r="F2" t="str">
        <f t="shared" ref="F2:F65" si="2">RIGHT(SUBSTITUTE(B2,C2,""),LEN(SUBSTITUTE(B2,C2,""))-2)</f>
        <v>Morgan Freeman, Bob Gunton</v>
      </c>
      <c r="J2" t="str">
        <f>CONCATENATE("INSERT INTO ACTOR VALUES('",C2,"')")</f>
        <v>INSERT INTO ACTOR VALUES('Tim Robbins')</v>
      </c>
      <c r="K2" t="str">
        <f>CONCATENATE("INSERT INTO ACTOR VALUES('",D2,"')")</f>
        <v>INSERT INTO ACTOR VALUES('Morgan Freeman')</v>
      </c>
      <c r="L2" t="str">
        <f>CONCATENATE("INSERT INTO ACTOR VALUES('",E2,"')")</f>
        <v>INSERT INTO ACTOR VALUES('Bob Gunton')</v>
      </c>
    </row>
    <row r="3" spans="1:12" x14ac:dyDescent="0.3">
      <c r="A3" t="s">
        <v>4569</v>
      </c>
      <c r="B3" t="s">
        <v>4091</v>
      </c>
      <c r="C3" t="str">
        <f t="shared" ref="C3:C66" si="3">LEFT(B3,FIND(",",B3)-1)</f>
        <v>Marlon Brando</v>
      </c>
      <c r="D3" t="str">
        <f t="shared" si="0"/>
        <v>Al Pacino</v>
      </c>
      <c r="E3" t="str">
        <f t="shared" si="1"/>
        <v>James Caan</v>
      </c>
      <c r="F3" t="str">
        <f t="shared" si="2"/>
        <v>Al Pacino, James Caan</v>
      </c>
      <c r="J3" t="str">
        <f t="shared" ref="J3:J66" si="4">CONCATENATE("INSERT INTO ACTOR VALUES('",C3,"')")</f>
        <v>INSERT INTO ACTOR VALUES('Marlon Brando')</v>
      </c>
      <c r="K3" t="str">
        <f t="shared" ref="K3:K66" si="5">CONCATENATE("INSERT INTO ACTOR VALUES('",D3,"')")</f>
        <v>INSERT INTO ACTOR VALUES('Al Pacino')</v>
      </c>
      <c r="L3" t="str">
        <f t="shared" ref="L3:L66" si="6">CONCATENATE("INSERT INTO ACTOR VALUES('",E3,"')")</f>
        <v>INSERT INTO ACTOR VALUES('James Caan')</v>
      </c>
    </row>
    <row r="4" spans="1:12" x14ac:dyDescent="0.3">
      <c r="A4" t="s">
        <v>4570</v>
      </c>
      <c r="B4" t="s">
        <v>4092</v>
      </c>
      <c r="C4" t="str">
        <f t="shared" si="3"/>
        <v>Al Pacino</v>
      </c>
      <c r="D4" t="str">
        <f t="shared" si="0"/>
        <v>Robert De Niro</v>
      </c>
      <c r="E4" t="str">
        <f t="shared" si="1"/>
        <v>Robert Duvall</v>
      </c>
      <c r="F4" t="str">
        <f t="shared" si="2"/>
        <v>Robert De Niro, Robert Duvall</v>
      </c>
      <c r="J4" t="str">
        <f t="shared" si="4"/>
        <v>INSERT INTO ACTOR VALUES('Al Pacino')</v>
      </c>
      <c r="K4" t="str">
        <f t="shared" si="5"/>
        <v>INSERT INTO ACTOR VALUES('Robert De Niro')</v>
      </c>
      <c r="L4" t="str">
        <f t="shared" si="6"/>
        <v>INSERT INTO ACTOR VALUES('Robert Duvall')</v>
      </c>
    </row>
    <row r="5" spans="1:12" x14ac:dyDescent="0.3">
      <c r="A5" t="s">
        <v>4574</v>
      </c>
      <c r="B5" t="s">
        <v>4093</v>
      </c>
      <c r="C5" t="str">
        <f t="shared" si="3"/>
        <v>Christian Bale</v>
      </c>
      <c r="D5" t="str">
        <f t="shared" si="0"/>
        <v>Heath Ledger</v>
      </c>
      <c r="E5" t="str">
        <f t="shared" si="1"/>
        <v>Aaron Eckhart</v>
      </c>
      <c r="F5" t="str">
        <f t="shared" si="2"/>
        <v>Heath Ledger, Aaron Eckhart</v>
      </c>
      <c r="J5" t="str">
        <f t="shared" si="4"/>
        <v>INSERT INTO ACTOR VALUES('Christian Bale')</v>
      </c>
      <c r="K5" t="str">
        <f t="shared" si="5"/>
        <v>INSERT INTO ACTOR VALUES('Heath Ledger')</v>
      </c>
      <c r="L5" t="str">
        <f t="shared" si="6"/>
        <v>INSERT INTO ACTOR VALUES('Aaron Eckhart')</v>
      </c>
    </row>
    <row r="6" spans="1:12" x14ac:dyDescent="0.3">
      <c r="A6" t="s">
        <v>4577</v>
      </c>
      <c r="B6" t="s">
        <v>4094</v>
      </c>
      <c r="C6" t="str">
        <f t="shared" si="3"/>
        <v>Liam Neeson</v>
      </c>
      <c r="D6" t="str">
        <f t="shared" si="0"/>
        <v>Ralph Fiennes</v>
      </c>
      <c r="E6" t="str">
        <f t="shared" si="1"/>
        <v>Ben Kingsley</v>
      </c>
      <c r="F6" t="str">
        <f t="shared" si="2"/>
        <v>Ralph Fiennes, Ben Kingsley</v>
      </c>
      <c r="J6" t="str">
        <f t="shared" si="4"/>
        <v>INSERT INTO ACTOR VALUES('Liam Neeson')</v>
      </c>
      <c r="K6" t="str">
        <f t="shared" si="5"/>
        <v>INSERT INTO ACTOR VALUES('Ralph Fiennes')</v>
      </c>
      <c r="L6" t="str">
        <f t="shared" si="6"/>
        <v>INSERT INTO ACTOR VALUES('Ben Kingsley')</v>
      </c>
    </row>
    <row r="7" spans="1:12" x14ac:dyDescent="0.3">
      <c r="A7" t="s">
        <v>4580</v>
      </c>
      <c r="B7" t="s">
        <v>4095</v>
      </c>
      <c r="C7" t="str">
        <f t="shared" si="3"/>
        <v>John Travolta</v>
      </c>
      <c r="D7" t="str">
        <f t="shared" si="0"/>
        <v>Uma Thurman</v>
      </c>
      <c r="E7" t="str">
        <f t="shared" si="1"/>
        <v>Samuel L. Jackson</v>
      </c>
      <c r="F7" t="str">
        <f t="shared" si="2"/>
        <v>Uma Thurman, Samuel L. Jackson</v>
      </c>
      <c r="J7" t="str">
        <f t="shared" si="4"/>
        <v>INSERT INTO ACTOR VALUES('John Travolta')</v>
      </c>
      <c r="K7" t="str">
        <f t="shared" si="5"/>
        <v>INSERT INTO ACTOR VALUES('Uma Thurman')</v>
      </c>
      <c r="L7" t="str">
        <f t="shared" si="6"/>
        <v>INSERT INTO ACTOR VALUES('Samuel L. Jackson')</v>
      </c>
    </row>
    <row r="8" spans="1:12" x14ac:dyDescent="0.3">
      <c r="A8" t="s">
        <v>4583</v>
      </c>
      <c r="B8" t="s">
        <v>4096</v>
      </c>
      <c r="C8" t="str">
        <f t="shared" si="3"/>
        <v>Henry Fonda</v>
      </c>
      <c r="D8" t="str">
        <f t="shared" si="0"/>
        <v>Lee J. Cobb</v>
      </c>
      <c r="E8" t="str">
        <f t="shared" si="1"/>
        <v>Martin Balsam</v>
      </c>
      <c r="F8" t="str">
        <f t="shared" si="2"/>
        <v>Lee J. Cobb, Martin Balsam</v>
      </c>
      <c r="J8" t="str">
        <f t="shared" si="4"/>
        <v>INSERT INTO ACTOR VALUES('Henry Fonda')</v>
      </c>
      <c r="K8" t="str">
        <f t="shared" si="5"/>
        <v>INSERT INTO ACTOR VALUES('Lee J. Cobb')</v>
      </c>
      <c r="L8" t="str">
        <f t="shared" si="6"/>
        <v>INSERT INTO ACTOR VALUES('Martin Balsam')</v>
      </c>
    </row>
    <row r="9" spans="1:12" x14ac:dyDescent="0.3">
      <c r="A9" t="s">
        <v>4586</v>
      </c>
      <c r="B9" t="s">
        <v>4097</v>
      </c>
      <c r="C9" t="str">
        <f t="shared" si="3"/>
        <v>Elijah Wood</v>
      </c>
      <c r="D9" t="str">
        <f t="shared" si="0"/>
        <v>Viggo Mortensen</v>
      </c>
      <c r="E9" t="str">
        <f t="shared" si="1"/>
        <v>Ian McKellen</v>
      </c>
      <c r="F9" t="str">
        <f t="shared" si="2"/>
        <v>Viggo Mortensen, Ian McKellen</v>
      </c>
      <c r="J9" t="str">
        <f t="shared" si="4"/>
        <v>INSERT INTO ACTOR VALUES('Elijah Wood')</v>
      </c>
      <c r="K9" t="str">
        <f t="shared" si="5"/>
        <v>INSERT INTO ACTOR VALUES('Viggo Mortensen')</v>
      </c>
      <c r="L9" t="str">
        <f t="shared" si="6"/>
        <v>INSERT INTO ACTOR VALUES('Ian McKellen')</v>
      </c>
    </row>
    <row r="10" spans="1:12" x14ac:dyDescent="0.3">
      <c r="A10" t="s">
        <v>4589</v>
      </c>
      <c r="B10" t="s">
        <v>4098</v>
      </c>
      <c r="C10" t="str">
        <f t="shared" si="3"/>
        <v>Clint Eastwood</v>
      </c>
      <c r="D10" t="str">
        <f t="shared" si="0"/>
        <v>Eli Wallach</v>
      </c>
      <c r="E10" t="str">
        <f t="shared" si="1"/>
        <v>Lee Van Cleef</v>
      </c>
      <c r="F10" t="str">
        <f t="shared" si="2"/>
        <v>Eli Wallach, Lee Van Cleef</v>
      </c>
      <c r="J10" t="str">
        <f t="shared" si="4"/>
        <v>INSERT INTO ACTOR VALUES('Clint Eastwood')</v>
      </c>
      <c r="K10" t="str">
        <f t="shared" si="5"/>
        <v>INSERT INTO ACTOR VALUES('Eli Wallach')</v>
      </c>
      <c r="L10" t="str">
        <f t="shared" si="6"/>
        <v>INSERT INTO ACTOR VALUES('Lee Van Cleef')</v>
      </c>
    </row>
    <row r="11" spans="1:12" x14ac:dyDescent="0.3">
      <c r="A11" t="s">
        <v>4592</v>
      </c>
      <c r="B11" t="s">
        <v>4099</v>
      </c>
      <c r="C11" t="str">
        <f t="shared" si="3"/>
        <v>Brad Pitt</v>
      </c>
      <c r="D11" t="str">
        <f t="shared" si="0"/>
        <v>Edward Norton</v>
      </c>
      <c r="E11" t="str">
        <f t="shared" si="1"/>
        <v>Helena Bonham Carter</v>
      </c>
      <c r="F11" t="str">
        <f t="shared" si="2"/>
        <v>Edward Norton, Helena Bonham Carter</v>
      </c>
      <c r="J11" t="str">
        <f t="shared" si="4"/>
        <v>INSERT INTO ACTOR VALUES('Brad Pitt')</v>
      </c>
      <c r="K11" t="str">
        <f t="shared" si="5"/>
        <v>INSERT INTO ACTOR VALUES('Edward Norton')</v>
      </c>
      <c r="L11" t="str">
        <f t="shared" si="6"/>
        <v>INSERT INTO ACTOR VALUES('Helena Bonham Carter')</v>
      </c>
    </row>
    <row r="12" spans="1:12" x14ac:dyDescent="0.3">
      <c r="A12" t="s">
        <v>4586</v>
      </c>
      <c r="B12" t="s">
        <v>4100</v>
      </c>
      <c r="C12" t="str">
        <f t="shared" si="3"/>
        <v>Elijah Wood</v>
      </c>
      <c r="D12" t="str">
        <f t="shared" si="0"/>
        <v>Ian McKellen</v>
      </c>
      <c r="E12" t="str">
        <f t="shared" si="1"/>
        <v>Orlando Bloom</v>
      </c>
      <c r="F12" t="str">
        <f t="shared" si="2"/>
        <v>Ian McKellen, Orlando Bloom</v>
      </c>
      <c r="J12" t="str">
        <f t="shared" si="4"/>
        <v>INSERT INTO ACTOR VALUES('Elijah Wood')</v>
      </c>
      <c r="K12" t="str">
        <f t="shared" si="5"/>
        <v>INSERT INTO ACTOR VALUES('Ian McKellen')</v>
      </c>
      <c r="L12" t="str">
        <f t="shared" si="6"/>
        <v>INSERT INTO ACTOR VALUES('Orlando Bloom')</v>
      </c>
    </row>
    <row r="13" spans="1:12" x14ac:dyDescent="0.3">
      <c r="A13" t="s">
        <v>4596</v>
      </c>
      <c r="B13" t="s">
        <v>4101</v>
      </c>
      <c r="C13" t="str">
        <f t="shared" si="3"/>
        <v>Mark Hamill</v>
      </c>
      <c r="D13" t="str">
        <f t="shared" si="0"/>
        <v>Harrison Ford</v>
      </c>
      <c r="E13" t="str">
        <f t="shared" si="1"/>
        <v>Carrie Fisher</v>
      </c>
      <c r="F13" t="str">
        <f t="shared" si="2"/>
        <v>Harrison Ford, Carrie Fisher</v>
      </c>
      <c r="J13" t="str">
        <f t="shared" si="4"/>
        <v>INSERT INTO ACTOR VALUES('Mark Hamill')</v>
      </c>
      <c r="K13" t="str">
        <f t="shared" si="5"/>
        <v>INSERT INTO ACTOR VALUES('Harrison Ford')</v>
      </c>
      <c r="L13" t="str">
        <f t="shared" si="6"/>
        <v>INSERT INTO ACTOR VALUES('Carrie Fisher')</v>
      </c>
    </row>
    <row r="14" spans="1:12" x14ac:dyDescent="0.3">
      <c r="A14" t="s">
        <v>4599</v>
      </c>
      <c r="B14" t="s">
        <v>4102</v>
      </c>
      <c r="C14" t="str">
        <f t="shared" si="3"/>
        <v>Tom Hanks</v>
      </c>
      <c r="D14" t="str">
        <f t="shared" si="0"/>
        <v>Robin Wright</v>
      </c>
      <c r="E14" t="str">
        <f t="shared" si="1"/>
        <v>Gary Sinise</v>
      </c>
      <c r="F14" t="str">
        <f t="shared" si="2"/>
        <v>Robin Wright, Gary Sinise</v>
      </c>
      <c r="J14" t="str">
        <f t="shared" si="4"/>
        <v>INSERT INTO ACTOR VALUES('Tom Hanks')</v>
      </c>
      <c r="K14" t="str">
        <f t="shared" si="5"/>
        <v>INSERT INTO ACTOR VALUES('Robin Wright')</v>
      </c>
      <c r="L14" t="str">
        <f t="shared" si="6"/>
        <v>INSERT INTO ACTOR VALUES('Gary Sinise')</v>
      </c>
    </row>
    <row r="15" spans="1:12" x14ac:dyDescent="0.3">
      <c r="A15" t="s">
        <v>4602</v>
      </c>
      <c r="B15" t="s">
        <v>4103</v>
      </c>
      <c r="C15" t="str">
        <f t="shared" si="3"/>
        <v>Leonardo DiCaprio</v>
      </c>
      <c r="D15" t="str">
        <f t="shared" si="0"/>
        <v>Joseph Gordon-Levitt</v>
      </c>
      <c r="E15" t="str">
        <f t="shared" si="1"/>
        <v>Ellen Page</v>
      </c>
      <c r="F15" t="str">
        <f t="shared" si="2"/>
        <v>Joseph Gordon-Levitt, Ellen Page</v>
      </c>
      <c r="J15" t="str">
        <f t="shared" si="4"/>
        <v>INSERT INTO ACTOR VALUES('Leonardo DiCaprio')</v>
      </c>
      <c r="K15" t="str">
        <f t="shared" si="5"/>
        <v>INSERT INTO ACTOR VALUES('Joseph Gordon-Levitt')</v>
      </c>
      <c r="L15" t="str">
        <f t="shared" si="6"/>
        <v>INSERT INTO ACTOR VALUES('Ellen Page')</v>
      </c>
    </row>
    <row r="16" spans="1:12" x14ac:dyDescent="0.3">
      <c r="A16" t="s">
        <v>4586</v>
      </c>
      <c r="B16" t="s">
        <v>4104</v>
      </c>
      <c r="C16" t="str">
        <f t="shared" si="3"/>
        <v>Elijah Wood</v>
      </c>
      <c r="D16" t="str">
        <f t="shared" si="0"/>
        <v>Ian McKellen</v>
      </c>
      <c r="E16" t="str">
        <f t="shared" si="1"/>
        <v>Viggo Mortensen</v>
      </c>
      <c r="F16" t="str">
        <f t="shared" si="2"/>
        <v>Ian McKellen, Viggo Mortensen</v>
      </c>
      <c r="J16" t="str">
        <f t="shared" si="4"/>
        <v>INSERT INTO ACTOR VALUES('Elijah Wood')</v>
      </c>
      <c r="K16" t="str">
        <f t="shared" si="5"/>
        <v>INSERT INTO ACTOR VALUES('Ian McKellen')</v>
      </c>
      <c r="L16" t="str">
        <f t="shared" si="6"/>
        <v>INSERT INTO ACTOR VALUES('Viggo Mortensen')</v>
      </c>
    </row>
    <row r="17" spans="1:12" x14ac:dyDescent="0.3">
      <c r="A17" t="s">
        <v>4605</v>
      </c>
      <c r="B17" t="s">
        <v>4105</v>
      </c>
      <c r="C17" t="str">
        <f t="shared" si="3"/>
        <v>Jack Nicholson</v>
      </c>
      <c r="D17" t="str">
        <f t="shared" si="0"/>
        <v>Louise Fletcher</v>
      </c>
      <c r="E17" t="str">
        <f t="shared" si="1"/>
        <v>Michael Berryman</v>
      </c>
      <c r="F17" t="str">
        <f t="shared" si="2"/>
        <v>Louise Fletcher, Michael Berryman</v>
      </c>
      <c r="J17" t="str">
        <f t="shared" si="4"/>
        <v>INSERT INTO ACTOR VALUES('Jack Nicholson')</v>
      </c>
      <c r="K17" t="str">
        <f t="shared" si="5"/>
        <v>INSERT INTO ACTOR VALUES('Louise Fletcher')</v>
      </c>
      <c r="L17" t="str">
        <f t="shared" si="6"/>
        <v>INSERT INTO ACTOR VALUES('Michael Berryman')</v>
      </c>
    </row>
    <row r="18" spans="1:12" x14ac:dyDescent="0.3">
      <c r="A18" t="s">
        <v>4572</v>
      </c>
      <c r="B18" t="s">
        <v>4106</v>
      </c>
      <c r="C18" t="str">
        <f t="shared" si="3"/>
        <v>Robert De Niro</v>
      </c>
      <c r="D18" t="str">
        <f t="shared" si="0"/>
        <v>Ray Liotta</v>
      </c>
      <c r="E18" t="str">
        <f t="shared" si="1"/>
        <v>Joe Pesci</v>
      </c>
      <c r="F18" t="str">
        <f t="shared" si="2"/>
        <v>Ray Liotta, Joe Pesci</v>
      </c>
      <c r="J18" t="str">
        <f t="shared" si="4"/>
        <v>INSERT INTO ACTOR VALUES('Robert De Niro')</v>
      </c>
      <c r="K18" t="str">
        <f t="shared" si="5"/>
        <v>INSERT INTO ACTOR VALUES('Ray Liotta')</v>
      </c>
      <c r="L18" t="str">
        <f t="shared" si="6"/>
        <v>INSERT INTO ACTOR VALUES('Joe Pesci')</v>
      </c>
    </row>
    <row r="19" spans="1:12" x14ac:dyDescent="0.3">
      <c r="A19" t="s">
        <v>4610</v>
      </c>
      <c r="B19" t="s">
        <v>4107</v>
      </c>
      <c r="C19" t="str">
        <f t="shared" si="3"/>
        <v>Keanu Reeves</v>
      </c>
      <c r="D19" t="str">
        <f t="shared" si="0"/>
        <v>Laurence Fishburne</v>
      </c>
      <c r="E19" t="str">
        <f t="shared" si="1"/>
        <v>Carrie-Anne Moss</v>
      </c>
      <c r="F19" t="str">
        <f t="shared" si="2"/>
        <v>Laurence Fishburne, Carrie-Anne Moss</v>
      </c>
      <c r="J19" t="str">
        <f t="shared" si="4"/>
        <v>INSERT INTO ACTOR VALUES('Keanu Reeves')</v>
      </c>
      <c r="K19" t="str">
        <f t="shared" si="5"/>
        <v>INSERT INTO ACTOR VALUES('Laurence Fishburne')</v>
      </c>
      <c r="L19" t="str">
        <f t="shared" si="6"/>
        <v>INSERT INTO ACTOR VALUES('Carrie-Anne Moss')</v>
      </c>
    </row>
    <row r="20" spans="1:12" x14ac:dyDescent="0.3">
      <c r="A20" t="s">
        <v>4613</v>
      </c>
      <c r="B20" t="s">
        <v>4108</v>
      </c>
      <c r="C20" t="str">
        <f t="shared" si="3"/>
        <v>ToshirÃ´ Mifune</v>
      </c>
      <c r="D20" t="str">
        <f t="shared" si="0"/>
        <v>Takashi Shimura</v>
      </c>
      <c r="E20" t="str">
        <f t="shared" si="1"/>
        <v>Keiko Tsushima</v>
      </c>
      <c r="F20" t="str">
        <f t="shared" si="2"/>
        <v>Takashi Shimura, Keiko Tsushima</v>
      </c>
      <c r="J20" t="str">
        <f t="shared" si="4"/>
        <v>INSERT INTO ACTOR VALUES('ToshirÃ´ Mifune')</v>
      </c>
      <c r="K20" t="str">
        <f t="shared" si="5"/>
        <v>INSERT INTO ACTOR VALUES('Takashi Shimura')</v>
      </c>
      <c r="L20" t="str">
        <f t="shared" si="6"/>
        <v>INSERT INTO ACTOR VALUES('Keiko Tsushima')</v>
      </c>
    </row>
    <row r="21" spans="1:12" x14ac:dyDescent="0.3">
      <c r="A21" t="s">
        <v>4596</v>
      </c>
      <c r="B21" t="s">
        <v>4101</v>
      </c>
      <c r="C21" t="str">
        <f t="shared" si="3"/>
        <v>Mark Hamill</v>
      </c>
      <c r="D21" t="str">
        <f t="shared" si="0"/>
        <v>Harrison Ford</v>
      </c>
      <c r="E21" t="str">
        <f t="shared" si="1"/>
        <v>Carrie Fisher</v>
      </c>
      <c r="F21" t="str">
        <f t="shared" si="2"/>
        <v>Harrison Ford, Carrie Fisher</v>
      </c>
      <c r="J21" t="str">
        <f t="shared" si="4"/>
        <v>INSERT INTO ACTOR VALUES('Mark Hamill')</v>
      </c>
      <c r="K21" t="str">
        <f t="shared" si="5"/>
        <v>INSERT INTO ACTOR VALUES('Harrison Ford')</v>
      </c>
      <c r="L21" t="str">
        <f t="shared" si="6"/>
        <v>INSERT INTO ACTOR VALUES('Carrie Fisher')</v>
      </c>
    </row>
    <row r="22" spans="1:12" x14ac:dyDescent="0.3">
      <c r="A22" t="s">
        <v>4616</v>
      </c>
      <c r="B22" t="s">
        <v>4109</v>
      </c>
      <c r="C22" t="str">
        <f t="shared" si="3"/>
        <v>Alexandre Rodrigues</v>
      </c>
      <c r="D22" t="str">
        <f t="shared" si="0"/>
        <v>Matheus Nachtergaele</v>
      </c>
      <c r="E22" t="str">
        <f t="shared" si="1"/>
        <v>Leandro Firmino</v>
      </c>
      <c r="F22" t="str">
        <f t="shared" si="2"/>
        <v>Matheus Nachtergaele, Leandro Firmino</v>
      </c>
      <c r="J22" t="str">
        <f t="shared" si="4"/>
        <v>INSERT INTO ACTOR VALUES('Alexandre Rodrigues')</v>
      </c>
      <c r="K22" t="str">
        <f t="shared" si="5"/>
        <v>INSERT INTO ACTOR VALUES('Matheus Nachtergaele')</v>
      </c>
      <c r="L22" t="str">
        <f t="shared" si="6"/>
        <v>INSERT INTO ACTOR VALUES('Leandro Firmino')</v>
      </c>
    </row>
    <row r="23" spans="1:12" x14ac:dyDescent="0.3">
      <c r="A23" t="s">
        <v>4567</v>
      </c>
      <c r="B23" t="s">
        <v>4110</v>
      </c>
      <c r="C23" t="str">
        <f t="shared" si="3"/>
        <v>Morgan Freeman</v>
      </c>
      <c r="D23" t="str">
        <f t="shared" si="0"/>
        <v>Brad Pitt</v>
      </c>
      <c r="E23" t="str">
        <f t="shared" si="1"/>
        <v>Kevin Spacey</v>
      </c>
      <c r="F23" t="str">
        <f t="shared" si="2"/>
        <v>Brad Pitt, Kevin Spacey</v>
      </c>
      <c r="J23" t="str">
        <f t="shared" si="4"/>
        <v>INSERT INTO ACTOR VALUES('Morgan Freeman')</v>
      </c>
      <c r="K23" t="str">
        <f t="shared" si="5"/>
        <v>INSERT INTO ACTOR VALUES('Brad Pitt')</v>
      </c>
      <c r="L23" t="str">
        <f t="shared" si="6"/>
        <v>INSERT INTO ACTOR VALUES('Kevin Spacey')</v>
      </c>
    </row>
    <row r="24" spans="1:12" x14ac:dyDescent="0.3">
      <c r="A24" t="s">
        <v>4620</v>
      </c>
      <c r="B24" t="s">
        <v>4111</v>
      </c>
      <c r="C24" t="str">
        <f t="shared" si="3"/>
        <v>Jodie Foster</v>
      </c>
      <c r="D24" t="str">
        <f t="shared" si="0"/>
        <v>Anthony Hopkins</v>
      </c>
      <c r="E24" t="str">
        <f t="shared" si="1"/>
        <v>Lawrence A. Bonney</v>
      </c>
      <c r="F24" t="str">
        <f t="shared" si="2"/>
        <v>Anthony Hopkins, Lawrence A. Bonney</v>
      </c>
      <c r="J24" t="str">
        <f t="shared" si="4"/>
        <v>INSERT INTO ACTOR VALUES('Jodie Foster')</v>
      </c>
      <c r="K24" t="str">
        <f t="shared" si="5"/>
        <v>INSERT INTO ACTOR VALUES('Anthony Hopkins')</v>
      </c>
      <c r="L24" t="str">
        <f t="shared" si="6"/>
        <v>INSERT INTO ACTOR VALUES('Lawrence A. Bonney')</v>
      </c>
    </row>
    <row r="25" spans="1:12" x14ac:dyDescent="0.3">
      <c r="A25" t="s">
        <v>4623</v>
      </c>
      <c r="B25" t="s">
        <v>4112</v>
      </c>
      <c r="C25" t="str">
        <f t="shared" si="3"/>
        <v>James Stewart</v>
      </c>
      <c r="D25" t="str">
        <f t="shared" si="0"/>
        <v>Donna Reed</v>
      </c>
      <c r="E25" t="str">
        <f t="shared" si="1"/>
        <v>Lionel Barrymore</v>
      </c>
      <c r="F25" t="str">
        <f t="shared" si="2"/>
        <v>Donna Reed, Lionel Barrymore</v>
      </c>
      <c r="J25" t="str">
        <f t="shared" si="4"/>
        <v>INSERT INTO ACTOR VALUES('James Stewart')</v>
      </c>
      <c r="K25" t="str">
        <f t="shared" si="5"/>
        <v>INSERT INTO ACTOR VALUES('Donna Reed')</v>
      </c>
      <c r="L25" t="str">
        <f t="shared" si="6"/>
        <v>INSERT INTO ACTOR VALUES('Lionel Barrymore')</v>
      </c>
    </row>
    <row r="26" spans="1:12" x14ac:dyDescent="0.3">
      <c r="A26" t="s">
        <v>4619</v>
      </c>
      <c r="B26" t="s">
        <v>4113</v>
      </c>
      <c r="C26" t="str">
        <f t="shared" si="3"/>
        <v>Kevin Spacey</v>
      </c>
      <c r="D26" t="str">
        <f t="shared" si="0"/>
        <v>Gabriel Byrne</v>
      </c>
      <c r="E26" t="str">
        <f t="shared" si="1"/>
        <v>Chazz Palminteri</v>
      </c>
      <c r="F26" t="str">
        <f t="shared" si="2"/>
        <v>Gabriel Byrne, Chazz Palminteri</v>
      </c>
      <c r="J26" t="str">
        <f t="shared" si="4"/>
        <v>INSERT INTO ACTOR VALUES('Kevin Spacey')</v>
      </c>
      <c r="K26" t="str">
        <f t="shared" si="5"/>
        <v>INSERT INTO ACTOR VALUES('Gabriel Byrne')</v>
      </c>
      <c r="L26" t="str">
        <f t="shared" si="6"/>
        <v>INSERT INTO ACTOR VALUES('Chazz Palminteri')</v>
      </c>
    </row>
    <row r="27" spans="1:12" x14ac:dyDescent="0.3">
      <c r="A27" t="s">
        <v>4628</v>
      </c>
      <c r="B27" t="s">
        <v>4114</v>
      </c>
      <c r="C27" t="str">
        <f t="shared" si="3"/>
        <v>Roberto Benigni</v>
      </c>
      <c r="D27" t="str">
        <f t="shared" si="0"/>
        <v>Nicoletta Braschi</v>
      </c>
      <c r="E27" t="str">
        <f t="shared" si="1"/>
        <v>Giorgio Cantarini</v>
      </c>
      <c r="F27" t="str">
        <f t="shared" si="2"/>
        <v>Nicoletta Braschi, Giorgio Cantarini</v>
      </c>
      <c r="J27" t="str">
        <f t="shared" si="4"/>
        <v>INSERT INTO ACTOR VALUES('Roberto Benigni')</v>
      </c>
      <c r="K27" t="str">
        <f t="shared" si="5"/>
        <v>INSERT INTO ACTOR VALUES('Nicoletta Braschi')</v>
      </c>
      <c r="L27" t="str">
        <f t="shared" si="6"/>
        <v>INSERT INTO ACTOR VALUES('Giorgio Cantarini')</v>
      </c>
    </row>
    <row r="28" spans="1:12" x14ac:dyDescent="0.3">
      <c r="A28" t="s">
        <v>4631</v>
      </c>
      <c r="B28" t="s">
        <v>4115</v>
      </c>
      <c r="C28" t="str">
        <f t="shared" si="3"/>
        <v>Jean Reno</v>
      </c>
      <c r="D28" t="str">
        <f t="shared" si="0"/>
        <v>Gary Oldman</v>
      </c>
      <c r="E28" t="str">
        <f t="shared" si="1"/>
        <v>Natalie Portman</v>
      </c>
      <c r="F28" t="str">
        <f t="shared" si="2"/>
        <v>Gary Oldman, Natalie Portman</v>
      </c>
      <c r="J28" t="str">
        <f t="shared" si="4"/>
        <v>INSERT INTO ACTOR VALUES('Jean Reno')</v>
      </c>
      <c r="K28" t="str">
        <f t="shared" si="5"/>
        <v>INSERT INTO ACTOR VALUES('Gary Oldman')</v>
      </c>
      <c r="L28" t="str">
        <f t="shared" si="6"/>
        <v>INSERT INTO ACTOR VALUES('Natalie Portman')</v>
      </c>
    </row>
    <row r="29" spans="1:12" x14ac:dyDescent="0.3">
      <c r="A29" t="s">
        <v>4583</v>
      </c>
      <c r="B29" t="s">
        <v>4116</v>
      </c>
      <c r="C29" t="str">
        <f t="shared" si="3"/>
        <v>Henry Fonda</v>
      </c>
      <c r="D29" t="str">
        <f t="shared" si="0"/>
        <v>Charles Bronson</v>
      </c>
      <c r="E29" t="str">
        <f t="shared" si="1"/>
        <v>Claudia Cardinale</v>
      </c>
      <c r="F29" t="str">
        <f t="shared" si="2"/>
        <v>Charles Bronson, Claudia Cardinale</v>
      </c>
      <c r="J29" t="str">
        <f t="shared" si="4"/>
        <v>INSERT INTO ACTOR VALUES('Henry Fonda')</v>
      </c>
      <c r="K29" t="str">
        <f t="shared" si="5"/>
        <v>INSERT INTO ACTOR VALUES('Charles Bronson')</v>
      </c>
      <c r="L29" t="str">
        <f t="shared" si="6"/>
        <v>INSERT INTO ACTOR VALUES('Claudia Cardinale')</v>
      </c>
    </row>
    <row r="30" spans="1:12" x14ac:dyDescent="0.3">
      <c r="A30" t="s">
        <v>4636</v>
      </c>
      <c r="B30" t="s">
        <v>4117</v>
      </c>
      <c r="C30" t="str">
        <f t="shared" si="3"/>
        <v>Daveigh Chase</v>
      </c>
      <c r="D30" t="str">
        <f t="shared" si="0"/>
        <v>Suzanne Pleshette</v>
      </c>
      <c r="E30" t="str">
        <f t="shared" si="1"/>
        <v>Miyu Irino</v>
      </c>
      <c r="F30" t="str">
        <f t="shared" si="2"/>
        <v>Suzanne Pleshette, Miyu Irino</v>
      </c>
      <c r="J30" t="str">
        <f t="shared" si="4"/>
        <v>INSERT INTO ACTOR VALUES('Daveigh Chase')</v>
      </c>
      <c r="K30" t="str">
        <f t="shared" si="5"/>
        <v>INSERT INTO ACTOR VALUES('Suzanne Pleshette')</v>
      </c>
      <c r="L30" t="str">
        <f t="shared" si="6"/>
        <v>INSERT INTO ACTOR VALUES('Miyu Irino')</v>
      </c>
    </row>
    <row r="31" spans="1:12" x14ac:dyDescent="0.3">
      <c r="A31" t="s">
        <v>4599</v>
      </c>
      <c r="B31" t="s">
        <v>4118</v>
      </c>
      <c r="C31" t="str">
        <f t="shared" si="3"/>
        <v>Tom Hanks</v>
      </c>
      <c r="D31" t="str">
        <f t="shared" si="0"/>
        <v>Matt Damon</v>
      </c>
      <c r="E31" t="str">
        <f t="shared" si="1"/>
        <v>Tom Sizemore</v>
      </c>
      <c r="F31" t="str">
        <f t="shared" si="2"/>
        <v>Matt Damon, Tom Sizemore</v>
      </c>
      <c r="J31" t="str">
        <f t="shared" si="4"/>
        <v>INSERT INTO ACTOR VALUES('Tom Hanks')</v>
      </c>
      <c r="K31" t="str">
        <f t="shared" si="5"/>
        <v>INSERT INTO ACTOR VALUES('Matt Damon')</v>
      </c>
      <c r="L31" t="str">
        <f t="shared" si="6"/>
        <v>INSERT INTO ACTOR VALUES('Tom Sizemore')</v>
      </c>
    </row>
    <row r="32" spans="1:12" x14ac:dyDescent="0.3">
      <c r="A32" t="s">
        <v>4641</v>
      </c>
      <c r="B32" t="s">
        <v>4119</v>
      </c>
      <c r="C32" t="str">
        <f t="shared" si="3"/>
        <v>Matthew McConaughey</v>
      </c>
      <c r="D32" t="str">
        <f t="shared" si="0"/>
        <v>Anne Hathaway</v>
      </c>
      <c r="E32" t="str">
        <f t="shared" si="1"/>
        <v>Jessica Chastain</v>
      </c>
      <c r="F32" t="str">
        <f t="shared" si="2"/>
        <v>Anne Hathaway, Jessica Chastain</v>
      </c>
      <c r="J32" t="str">
        <f t="shared" si="4"/>
        <v>INSERT INTO ACTOR VALUES('Matthew McConaughey')</v>
      </c>
      <c r="K32" t="str">
        <f t="shared" si="5"/>
        <v>INSERT INTO ACTOR VALUES('Anne Hathaway')</v>
      </c>
      <c r="L32" t="str">
        <f t="shared" si="6"/>
        <v>INSERT INTO ACTOR VALUES('Jessica Chastain')</v>
      </c>
    </row>
    <row r="33" spans="1:12" x14ac:dyDescent="0.3">
      <c r="A33" t="s">
        <v>4644</v>
      </c>
      <c r="B33" t="s">
        <v>4120</v>
      </c>
      <c r="C33" t="str">
        <f t="shared" si="3"/>
        <v>Humphrey Bogart</v>
      </c>
      <c r="D33" t="str">
        <f t="shared" si="0"/>
        <v>Ingrid Bergman</v>
      </c>
      <c r="E33" t="str">
        <f t="shared" si="1"/>
        <v>Paul Henreid</v>
      </c>
      <c r="F33" t="str">
        <f t="shared" si="2"/>
        <v>Ingrid Bergman, Paul Henreid</v>
      </c>
      <c r="J33" t="str">
        <f t="shared" si="4"/>
        <v>INSERT INTO ACTOR VALUES('Humphrey Bogart')</v>
      </c>
      <c r="K33" t="str">
        <f t="shared" si="5"/>
        <v>INSERT INTO ACTOR VALUES('Ingrid Bergman')</v>
      </c>
      <c r="L33" t="str">
        <f t="shared" si="6"/>
        <v>INSERT INTO ACTOR VALUES('Paul Henreid')</v>
      </c>
    </row>
    <row r="34" spans="1:12" x14ac:dyDescent="0.3">
      <c r="A34" t="s">
        <v>4593</v>
      </c>
      <c r="B34" t="s">
        <v>4121</v>
      </c>
      <c r="C34" t="str">
        <f t="shared" si="3"/>
        <v>Edward Norton</v>
      </c>
      <c r="D34" t="str">
        <f t="shared" si="0"/>
        <v>Edward Furlong</v>
      </c>
      <c r="E34" t="str">
        <f t="shared" si="1"/>
        <v>Beverly D'Angelo</v>
      </c>
      <c r="F34" t="str">
        <f t="shared" si="2"/>
        <v>Edward Furlong, Beverly D'Angelo</v>
      </c>
      <c r="J34" t="str">
        <f t="shared" si="4"/>
        <v>INSERT INTO ACTOR VALUES('Edward Norton')</v>
      </c>
      <c r="K34" t="str">
        <f t="shared" si="5"/>
        <v>INSERT INTO ACTOR VALUES('Edward Furlong')</v>
      </c>
      <c r="L34" t="str">
        <f t="shared" si="6"/>
        <v>INSERT INTO ACTOR VALUES('Beverly D'Angelo')</v>
      </c>
    </row>
    <row r="35" spans="1:12" x14ac:dyDescent="0.3">
      <c r="A35" t="s">
        <v>4649</v>
      </c>
      <c r="B35" t="s">
        <v>4122</v>
      </c>
      <c r="C35" t="str">
        <f t="shared" si="3"/>
        <v>Charles Chaplin</v>
      </c>
      <c r="D35" t="str">
        <f t="shared" si="0"/>
        <v>Virginia Cherrill</v>
      </c>
      <c r="E35" t="str">
        <f t="shared" si="1"/>
        <v>Florence Lee</v>
      </c>
      <c r="F35" t="str">
        <f t="shared" si="2"/>
        <v>Virginia Cherrill, Florence Lee</v>
      </c>
      <c r="J35" t="str">
        <f t="shared" si="4"/>
        <v>INSERT INTO ACTOR VALUES('Charles Chaplin')</v>
      </c>
      <c r="K35" t="str">
        <f t="shared" si="5"/>
        <v>INSERT INTO ACTOR VALUES('Virginia Cherrill')</v>
      </c>
      <c r="L35" t="str">
        <f t="shared" si="6"/>
        <v>INSERT INTO ACTOR VALUES('Florence Lee')</v>
      </c>
    </row>
    <row r="36" spans="1:12" x14ac:dyDescent="0.3">
      <c r="A36" t="s">
        <v>4652</v>
      </c>
      <c r="B36" t="s">
        <v>4123</v>
      </c>
      <c r="C36" t="str">
        <f t="shared" si="3"/>
        <v>Anthony Perkins</v>
      </c>
      <c r="D36" t="str">
        <f t="shared" si="0"/>
        <v>Janet Leigh</v>
      </c>
      <c r="E36" t="str">
        <f t="shared" si="1"/>
        <v>Vera Miles</v>
      </c>
      <c r="F36" t="str">
        <f t="shared" si="2"/>
        <v>Janet Leigh, Vera Miles</v>
      </c>
      <c r="J36" t="str">
        <f t="shared" si="4"/>
        <v>INSERT INTO ACTOR VALUES('Anthony Perkins')</v>
      </c>
      <c r="K36" t="str">
        <f t="shared" si="5"/>
        <v>INSERT INTO ACTOR VALUES('Janet Leigh')</v>
      </c>
      <c r="L36" t="str">
        <f t="shared" si="6"/>
        <v>INSERT INTO ACTOR VALUES('Vera Miles')</v>
      </c>
    </row>
    <row r="37" spans="1:12" x14ac:dyDescent="0.3">
      <c r="A37" t="s">
        <v>4597</v>
      </c>
      <c r="B37" t="s">
        <v>4124</v>
      </c>
      <c r="C37" t="str">
        <f t="shared" si="3"/>
        <v>Harrison Ford</v>
      </c>
      <c r="D37" t="str">
        <f t="shared" si="0"/>
        <v>Karen Allen</v>
      </c>
      <c r="E37" t="str">
        <f t="shared" si="1"/>
        <v>Paul Freeman</v>
      </c>
      <c r="F37" t="str">
        <f t="shared" si="2"/>
        <v>Karen Allen, Paul Freeman</v>
      </c>
      <c r="J37" t="str">
        <f t="shared" si="4"/>
        <v>INSERT INTO ACTOR VALUES('Harrison Ford')</v>
      </c>
      <c r="K37" t="str">
        <f t="shared" si="5"/>
        <v>INSERT INTO ACTOR VALUES('Karen Allen')</v>
      </c>
      <c r="L37" t="str">
        <f t="shared" si="6"/>
        <v>INSERT INTO ACTOR VALUES('Paul Freeman')</v>
      </c>
    </row>
    <row r="38" spans="1:12" x14ac:dyDescent="0.3">
      <c r="A38" t="s">
        <v>4623</v>
      </c>
      <c r="B38" t="s">
        <v>4125</v>
      </c>
      <c r="C38" t="str">
        <f t="shared" si="3"/>
        <v>James Stewart</v>
      </c>
      <c r="D38" t="str">
        <f t="shared" si="0"/>
        <v>Grace Kelly</v>
      </c>
      <c r="E38" t="str">
        <f t="shared" si="1"/>
        <v>Wendell Corey</v>
      </c>
      <c r="F38" t="str">
        <f t="shared" si="2"/>
        <v>Grace Kelly, Wendell Corey</v>
      </c>
      <c r="J38" t="str">
        <f t="shared" si="4"/>
        <v>INSERT INTO ACTOR VALUES('James Stewart')</v>
      </c>
      <c r="K38" t="str">
        <f t="shared" si="5"/>
        <v>INSERT INTO ACTOR VALUES('Grace Kelly')</v>
      </c>
      <c r="L38" t="str">
        <f t="shared" si="6"/>
        <v>INSERT INTO ACTOR VALUES('Wendell Corey')</v>
      </c>
    </row>
    <row r="39" spans="1:12" x14ac:dyDescent="0.3">
      <c r="A39" t="s">
        <v>4659</v>
      </c>
      <c r="B39" t="s">
        <v>4126</v>
      </c>
      <c r="C39" t="str">
        <f t="shared" si="3"/>
        <v>FranÃ§ois Cluzet</v>
      </c>
      <c r="D39" t="str">
        <f t="shared" si="0"/>
        <v>Omar Sy</v>
      </c>
      <c r="E39" t="str">
        <f t="shared" si="1"/>
        <v>Anne Le Ny</v>
      </c>
      <c r="F39" t="str">
        <f t="shared" si="2"/>
        <v>Omar Sy, Anne Le Ny</v>
      </c>
      <c r="J39" t="str">
        <f t="shared" si="4"/>
        <v>INSERT INTO ACTOR VALUES('FranÃ§ois Cluzet')</v>
      </c>
      <c r="K39" t="str">
        <f t="shared" si="5"/>
        <v>INSERT INTO ACTOR VALUES('Omar Sy')</v>
      </c>
      <c r="L39" t="str">
        <f t="shared" si="6"/>
        <v>INSERT INTO ACTOR VALUES('Anne Le Ny')</v>
      </c>
    </row>
    <row r="40" spans="1:12" x14ac:dyDescent="0.3">
      <c r="A40" t="s">
        <v>4649</v>
      </c>
      <c r="B40" t="s">
        <v>4127</v>
      </c>
      <c r="C40" t="str">
        <f t="shared" si="3"/>
        <v>Charles Chaplin</v>
      </c>
      <c r="D40" t="str">
        <f t="shared" si="0"/>
        <v>Paulette Goddard</v>
      </c>
      <c r="E40" t="str">
        <f t="shared" si="1"/>
        <v>Henry Bergman</v>
      </c>
      <c r="F40" t="str">
        <f t="shared" si="2"/>
        <v>Paulette Goddard, Henry Bergman</v>
      </c>
      <c r="J40" t="str">
        <f t="shared" si="4"/>
        <v>INSERT INTO ACTOR VALUES('Charles Chaplin')</v>
      </c>
      <c r="K40" t="str">
        <f t="shared" si="5"/>
        <v>INSERT INTO ACTOR VALUES('Paulette Goddard')</v>
      </c>
      <c r="L40" t="str">
        <f t="shared" si="6"/>
        <v>INSERT INTO ACTOR VALUES('Henry Bergman')</v>
      </c>
    </row>
    <row r="41" spans="1:12" x14ac:dyDescent="0.3">
      <c r="A41" t="s">
        <v>4599</v>
      </c>
      <c r="B41" t="s">
        <v>4128</v>
      </c>
      <c r="C41" t="str">
        <f t="shared" si="3"/>
        <v>Tom Hanks</v>
      </c>
      <c r="D41" t="str">
        <f t="shared" si="0"/>
        <v>Michael Clarke Duncan</v>
      </c>
      <c r="E41" t="str">
        <f t="shared" si="1"/>
        <v>David Morse</v>
      </c>
      <c r="F41" t="str">
        <f t="shared" si="2"/>
        <v>Michael Clarke Duncan, David Morse</v>
      </c>
      <c r="J41" t="str">
        <f t="shared" si="4"/>
        <v>INSERT INTO ACTOR VALUES('Tom Hanks')</v>
      </c>
      <c r="K41" t="str">
        <f t="shared" si="5"/>
        <v>INSERT INTO ACTOR VALUES('Michael Clarke Duncan')</v>
      </c>
      <c r="L41" t="str">
        <f t="shared" si="6"/>
        <v>INSERT INTO ACTOR VALUES('David Morse')</v>
      </c>
    </row>
    <row r="42" spans="1:12" x14ac:dyDescent="0.3">
      <c r="A42" t="s">
        <v>4666</v>
      </c>
      <c r="B42" t="s">
        <v>4129</v>
      </c>
      <c r="C42" t="str">
        <f t="shared" si="3"/>
        <v>Arnold Schwarzenegger</v>
      </c>
      <c r="D42" t="str">
        <f t="shared" si="0"/>
        <v>Linda Hamilton</v>
      </c>
      <c r="E42" t="str">
        <f t="shared" si="1"/>
        <v>Edward Furlong</v>
      </c>
      <c r="F42" t="str">
        <f t="shared" si="2"/>
        <v>Linda Hamilton, Edward Furlong</v>
      </c>
      <c r="J42" t="str">
        <f t="shared" si="4"/>
        <v>INSERT INTO ACTOR VALUES('Arnold Schwarzenegger')</v>
      </c>
      <c r="K42" t="str">
        <f t="shared" si="5"/>
        <v>INSERT INTO ACTOR VALUES('Linda Hamilton')</v>
      </c>
      <c r="L42" t="str">
        <f t="shared" si="6"/>
        <v>INSERT INTO ACTOR VALUES('Edward Furlong')</v>
      </c>
    </row>
    <row r="43" spans="1:12" x14ac:dyDescent="0.3">
      <c r="A43" t="s">
        <v>4668</v>
      </c>
      <c r="B43" t="s">
        <v>4130</v>
      </c>
      <c r="C43" t="str">
        <f t="shared" si="3"/>
        <v>Adrien Brody</v>
      </c>
      <c r="D43" t="str">
        <f t="shared" si="0"/>
        <v>Thomas Kretschmann</v>
      </c>
      <c r="E43" t="str">
        <f t="shared" si="1"/>
        <v>Frank Finlay</v>
      </c>
      <c r="F43" t="str">
        <f t="shared" si="2"/>
        <v>Thomas Kretschmann, Frank Finlay</v>
      </c>
      <c r="J43" t="str">
        <f t="shared" si="4"/>
        <v>INSERT INTO ACTOR VALUES('Adrien Brody')</v>
      </c>
      <c r="K43" t="str">
        <f t="shared" si="5"/>
        <v>INSERT INTO ACTOR VALUES('Thomas Kretschmann')</v>
      </c>
      <c r="L43" t="str">
        <f t="shared" si="6"/>
        <v>INSERT INTO ACTOR VALUES('Frank Finlay')</v>
      </c>
    </row>
    <row r="44" spans="1:12" x14ac:dyDescent="0.3">
      <c r="A44" t="s">
        <v>4602</v>
      </c>
      <c r="B44" t="s">
        <v>4131</v>
      </c>
      <c r="C44" t="str">
        <f t="shared" si="3"/>
        <v>Leonardo DiCaprio</v>
      </c>
      <c r="D44" t="str">
        <f t="shared" si="0"/>
        <v>Matt Damon</v>
      </c>
      <c r="E44" t="str">
        <f t="shared" si="1"/>
        <v>Jack Nicholson</v>
      </c>
      <c r="F44" t="str">
        <f t="shared" si="2"/>
        <v>Matt Damon, Jack Nicholson</v>
      </c>
      <c r="J44" t="str">
        <f t="shared" si="4"/>
        <v>INSERT INTO ACTOR VALUES('Leonardo DiCaprio')</v>
      </c>
      <c r="K44" t="str">
        <f t="shared" si="5"/>
        <v>INSERT INTO ACTOR VALUES('Matt Damon')</v>
      </c>
      <c r="L44" t="str">
        <f t="shared" si="6"/>
        <v>INSERT INTO ACTOR VALUES('Jack Nicholson')</v>
      </c>
    </row>
    <row r="45" spans="1:12" x14ac:dyDescent="0.3">
      <c r="A45" t="s">
        <v>4671</v>
      </c>
      <c r="B45" t="s">
        <v>4132</v>
      </c>
      <c r="C45" t="str">
        <f t="shared" si="3"/>
        <v>Michael J. Fox</v>
      </c>
      <c r="D45" t="str">
        <f t="shared" si="0"/>
        <v>Christopher Lloyd</v>
      </c>
      <c r="E45" t="str">
        <f t="shared" si="1"/>
        <v>Lea Thompson</v>
      </c>
      <c r="F45" t="str">
        <f t="shared" si="2"/>
        <v>Christopher Lloyd, Lea Thompson</v>
      </c>
      <c r="J45" t="str">
        <f t="shared" si="4"/>
        <v>INSERT INTO ACTOR VALUES('Michael J. Fox')</v>
      </c>
      <c r="K45" t="str">
        <f t="shared" si="5"/>
        <v>INSERT INTO ACTOR VALUES('Christopher Lloyd')</v>
      </c>
      <c r="L45" t="str">
        <f t="shared" si="6"/>
        <v>INSERT INTO ACTOR VALUES('Lea Thompson')</v>
      </c>
    </row>
    <row r="46" spans="1:12" x14ac:dyDescent="0.3">
      <c r="A46" t="s">
        <v>4674</v>
      </c>
      <c r="B46" t="s">
        <v>4133</v>
      </c>
      <c r="C46" t="str">
        <f t="shared" si="3"/>
        <v>Miles Teller</v>
      </c>
      <c r="D46" t="str">
        <f t="shared" si="0"/>
        <v>J.K. Simmons</v>
      </c>
      <c r="E46" t="str">
        <f t="shared" si="1"/>
        <v>Melissa Benoist</v>
      </c>
      <c r="F46" t="str">
        <f t="shared" si="2"/>
        <v>J.K. Simmons, Melissa Benoist</v>
      </c>
      <c r="J46" t="str">
        <f t="shared" si="4"/>
        <v>INSERT INTO ACTOR VALUES('Miles Teller')</v>
      </c>
      <c r="K46" t="str">
        <f t="shared" si="5"/>
        <v>INSERT INTO ACTOR VALUES('J.K. Simmons')</v>
      </c>
      <c r="L46" t="str">
        <f t="shared" si="6"/>
        <v>INSERT INTO ACTOR VALUES('Melissa Benoist')</v>
      </c>
    </row>
    <row r="47" spans="1:12" x14ac:dyDescent="0.3">
      <c r="A47" t="s">
        <v>4677</v>
      </c>
      <c r="B47" t="s">
        <v>4134</v>
      </c>
      <c r="C47" t="str">
        <f t="shared" si="3"/>
        <v>Guy Pearce</v>
      </c>
      <c r="D47" t="str">
        <f t="shared" si="0"/>
        <v>Carrie-Anne Moss</v>
      </c>
      <c r="E47" t="str">
        <f t="shared" si="1"/>
        <v>Joe Pantoliano</v>
      </c>
      <c r="F47" t="str">
        <f t="shared" si="2"/>
        <v>Carrie-Anne Moss, Joe Pantoliano</v>
      </c>
      <c r="J47" t="str">
        <f t="shared" si="4"/>
        <v>INSERT INTO ACTOR VALUES('Guy Pearce')</v>
      </c>
      <c r="K47" t="str">
        <f t="shared" si="5"/>
        <v>INSERT INTO ACTOR VALUES('Carrie-Anne Moss')</v>
      </c>
      <c r="L47" t="str">
        <f t="shared" si="6"/>
        <v>INSERT INTO ACTOR VALUES('Joe Pantoliano')</v>
      </c>
    </row>
    <row r="48" spans="1:12" x14ac:dyDescent="0.3">
      <c r="A48" t="s">
        <v>4679</v>
      </c>
      <c r="B48" t="s">
        <v>4135</v>
      </c>
      <c r="C48" t="str">
        <f t="shared" si="3"/>
        <v>Russell Crowe</v>
      </c>
      <c r="D48" t="str">
        <f t="shared" si="0"/>
        <v>Joaquin Phoenix</v>
      </c>
      <c r="E48" t="str">
        <f t="shared" si="1"/>
        <v>Connie Nielsen</v>
      </c>
      <c r="F48" t="str">
        <f t="shared" si="2"/>
        <v>Joaquin Phoenix, Connie Nielsen</v>
      </c>
      <c r="J48" t="str">
        <f t="shared" si="4"/>
        <v>INSERT INTO ACTOR VALUES('Russell Crowe')</v>
      </c>
      <c r="K48" t="str">
        <f t="shared" si="5"/>
        <v>INSERT INTO ACTOR VALUES('Joaquin Phoenix')</v>
      </c>
      <c r="L48" t="str">
        <f t="shared" si="6"/>
        <v>INSERT INTO ACTOR VALUES('Connie Nielsen')</v>
      </c>
    </row>
    <row r="49" spans="1:12" x14ac:dyDescent="0.3">
      <c r="A49" t="s">
        <v>4682</v>
      </c>
      <c r="B49" t="s">
        <v>4136</v>
      </c>
      <c r="C49" t="str">
        <f t="shared" si="3"/>
        <v>Martin Sheen</v>
      </c>
      <c r="D49" t="str">
        <f t="shared" si="0"/>
        <v>Marlon Brando</v>
      </c>
      <c r="E49" t="str">
        <f t="shared" si="1"/>
        <v>Robert Duvall</v>
      </c>
      <c r="F49" t="str">
        <f t="shared" si="2"/>
        <v>Marlon Brando, Robert Duvall</v>
      </c>
      <c r="J49" t="str">
        <f t="shared" si="4"/>
        <v>INSERT INTO ACTOR VALUES('Martin Sheen')</v>
      </c>
      <c r="K49" t="str">
        <f t="shared" si="5"/>
        <v>INSERT INTO ACTOR VALUES('Marlon Brando')</v>
      </c>
      <c r="L49" t="str">
        <f t="shared" si="6"/>
        <v>INSERT INTO ACTOR VALUES('Robert Duvall')</v>
      </c>
    </row>
    <row r="50" spans="1:12" x14ac:dyDescent="0.3">
      <c r="A50" t="s">
        <v>4574</v>
      </c>
      <c r="B50" t="s">
        <v>4137</v>
      </c>
      <c r="C50" t="str">
        <f t="shared" si="3"/>
        <v>Christian Bale</v>
      </c>
      <c r="D50" t="str">
        <f t="shared" si="0"/>
        <v>Hugh Jackman</v>
      </c>
      <c r="E50" t="str">
        <f t="shared" si="1"/>
        <v>Scarlett Johansson</v>
      </c>
      <c r="F50" t="str">
        <f t="shared" si="2"/>
        <v>Hugh Jackman, Scarlett Johansson</v>
      </c>
      <c r="J50" t="str">
        <f t="shared" si="4"/>
        <v>INSERT INTO ACTOR VALUES('Christian Bale')</v>
      </c>
      <c r="K50" t="str">
        <f t="shared" si="5"/>
        <v>INSERT INTO ACTOR VALUES('Hugh Jackman')</v>
      </c>
      <c r="L50" t="str">
        <f t="shared" si="6"/>
        <v>INSERT INTO ACTOR VALUES('Scarlett Johansson')</v>
      </c>
    </row>
    <row r="51" spans="1:12" x14ac:dyDescent="0.3">
      <c r="A51" t="s">
        <v>4685</v>
      </c>
      <c r="B51" t="s">
        <v>4138</v>
      </c>
      <c r="C51" t="str">
        <f t="shared" si="3"/>
        <v>Peter Sellers</v>
      </c>
      <c r="D51" t="str">
        <f t="shared" si="0"/>
        <v>George C. Scott</v>
      </c>
      <c r="E51" t="str">
        <f t="shared" si="1"/>
        <v>Sterling Hayden</v>
      </c>
      <c r="F51" t="str">
        <f t="shared" si="2"/>
        <v>George C. Scott, Sterling Hayden</v>
      </c>
      <c r="J51" t="str">
        <f t="shared" si="4"/>
        <v>INSERT INTO ACTOR VALUES('Peter Sellers')</v>
      </c>
      <c r="K51" t="str">
        <f t="shared" si="5"/>
        <v>INSERT INTO ACTOR VALUES('George C. Scott')</v>
      </c>
      <c r="L51" t="str">
        <f t="shared" si="6"/>
        <v>INSERT INTO ACTOR VALUES('Sterling Hayden')</v>
      </c>
    </row>
    <row r="52" spans="1:12" x14ac:dyDescent="0.3">
      <c r="A52" t="s">
        <v>4688</v>
      </c>
      <c r="B52" t="s">
        <v>4139</v>
      </c>
      <c r="C52" t="str">
        <f t="shared" si="3"/>
        <v>William Holden</v>
      </c>
      <c r="D52" t="str">
        <f t="shared" si="0"/>
        <v>Gloria Swanson</v>
      </c>
      <c r="E52" t="str">
        <f t="shared" si="1"/>
        <v>Erich von Stroheim</v>
      </c>
      <c r="F52" t="str">
        <f t="shared" si="2"/>
        <v>Gloria Swanson, Erich von Stroheim</v>
      </c>
      <c r="J52" t="str">
        <f t="shared" si="4"/>
        <v>INSERT INTO ACTOR VALUES('William Holden')</v>
      </c>
      <c r="K52" t="str">
        <f t="shared" si="5"/>
        <v>INSERT INTO ACTOR VALUES('Gloria Swanson')</v>
      </c>
      <c r="L52" t="str">
        <f t="shared" si="6"/>
        <v>INSERT INTO ACTOR VALUES('Erich von Stroheim')</v>
      </c>
    </row>
    <row r="53" spans="1:12" x14ac:dyDescent="0.3">
      <c r="A53" t="s">
        <v>4691</v>
      </c>
      <c r="B53" t="s">
        <v>4140</v>
      </c>
      <c r="C53" t="str">
        <f t="shared" si="3"/>
        <v>Matthew Broderick</v>
      </c>
      <c r="D53" t="str">
        <f t="shared" si="0"/>
        <v>Jeremy Irons</v>
      </c>
      <c r="E53" t="str">
        <f t="shared" si="1"/>
        <v>James Earl Jones</v>
      </c>
      <c r="F53" t="str">
        <f t="shared" si="2"/>
        <v>Jeremy Irons, James Earl Jones</v>
      </c>
      <c r="J53" t="str">
        <f t="shared" si="4"/>
        <v>INSERT INTO ACTOR VALUES('Matthew Broderick')</v>
      </c>
      <c r="K53" t="str">
        <f t="shared" si="5"/>
        <v>INSERT INTO ACTOR VALUES('Jeremy Irons')</v>
      </c>
      <c r="L53" t="str">
        <f t="shared" si="6"/>
        <v>INSERT INTO ACTOR VALUES('James Earl Jones')</v>
      </c>
    </row>
    <row r="54" spans="1:12" x14ac:dyDescent="0.3">
      <c r="A54" t="s">
        <v>4694</v>
      </c>
      <c r="B54" t="s">
        <v>4141</v>
      </c>
      <c r="C54" t="str">
        <f t="shared" si="3"/>
        <v>Sigourney Weaver</v>
      </c>
      <c r="D54" t="str">
        <f t="shared" si="0"/>
        <v>Tom Skerritt</v>
      </c>
      <c r="E54" t="str">
        <f t="shared" si="1"/>
        <v>John Hurt</v>
      </c>
      <c r="F54" t="str">
        <f t="shared" si="2"/>
        <v>Tom Skerritt, John Hurt</v>
      </c>
      <c r="J54" t="str">
        <f t="shared" si="4"/>
        <v>INSERT INTO ACTOR VALUES('Sigourney Weaver')</v>
      </c>
      <c r="K54" t="str">
        <f t="shared" si="5"/>
        <v>INSERT INTO ACTOR VALUES('Tom Skerritt')</v>
      </c>
      <c r="L54" t="str">
        <f t="shared" si="6"/>
        <v>INSERT INTO ACTOR VALUES('John Hurt')</v>
      </c>
    </row>
    <row r="55" spans="1:12" x14ac:dyDescent="0.3">
      <c r="A55" t="s">
        <v>4649</v>
      </c>
      <c r="B55" t="s">
        <v>4142</v>
      </c>
      <c r="C55" t="str">
        <f t="shared" si="3"/>
        <v>Charles Chaplin</v>
      </c>
      <c r="D55" t="str">
        <f t="shared" si="0"/>
        <v>Paulette Goddard</v>
      </c>
      <c r="E55" t="str">
        <f t="shared" si="1"/>
        <v>Jack Oakie</v>
      </c>
      <c r="F55" t="str">
        <f t="shared" si="2"/>
        <v>Paulette Goddard, Jack Oakie</v>
      </c>
      <c r="J55" t="str">
        <f t="shared" si="4"/>
        <v>INSERT INTO ACTOR VALUES('Charles Chaplin')</v>
      </c>
      <c r="K55" t="str">
        <f t="shared" si="5"/>
        <v>INSERT INTO ACTOR VALUES('Paulette Goddard')</v>
      </c>
      <c r="L55" t="str">
        <f t="shared" si="6"/>
        <v>INSERT INTO ACTOR VALUES('Jack Oakie')</v>
      </c>
    </row>
    <row r="56" spans="1:12" x14ac:dyDescent="0.3">
      <c r="A56" t="s">
        <v>4698</v>
      </c>
      <c r="B56" t="s">
        <v>4143</v>
      </c>
      <c r="C56" t="str">
        <f t="shared" si="3"/>
        <v>Ulrich MÃ¼he</v>
      </c>
      <c r="D56" t="str">
        <f t="shared" si="0"/>
        <v>Martina Gedeck</v>
      </c>
      <c r="E56" t="str">
        <f t="shared" si="1"/>
        <v>Sebastian Koch</v>
      </c>
      <c r="F56" t="str">
        <f t="shared" si="2"/>
        <v>Martina Gedeck, Sebastian Koch</v>
      </c>
      <c r="J56" t="str">
        <f t="shared" si="4"/>
        <v>INSERT INTO ACTOR VALUES('Ulrich MÃ¼he')</v>
      </c>
      <c r="K56" t="str">
        <f t="shared" si="5"/>
        <v>INSERT INTO ACTOR VALUES('Martina Gedeck')</v>
      </c>
      <c r="L56" t="str">
        <f t="shared" si="6"/>
        <v>INSERT INTO ACTOR VALUES('Sebastian Koch')</v>
      </c>
    </row>
    <row r="57" spans="1:12" x14ac:dyDescent="0.3">
      <c r="A57" t="s">
        <v>4701</v>
      </c>
      <c r="B57" t="s">
        <v>4144</v>
      </c>
      <c r="C57" t="str">
        <f t="shared" si="3"/>
        <v>Philippe Noiret</v>
      </c>
      <c r="D57" t="str">
        <f t="shared" si="0"/>
        <v>Enzo Cannavale</v>
      </c>
      <c r="E57" t="str">
        <f t="shared" si="1"/>
        <v>Antonella Attili</v>
      </c>
      <c r="F57" t="str">
        <f t="shared" si="2"/>
        <v>Enzo Cannavale, Antonella Attili</v>
      </c>
      <c r="J57" t="str">
        <f t="shared" si="4"/>
        <v>INSERT INTO ACTOR VALUES('Philippe Noiret')</v>
      </c>
      <c r="K57" t="str">
        <f t="shared" si="5"/>
        <v>INSERT INTO ACTOR VALUES('Enzo Cannavale')</v>
      </c>
      <c r="L57" t="str">
        <f t="shared" si="6"/>
        <v>INSERT INTO ACTOR VALUES('Antonella Attili')</v>
      </c>
    </row>
    <row r="58" spans="1:12" x14ac:dyDescent="0.3">
      <c r="A58" t="s">
        <v>4704</v>
      </c>
      <c r="B58" t="s">
        <v>4145</v>
      </c>
      <c r="C58" t="str">
        <f t="shared" si="3"/>
        <v>Jamie Foxx</v>
      </c>
      <c r="D58" t="str">
        <f t="shared" si="0"/>
        <v>Christoph Waltz</v>
      </c>
      <c r="E58" t="str">
        <f t="shared" si="1"/>
        <v>Leonardo DiCaprio</v>
      </c>
      <c r="F58" t="str">
        <f t="shared" si="2"/>
        <v>Christoph Waltz, Leonardo DiCaprio</v>
      </c>
      <c r="J58" t="str">
        <f t="shared" si="4"/>
        <v>INSERT INTO ACTOR VALUES('Jamie Foxx')</v>
      </c>
      <c r="K58" t="str">
        <f t="shared" si="5"/>
        <v>INSERT INTO ACTOR VALUES('Christoph Waltz')</v>
      </c>
      <c r="L58" t="str">
        <f t="shared" si="6"/>
        <v>INSERT INTO ACTOR VALUES('Leonardo DiCaprio')</v>
      </c>
    </row>
    <row r="59" spans="1:12" x14ac:dyDescent="0.3">
      <c r="A59" t="s">
        <v>4605</v>
      </c>
      <c r="B59" t="s">
        <v>4146</v>
      </c>
      <c r="C59" t="str">
        <f t="shared" si="3"/>
        <v>Jack Nicholson</v>
      </c>
      <c r="D59" t="str">
        <f t="shared" si="0"/>
        <v>Shelley Duvall</v>
      </c>
      <c r="E59" t="str">
        <f t="shared" si="1"/>
        <v>Danny Lloyd</v>
      </c>
      <c r="F59" t="str">
        <f t="shared" si="2"/>
        <v>Shelley Duvall, Danny Lloyd</v>
      </c>
      <c r="J59" t="str">
        <f t="shared" si="4"/>
        <v>INSERT INTO ACTOR VALUES('Jack Nicholson')</v>
      </c>
      <c r="K59" t="str">
        <f t="shared" si="5"/>
        <v>INSERT INTO ACTOR VALUES('Shelley Duvall')</v>
      </c>
      <c r="L59" t="str">
        <f t="shared" si="6"/>
        <v>INSERT INTO ACTOR VALUES('Danny Lloyd')</v>
      </c>
    </row>
    <row r="60" spans="1:12" x14ac:dyDescent="0.3">
      <c r="A60" t="s">
        <v>4708</v>
      </c>
      <c r="B60" t="s">
        <v>4147</v>
      </c>
      <c r="C60" t="str">
        <f t="shared" si="3"/>
        <v>Kirk Douglas</v>
      </c>
      <c r="D60" t="str">
        <f t="shared" si="0"/>
        <v>Ralph Meeker</v>
      </c>
      <c r="E60" t="str">
        <f t="shared" si="1"/>
        <v>Adolphe Menjou</v>
      </c>
      <c r="F60" t="str">
        <f t="shared" si="2"/>
        <v>Ralph Meeker, Adolphe Menjou</v>
      </c>
      <c r="J60" t="str">
        <f t="shared" si="4"/>
        <v>INSERT INTO ACTOR VALUES('Kirk Douglas')</v>
      </c>
      <c r="K60" t="str">
        <f t="shared" si="5"/>
        <v>INSERT INTO ACTOR VALUES('Ralph Meeker')</v>
      </c>
      <c r="L60" t="str">
        <f t="shared" si="6"/>
        <v>INSERT INTO ACTOR VALUES('Adolphe Menjou')</v>
      </c>
    </row>
    <row r="61" spans="1:12" x14ac:dyDescent="0.3">
      <c r="A61" t="s">
        <v>4711</v>
      </c>
      <c r="B61" t="s">
        <v>4148</v>
      </c>
      <c r="C61" t="str">
        <f t="shared" si="3"/>
        <v>Tsutomu Tatsumi</v>
      </c>
      <c r="D61" t="str">
        <f t="shared" si="0"/>
        <v>Ayano Shiraishi</v>
      </c>
      <c r="E61" t="str">
        <f t="shared" si="1"/>
        <v>Akemi Yamaguchi</v>
      </c>
      <c r="F61" t="str">
        <f t="shared" si="2"/>
        <v>Ayano Shiraishi, Akemi Yamaguchi</v>
      </c>
      <c r="J61" t="str">
        <f t="shared" si="4"/>
        <v>INSERT INTO ACTOR VALUES('Tsutomu Tatsumi')</v>
      </c>
      <c r="K61" t="str">
        <f t="shared" si="5"/>
        <v>INSERT INTO ACTOR VALUES('Ayano Shiraishi')</v>
      </c>
      <c r="L61" t="str">
        <f t="shared" si="6"/>
        <v>INSERT INTO ACTOR VALUES('Akemi Yamaguchi')</v>
      </c>
    </row>
    <row r="62" spans="1:12" x14ac:dyDescent="0.3">
      <c r="A62" t="s">
        <v>4574</v>
      </c>
      <c r="B62" t="s">
        <v>4149</v>
      </c>
      <c r="C62" t="str">
        <f t="shared" si="3"/>
        <v>Christian Bale</v>
      </c>
      <c r="D62" t="str">
        <f t="shared" si="0"/>
        <v>Tom Hardy</v>
      </c>
      <c r="E62" t="str">
        <f t="shared" si="1"/>
        <v>Anne Hathaway</v>
      </c>
      <c r="F62" t="str">
        <f t="shared" si="2"/>
        <v>Tom Hardy, Anne Hathaway</v>
      </c>
      <c r="J62" t="str">
        <f t="shared" si="4"/>
        <v>INSERT INTO ACTOR VALUES('Christian Bale')</v>
      </c>
      <c r="K62" t="str">
        <f t="shared" si="5"/>
        <v>INSERT INTO ACTOR VALUES('Tom Hardy')</v>
      </c>
      <c r="L62" t="str">
        <f t="shared" si="6"/>
        <v>INSERT INTO ACTOR VALUES('Anne Hathaway')</v>
      </c>
    </row>
    <row r="63" spans="1:12" x14ac:dyDescent="0.3">
      <c r="A63" t="s">
        <v>4715</v>
      </c>
      <c r="B63" t="s">
        <v>4150</v>
      </c>
      <c r="C63" t="str">
        <f t="shared" si="3"/>
        <v>Ben Burtt</v>
      </c>
      <c r="D63" t="str">
        <f t="shared" si="0"/>
        <v>Elissa Knight</v>
      </c>
      <c r="E63" t="str">
        <f t="shared" si="1"/>
        <v>Jeff Garlin</v>
      </c>
      <c r="F63" t="str">
        <f t="shared" si="2"/>
        <v>Elissa Knight, Jeff Garlin</v>
      </c>
      <c r="J63" t="str">
        <f t="shared" si="4"/>
        <v>INSERT INTO ACTOR VALUES('Ben Burtt')</v>
      </c>
      <c r="K63" t="str">
        <f t="shared" si="5"/>
        <v>INSERT INTO ACTOR VALUES('Elissa Knight')</v>
      </c>
      <c r="L63" t="str">
        <f t="shared" si="6"/>
        <v>INSERT INTO ACTOR VALUES('Jeff Garlin')</v>
      </c>
    </row>
    <row r="64" spans="1:12" x14ac:dyDescent="0.3">
      <c r="A64" t="s">
        <v>4619</v>
      </c>
      <c r="B64" t="s">
        <v>4151</v>
      </c>
      <c r="C64" t="str">
        <f t="shared" si="3"/>
        <v>Kevin Spacey</v>
      </c>
      <c r="D64" t="str">
        <f t="shared" si="0"/>
        <v>Annette Bening</v>
      </c>
      <c r="E64" t="str">
        <f t="shared" si="1"/>
        <v>Thora Birch</v>
      </c>
      <c r="F64" t="str">
        <f t="shared" si="2"/>
        <v>Annette Bening, Thora Birch</v>
      </c>
      <c r="J64" t="str">
        <f t="shared" si="4"/>
        <v>INSERT INTO ACTOR VALUES('Kevin Spacey')</v>
      </c>
      <c r="K64" t="str">
        <f t="shared" si="5"/>
        <v>INSERT INTO ACTOR VALUES('Annette Bening')</v>
      </c>
      <c r="L64" t="str">
        <f t="shared" si="6"/>
        <v>INSERT INTO ACTOR VALUES('Thora Birch')</v>
      </c>
    </row>
    <row r="65" spans="1:12" x14ac:dyDescent="0.3">
      <c r="A65" t="s">
        <v>4694</v>
      </c>
      <c r="B65" t="s">
        <v>4152</v>
      </c>
      <c r="C65" t="str">
        <f t="shared" si="3"/>
        <v>Sigourney Weaver</v>
      </c>
      <c r="D65" t="str">
        <f t="shared" si="0"/>
        <v>Michael Biehn</v>
      </c>
      <c r="E65" t="str">
        <f t="shared" si="1"/>
        <v>Carrie Henn</v>
      </c>
      <c r="F65" t="str">
        <f t="shared" si="2"/>
        <v>Michael Biehn, Carrie Henn</v>
      </c>
      <c r="J65" t="str">
        <f t="shared" si="4"/>
        <v>INSERT INTO ACTOR VALUES('Sigourney Weaver')</v>
      </c>
      <c r="K65" t="str">
        <f t="shared" si="5"/>
        <v>INSERT INTO ACTOR VALUES('Michael Biehn')</v>
      </c>
      <c r="L65" t="str">
        <f t="shared" si="6"/>
        <v>INSERT INTO ACTOR VALUES('Carrie Henn')</v>
      </c>
    </row>
    <row r="66" spans="1:12" x14ac:dyDescent="0.3">
      <c r="A66" t="s">
        <v>4722</v>
      </c>
      <c r="B66" t="s">
        <v>4153</v>
      </c>
      <c r="C66" t="str">
        <f t="shared" si="3"/>
        <v>YÃ´ji Matsuda</v>
      </c>
      <c r="D66" t="str">
        <f t="shared" ref="D66:D129" si="7">LEFT(F66,FIND(",",F66)-1)</f>
        <v>Yuriko Ishida</v>
      </c>
      <c r="E66" t="str">
        <f t="shared" ref="E66:E129" si="8">RIGHT(SUBSTITUTE(F66,D66,""),LEN(SUBSTITUTE(F66,D66,""))-2)</f>
        <v>YÃ»ko Tanaka</v>
      </c>
      <c r="F66" t="str">
        <f t="shared" ref="F66:F129" si="9">RIGHT(SUBSTITUTE(B66,C66,""),LEN(SUBSTITUTE(B66,C66,""))-2)</f>
        <v>Yuriko Ishida, YÃ»ko Tanaka</v>
      </c>
      <c r="J66" t="str">
        <f t="shared" si="4"/>
        <v>INSERT INTO ACTOR VALUES('YÃ´ji Matsuda')</v>
      </c>
      <c r="K66" t="str">
        <f t="shared" si="5"/>
        <v>INSERT INTO ACTOR VALUES('Yuriko Ishida')</v>
      </c>
      <c r="L66" t="str">
        <f t="shared" si="6"/>
        <v>INSERT INTO ACTOR VALUES('YÃ»ko Tanaka')</v>
      </c>
    </row>
    <row r="67" spans="1:12" x14ac:dyDescent="0.3">
      <c r="A67" t="s">
        <v>4725</v>
      </c>
      <c r="B67" t="s">
        <v>4154</v>
      </c>
      <c r="C67" t="str">
        <f t="shared" ref="C67:C130" si="10">LEFT(B67,FIND(",",B67)-1)</f>
        <v>Min-sik Choi</v>
      </c>
      <c r="D67" t="str">
        <f t="shared" si="7"/>
        <v>Ji-tae Yu</v>
      </c>
      <c r="E67" t="str">
        <f t="shared" si="8"/>
        <v>Hye-jeong Kang</v>
      </c>
      <c r="F67" t="str">
        <f t="shared" si="9"/>
        <v>Ji-tae Yu, Hye-jeong Kang</v>
      </c>
      <c r="J67" t="str">
        <f t="shared" ref="J67:J130" si="11">CONCATENATE("INSERT INTO ACTOR VALUES('",C67,"')")</f>
        <v>INSERT INTO ACTOR VALUES('Min-sik Choi')</v>
      </c>
      <c r="K67" t="str">
        <f t="shared" ref="K67:K130" si="12">CONCATENATE("INSERT INTO ACTOR VALUES('",D67,"')")</f>
        <v>INSERT INTO ACTOR VALUES('Ji-tae Yu')</v>
      </c>
      <c r="L67" t="str">
        <f t="shared" ref="L67:L130" si="13">CONCATENATE("INSERT INTO ACTOR VALUES('",E67,"')")</f>
        <v>INSERT INTO ACTOR VALUES('Hye-jeong Kang')</v>
      </c>
    </row>
    <row r="68" spans="1:12" x14ac:dyDescent="0.3">
      <c r="A68" t="s">
        <v>4728</v>
      </c>
      <c r="B68" t="s">
        <v>4155</v>
      </c>
      <c r="C68" t="str">
        <f t="shared" si="10"/>
        <v>Orson Welles</v>
      </c>
      <c r="D68" t="str">
        <f t="shared" si="7"/>
        <v>Joseph Cotten</v>
      </c>
      <c r="E68" t="str">
        <f t="shared" si="8"/>
        <v>Dorothy Comingore</v>
      </c>
      <c r="F68" t="str">
        <f t="shared" si="9"/>
        <v>Joseph Cotten, Dorothy Comingore</v>
      </c>
      <c r="J68" t="str">
        <f t="shared" si="11"/>
        <v>INSERT INTO ACTOR VALUES('Orson Welles')</v>
      </c>
      <c r="K68" t="str">
        <f t="shared" si="12"/>
        <v>INSERT INTO ACTOR VALUES('Joseph Cotten')</v>
      </c>
      <c r="L68" t="str">
        <f t="shared" si="13"/>
        <v>INSERT INTO ACTOR VALUES('Dorothy Comingore')</v>
      </c>
    </row>
    <row r="69" spans="1:12" x14ac:dyDescent="0.3">
      <c r="A69" t="s">
        <v>4731</v>
      </c>
      <c r="B69" t="s">
        <v>4156</v>
      </c>
      <c r="C69" t="str">
        <f t="shared" si="10"/>
        <v>Cary Grant</v>
      </c>
      <c r="D69" t="str">
        <f t="shared" si="7"/>
        <v>Eva Marie Saint</v>
      </c>
      <c r="E69" t="str">
        <f t="shared" si="8"/>
        <v>James Mason</v>
      </c>
      <c r="F69" t="str">
        <f t="shared" si="9"/>
        <v>Eva Marie Saint, James Mason</v>
      </c>
      <c r="J69" t="str">
        <f t="shared" si="11"/>
        <v>INSERT INTO ACTOR VALUES('Cary Grant')</v>
      </c>
      <c r="K69" t="str">
        <f t="shared" si="12"/>
        <v>INSERT INTO ACTOR VALUES('Eva Marie Saint')</v>
      </c>
      <c r="L69" t="str">
        <f t="shared" si="13"/>
        <v>INSERT INTO ACTOR VALUES('James Mason')</v>
      </c>
    </row>
    <row r="70" spans="1:12" x14ac:dyDescent="0.3">
      <c r="A70" t="s">
        <v>4572</v>
      </c>
      <c r="B70" t="s">
        <v>4157</v>
      </c>
      <c r="C70" t="str">
        <f t="shared" si="10"/>
        <v>Robert De Niro</v>
      </c>
      <c r="D70" t="str">
        <f t="shared" si="7"/>
        <v>James Woods</v>
      </c>
      <c r="E70" t="str">
        <f t="shared" si="8"/>
        <v>Elizabeth McGovern</v>
      </c>
      <c r="F70" t="str">
        <f t="shared" si="9"/>
        <v>James Woods, Elizabeth McGovern</v>
      </c>
      <c r="J70" t="str">
        <f t="shared" si="11"/>
        <v>INSERT INTO ACTOR VALUES('Robert De Niro')</v>
      </c>
      <c r="K70" t="str">
        <f t="shared" si="12"/>
        <v>INSERT INTO ACTOR VALUES('James Woods')</v>
      </c>
      <c r="L70" t="str">
        <f t="shared" si="13"/>
        <v>INSERT INTO ACTOR VALUES('Elizabeth McGovern')</v>
      </c>
    </row>
    <row r="71" spans="1:12" x14ac:dyDescent="0.3">
      <c r="A71" t="s">
        <v>4623</v>
      </c>
      <c r="B71" t="s">
        <v>4158</v>
      </c>
      <c r="C71" t="str">
        <f t="shared" si="10"/>
        <v>James Stewart</v>
      </c>
      <c r="D71" t="str">
        <f t="shared" si="7"/>
        <v>Kim Novak</v>
      </c>
      <c r="E71" t="str">
        <f t="shared" si="8"/>
        <v>Barbara Bel Geddes</v>
      </c>
      <c r="F71" t="str">
        <f t="shared" si="9"/>
        <v>Kim Novak, Barbara Bel Geddes</v>
      </c>
      <c r="J71" t="str">
        <f t="shared" si="11"/>
        <v>INSERT INTO ACTOR VALUES('James Stewart')</v>
      </c>
      <c r="K71" t="str">
        <f t="shared" si="12"/>
        <v>INSERT INTO ACTOR VALUES('Kim Novak')</v>
      </c>
      <c r="L71" t="str">
        <f t="shared" si="13"/>
        <v>INSERT INTO ACTOR VALUES('Barbara Bel Geddes')</v>
      </c>
    </row>
    <row r="72" spans="1:12" x14ac:dyDescent="0.3">
      <c r="A72" t="s">
        <v>4738</v>
      </c>
      <c r="B72" t="s">
        <v>4159</v>
      </c>
      <c r="C72" t="str">
        <f t="shared" si="10"/>
        <v>JÃ¼rgen Prochnow</v>
      </c>
      <c r="D72" t="str">
        <f t="shared" si="7"/>
        <v>Herbert GrÃ¶nemeyer</v>
      </c>
      <c r="E72" t="str">
        <f t="shared" si="8"/>
        <v>Klaus Wennemann</v>
      </c>
      <c r="F72" t="str">
        <f t="shared" si="9"/>
        <v>Herbert GrÃ¶nemeyer, Klaus Wennemann</v>
      </c>
      <c r="J72" t="str">
        <f t="shared" si="11"/>
        <v>INSERT INTO ACTOR VALUES('JÃ¼rgen Prochnow')</v>
      </c>
      <c r="K72" t="str">
        <f t="shared" si="12"/>
        <v>INSERT INTO ACTOR VALUES('Herbert GrÃ¶nemeyer')</v>
      </c>
      <c r="L72" t="str">
        <f t="shared" si="13"/>
        <v>INSERT INTO ACTOR VALUES('Klaus Wennemann')</v>
      </c>
    </row>
    <row r="73" spans="1:12" x14ac:dyDescent="0.3">
      <c r="A73" t="s">
        <v>4596</v>
      </c>
      <c r="B73" t="s">
        <v>4101</v>
      </c>
      <c r="C73" t="str">
        <f t="shared" si="10"/>
        <v>Mark Hamill</v>
      </c>
      <c r="D73" t="str">
        <f t="shared" si="7"/>
        <v>Harrison Ford</v>
      </c>
      <c r="E73" t="str">
        <f t="shared" si="8"/>
        <v>Carrie Fisher</v>
      </c>
      <c r="F73" t="str">
        <f t="shared" si="9"/>
        <v>Harrison Ford, Carrie Fisher</v>
      </c>
      <c r="J73" t="str">
        <f t="shared" si="11"/>
        <v>INSERT INTO ACTOR VALUES('Mark Hamill')</v>
      </c>
      <c r="K73" t="str">
        <f t="shared" si="12"/>
        <v>INSERT INTO ACTOR VALUES('Harrison Ford')</v>
      </c>
      <c r="L73" t="str">
        <f t="shared" si="13"/>
        <v>INSERT INTO ACTOR VALUES('Carrie Fisher')</v>
      </c>
    </row>
    <row r="74" spans="1:12" x14ac:dyDescent="0.3">
      <c r="A74" t="s">
        <v>4741</v>
      </c>
      <c r="B74" t="s">
        <v>4160</v>
      </c>
      <c r="C74" t="str">
        <f t="shared" si="10"/>
        <v>Peter Lorre</v>
      </c>
      <c r="D74" t="str">
        <f t="shared" si="7"/>
        <v>Ellen Widmann</v>
      </c>
      <c r="E74" t="str">
        <f t="shared" si="8"/>
        <v>Inge Landgut</v>
      </c>
      <c r="F74" t="str">
        <f t="shared" si="9"/>
        <v>Ellen Widmann, Inge Landgut</v>
      </c>
      <c r="J74" t="str">
        <f t="shared" si="11"/>
        <v>INSERT INTO ACTOR VALUES('Peter Lorre')</v>
      </c>
      <c r="K74" t="str">
        <f t="shared" si="12"/>
        <v>INSERT INTO ACTOR VALUES('Ellen Widmann')</v>
      </c>
      <c r="L74" t="str">
        <f t="shared" si="13"/>
        <v>INSERT INTO ACTOR VALUES('Inge Landgut')</v>
      </c>
    </row>
    <row r="75" spans="1:12" x14ac:dyDescent="0.3">
      <c r="A75" t="s">
        <v>4744</v>
      </c>
      <c r="B75" t="s">
        <v>4161</v>
      </c>
      <c r="C75" t="str">
        <f t="shared" si="10"/>
        <v>Tyrone Power</v>
      </c>
      <c r="D75" t="str">
        <f t="shared" si="7"/>
        <v>Marlene Dietrich</v>
      </c>
      <c r="E75" t="str">
        <f t="shared" si="8"/>
        <v>Charles Laughton</v>
      </c>
      <c r="F75" t="str">
        <f t="shared" si="9"/>
        <v>Marlene Dietrich, Charles Laughton</v>
      </c>
      <c r="J75" t="str">
        <f t="shared" si="11"/>
        <v>INSERT INTO ACTOR VALUES('Tyrone Power')</v>
      </c>
      <c r="K75" t="str">
        <f t="shared" si="12"/>
        <v>INSERT INTO ACTOR VALUES('Marlene Dietrich')</v>
      </c>
      <c r="L75" t="str">
        <f t="shared" si="13"/>
        <v>INSERT INTO ACTOR VALUES('Charles Laughton')</v>
      </c>
    </row>
    <row r="76" spans="1:12" x14ac:dyDescent="0.3">
      <c r="A76" t="s">
        <v>4747</v>
      </c>
      <c r="B76" t="s">
        <v>4162</v>
      </c>
      <c r="C76" t="str">
        <f t="shared" si="10"/>
        <v>Audrey Tautou</v>
      </c>
      <c r="D76" t="str">
        <f t="shared" si="7"/>
        <v>Mathieu Kassovitz</v>
      </c>
      <c r="E76" t="str">
        <f t="shared" si="8"/>
        <v>Rufus</v>
      </c>
      <c r="F76" t="str">
        <f t="shared" si="9"/>
        <v>Mathieu Kassovitz, Rufus</v>
      </c>
      <c r="J76" t="str">
        <f t="shared" si="11"/>
        <v>INSERT INTO ACTOR VALUES('Audrey Tautou')</v>
      </c>
      <c r="K76" t="str">
        <f t="shared" si="12"/>
        <v>INSERT INTO ACTOR VALUES('Mathieu Kassovitz')</v>
      </c>
      <c r="L76" t="str">
        <f t="shared" si="13"/>
        <v>INSERT INTO ACTOR VALUES('Rufus')</v>
      </c>
    </row>
    <row r="77" spans="1:12" x14ac:dyDescent="0.3">
      <c r="A77" t="s">
        <v>4750</v>
      </c>
      <c r="B77" t="s">
        <v>4163</v>
      </c>
      <c r="C77" t="str">
        <f t="shared" si="10"/>
        <v>Harvey Keitel</v>
      </c>
      <c r="D77" t="str">
        <f t="shared" si="7"/>
        <v>Tim Roth</v>
      </c>
      <c r="E77" t="str">
        <f t="shared" si="8"/>
        <v>Michael Madsen</v>
      </c>
      <c r="F77" t="str">
        <f t="shared" si="9"/>
        <v>Tim Roth, Michael Madsen</v>
      </c>
      <c r="J77" t="str">
        <f t="shared" si="11"/>
        <v>INSERT INTO ACTOR VALUES('Harvey Keitel')</v>
      </c>
      <c r="K77" t="str">
        <f t="shared" si="12"/>
        <v>INSERT INTO ACTOR VALUES('Tim Roth')</v>
      </c>
      <c r="L77" t="str">
        <f t="shared" si="13"/>
        <v>INSERT INTO ACTOR VALUES('Michael Madsen')</v>
      </c>
    </row>
    <row r="78" spans="1:12" x14ac:dyDescent="0.3">
      <c r="A78" t="s">
        <v>4753</v>
      </c>
      <c r="B78" t="s">
        <v>4164</v>
      </c>
      <c r="C78" t="str">
        <f t="shared" si="10"/>
        <v>Mel Gibson</v>
      </c>
      <c r="D78" t="str">
        <f t="shared" si="7"/>
        <v>Sophie Marceau</v>
      </c>
      <c r="E78" t="str">
        <f t="shared" si="8"/>
        <v>Patrick McGoohan</v>
      </c>
      <c r="F78" t="str">
        <f t="shared" si="9"/>
        <v>Sophie Marceau, Patrick McGoohan</v>
      </c>
      <c r="J78" t="str">
        <f t="shared" si="11"/>
        <v>INSERT INTO ACTOR VALUES('Mel Gibson')</v>
      </c>
      <c r="K78" t="str">
        <f t="shared" si="12"/>
        <v>INSERT INTO ACTOR VALUES('Sophie Marceau')</v>
      </c>
      <c r="L78" t="str">
        <f t="shared" si="13"/>
        <v>INSERT INTO ACTOR VALUES('Patrick McGoohan')</v>
      </c>
    </row>
    <row r="79" spans="1:12" x14ac:dyDescent="0.3">
      <c r="A79" t="s">
        <v>4756</v>
      </c>
      <c r="B79" t="s">
        <v>4165</v>
      </c>
      <c r="C79" t="str">
        <f t="shared" si="10"/>
        <v>Ellen Burstyn</v>
      </c>
      <c r="D79" t="str">
        <f t="shared" si="7"/>
        <v>Jared Leto</v>
      </c>
      <c r="E79" t="str">
        <f t="shared" si="8"/>
        <v>Jennifer Connelly</v>
      </c>
      <c r="F79" t="str">
        <f t="shared" si="9"/>
        <v>Jared Leto, Jennifer Connelly</v>
      </c>
      <c r="J79" t="str">
        <f t="shared" si="11"/>
        <v>INSERT INTO ACTOR VALUES('Ellen Burstyn')</v>
      </c>
      <c r="K79" t="str">
        <f t="shared" si="12"/>
        <v>INSERT INTO ACTOR VALUES('Jared Leto')</v>
      </c>
      <c r="L79" t="str">
        <f t="shared" si="13"/>
        <v>INSERT INTO ACTOR VALUES('Jennifer Connelly')</v>
      </c>
    </row>
    <row r="80" spans="1:12" x14ac:dyDescent="0.3">
      <c r="A80" t="s">
        <v>4759</v>
      </c>
      <c r="B80" t="s">
        <v>4166</v>
      </c>
      <c r="C80" t="str">
        <f t="shared" si="10"/>
        <v>Malcolm McDowell</v>
      </c>
      <c r="D80" t="str">
        <f t="shared" si="7"/>
        <v>Patrick Magee</v>
      </c>
      <c r="E80" t="str">
        <f t="shared" si="8"/>
        <v>Michael Bates</v>
      </c>
      <c r="F80" t="str">
        <f t="shared" si="9"/>
        <v>Patrick Magee, Michael Bates</v>
      </c>
      <c r="J80" t="str">
        <f t="shared" si="11"/>
        <v>INSERT INTO ACTOR VALUES('Malcolm McDowell')</v>
      </c>
      <c r="K80" t="str">
        <f t="shared" si="12"/>
        <v>INSERT INTO ACTOR VALUES('Patrick Magee')</v>
      </c>
      <c r="L80" t="str">
        <f t="shared" si="13"/>
        <v>INSERT INTO ACTOR VALUES('Michael Bates')</v>
      </c>
    </row>
    <row r="81" spans="1:12" x14ac:dyDescent="0.3">
      <c r="A81" t="s">
        <v>4572</v>
      </c>
      <c r="B81" t="s">
        <v>4167</v>
      </c>
      <c r="C81" t="str">
        <f t="shared" si="10"/>
        <v>Robert De Niro</v>
      </c>
      <c r="D81" t="str">
        <f t="shared" si="7"/>
        <v>Jodie Foster</v>
      </c>
      <c r="E81" t="str">
        <f t="shared" si="8"/>
        <v>Cybill Shepherd</v>
      </c>
      <c r="F81" t="str">
        <f t="shared" si="9"/>
        <v>Jodie Foster, Cybill Shepherd</v>
      </c>
      <c r="J81" t="str">
        <f t="shared" si="11"/>
        <v>INSERT INTO ACTOR VALUES('Robert De Niro')</v>
      </c>
      <c r="K81" t="str">
        <f t="shared" si="12"/>
        <v>INSERT INTO ACTOR VALUES('Jodie Foster')</v>
      </c>
      <c r="L81" t="str">
        <f t="shared" si="13"/>
        <v>INSERT INTO ACTOR VALUES('Cybill Shepherd')</v>
      </c>
    </row>
    <row r="82" spans="1:12" x14ac:dyDescent="0.3">
      <c r="A82" t="s">
        <v>4599</v>
      </c>
      <c r="B82" t="s">
        <v>4168</v>
      </c>
      <c r="C82" t="str">
        <f t="shared" si="10"/>
        <v>Tom Hanks</v>
      </c>
      <c r="D82" t="str">
        <f t="shared" si="7"/>
        <v>Tim Allen</v>
      </c>
      <c r="E82" t="str">
        <f t="shared" si="8"/>
        <v>Joan Cusack</v>
      </c>
      <c r="F82" t="str">
        <f t="shared" si="9"/>
        <v>Tim Allen, Joan Cusack</v>
      </c>
      <c r="J82" t="str">
        <f t="shared" si="11"/>
        <v>INSERT INTO ACTOR VALUES('Tom Hanks')</v>
      </c>
      <c r="K82" t="str">
        <f t="shared" si="12"/>
        <v>INSERT INTO ACTOR VALUES('Tim Allen')</v>
      </c>
      <c r="L82" t="str">
        <f t="shared" si="13"/>
        <v>INSERT INTO ACTOR VALUES('Joan Cusack')</v>
      </c>
    </row>
    <row r="83" spans="1:12" x14ac:dyDescent="0.3">
      <c r="A83" t="s">
        <v>4765</v>
      </c>
      <c r="B83" t="s">
        <v>4169</v>
      </c>
      <c r="C83" t="str">
        <f t="shared" si="10"/>
        <v>Fred MacMurray</v>
      </c>
      <c r="D83" t="str">
        <f t="shared" si="7"/>
        <v>Barbara Stanwyck</v>
      </c>
      <c r="E83" t="str">
        <f t="shared" si="8"/>
        <v>Edward G. Robinson</v>
      </c>
      <c r="F83" t="str">
        <f t="shared" si="9"/>
        <v>Barbara Stanwyck, Edward G. Robinson</v>
      </c>
      <c r="J83" t="str">
        <f t="shared" si="11"/>
        <v>INSERT INTO ACTOR VALUES('Fred MacMurray')</v>
      </c>
      <c r="K83" t="str">
        <f t="shared" si="12"/>
        <v>INSERT INTO ACTOR VALUES('Barbara Stanwyck')</v>
      </c>
      <c r="L83" t="str">
        <f t="shared" si="13"/>
        <v>INSERT INTO ACTOR VALUES('Edward G. Robinson')</v>
      </c>
    </row>
    <row r="84" spans="1:12" x14ac:dyDescent="0.3">
      <c r="A84" t="s">
        <v>4768</v>
      </c>
      <c r="B84" t="s">
        <v>4170</v>
      </c>
      <c r="C84" t="str">
        <f t="shared" si="10"/>
        <v>Gregory Peck</v>
      </c>
      <c r="D84" t="str">
        <f t="shared" si="7"/>
        <v>John Megna</v>
      </c>
      <c r="E84" t="str">
        <f t="shared" si="8"/>
        <v>Frank Overton</v>
      </c>
      <c r="F84" t="str">
        <f t="shared" si="9"/>
        <v>John Megna, Frank Overton</v>
      </c>
      <c r="J84" t="str">
        <f t="shared" si="11"/>
        <v>INSERT INTO ACTOR VALUES('Gregory Peck')</v>
      </c>
      <c r="K84" t="str">
        <f t="shared" si="12"/>
        <v>INSERT INTO ACTOR VALUES('John Megna')</v>
      </c>
      <c r="L84" t="str">
        <f t="shared" si="13"/>
        <v>INSERT INTO ACTOR VALUES('Frank Overton')</v>
      </c>
    </row>
    <row r="85" spans="1:12" x14ac:dyDescent="0.3">
      <c r="A85" t="s">
        <v>4771</v>
      </c>
      <c r="B85" t="s">
        <v>4171</v>
      </c>
      <c r="C85" t="str">
        <f t="shared" si="10"/>
        <v>Peter O'Toole</v>
      </c>
      <c r="D85" t="str">
        <f t="shared" si="7"/>
        <v>Alec Guinness</v>
      </c>
      <c r="E85" t="str">
        <f t="shared" si="8"/>
        <v>Anthony Quinn</v>
      </c>
      <c r="F85" t="str">
        <f t="shared" si="9"/>
        <v>Alec Guinness, Anthony Quinn</v>
      </c>
      <c r="J85" t="str">
        <f t="shared" si="11"/>
        <v>INSERT INTO ACTOR VALUES('Peter O'Toole')</v>
      </c>
      <c r="K85" t="str">
        <f t="shared" si="12"/>
        <v>INSERT INTO ACTOR VALUES('Alec Guinness')</v>
      </c>
      <c r="L85" t="str">
        <f t="shared" si="13"/>
        <v>INSERT INTO ACTOR VALUES('Anthony Quinn')</v>
      </c>
    </row>
    <row r="86" spans="1:12" x14ac:dyDescent="0.3">
      <c r="A86" t="s">
        <v>4774</v>
      </c>
      <c r="B86" t="s">
        <v>4172</v>
      </c>
      <c r="C86" t="str">
        <f t="shared" si="10"/>
        <v>Jim Carrey</v>
      </c>
      <c r="D86" t="str">
        <f t="shared" si="7"/>
        <v>Kate Winslet</v>
      </c>
      <c r="E86" t="str">
        <f t="shared" si="8"/>
        <v>Tom Wilkinson</v>
      </c>
      <c r="F86" t="str">
        <f t="shared" si="9"/>
        <v>Kate Winslet, Tom Wilkinson</v>
      </c>
      <c r="J86" t="str">
        <f t="shared" si="11"/>
        <v>INSERT INTO ACTOR VALUES('Jim Carrey')</v>
      </c>
      <c r="K86" t="str">
        <f t="shared" si="12"/>
        <v>INSERT INTO ACTOR VALUES('Kate Winslet')</v>
      </c>
      <c r="L86" t="str">
        <f t="shared" si="13"/>
        <v>INSERT INTO ACTOR VALUES('Tom Wilkinson')</v>
      </c>
    </row>
    <row r="87" spans="1:12" x14ac:dyDescent="0.3">
      <c r="A87" t="s">
        <v>4777</v>
      </c>
      <c r="B87" t="s">
        <v>4173</v>
      </c>
      <c r="C87" t="str">
        <f t="shared" si="10"/>
        <v>Ryan Reynolds</v>
      </c>
      <c r="D87" t="str">
        <f t="shared" si="7"/>
        <v>Morena Baccarin</v>
      </c>
      <c r="E87" t="str">
        <f t="shared" si="8"/>
        <v>T.J. Miller</v>
      </c>
      <c r="F87" t="str">
        <f t="shared" si="9"/>
        <v>Morena Baccarin, T.J. Miller</v>
      </c>
      <c r="J87" t="str">
        <f t="shared" si="11"/>
        <v>INSERT INTO ACTOR VALUES('Ryan Reynolds')</v>
      </c>
      <c r="K87" t="str">
        <f t="shared" si="12"/>
        <v>INSERT INTO ACTOR VALUES('Morena Baccarin')</v>
      </c>
      <c r="L87" t="str">
        <f t="shared" si="13"/>
        <v>INSERT INTO ACTOR VALUES('T.J. Miller')</v>
      </c>
    </row>
    <row r="88" spans="1:12" x14ac:dyDescent="0.3">
      <c r="A88" t="s">
        <v>4780</v>
      </c>
      <c r="B88" t="s">
        <v>4174</v>
      </c>
      <c r="C88" t="str">
        <f t="shared" si="10"/>
        <v>Daisy Ridley</v>
      </c>
      <c r="D88" t="str">
        <f t="shared" si="7"/>
        <v>John Boyega</v>
      </c>
      <c r="E88" t="str">
        <f t="shared" si="8"/>
        <v>Oscar Isaac</v>
      </c>
      <c r="F88" t="str">
        <f t="shared" si="9"/>
        <v>John Boyega, Oscar Isaac</v>
      </c>
      <c r="J88" t="str">
        <f t="shared" si="11"/>
        <v>INSERT INTO ACTOR VALUES('Daisy Ridley')</v>
      </c>
      <c r="K88" t="str">
        <f t="shared" si="12"/>
        <v>INSERT INTO ACTOR VALUES('John Boyega')</v>
      </c>
      <c r="L88" t="str">
        <f t="shared" si="13"/>
        <v>INSERT INTO ACTOR VALUES('Oscar Isaac')</v>
      </c>
    </row>
    <row r="89" spans="1:12" x14ac:dyDescent="0.3">
      <c r="A89" t="s">
        <v>4783</v>
      </c>
      <c r="B89" t="s">
        <v>4175</v>
      </c>
      <c r="C89" t="str">
        <f t="shared" si="10"/>
        <v>Matthew Modine</v>
      </c>
      <c r="D89" t="str">
        <f t="shared" si="7"/>
        <v>R. Lee Ermey</v>
      </c>
      <c r="E89" t="str">
        <f t="shared" si="8"/>
        <v>Vincent D'Onofrio</v>
      </c>
      <c r="F89" t="str">
        <f t="shared" si="9"/>
        <v>R. Lee Ermey, Vincent D'Onofrio</v>
      </c>
      <c r="J89" t="str">
        <f t="shared" si="11"/>
        <v>INSERT INTO ACTOR VALUES('Matthew Modine')</v>
      </c>
      <c r="K89" t="str">
        <f t="shared" si="12"/>
        <v>INSERT INTO ACTOR VALUES('R. Lee Ermey')</v>
      </c>
      <c r="L89" t="str">
        <f t="shared" si="13"/>
        <v>INSERT INTO ACTOR VALUES('Vincent D'Onofrio')</v>
      </c>
    </row>
    <row r="90" spans="1:12" x14ac:dyDescent="0.3">
      <c r="A90" t="s">
        <v>4786</v>
      </c>
      <c r="B90" t="s">
        <v>4176</v>
      </c>
      <c r="C90" t="str">
        <f t="shared" si="10"/>
        <v>F. Murray Abraham</v>
      </c>
      <c r="D90" t="str">
        <f t="shared" si="7"/>
        <v>Tom Hulce</v>
      </c>
      <c r="E90" t="str">
        <f t="shared" si="8"/>
        <v>Elizabeth Berridge</v>
      </c>
      <c r="F90" t="str">
        <f t="shared" si="9"/>
        <v>Tom Hulce, Elizabeth Berridge</v>
      </c>
      <c r="J90" t="str">
        <f t="shared" si="11"/>
        <v>INSERT INTO ACTOR VALUES('F. Murray Abraham')</v>
      </c>
      <c r="K90" t="str">
        <f t="shared" si="12"/>
        <v>INSERT INTO ACTOR VALUES('Tom Hulce')</v>
      </c>
      <c r="L90" t="str">
        <f t="shared" si="13"/>
        <v>INSERT INTO ACTOR VALUES('Elizabeth Berridge')</v>
      </c>
    </row>
    <row r="91" spans="1:12" x14ac:dyDescent="0.3">
      <c r="A91" t="s">
        <v>4789</v>
      </c>
      <c r="B91" t="s">
        <v>4177</v>
      </c>
      <c r="C91" t="str">
        <f t="shared" si="10"/>
        <v>Paul Newman</v>
      </c>
      <c r="D91" t="str">
        <f t="shared" si="7"/>
        <v>Robert Redford</v>
      </c>
      <c r="E91" t="str">
        <f t="shared" si="8"/>
        <v>Robert Shaw</v>
      </c>
      <c r="F91" t="str">
        <f t="shared" si="9"/>
        <v>Robert Redford, Robert Shaw</v>
      </c>
      <c r="J91" t="str">
        <f t="shared" si="11"/>
        <v>INSERT INTO ACTOR VALUES('Paul Newman')</v>
      </c>
      <c r="K91" t="str">
        <f t="shared" si="12"/>
        <v>INSERT INTO ACTOR VALUES('Robert Redford')</v>
      </c>
      <c r="L91" t="str">
        <f t="shared" si="13"/>
        <v>INSERT INTO ACTOR VALUES('Robert Shaw')</v>
      </c>
    </row>
    <row r="92" spans="1:12" x14ac:dyDescent="0.3">
      <c r="A92" t="s">
        <v>4792</v>
      </c>
      <c r="B92" t="s">
        <v>4178</v>
      </c>
      <c r="C92" t="str">
        <f t="shared" si="10"/>
        <v>Gene Kelly</v>
      </c>
      <c r="D92" t="str">
        <f t="shared" si="7"/>
        <v>Donald O'Connor</v>
      </c>
      <c r="E92" t="str">
        <f t="shared" si="8"/>
        <v>Debbie Reynolds</v>
      </c>
      <c r="F92" t="str">
        <f t="shared" si="9"/>
        <v>Donald O'Connor, Debbie Reynolds</v>
      </c>
      <c r="J92" t="str">
        <f t="shared" si="11"/>
        <v>INSERT INTO ACTOR VALUES('Gene Kelly')</v>
      </c>
      <c r="K92" t="str">
        <f t="shared" si="12"/>
        <v>INSERT INTO ACTOR VALUES('Donald O'Connor')</v>
      </c>
      <c r="L92" t="str">
        <f t="shared" si="13"/>
        <v>INSERT INTO ACTOR VALUES('Debbie Reynolds')</v>
      </c>
    </row>
    <row r="93" spans="1:12" x14ac:dyDescent="0.3">
      <c r="A93" t="s">
        <v>4795</v>
      </c>
      <c r="B93" t="s">
        <v>4179</v>
      </c>
      <c r="C93" t="str">
        <f t="shared" si="10"/>
        <v>Lamberto Maggiorani</v>
      </c>
      <c r="D93" t="str">
        <f t="shared" si="7"/>
        <v>Enzo Staiola</v>
      </c>
      <c r="E93" t="str">
        <f t="shared" si="8"/>
        <v>Lianella Carell</v>
      </c>
      <c r="F93" t="str">
        <f t="shared" si="9"/>
        <v>Enzo Staiola, Lianella Carell</v>
      </c>
      <c r="J93" t="str">
        <f t="shared" si="11"/>
        <v>INSERT INTO ACTOR VALUES('Lamberto Maggiorani')</v>
      </c>
      <c r="K93" t="str">
        <f t="shared" si="12"/>
        <v>INSERT INTO ACTOR VALUES('Enzo Staiola')</v>
      </c>
      <c r="L93" t="str">
        <f t="shared" si="13"/>
        <v>INSERT INTO ACTOR VALUES('Lianella Carell')</v>
      </c>
    </row>
    <row r="94" spans="1:12" x14ac:dyDescent="0.3">
      <c r="A94" t="s">
        <v>4798</v>
      </c>
      <c r="B94" t="s">
        <v>4180</v>
      </c>
      <c r="C94" t="str">
        <f t="shared" si="10"/>
        <v>Keir Dullea</v>
      </c>
      <c r="D94" t="str">
        <f t="shared" si="7"/>
        <v>Gary Lockwood</v>
      </c>
      <c r="E94" t="str">
        <f t="shared" si="8"/>
        <v>William Sylvester</v>
      </c>
      <c r="F94" t="str">
        <f t="shared" si="9"/>
        <v>Gary Lockwood, William Sylvester</v>
      </c>
      <c r="J94" t="str">
        <f t="shared" si="11"/>
        <v>INSERT INTO ACTOR VALUES('Keir Dullea')</v>
      </c>
      <c r="K94" t="str">
        <f t="shared" si="12"/>
        <v>INSERT INTO ACTOR VALUES('Gary Lockwood')</v>
      </c>
      <c r="L94" t="str">
        <f t="shared" si="13"/>
        <v>INSERT INTO ACTOR VALUES('William Sylvester')</v>
      </c>
    </row>
    <row r="95" spans="1:12" x14ac:dyDescent="0.3">
      <c r="A95" t="s">
        <v>4801</v>
      </c>
      <c r="B95" t="s">
        <v>4181</v>
      </c>
      <c r="C95" t="str">
        <f t="shared" si="10"/>
        <v>Jason Statham</v>
      </c>
      <c r="D95" t="str">
        <f t="shared" si="7"/>
        <v>Brad Pitt</v>
      </c>
      <c r="E95" t="str">
        <f t="shared" si="8"/>
        <v>Benicio Del Toro</v>
      </c>
      <c r="F95" t="str">
        <f t="shared" si="9"/>
        <v>Brad Pitt, Benicio Del Toro</v>
      </c>
      <c r="J95" t="str">
        <f t="shared" si="11"/>
        <v>INSERT INTO ACTOR VALUES('Jason Statham')</v>
      </c>
      <c r="K95" t="str">
        <f t="shared" si="12"/>
        <v>INSERT INTO ACTOR VALUES('Brad Pitt')</v>
      </c>
      <c r="L95" t="str">
        <f t="shared" si="13"/>
        <v>INSERT INTO ACTOR VALUES('Benicio Del Toro')</v>
      </c>
    </row>
    <row r="96" spans="1:12" x14ac:dyDescent="0.3">
      <c r="A96" t="s">
        <v>4803</v>
      </c>
      <c r="B96" t="s">
        <v>4182</v>
      </c>
      <c r="C96" t="str">
        <f t="shared" si="10"/>
        <v>Graham Chapman</v>
      </c>
      <c r="D96" t="str">
        <f t="shared" si="7"/>
        <v>John Cleese</v>
      </c>
      <c r="E96" t="str">
        <f t="shared" si="8"/>
        <v>Eric Idle</v>
      </c>
      <c r="F96" t="str">
        <f t="shared" si="9"/>
        <v>John Cleese, Eric Idle</v>
      </c>
      <c r="J96" t="str">
        <f t="shared" si="11"/>
        <v>INSERT INTO ACTOR VALUES('Graham Chapman')</v>
      </c>
      <c r="K96" t="str">
        <f t="shared" si="12"/>
        <v>INSERT INTO ACTOR VALUES('John Cleese')</v>
      </c>
      <c r="L96" t="str">
        <f t="shared" si="13"/>
        <v>INSERT INTO ACTOR VALUES('Eric Idle')</v>
      </c>
    </row>
    <row r="97" spans="1:12" x14ac:dyDescent="0.3">
      <c r="A97" t="s">
        <v>4599</v>
      </c>
      <c r="B97" t="s">
        <v>4183</v>
      </c>
      <c r="C97" t="str">
        <f t="shared" si="10"/>
        <v>Tom Hanks</v>
      </c>
      <c r="D97" t="str">
        <f t="shared" si="7"/>
        <v>Tim Allen</v>
      </c>
      <c r="E97" t="str">
        <f t="shared" si="8"/>
        <v>Don Rickles</v>
      </c>
      <c r="F97" t="str">
        <f t="shared" si="9"/>
        <v>Tim Allen, Don Rickles</v>
      </c>
      <c r="J97" t="str">
        <f t="shared" si="11"/>
        <v>INSERT INTO ACTOR VALUES('Tom Hanks')</v>
      </c>
      <c r="K97" t="str">
        <f t="shared" si="12"/>
        <v>INSERT INTO ACTOR VALUES('Tim Allen')</v>
      </c>
      <c r="L97" t="str">
        <f t="shared" si="13"/>
        <v>INSERT INTO ACTOR VALUES('Don Rickles')</v>
      </c>
    </row>
    <row r="98" spans="1:12" x14ac:dyDescent="0.3">
      <c r="A98" t="s">
        <v>4649</v>
      </c>
      <c r="B98" t="s">
        <v>4184</v>
      </c>
      <c r="C98" t="str">
        <f t="shared" si="10"/>
        <v>Charles Chaplin</v>
      </c>
      <c r="D98" t="str">
        <f t="shared" si="7"/>
        <v>Edna Purviance</v>
      </c>
      <c r="E98" t="str">
        <f t="shared" si="8"/>
        <v>Jackie Coogan</v>
      </c>
      <c r="F98" t="str">
        <f t="shared" si="9"/>
        <v>Edna Purviance, Jackie Coogan</v>
      </c>
      <c r="J98" t="str">
        <f t="shared" si="11"/>
        <v>INSERT INTO ACTOR VALUES('Charles Chaplin')</v>
      </c>
      <c r="K98" t="str">
        <f t="shared" si="12"/>
        <v>INSERT INTO ACTOR VALUES('Edna Purviance')</v>
      </c>
      <c r="L98" t="str">
        <f t="shared" si="13"/>
        <v>INSERT INTO ACTOR VALUES('Jackie Coogan')</v>
      </c>
    </row>
    <row r="99" spans="1:12" x14ac:dyDescent="0.3">
      <c r="A99" t="s">
        <v>4592</v>
      </c>
      <c r="B99" t="s">
        <v>4185</v>
      </c>
      <c r="C99" t="str">
        <f t="shared" si="10"/>
        <v>Brad Pitt</v>
      </c>
      <c r="D99" t="str">
        <f t="shared" si="7"/>
        <v>Diane Kruger</v>
      </c>
      <c r="E99" t="str">
        <f t="shared" si="8"/>
        <v>Eli Roth</v>
      </c>
      <c r="F99" t="str">
        <f t="shared" si="9"/>
        <v>Diane Kruger, Eli Roth</v>
      </c>
      <c r="J99" t="str">
        <f t="shared" si="11"/>
        <v>INSERT INTO ACTOR VALUES('Brad Pitt')</v>
      </c>
      <c r="K99" t="str">
        <f t="shared" si="12"/>
        <v>INSERT INTO ACTOR VALUES('Diane Kruger')</v>
      </c>
      <c r="L99" t="str">
        <f t="shared" si="13"/>
        <v>INSERT INTO ACTOR VALUES('Eli Roth')</v>
      </c>
    </row>
    <row r="100" spans="1:12" x14ac:dyDescent="0.3">
      <c r="A100" t="s">
        <v>4619</v>
      </c>
      <c r="B100" t="s">
        <v>4186</v>
      </c>
      <c r="C100" t="str">
        <f t="shared" si="10"/>
        <v>Kevin Spacey</v>
      </c>
      <c r="D100" t="str">
        <f t="shared" si="7"/>
        <v>Russell Crowe</v>
      </c>
      <c r="E100" t="str">
        <f t="shared" si="8"/>
        <v>Guy Pearce</v>
      </c>
      <c r="F100" t="str">
        <f t="shared" si="9"/>
        <v>Russell Crowe, Guy Pearce</v>
      </c>
      <c r="J100" t="str">
        <f t="shared" si="11"/>
        <v>INSERT INTO ACTOR VALUES('Kevin Spacey')</v>
      </c>
      <c r="K100" t="str">
        <f t="shared" si="12"/>
        <v>INSERT INTO ACTOR VALUES('Russell Crowe')</v>
      </c>
      <c r="L100" t="str">
        <f t="shared" si="13"/>
        <v>INSERT INTO ACTOR VALUES('Guy Pearce')</v>
      </c>
    </row>
    <row r="101" spans="1:12" x14ac:dyDescent="0.3">
      <c r="A101" t="s">
        <v>4589</v>
      </c>
      <c r="B101" t="s">
        <v>4187</v>
      </c>
      <c r="C101" t="str">
        <f t="shared" si="10"/>
        <v>Clint Eastwood</v>
      </c>
      <c r="D101" t="str">
        <f t="shared" si="7"/>
        <v>Lee Van Cleef</v>
      </c>
      <c r="E101" t="str">
        <f t="shared" si="8"/>
        <v>Gian Maria VolontÃ¨</v>
      </c>
      <c r="F101" t="str">
        <f t="shared" si="9"/>
        <v>Lee Van Cleef, Gian Maria VolontÃ¨</v>
      </c>
      <c r="J101" t="str">
        <f t="shared" si="11"/>
        <v>INSERT INTO ACTOR VALUES('Clint Eastwood')</v>
      </c>
      <c r="K101" t="str">
        <f t="shared" si="12"/>
        <v>INSERT INTO ACTOR VALUES('Lee Van Cleef')</v>
      </c>
      <c r="L101" t="str">
        <f t="shared" si="13"/>
        <v>INSERT INTO ACTOR VALUES('Gian Maria VolontÃ¨')</v>
      </c>
    </row>
    <row r="102" spans="1:12" x14ac:dyDescent="0.3">
      <c r="A102" t="s">
        <v>4613</v>
      </c>
      <c r="B102" t="s">
        <v>4188</v>
      </c>
      <c r="C102" t="str">
        <f t="shared" si="10"/>
        <v>ToshirÃ´ Mifune</v>
      </c>
      <c r="D102" t="str">
        <f t="shared" si="7"/>
        <v>Machiko KyÃ´</v>
      </c>
      <c r="E102" t="str">
        <f t="shared" si="8"/>
        <v>Masayuki Mori</v>
      </c>
      <c r="F102" t="str">
        <f t="shared" si="9"/>
        <v>Machiko KyÃ´, Masayuki Mori</v>
      </c>
      <c r="J102" t="str">
        <f t="shared" si="11"/>
        <v>INSERT INTO ACTOR VALUES('ToshirÃ´ Mifune')</v>
      </c>
      <c r="K102" t="str">
        <f t="shared" si="12"/>
        <v>INSERT INTO ACTOR VALUES('Machiko KyÃ´')</v>
      </c>
      <c r="L102" t="str">
        <f t="shared" si="13"/>
        <v>INSERT INTO ACTOR VALUES('Masayuki Mori')</v>
      </c>
    </row>
    <row r="103" spans="1:12" x14ac:dyDescent="0.3">
      <c r="A103" t="s">
        <v>4814</v>
      </c>
      <c r="B103" t="s">
        <v>4189</v>
      </c>
      <c r="C103" t="str">
        <f t="shared" si="10"/>
        <v>Jack Lemmon</v>
      </c>
      <c r="D103" t="str">
        <f t="shared" si="7"/>
        <v>Shirley MacLaine</v>
      </c>
      <c r="E103" t="str">
        <f t="shared" si="8"/>
        <v>Fred MacMurray</v>
      </c>
      <c r="F103" t="str">
        <f t="shared" si="9"/>
        <v>Shirley MacLaine, Fred MacMurray</v>
      </c>
      <c r="J103" t="str">
        <f t="shared" si="11"/>
        <v>INSERT INTO ACTOR VALUES('Jack Lemmon')</v>
      </c>
      <c r="K103" t="str">
        <f t="shared" si="12"/>
        <v>INSERT INTO ACTOR VALUES('Shirley MacLaine')</v>
      </c>
      <c r="L103" t="str">
        <f t="shared" si="13"/>
        <v>INSERT INTO ACTOR VALUES('Fred MacMurray')</v>
      </c>
    </row>
    <row r="104" spans="1:12" x14ac:dyDescent="0.3">
      <c r="A104" t="s">
        <v>4597</v>
      </c>
      <c r="B104" t="s">
        <v>4190</v>
      </c>
      <c r="C104" t="str">
        <f t="shared" si="10"/>
        <v>Harrison Ford</v>
      </c>
      <c r="D104" t="str">
        <f t="shared" si="7"/>
        <v>Sean Connery</v>
      </c>
      <c r="E104" t="str">
        <f t="shared" si="8"/>
        <v>Alison Doody</v>
      </c>
      <c r="F104" t="str">
        <f t="shared" si="9"/>
        <v>Sean Connery, Alison Doody</v>
      </c>
      <c r="J104" t="str">
        <f t="shared" si="11"/>
        <v>INSERT INTO ACTOR VALUES('Harrison Ford')</v>
      </c>
      <c r="K104" t="str">
        <f t="shared" si="12"/>
        <v>INSERT INTO ACTOR VALUES('Sean Connery')</v>
      </c>
      <c r="L104" t="str">
        <f t="shared" si="13"/>
        <v>INSERT INTO ACTOR VALUES('Alison Doody')</v>
      </c>
    </row>
    <row r="105" spans="1:12" x14ac:dyDescent="0.3">
      <c r="A105" t="s">
        <v>4818</v>
      </c>
      <c r="B105" t="s">
        <v>4191</v>
      </c>
      <c r="C105" t="str">
        <f t="shared" si="10"/>
        <v>Peyman Moaadi</v>
      </c>
      <c r="D105" t="str">
        <f t="shared" si="7"/>
        <v>Leila Hatami</v>
      </c>
      <c r="E105" t="str">
        <f t="shared" si="8"/>
        <v>Sareh Bayat</v>
      </c>
      <c r="F105" t="str">
        <f t="shared" si="9"/>
        <v>Leila Hatami, Sareh Bayat</v>
      </c>
      <c r="J105" t="str">
        <f t="shared" si="11"/>
        <v>INSERT INTO ACTOR VALUES('Peyman Moaadi')</v>
      </c>
      <c r="K105" t="str">
        <f t="shared" si="12"/>
        <v>INSERT INTO ACTOR VALUES('Leila Hatami')</v>
      </c>
      <c r="L105" t="str">
        <f t="shared" si="13"/>
        <v>INSERT INTO ACTOR VALUES('Sareh Bayat')</v>
      </c>
    </row>
    <row r="106" spans="1:12" x14ac:dyDescent="0.3">
      <c r="A106" t="s">
        <v>4821</v>
      </c>
      <c r="B106" t="s">
        <v>4192</v>
      </c>
      <c r="C106" t="str">
        <f t="shared" si="10"/>
        <v>Bette Davis</v>
      </c>
      <c r="D106" t="str">
        <f t="shared" si="7"/>
        <v>Anne Baxter</v>
      </c>
      <c r="E106" t="str">
        <f t="shared" si="8"/>
        <v>George Sanders</v>
      </c>
      <c r="F106" t="str">
        <f t="shared" si="9"/>
        <v>Anne Baxter, George Sanders</v>
      </c>
      <c r="J106" t="str">
        <f t="shared" si="11"/>
        <v>INSERT INTO ACTOR VALUES('Bette Davis')</v>
      </c>
      <c r="K106" t="str">
        <f t="shared" si="12"/>
        <v>INSERT INTO ACTOR VALUES('Anne Baxter')</v>
      </c>
      <c r="L106" t="str">
        <f t="shared" si="13"/>
        <v>INSERT INTO ACTOR VALUES('George Sanders')</v>
      </c>
    </row>
    <row r="107" spans="1:12" x14ac:dyDescent="0.3">
      <c r="A107" t="s">
        <v>4570</v>
      </c>
      <c r="B107" t="s">
        <v>4193</v>
      </c>
      <c r="C107" t="str">
        <f t="shared" si="10"/>
        <v>Al Pacino</v>
      </c>
      <c r="D107" t="str">
        <f t="shared" si="7"/>
        <v>Michelle Pfeiffer</v>
      </c>
      <c r="E107" t="str">
        <f t="shared" si="8"/>
        <v>Steven Bauer</v>
      </c>
      <c r="F107" t="str">
        <f t="shared" si="9"/>
        <v>Michelle Pfeiffer, Steven Bauer</v>
      </c>
      <c r="J107" t="str">
        <f t="shared" si="11"/>
        <v>INSERT INTO ACTOR VALUES('Al Pacino')</v>
      </c>
      <c r="K107" t="str">
        <f t="shared" si="12"/>
        <v>INSERT INTO ACTOR VALUES('Michelle Pfeiffer')</v>
      </c>
      <c r="L107" t="str">
        <f t="shared" si="13"/>
        <v>INSERT INTO ACTOR VALUES('Steven Bauer')</v>
      </c>
    </row>
    <row r="108" spans="1:12" x14ac:dyDescent="0.3">
      <c r="A108" t="s">
        <v>4826</v>
      </c>
      <c r="B108" t="s">
        <v>4194</v>
      </c>
      <c r="C108" t="str">
        <f t="shared" si="10"/>
        <v>Brigitte Helm</v>
      </c>
      <c r="D108" t="str">
        <f t="shared" si="7"/>
        <v>Alfred Abel</v>
      </c>
      <c r="E108" t="str">
        <f t="shared" si="8"/>
        <v>Gustav FrÃ¶hlich</v>
      </c>
      <c r="F108" t="str">
        <f t="shared" si="9"/>
        <v>Alfred Abel, Gustav FrÃ¶hlich</v>
      </c>
      <c r="J108" t="str">
        <f t="shared" si="11"/>
        <v>INSERT INTO ACTOR VALUES('Brigitte Helm')</v>
      </c>
      <c r="K108" t="str">
        <f t="shared" si="12"/>
        <v>INSERT INTO ACTOR VALUES('Alfred Abel')</v>
      </c>
      <c r="L108" t="str">
        <f t="shared" si="13"/>
        <v>INSERT INTO ACTOR VALUES('Gustav FrÃ¶hlich')</v>
      </c>
    </row>
    <row r="109" spans="1:12" x14ac:dyDescent="0.3">
      <c r="A109" t="s">
        <v>4613</v>
      </c>
      <c r="B109" t="s">
        <v>4195</v>
      </c>
      <c r="C109" t="str">
        <f t="shared" si="10"/>
        <v>ToshirÃ´ Mifune</v>
      </c>
      <c r="D109" t="str">
        <f t="shared" si="7"/>
        <v>EijirÃ´ TÃ´no</v>
      </c>
      <c r="E109" t="str">
        <f t="shared" si="8"/>
        <v>Tatsuya Nakadai</v>
      </c>
      <c r="F109" t="str">
        <f t="shared" si="9"/>
        <v>EijirÃ´ TÃ´no, Tatsuya Nakadai</v>
      </c>
      <c r="J109" t="str">
        <f t="shared" si="11"/>
        <v>INSERT INTO ACTOR VALUES('ToshirÃ´ Mifune')</v>
      </c>
      <c r="K109" t="str">
        <f t="shared" si="12"/>
        <v>INSERT INTO ACTOR VALUES('EijirÃ´ TÃ´no')</v>
      </c>
      <c r="L109" t="str">
        <f t="shared" si="13"/>
        <v>INSERT INTO ACTOR VALUES('Tatsuya Nakadai')</v>
      </c>
    </row>
    <row r="110" spans="1:12" x14ac:dyDescent="0.3">
      <c r="A110" t="s">
        <v>4644</v>
      </c>
      <c r="B110" t="s">
        <v>4196</v>
      </c>
      <c r="C110" t="str">
        <f t="shared" si="10"/>
        <v>Humphrey Bogart</v>
      </c>
      <c r="D110" t="str">
        <f t="shared" si="7"/>
        <v>Walter Huston</v>
      </c>
      <c r="E110" t="str">
        <f t="shared" si="8"/>
        <v>Tim Holt</v>
      </c>
      <c r="F110" t="str">
        <f t="shared" si="9"/>
        <v>Walter Huston, Tim Holt</v>
      </c>
      <c r="J110" t="str">
        <f t="shared" si="11"/>
        <v>INSERT INTO ACTOR VALUES('Humphrey Bogart')</v>
      </c>
      <c r="K110" t="str">
        <f t="shared" si="12"/>
        <v>INSERT INTO ACTOR VALUES('Walter Huston')</v>
      </c>
      <c r="L110" t="str">
        <f t="shared" si="13"/>
        <v>INSERT INTO ACTOR VALUES('Tim Holt')</v>
      </c>
    </row>
    <row r="111" spans="1:12" x14ac:dyDescent="0.3">
      <c r="A111" t="s">
        <v>4574</v>
      </c>
      <c r="B111" t="s">
        <v>4197</v>
      </c>
      <c r="C111" t="str">
        <f t="shared" si="10"/>
        <v>Christian Bale</v>
      </c>
      <c r="D111" t="str">
        <f t="shared" si="7"/>
        <v>Michael Caine</v>
      </c>
      <c r="E111" t="str">
        <f t="shared" si="8"/>
        <v>Ken Watanabe</v>
      </c>
      <c r="F111" t="str">
        <f t="shared" si="9"/>
        <v>Michael Caine, Ken Watanabe</v>
      </c>
      <c r="J111" t="str">
        <f t="shared" si="11"/>
        <v>INSERT INTO ACTOR VALUES('Christian Bale')</v>
      </c>
      <c r="K111" t="str">
        <f t="shared" si="12"/>
        <v>INSERT INTO ACTOR VALUES('Michael Caine')</v>
      </c>
      <c r="L111" t="str">
        <f t="shared" si="13"/>
        <v>INSERT INTO ACTOR VALUES('Ken Watanabe')</v>
      </c>
    </row>
    <row r="112" spans="1:12" x14ac:dyDescent="0.3">
      <c r="A112" t="s">
        <v>4835</v>
      </c>
      <c r="B112" t="s">
        <v>4198</v>
      </c>
      <c r="C112" t="str">
        <f t="shared" si="10"/>
        <v>Marilyn Monroe</v>
      </c>
      <c r="D112" t="str">
        <f t="shared" si="7"/>
        <v>Tony Curtis</v>
      </c>
      <c r="E112" t="str">
        <f t="shared" si="8"/>
        <v>Jack Lemmon</v>
      </c>
      <c r="F112" t="str">
        <f t="shared" si="9"/>
        <v>Tony Curtis, Jack Lemmon</v>
      </c>
      <c r="J112" t="str">
        <f t="shared" si="11"/>
        <v>INSERT INTO ACTOR VALUES('Marilyn Monroe')</v>
      </c>
      <c r="K112" t="str">
        <f t="shared" si="12"/>
        <v>INSERT INTO ACTOR VALUES('Tony Curtis')</v>
      </c>
      <c r="L112" t="str">
        <f t="shared" si="13"/>
        <v>INSERT INTO ACTOR VALUES('Jack Lemmon')</v>
      </c>
    </row>
    <row r="113" spans="1:12" x14ac:dyDescent="0.3">
      <c r="A113" t="s">
        <v>4837</v>
      </c>
      <c r="B113" t="s">
        <v>4199</v>
      </c>
      <c r="C113" t="str">
        <f t="shared" si="10"/>
        <v>Amy Poehler</v>
      </c>
      <c r="D113" t="str">
        <f t="shared" si="7"/>
        <v>Bill Hader</v>
      </c>
      <c r="E113" t="str">
        <f t="shared" si="8"/>
        <v>Lewis Black</v>
      </c>
      <c r="F113" t="str">
        <f t="shared" si="9"/>
        <v>Bill Hader, Lewis Black</v>
      </c>
      <c r="J113" t="str">
        <f t="shared" si="11"/>
        <v>INSERT INTO ACTOR VALUES('Amy Poehler')</v>
      </c>
      <c r="K113" t="str">
        <f t="shared" si="12"/>
        <v>INSERT INTO ACTOR VALUES('Bill Hader')</v>
      </c>
      <c r="L113" t="str">
        <f t="shared" si="13"/>
        <v>INSERT INTO ACTOR VALUES('Lewis Black')</v>
      </c>
    </row>
    <row r="114" spans="1:12" x14ac:dyDescent="0.3">
      <c r="A114" t="s">
        <v>4840</v>
      </c>
      <c r="B114" t="s">
        <v>4200</v>
      </c>
      <c r="C114" t="str">
        <f t="shared" si="10"/>
        <v>Aamir Khan</v>
      </c>
      <c r="D114" t="str">
        <f t="shared" si="7"/>
        <v>Madhavan</v>
      </c>
      <c r="E114" t="str">
        <f t="shared" si="8"/>
        <v>Mona Singh</v>
      </c>
      <c r="F114" t="str">
        <f t="shared" si="9"/>
        <v>Madhavan, Mona Singh</v>
      </c>
      <c r="J114" t="str">
        <f t="shared" si="11"/>
        <v>INSERT INTO ACTOR VALUES('Aamir Khan')</v>
      </c>
      <c r="K114" t="str">
        <f t="shared" si="12"/>
        <v>INSERT INTO ACTOR VALUES('Madhavan')</v>
      </c>
      <c r="L114" t="str">
        <f t="shared" si="13"/>
        <v>INSERT INTO ACTOR VALUES('Mona Singh')</v>
      </c>
    </row>
    <row r="115" spans="1:12" x14ac:dyDescent="0.3">
      <c r="A115" t="s">
        <v>4589</v>
      </c>
      <c r="B115" t="s">
        <v>4201</v>
      </c>
      <c r="C115" t="str">
        <f t="shared" si="10"/>
        <v>Clint Eastwood</v>
      </c>
      <c r="D115" t="str">
        <f t="shared" si="7"/>
        <v>Gene Hackman</v>
      </c>
      <c r="E115" t="str">
        <f t="shared" si="8"/>
        <v>Morgan Freeman</v>
      </c>
      <c r="F115" t="str">
        <f t="shared" si="9"/>
        <v>Gene Hackman, Morgan Freeman</v>
      </c>
      <c r="J115" t="str">
        <f t="shared" si="11"/>
        <v>INSERT INTO ACTOR VALUES('Clint Eastwood')</v>
      </c>
      <c r="K115" t="str">
        <f t="shared" si="12"/>
        <v>INSERT INTO ACTOR VALUES('Gene Hackman')</v>
      </c>
      <c r="L115" t="str">
        <f t="shared" si="13"/>
        <v>INSERT INTO ACTOR VALUES('Morgan Freeman')</v>
      </c>
    </row>
    <row r="116" spans="1:12" x14ac:dyDescent="0.3">
      <c r="A116" t="s">
        <v>4844</v>
      </c>
      <c r="B116" t="s">
        <v>4202</v>
      </c>
      <c r="C116" t="str">
        <f t="shared" si="10"/>
        <v>Mads Mikkelsen</v>
      </c>
      <c r="D116" t="str">
        <f t="shared" si="7"/>
        <v>Thomas Bo Larsen</v>
      </c>
      <c r="E116" t="str">
        <f t="shared" si="8"/>
        <v>Annika Wedderkopp</v>
      </c>
      <c r="F116" t="str">
        <f t="shared" si="9"/>
        <v>Thomas Bo Larsen, Annika Wedderkopp</v>
      </c>
      <c r="J116" t="str">
        <f t="shared" si="11"/>
        <v>INSERT INTO ACTOR VALUES('Mads Mikkelsen')</v>
      </c>
      <c r="K116" t="str">
        <f t="shared" si="12"/>
        <v>INSERT INTO ACTOR VALUES('Thomas Bo Larsen')</v>
      </c>
      <c r="L116" t="str">
        <f t="shared" si="13"/>
        <v>INSERT INTO ACTOR VALUES('Annika Wedderkopp')</v>
      </c>
    </row>
    <row r="117" spans="1:12" x14ac:dyDescent="0.3">
      <c r="A117" t="s">
        <v>4728</v>
      </c>
      <c r="B117" t="s">
        <v>4203</v>
      </c>
      <c r="C117" t="str">
        <f t="shared" si="10"/>
        <v>Orson Welles</v>
      </c>
      <c r="D117" t="str">
        <f t="shared" si="7"/>
        <v>Joseph Cotten</v>
      </c>
      <c r="E117" t="str">
        <f t="shared" si="8"/>
        <v>Alida Valli</v>
      </c>
      <c r="F117" t="str">
        <f t="shared" si="9"/>
        <v>Joseph Cotten, Alida Valli</v>
      </c>
      <c r="J117" t="str">
        <f t="shared" si="11"/>
        <v>INSERT INTO ACTOR VALUES('Orson Welles')</v>
      </c>
      <c r="K117" t="str">
        <f t="shared" si="12"/>
        <v>INSERT INTO ACTOR VALUES('Joseph Cotten')</v>
      </c>
      <c r="L117" t="str">
        <f t="shared" si="13"/>
        <v>INSERT INTO ACTOR VALUES('Alida Valli')</v>
      </c>
    </row>
    <row r="118" spans="1:12" x14ac:dyDescent="0.3">
      <c r="A118" t="s">
        <v>4848</v>
      </c>
      <c r="B118" t="s">
        <v>4204</v>
      </c>
      <c r="C118" t="str">
        <f t="shared" si="10"/>
        <v>Edward Asner</v>
      </c>
      <c r="D118" t="str">
        <f t="shared" si="7"/>
        <v>Jordan Nagai</v>
      </c>
      <c r="E118" t="str">
        <f t="shared" si="8"/>
        <v>John Ratzenberger</v>
      </c>
      <c r="F118" t="str">
        <f t="shared" si="9"/>
        <v>Jordan Nagai, John Ratzenberger</v>
      </c>
      <c r="J118" t="str">
        <f t="shared" si="11"/>
        <v>INSERT INTO ACTOR VALUES('Edward Asner')</v>
      </c>
      <c r="K118" t="str">
        <f t="shared" si="12"/>
        <v>INSERT INTO ACTOR VALUES('Jordan Nagai')</v>
      </c>
      <c r="L118" t="str">
        <f t="shared" si="13"/>
        <v>INSERT INTO ACTOR VALUES('John Ratzenberger')</v>
      </c>
    </row>
    <row r="119" spans="1:12" x14ac:dyDescent="0.3">
      <c r="A119" t="s">
        <v>4851</v>
      </c>
      <c r="B119" t="s">
        <v>4205</v>
      </c>
      <c r="C119" t="str">
        <f t="shared" si="10"/>
        <v>Robin Williams</v>
      </c>
      <c r="D119" t="str">
        <f t="shared" si="7"/>
        <v>Matt Damon</v>
      </c>
      <c r="E119" t="str">
        <f t="shared" si="8"/>
        <v>Ben Affleck</v>
      </c>
      <c r="F119" t="str">
        <f t="shared" si="9"/>
        <v>Matt Damon, Ben Affleck</v>
      </c>
      <c r="J119" t="str">
        <f t="shared" si="11"/>
        <v>INSERT INTO ACTOR VALUES('Robin Williams')</v>
      </c>
      <c r="K119" t="str">
        <f t="shared" si="12"/>
        <v>INSERT INTO ACTOR VALUES('Matt Damon')</v>
      </c>
      <c r="L119" t="str">
        <f t="shared" si="13"/>
        <v>INSERT INTO ACTOR VALUES('Ben Affleck')</v>
      </c>
    </row>
    <row r="120" spans="1:12" x14ac:dyDescent="0.3">
      <c r="A120" t="s">
        <v>4572</v>
      </c>
      <c r="B120" t="s">
        <v>4206</v>
      </c>
      <c r="C120" t="str">
        <f t="shared" si="10"/>
        <v>Robert De Niro</v>
      </c>
      <c r="D120" t="str">
        <f t="shared" si="7"/>
        <v>Cathy Moriarty</v>
      </c>
      <c r="E120" t="str">
        <f t="shared" si="8"/>
        <v>Joe Pesci</v>
      </c>
      <c r="F120" t="str">
        <f t="shared" si="9"/>
        <v>Cathy Moriarty, Joe Pesci</v>
      </c>
      <c r="J120" t="str">
        <f t="shared" si="11"/>
        <v>INSERT INTO ACTOR VALUES('Robert De Niro')</v>
      </c>
      <c r="K120" t="str">
        <f t="shared" si="12"/>
        <v>INSERT INTO ACTOR VALUES('Cathy Moriarty')</v>
      </c>
      <c r="L120" t="str">
        <f t="shared" si="13"/>
        <v>INSERT INTO ACTOR VALUES('Joe Pesci')</v>
      </c>
    </row>
    <row r="121" spans="1:12" x14ac:dyDescent="0.3">
      <c r="A121" t="s">
        <v>4854</v>
      </c>
      <c r="B121" t="s">
        <v>4207</v>
      </c>
      <c r="C121" t="str">
        <f t="shared" si="10"/>
        <v>Brie Larson</v>
      </c>
      <c r="D121" t="str">
        <f t="shared" si="7"/>
        <v>Jacob Tremblay</v>
      </c>
      <c r="E121" t="str">
        <f t="shared" si="8"/>
        <v>Sean Bridgers</v>
      </c>
      <c r="F121" t="str">
        <f t="shared" si="9"/>
        <v>Jacob Tremblay, Sean Bridgers</v>
      </c>
      <c r="J121" t="str">
        <f t="shared" si="11"/>
        <v>INSERT INTO ACTOR VALUES('Brie Larson')</v>
      </c>
      <c r="K121" t="str">
        <f t="shared" si="12"/>
        <v>INSERT INTO ACTOR VALUES('Jacob Tremblay')</v>
      </c>
      <c r="L121" t="str">
        <f t="shared" si="13"/>
        <v>INSERT INTO ACTOR VALUES('Sean Bridgers')</v>
      </c>
    </row>
    <row r="122" spans="1:12" x14ac:dyDescent="0.3">
      <c r="A122" t="s">
        <v>4857</v>
      </c>
      <c r="B122" t="s">
        <v>4208</v>
      </c>
      <c r="C122" t="str">
        <f t="shared" si="10"/>
        <v>Bruno Ganz</v>
      </c>
      <c r="D122" t="str">
        <f t="shared" si="7"/>
        <v>Alexandra Maria Lara</v>
      </c>
      <c r="E122" t="str">
        <f t="shared" si="8"/>
        <v>Ulrich Matthes</v>
      </c>
      <c r="F122" t="str">
        <f t="shared" si="9"/>
        <v>Alexandra Maria Lara, Ulrich Matthes</v>
      </c>
      <c r="J122" t="str">
        <f t="shared" si="11"/>
        <v>INSERT INTO ACTOR VALUES('Bruno Ganz')</v>
      </c>
      <c r="K122" t="str">
        <f t="shared" si="12"/>
        <v>INSERT INTO ACTOR VALUES('Alexandra Maria Lara')</v>
      </c>
      <c r="L122" t="str">
        <f t="shared" si="13"/>
        <v>INSERT INTO ACTOR VALUES('Ulrich Matthes')</v>
      </c>
    </row>
    <row r="123" spans="1:12" x14ac:dyDescent="0.3">
      <c r="A123" t="s">
        <v>4860</v>
      </c>
      <c r="B123" t="s">
        <v>4209</v>
      </c>
      <c r="C123" t="str">
        <f t="shared" si="10"/>
        <v>Bruce Willis</v>
      </c>
      <c r="D123" t="str">
        <f t="shared" si="7"/>
        <v>Alan Rickman</v>
      </c>
      <c r="E123" t="str">
        <f t="shared" si="8"/>
        <v>Bonnie Bedelia</v>
      </c>
      <c r="F123" t="str">
        <f t="shared" si="9"/>
        <v>Alan Rickman, Bonnie Bedelia</v>
      </c>
      <c r="J123" t="str">
        <f t="shared" si="11"/>
        <v>INSERT INTO ACTOR VALUES('Bruce Willis')</v>
      </c>
      <c r="K123" t="str">
        <f t="shared" si="12"/>
        <v>INSERT INTO ACTOR VALUES('Alan Rickman')</v>
      </c>
      <c r="L123" t="str">
        <f t="shared" si="13"/>
        <v>INSERT INTO ACTOR VALUES('Bonnie Bedelia')</v>
      </c>
    </row>
    <row r="124" spans="1:12" x14ac:dyDescent="0.3">
      <c r="A124" t="s">
        <v>4605</v>
      </c>
      <c r="B124" t="s">
        <v>4210</v>
      </c>
      <c r="C124" t="str">
        <f t="shared" si="10"/>
        <v>Jack Nicholson</v>
      </c>
      <c r="D124" t="str">
        <f t="shared" si="7"/>
        <v>Faye Dunaway</v>
      </c>
      <c r="E124" t="str">
        <f t="shared" si="8"/>
        <v>John Huston</v>
      </c>
      <c r="F124" t="str">
        <f t="shared" si="9"/>
        <v>Faye Dunaway, John Huston</v>
      </c>
      <c r="J124" t="str">
        <f t="shared" si="11"/>
        <v>INSERT INTO ACTOR VALUES('Jack Nicholson')</v>
      </c>
      <c r="K124" t="str">
        <f t="shared" si="12"/>
        <v>INSERT INTO ACTOR VALUES('Faye Dunaway')</v>
      </c>
      <c r="L124" t="str">
        <f t="shared" si="13"/>
        <v>INSERT INTO ACTOR VALUES('John Huston')</v>
      </c>
    </row>
    <row r="125" spans="1:12" x14ac:dyDescent="0.3">
      <c r="A125" t="s">
        <v>4865</v>
      </c>
      <c r="B125" t="s">
        <v>4211</v>
      </c>
      <c r="C125" t="str">
        <f t="shared" si="10"/>
        <v>Steve McQueen</v>
      </c>
      <c r="D125" t="str">
        <f t="shared" si="7"/>
        <v>James Garner</v>
      </c>
      <c r="E125" t="str">
        <f t="shared" si="8"/>
        <v>Richard Attenborough</v>
      </c>
      <c r="F125" t="str">
        <f t="shared" si="9"/>
        <v>James Garner, Richard Attenborough</v>
      </c>
      <c r="J125" t="str">
        <f t="shared" si="11"/>
        <v>INSERT INTO ACTOR VALUES('Steve McQueen')</v>
      </c>
      <c r="K125" t="str">
        <f t="shared" si="12"/>
        <v>INSERT INTO ACTOR VALUES('James Garner')</v>
      </c>
      <c r="L125" t="str">
        <f t="shared" si="13"/>
        <v>INSERT INTO ACTOR VALUES('Richard Attenborough')</v>
      </c>
    </row>
    <row r="126" spans="1:12" x14ac:dyDescent="0.3">
      <c r="A126" t="s">
        <v>4570</v>
      </c>
      <c r="B126" t="s">
        <v>4212</v>
      </c>
      <c r="C126" t="str">
        <f t="shared" si="10"/>
        <v>Al Pacino</v>
      </c>
      <c r="D126" t="str">
        <f t="shared" si="7"/>
        <v>Robert De Niro</v>
      </c>
      <c r="E126" t="str">
        <f t="shared" si="8"/>
        <v>Val Kilmer</v>
      </c>
      <c r="F126" t="str">
        <f t="shared" si="9"/>
        <v>Robert De Niro, Val Kilmer</v>
      </c>
      <c r="J126" t="str">
        <f t="shared" si="11"/>
        <v>INSERT INTO ACTOR VALUES('Al Pacino')</v>
      </c>
      <c r="K126" t="str">
        <f t="shared" si="12"/>
        <v>INSERT INTO ACTOR VALUES('Robert De Niro')</v>
      </c>
      <c r="L126" t="str">
        <f t="shared" si="13"/>
        <v>INSERT INTO ACTOR VALUES('Val Kilmer')</v>
      </c>
    </row>
    <row r="127" spans="1:12" x14ac:dyDescent="0.3">
      <c r="A127" t="s">
        <v>4569</v>
      </c>
      <c r="B127" t="s">
        <v>4213</v>
      </c>
      <c r="C127" t="str">
        <f t="shared" si="10"/>
        <v>Marlon Brando</v>
      </c>
      <c r="D127" t="str">
        <f t="shared" si="7"/>
        <v>Karl Malden</v>
      </c>
      <c r="E127" t="str">
        <f t="shared" si="8"/>
        <v>Lee J. Cobb</v>
      </c>
      <c r="F127" t="str">
        <f t="shared" si="9"/>
        <v>Karl Malden, Lee J. Cobb</v>
      </c>
      <c r="J127" t="str">
        <f t="shared" si="11"/>
        <v>INSERT INTO ACTOR VALUES('Marlon Brando')</v>
      </c>
      <c r="K127" t="str">
        <f t="shared" si="12"/>
        <v>INSERT INTO ACTOR VALUES('Karl Malden')</v>
      </c>
      <c r="L127" t="str">
        <f t="shared" si="13"/>
        <v>INSERT INTO ACTOR VALUES('Lee J. Cobb')</v>
      </c>
    </row>
    <row r="128" spans="1:12" x14ac:dyDescent="0.3">
      <c r="A128" t="s">
        <v>4870</v>
      </c>
      <c r="B128" t="s">
        <v>4214</v>
      </c>
      <c r="C128" t="str">
        <f t="shared" si="10"/>
        <v>Ivana Baquero</v>
      </c>
      <c r="D128" t="str">
        <f t="shared" si="7"/>
        <v>Ariadna Gil</v>
      </c>
      <c r="E128" t="str">
        <f t="shared" si="8"/>
        <v>Sergi LÃ³pez</v>
      </c>
      <c r="F128" t="str">
        <f t="shared" si="9"/>
        <v>Ariadna Gil, Sergi LÃ³pez</v>
      </c>
      <c r="J128" t="str">
        <f t="shared" si="11"/>
        <v>INSERT INTO ACTOR VALUES('Ivana Baquero')</v>
      </c>
      <c r="K128" t="str">
        <f t="shared" si="12"/>
        <v>INSERT INTO ACTOR VALUES('Ariadna Gil')</v>
      </c>
      <c r="L128" t="str">
        <f t="shared" si="13"/>
        <v>INSERT INTO ACTOR VALUES('Sergi LÃ³pez')</v>
      </c>
    </row>
    <row r="129" spans="1:12" x14ac:dyDescent="0.3">
      <c r="A129" t="s">
        <v>4873</v>
      </c>
      <c r="B129" t="s">
        <v>4215</v>
      </c>
      <c r="C129" t="str">
        <f t="shared" si="10"/>
        <v>Hitoshi Takagi</v>
      </c>
      <c r="D129" t="str">
        <f t="shared" si="7"/>
        <v>Noriko Hidaka</v>
      </c>
      <c r="E129" t="str">
        <f t="shared" si="8"/>
        <v>Chika Sakamoto</v>
      </c>
      <c r="F129" t="str">
        <f t="shared" si="9"/>
        <v>Noriko Hidaka, Chika Sakamoto</v>
      </c>
      <c r="J129" t="str">
        <f t="shared" si="11"/>
        <v>INSERT INTO ACTOR VALUES('Hitoshi Takagi')</v>
      </c>
      <c r="K129" t="str">
        <f t="shared" si="12"/>
        <v>INSERT INTO ACTOR VALUES('Noriko Hidaka')</v>
      </c>
      <c r="L129" t="str">
        <f t="shared" si="13"/>
        <v>INSERT INTO ACTOR VALUES('Chika Sakamoto')</v>
      </c>
    </row>
    <row r="130" spans="1:12" x14ac:dyDescent="0.3">
      <c r="A130" t="s">
        <v>4876</v>
      </c>
      <c r="B130" t="s">
        <v>4216</v>
      </c>
      <c r="C130" t="str">
        <f t="shared" si="10"/>
        <v>George O'Brien</v>
      </c>
      <c r="D130" t="str">
        <f t="shared" ref="D130:D193" si="14">LEFT(F130,FIND(",",F130)-1)</f>
        <v>Janet Gaynor</v>
      </c>
      <c r="E130" t="str">
        <f t="shared" ref="E130:E193" si="15">RIGHT(SUBSTITUTE(F130,D130,""),LEN(SUBSTITUTE(F130,D130,""))-2)</f>
        <v>Margaret Livingston</v>
      </c>
      <c r="F130" t="str">
        <f t="shared" ref="F130:F193" si="16">RIGHT(SUBSTITUTE(B130,C130,""),LEN(SUBSTITUTE(B130,C130,""))-2)</f>
        <v>Janet Gaynor, Margaret Livingston</v>
      </c>
      <c r="J130" t="str">
        <f t="shared" si="11"/>
        <v>INSERT INTO ACTOR VALUES('George O'Brien')</v>
      </c>
      <c r="K130" t="str">
        <f t="shared" si="12"/>
        <v>INSERT INTO ACTOR VALUES('Janet Gaynor')</v>
      </c>
      <c r="L130" t="str">
        <f t="shared" si="13"/>
        <v>INSERT INTO ACTOR VALUES('Margaret Livingston')</v>
      </c>
    </row>
    <row r="131" spans="1:12" x14ac:dyDescent="0.3">
      <c r="A131" t="s">
        <v>4623</v>
      </c>
      <c r="B131" t="s">
        <v>4217</v>
      </c>
      <c r="C131" t="str">
        <f t="shared" ref="C131:C194" si="17">LEFT(B131,FIND(",",B131)-1)</f>
        <v>James Stewart</v>
      </c>
      <c r="D131" t="str">
        <f t="shared" si="14"/>
        <v>Jean Arthur</v>
      </c>
      <c r="E131" t="str">
        <f t="shared" si="15"/>
        <v>Claude Rains</v>
      </c>
      <c r="F131" t="str">
        <f t="shared" si="16"/>
        <v>Jean Arthur, Claude Rains</v>
      </c>
      <c r="J131" t="str">
        <f t="shared" ref="J131:J194" si="18">CONCATENATE("INSERT INTO ACTOR VALUES('",C131,"')")</f>
        <v>INSERT INTO ACTOR VALUES('James Stewart')</v>
      </c>
      <c r="K131" t="str">
        <f t="shared" ref="K131:K194" si="19">CONCATENATE("INSERT INTO ACTOR VALUES('",D131,"')")</f>
        <v>INSERT INTO ACTOR VALUES('Jean Arthur')</v>
      </c>
      <c r="L131" t="str">
        <f t="shared" ref="L131:L194" si="20">CONCATENATE("INSERT INTO ACTOR VALUES('",E131,"')")</f>
        <v>INSERT INTO ACTOR VALUES('Claude Rains')</v>
      </c>
    </row>
    <row r="132" spans="1:12" x14ac:dyDescent="0.3">
      <c r="A132" t="s">
        <v>4614</v>
      </c>
      <c r="B132" t="s">
        <v>4218</v>
      </c>
      <c r="C132" t="str">
        <f t="shared" si="17"/>
        <v>Takashi Shimura</v>
      </c>
      <c r="D132" t="str">
        <f t="shared" si="14"/>
        <v>Nobuo Kaneko</v>
      </c>
      <c r="E132" t="str">
        <f t="shared" si="15"/>
        <v>Shin'ichi Himori</v>
      </c>
      <c r="F132" t="str">
        <f t="shared" si="16"/>
        <v>Nobuo Kaneko, Shin'ichi Himori</v>
      </c>
      <c r="J132" t="str">
        <f t="shared" si="18"/>
        <v>INSERT INTO ACTOR VALUES('Takashi Shimura')</v>
      </c>
      <c r="K132" t="str">
        <f t="shared" si="19"/>
        <v>INSERT INTO ACTOR VALUES('Nobuo Kaneko')</v>
      </c>
      <c r="L132" t="str">
        <f t="shared" si="20"/>
        <v>INSERT INTO ACTOR VALUES('Shin'ichi Himori')</v>
      </c>
    </row>
    <row r="133" spans="1:12" x14ac:dyDescent="0.3">
      <c r="A133" t="s">
        <v>4688</v>
      </c>
      <c r="B133" t="s">
        <v>4219</v>
      </c>
      <c r="C133" t="str">
        <f t="shared" si="17"/>
        <v>William Holden</v>
      </c>
      <c r="D133" t="str">
        <f t="shared" si="14"/>
        <v>Alec Guinness</v>
      </c>
      <c r="E133" t="str">
        <f t="shared" si="15"/>
        <v>Jack Hawkins</v>
      </c>
      <c r="F133" t="str">
        <f t="shared" si="16"/>
        <v>Alec Guinness, Jack Hawkins</v>
      </c>
      <c r="J133" t="str">
        <f t="shared" si="18"/>
        <v>INSERT INTO ACTOR VALUES('William Holden')</v>
      </c>
      <c r="K133" t="str">
        <f t="shared" si="19"/>
        <v>INSERT INTO ACTOR VALUES('Alec Guinness')</v>
      </c>
      <c r="L133" t="str">
        <f t="shared" si="20"/>
        <v>INSERT INTO ACTOR VALUES('Jack Hawkins')</v>
      </c>
    </row>
    <row r="134" spans="1:12" x14ac:dyDescent="0.3">
      <c r="A134" t="s">
        <v>4649</v>
      </c>
      <c r="B134" t="s">
        <v>4220</v>
      </c>
      <c r="C134" t="str">
        <f t="shared" si="17"/>
        <v>Charles Chaplin</v>
      </c>
      <c r="D134" t="str">
        <f t="shared" si="14"/>
        <v>Mack Swain</v>
      </c>
      <c r="E134" t="str">
        <f t="shared" si="15"/>
        <v>Tom Murray</v>
      </c>
      <c r="F134" t="str">
        <f t="shared" si="16"/>
        <v>Mack Swain, Tom Murray</v>
      </c>
      <c r="J134" t="str">
        <f t="shared" si="18"/>
        <v>INSERT INTO ACTOR VALUES('Charles Chaplin')</v>
      </c>
      <c r="K134" t="str">
        <f t="shared" si="19"/>
        <v>INSERT INTO ACTOR VALUES('Mack Swain')</v>
      </c>
      <c r="L134" t="str">
        <f t="shared" si="20"/>
        <v>INSERT INTO ACTOR VALUES('Tom Murray')</v>
      </c>
    </row>
    <row r="135" spans="1:12" x14ac:dyDescent="0.3">
      <c r="A135" t="s">
        <v>4830</v>
      </c>
      <c r="B135" t="s">
        <v>4221</v>
      </c>
      <c r="C135" t="str">
        <f t="shared" si="17"/>
        <v>Tatsuya Nakadai</v>
      </c>
      <c r="D135" t="str">
        <f t="shared" si="14"/>
        <v>Akira Terao</v>
      </c>
      <c r="E135" t="str">
        <f t="shared" si="15"/>
        <v>Jinpachi Nezu</v>
      </c>
      <c r="F135" t="str">
        <f t="shared" si="16"/>
        <v>Akira Terao, Jinpachi Nezu</v>
      </c>
      <c r="J135" t="str">
        <f t="shared" si="18"/>
        <v>INSERT INTO ACTOR VALUES('Tatsuya Nakadai')</v>
      </c>
      <c r="K135" t="str">
        <f t="shared" si="19"/>
        <v>INSERT INTO ACTOR VALUES('Akira Terao')</v>
      </c>
      <c r="L135" t="str">
        <f t="shared" si="20"/>
        <v>INSERT INTO ACTOR VALUES('Jinpachi Nezu')</v>
      </c>
    </row>
    <row r="136" spans="1:12" x14ac:dyDescent="0.3">
      <c r="A136" t="s">
        <v>4888</v>
      </c>
      <c r="B136" t="s">
        <v>4222</v>
      </c>
      <c r="C136" t="str">
        <f t="shared" si="17"/>
        <v>Max von Sydow</v>
      </c>
      <c r="D136" t="str">
        <f t="shared" si="14"/>
        <v>Gunnar BjÃ¶rnstrand</v>
      </c>
      <c r="E136" t="str">
        <f t="shared" si="15"/>
        <v>Bengt Ekerot</v>
      </c>
      <c r="F136" t="str">
        <f t="shared" si="16"/>
        <v>Gunnar BjÃ¶rnstrand, Bengt Ekerot</v>
      </c>
      <c r="J136" t="str">
        <f t="shared" si="18"/>
        <v>INSERT INTO ACTOR VALUES('Max von Sydow')</v>
      </c>
      <c r="K136" t="str">
        <f t="shared" si="19"/>
        <v>INSERT INTO ACTOR VALUES('Gunnar BjÃ¶rnstrand')</v>
      </c>
      <c r="L136" t="str">
        <f t="shared" si="20"/>
        <v>INSERT INTO ACTOR VALUES('Bengt Ekerot')</v>
      </c>
    </row>
    <row r="137" spans="1:12" x14ac:dyDescent="0.3">
      <c r="A137" t="s">
        <v>4891</v>
      </c>
      <c r="B137" t="s">
        <v>4223</v>
      </c>
      <c r="C137" t="str">
        <f t="shared" si="17"/>
        <v>Ricardo DarÃ­n</v>
      </c>
      <c r="D137" t="str">
        <f t="shared" si="14"/>
        <v>Soledad Villamil</v>
      </c>
      <c r="E137" t="str">
        <f t="shared" si="15"/>
        <v>Pablo Rago</v>
      </c>
      <c r="F137" t="str">
        <f t="shared" si="16"/>
        <v>Soledad Villamil, Pablo Rago</v>
      </c>
      <c r="J137" t="str">
        <f t="shared" si="18"/>
        <v>INSERT INTO ACTOR VALUES('Ricardo DarÃ­n')</v>
      </c>
      <c r="K137" t="str">
        <f t="shared" si="19"/>
        <v>INSERT INTO ACTOR VALUES('Soledad Villamil')</v>
      </c>
      <c r="L137" t="str">
        <f t="shared" si="20"/>
        <v>INSERT INTO ACTOR VALUES('Pablo Rago')</v>
      </c>
    </row>
    <row r="138" spans="1:12" x14ac:dyDescent="0.3">
      <c r="A138" t="s">
        <v>4597</v>
      </c>
      <c r="B138" t="s">
        <v>4224</v>
      </c>
      <c r="C138" t="str">
        <f t="shared" si="17"/>
        <v>Harrison Ford</v>
      </c>
      <c r="D138" t="str">
        <f t="shared" si="14"/>
        <v>Rutger Hauer</v>
      </c>
      <c r="E138" t="str">
        <f t="shared" si="15"/>
        <v>Sean Young</v>
      </c>
      <c r="F138" t="str">
        <f t="shared" si="16"/>
        <v>Rutger Hauer, Sean Young</v>
      </c>
      <c r="J138" t="str">
        <f t="shared" si="18"/>
        <v>INSERT INTO ACTOR VALUES('Harrison Ford')</v>
      </c>
      <c r="K138" t="str">
        <f t="shared" si="19"/>
        <v>INSERT INTO ACTOR VALUES('Rutger Hauer')</v>
      </c>
      <c r="L138" t="str">
        <f t="shared" si="20"/>
        <v>INSERT INTO ACTOR VALUES('Sean Young')</v>
      </c>
    </row>
    <row r="139" spans="1:12" x14ac:dyDescent="0.3">
      <c r="A139" t="s">
        <v>4896</v>
      </c>
      <c r="B139" t="s">
        <v>4225</v>
      </c>
      <c r="C139" t="str">
        <f t="shared" si="17"/>
        <v>Jason Flemyng</v>
      </c>
      <c r="D139" t="str">
        <f t="shared" si="14"/>
        <v>Dexter Fletcher</v>
      </c>
      <c r="E139" t="str">
        <f t="shared" si="15"/>
        <v>Nick Moran</v>
      </c>
      <c r="F139" t="str">
        <f t="shared" si="16"/>
        <v>Dexter Fletcher, Nick Moran</v>
      </c>
      <c r="J139" t="str">
        <f t="shared" si="18"/>
        <v>INSERT INTO ACTOR VALUES('Jason Flemyng')</v>
      </c>
      <c r="K139" t="str">
        <f t="shared" si="19"/>
        <v>INSERT INTO ACTOR VALUES('Dexter Fletcher')</v>
      </c>
      <c r="L139" t="str">
        <f t="shared" si="20"/>
        <v>INSERT INTO ACTOR VALUES('Nick Moran')</v>
      </c>
    </row>
    <row r="140" spans="1:12" x14ac:dyDescent="0.3">
      <c r="A140" t="s">
        <v>4899</v>
      </c>
      <c r="B140" t="s">
        <v>4226</v>
      </c>
      <c r="C140" t="str">
        <f t="shared" si="17"/>
        <v>Buster Keaton</v>
      </c>
      <c r="D140" t="str">
        <f t="shared" si="14"/>
        <v>Marion Mack</v>
      </c>
      <c r="E140" t="str">
        <f t="shared" si="15"/>
        <v>Glen Cavender</v>
      </c>
      <c r="F140" t="str">
        <f t="shared" si="16"/>
        <v>Marion Mack, Glen Cavender</v>
      </c>
      <c r="J140" t="str">
        <f t="shared" si="18"/>
        <v>INSERT INTO ACTOR VALUES('Buster Keaton')</v>
      </c>
      <c r="K140" t="str">
        <f t="shared" si="19"/>
        <v>INSERT INTO ACTOR VALUES('Marion Mack')</v>
      </c>
      <c r="L140" t="str">
        <f t="shared" si="20"/>
        <v>INSERT INTO ACTOR VALUES('Glen Cavender')</v>
      </c>
    </row>
    <row r="141" spans="1:12" x14ac:dyDescent="0.3">
      <c r="A141" t="s">
        <v>4902</v>
      </c>
      <c r="B141" t="s">
        <v>4227</v>
      </c>
      <c r="C141" t="str">
        <f t="shared" si="17"/>
        <v>Victor SjÃ¶strÃ¶m</v>
      </c>
      <c r="D141" t="str">
        <f t="shared" si="14"/>
        <v>Bibi Andersson</v>
      </c>
      <c r="E141" t="str">
        <f t="shared" si="15"/>
        <v>Ingrid Thulin</v>
      </c>
      <c r="F141" t="str">
        <f t="shared" si="16"/>
        <v>Bibi Andersson, Ingrid Thulin</v>
      </c>
      <c r="J141" t="str">
        <f t="shared" si="18"/>
        <v>INSERT INTO ACTOR VALUES('Victor SjÃ¶strÃ¶m')</v>
      </c>
      <c r="K141" t="str">
        <f t="shared" si="19"/>
        <v>INSERT INTO ACTOR VALUES('Bibi Andersson')</v>
      </c>
      <c r="L141" t="str">
        <f t="shared" si="20"/>
        <v>INSERT INTO ACTOR VALUES('Ingrid Thulin')</v>
      </c>
    </row>
    <row r="142" spans="1:12" x14ac:dyDescent="0.3">
      <c r="A142" t="s">
        <v>4905</v>
      </c>
      <c r="B142" t="s">
        <v>4228</v>
      </c>
      <c r="C142" t="str">
        <f t="shared" si="17"/>
        <v>Chieko BaishÃ´</v>
      </c>
      <c r="D142" t="str">
        <f t="shared" si="14"/>
        <v>Takuya Kimura</v>
      </c>
      <c r="E142" t="str">
        <f t="shared" si="15"/>
        <v>Tatsuya GashÃ»in</v>
      </c>
      <c r="F142" t="str">
        <f t="shared" si="16"/>
        <v>Takuya Kimura, Tatsuya GashÃ»in</v>
      </c>
      <c r="J142" t="str">
        <f t="shared" si="18"/>
        <v>INSERT INTO ACTOR VALUES('Chieko BaishÃ´')</v>
      </c>
      <c r="K142" t="str">
        <f t="shared" si="19"/>
        <v>INSERT INTO ACTOR VALUES('Takuya Kimura')</v>
      </c>
      <c r="L142" t="str">
        <f t="shared" si="20"/>
        <v>INSERT INTO ACTOR VALUES('Tatsuya GashÃ»in')</v>
      </c>
    </row>
    <row r="143" spans="1:12" x14ac:dyDescent="0.3">
      <c r="A143" t="s">
        <v>4572</v>
      </c>
      <c r="B143" t="s">
        <v>4229</v>
      </c>
      <c r="C143" t="str">
        <f t="shared" si="17"/>
        <v>Robert De Niro</v>
      </c>
      <c r="D143" t="str">
        <f t="shared" si="14"/>
        <v>Sharon Stone</v>
      </c>
      <c r="E143" t="str">
        <f t="shared" si="15"/>
        <v>Joe Pesci</v>
      </c>
      <c r="F143" t="str">
        <f t="shared" si="16"/>
        <v>Sharon Stone, Joe Pesci</v>
      </c>
      <c r="J143" t="str">
        <f t="shared" si="18"/>
        <v>INSERT INTO ACTOR VALUES('Robert De Niro')</v>
      </c>
      <c r="K143" t="str">
        <f t="shared" si="19"/>
        <v>INSERT INTO ACTOR VALUES('Sharon Stone')</v>
      </c>
      <c r="L143" t="str">
        <f t="shared" si="20"/>
        <v>INSERT INTO ACTOR VALUES('Joe Pesci')</v>
      </c>
    </row>
    <row r="144" spans="1:12" x14ac:dyDescent="0.3">
      <c r="A144" t="s">
        <v>4621</v>
      </c>
      <c r="B144" t="s">
        <v>4230</v>
      </c>
      <c r="C144" t="str">
        <f t="shared" si="17"/>
        <v>Anthony Hopkins</v>
      </c>
      <c r="D144" t="str">
        <f t="shared" si="14"/>
        <v>John Hurt</v>
      </c>
      <c r="E144" t="str">
        <f t="shared" si="15"/>
        <v>Anne Bancroft</v>
      </c>
      <c r="F144" t="str">
        <f t="shared" si="16"/>
        <v>John Hurt, Anne Bancroft</v>
      </c>
      <c r="J144" t="str">
        <f t="shared" si="18"/>
        <v>INSERT INTO ACTOR VALUES('Anthony Hopkins')</v>
      </c>
      <c r="K144" t="str">
        <f t="shared" si="19"/>
        <v>INSERT INTO ACTOR VALUES('John Hurt')</v>
      </c>
      <c r="L144" t="str">
        <f t="shared" si="20"/>
        <v>INSERT INTO ACTOR VALUES('Anne Bancroft')</v>
      </c>
    </row>
    <row r="145" spans="1:12" x14ac:dyDescent="0.3">
      <c r="A145" t="s">
        <v>4714</v>
      </c>
      <c r="B145" t="s">
        <v>4231</v>
      </c>
      <c r="C145" t="str">
        <f t="shared" si="17"/>
        <v>Tom Hardy</v>
      </c>
      <c r="D145" t="str">
        <f t="shared" si="14"/>
        <v>Nick Nolte</v>
      </c>
      <c r="E145" t="str">
        <f t="shared" si="15"/>
        <v>Joel Edgerton</v>
      </c>
      <c r="F145" t="str">
        <f t="shared" si="16"/>
        <v>Nick Nolte, Joel Edgerton</v>
      </c>
      <c r="J145" t="str">
        <f t="shared" si="18"/>
        <v>INSERT INTO ACTOR VALUES('Tom Hardy')</v>
      </c>
      <c r="K145" t="str">
        <f t="shared" si="19"/>
        <v>INSERT INTO ACTOR VALUES('Nick Nolte')</v>
      </c>
      <c r="L145" t="str">
        <f t="shared" si="20"/>
        <v>INSERT INTO ACTOR VALUES('Joel Edgerton')</v>
      </c>
    </row>
    <row r="146" spans="1:12" x14ac:dyDescent="0.3">
      <c r="A146" t="s">
        <v>4602</v>
      </c>
      <c r="B146" t="s">
        <v>4232</v>
      </c>
      <c r="C146" t="str">
        <f t="shared" si="17"/>
        <v>Leonardo DiCaprio</v>
      </c>
      <c r="D146" t="str">
        <f t="shared" si="14"/>
        <v>Jonah Hill</v>
      </c>
      <c r="E146" t="str">
        <f t="shared" si="15"/>
        <v>Margot Robbie</v>
      </c>
      <c r="F146" t="str">
        <f t="shared" si="16"/>
        <v>Jonah Hill, Margot Robbie</v>
      </c>
      <c r="J146" t="str">
        <f t="shared" si="18"/>
        <v>INSERT INTO ACTOR VALUES('Leonardo DiCaprio')</v>
      </c>
      <c r="K146" t="str">
        <f t="shared" si="19"/>
        <v>INSERT INTO ACTOR VALUES('Jonah Hill')</v>
      </c>
      <c r="L146" t="str">
        <f t="shared" si="20"/>
        <v>INSERT INTO ACTOR VALUES('Margot Robbie')</v>
      </c>
    </row>
    <row r="147" spans="1:12" x14ac:dyDescent="0.3">
      <c r="A147" t="s">
        <v>4914</v>
      </c>
      <c r="B147" t="s">
        <v>4233</v>
      </c>
      <c r="C147" t="str">
        <f t="shared" si="17"/>
        <v>Spencer Tracy</v>
      </c>
      <c r="D147" t="str">
        <f t="shared" si="14"/>
        <v>Burt Lancaster</v>
      </c>
      <c r="E147" t="str">
        <f t="shared" si="15"/>
        <v>Richard Widmark</v>
      </c>
      <c r="F147" t="str">
        <f t="shared" si="16"/>
        <v>Burt Lancaster, Richard Widmark</v>
      </c>
      <c r="J147" t="str">
        <f t="shared" si="18"/>
        <v>INSERT INTO ACTOR VALUES('Spencer Tracy')</v>
      </c>
      <c r="K147" t="str">
        <f t="shared" si="19"/>
        <v>INSERT INTO ACTOR VALUES('Burt Lancaster')</v>
      </c>
      <c r="L147" t="str">
        <f t="shared" si="20"/>
        <v>INSERT INTO ACTOR VALUES('Richard Widmark')</v>
      </c>
    </row>
    <row r="148" spans="1:12" x14ac:dyDescent="0.3">
      <c r="A148" t="s">
        <v>4917</v>
      </c>
      <c r="B148" t="s">
        <v>4234</v>
      </c>
      <c r="C148" t="str">
        <f t="shared" si="17"/>
        <v>Hugo Weaving</v>
      </c>
      <c r="D148" t="str">
        <f t="shared" si="14"/>
        <v>Natalie Portman</v>
      </c>
      <c r="E148" t="str">
        <f t="shared" si="15"/>
        <v>Rupert Graves</v>
      </c>
      <c r="F148" t="str">
        <f t="shared" si="16"/>
        <v>Natalie Portman, Rupert Graves</v>
      </c>
      <c r="J148" t="str">
        <f t="shared" si="18"/>
        <v>INSERT INTO ACTOR VALUES('Hugo Weaving')</v>
      </c>
      <c r="K148" t="str">
        <f t="shared" si="19"/>
        <v>INSERT INTO ACTOR VALUES('Natalie Portman')</v>
      </c>
      <c r="L148" t="str">
        <f t="shared" si="20"/>
        <v>INSERT INTO ACTOR VALUES('Rupert Graves')</v>
      </c>
    </row>
    <row r="149" spans="1:12" x14ac:dyDescent="0.3">
      <c r="A149" t="s">
        <v>4679</v>
      </c>
      <c r="B149" t="s">
        <v>4235</v>
      </c>
      <c r="C149" t="str">
        <f t="shared" si="17"/>
        <v>Russell Crowe</v>
      </c>
      <c r="D149" t="str">
        <f t="shared" si="14"/>
        <v>Ed Harris</v>
      </c>
      <c r="E149" t="str">
        <f t="shared" si="15"/>
        <v>Jennifer Connelly</v>
      </c>
      <c r="F149" t="str">
        <f t="shared" si="16"/>
        <v>Ed Harris, Jennifer Connelly</v>
      </c>
      <c r="J149" t="str">
        <f t="shared" si="18"/>
        <v>INSERT INTO ACTOR VALUES('Russell Crowe')</v>
      </c>
      <c r="K149" t="str">
        <f t="shared" si="19"/>
        <v>INSERT INTO ACTOR VALUES('Ed Harris')</v>
      </c>
      <c r="L149" t="str">
        <f t="shared" si="20"/>
        <v>INSERT INTO ACTOR VALUES('Jennifer Connelly')</v>
      </c>
    </row>
    <row r="150" spans="1:12" x14ac:dyDescent="0.3">
      <c r="A150" t="s">
        <v>4589</v>
      </c>
      <c r="B150" t="s">
        <v>4236</v>
      </c>
      <c r="C150" t="str">
        <f t="shared" si="17"/>
        <v>Clint Eastwood</v>
      </c>
      <c r="D150" t="str">
        <f t="shared" si="14"/>
        <v>Bee Vang</v>
      </c>
      <c r="E150" t="str">
        <f t="shared" si="15"/>
        <v>Christopher Carley</v>
      </c>
      <c r="F150" t="str">
        <f t="shared" si="16"/>
        <v>Bee Vang, Christopher Carley</v>
      </c>
      <c r="J150" t="str">
        <f t="shared" si="18"/>
        <v>INSERT INTO ACTOR VALUES('Clint Eastwood')</v>
      </c>
      <c r="K150" t="str">
        <f t="shared" si="19"/>
        <v>INSERT INTO ACTOR VALUES('Bee Vang')</v>
      </c>
      <c r="L150" t="str">
        <f t="shared" si="20"/>
        <v>INSERT INTO ACTOR VALUES('Christopher Carley')</v>
      </c>
    </row>
    <row r="151" spans="1:12" x14ac:dyDescent="0.3">
      <c r="A151" t="s">
        <v>4922</v>
      </c>
      <c r="B151" t="s">
        <v>4237</v>
      </c>
      <c r="C151" t="str">
        <f t="shared" si="17"/>
        <v>Jeff Bridges</v>
      </c>
      <c r="D151" t="str">
        <f t="shared" si="14"/>
        <v>John Goodman</v>
      </c>
      <c r="E151" t="str">
        <f t="shared" si="15"/>
        <v>Julianne Moore</v>
      </c>
      <c r="F151" t="str">
        <f t="shared" si="16"/>
        <v>John Goodman, Julianne Moore</v>
      </c>
      <c r="J151" t="str">
        <f t="shared" si="18"/>
        <v>INSERT INTO ACTOR VALUES('Jeff Bridges')</v>
      </c>
      <c r="K151" t="str">
        <f t="shared" si="19"/>
        <v>INSERT INTO ACTOR VALUES('John Goodman')</v>
      </c>
      <c r="L151" t="str">
        <f t="shared" si="20"/>
        <v>INSERT INTO ACTOR VALUES('Julianne Moore')</v>
      </c>
    </row>
    <row r="152" spans="1:12" x14ac:dyDescent="0.3">
      <c r="A152" t="s">
        <v>4925</v>
      </c>
      <c r="B152" t="s">
        <v>4238</v>
      </c>
      <c r="C152" t="str">
        <f t="shared" si="17"/>
        <v>Laurence Olivier</v>
      </c>
      <c r="D152" t="str">
        <f t="shared" si="14"/>
        <v>Joan Fontaine</v>
      </c>
      <c r="E152" t="str">
        <f t="shared" si="15"/>
        <v>George Sanders</v>
      </c>
      <c r="F152" t="str">
        <f t="shared" si="16"/>
        <v>Joan Fontaine, George Sanders</v>
      </c>
      <c r="J152" t="str">
        <f t="shared" si="18"/>
        <v>INSERT INTO ACTOR VALUES('Laurence Olivier')</v>
      </c>
      <c r="K152" t="str">
        <f t="shared" si="19"/>
        <v>INSERT INTO ACTOR VALUES('Joan Fontaine')</v>
      </c>
      <c r="L152" t="str">
        <f t="shared" si="20"/>
        <v>INSERT INTO ACTOR VALUES('George Sanders')</v>
      </c>
    </row>
    <row r="153" spans="1:12" x14ac:dyDescent="0.3">
      <c r="A153" t="s">
        <v>4572</v>
      </c>
      <c r="B153" t="s">
        <v>4239</v>
      </c>
      <c r="C153" t="str">
        <f t="shared" si="17"/>
        <v>Robert De Niro</v>
      </c>
      <c r="D153" t="str">
        <f t="shared" si="14"/>
        <v>Christopher Walken</v>
      </c>
      <c r="E153" t="str">
        <f t="shared" si="15"/>
        <v>John Cazale</v>
      </c>
      <c r="F153" t="str">
        <f t="shared" si="16"/>
        <v>Christopher Walken, John Cazale</v>
      </c>
      <c r="J153" t="str">
        <f t="shared" si="18"/>
        <v>INSERT INTO ACTOR VALUES('Robert De Niro')</v>
      </c>
      <c r="K153" t="str">
        <f t="shared" si="19"/>
        <v>INSERT INTO ACTOR VALUES('Christopher Walken')</v>
      </c>
      <c r="L153" t="str">
        <f t="shared" si="20"/>
        <v>INSERT INTO ACTOR VALUES('John Cazale')</v>
      </c>
    </row>
    <row r="154" spans="1:12" x14ac:dyDescent="0.3">
      <c r="A154" t="s">
        <v>4929</v>
      </c>
      <c r="B154" t="s">
        <v>4240</v>
      </c>
      <c r="C154" t="str">
        <f t="shared" si="17"/>
        <v>Lubna Azabal</v>
      </c>
      <c r="D154" t="str">
        <f t="shared" si="14"/>
        <v>MÃ©lissa DÃ©sormeaux-Poulin</v>
      </c>
      <c r="E154" t="str">
        <f t="shared" si="15"/>
        <v>Maxim Gaudette</v>
      </c>
      <c r="F154" t="str">
        <f t="shared" si="16"/>
        <v>MÃ©lissa DÃ©sormeaux-Poulin, Maxim Gaudette</v>
      </c>
      <c r="J154" t="str">
        <f t="shared" si="18"/>
        <v>INSERT INTO ACTOR VALUES('Lubna Azabal')</v>
      </c>
      <c r="K154" t="str">
        <f t="shared" si="19"/>
        <v>INSERT INTO ACTOR VALUES('MÃ©lissa DÃ©sormeaux-Poulin')</v>
      </c>
      <c r="L154" t="str">
        <f t="shared" si="20"/>
        <v>INSERT INTO ACTOR VALUES('Maxim Gaudette')</v>
      </c>
    </row>
    <row r="155" spans="1:12" x14ac:dyDescent="0.3">
      <c r="A155" t="s">
        <v>4932</v>
      </c>
      <c r="B155" t="s">
        <v>4241</v>
      </c>
      <c r="C155" t="str">
        <f t="shared" si="17"/>
        <v>Clark Gable</v>
      </c>
      <c r="D155" t="str">
        <f t="shared" si="14"/>
        <v>Vivien Leigh</v>
      </c>
      <c r="E155" t="str">
        <f t="shared" si="15"/>
        <v>Thomas Mitchell</v>
      </c>
      <c r="F155" t="str">
        <f t="shared" si="16"/>
        <v>Vivien Leigh, Thomas Mitchell</v>
      </c>
      <c r="J155" t="str">
        <f t="shared" si="18"/>
        <v>INSERT INTO ACTOR VALUES('Clark Gable')</v>
      </c>
      <c r="K155" t="str">
        <f t="shared" si="19"/>
        <v>INSERT INTO ACTOR VALUES('Vivien Leigh')</v>
      </c>
      <c r="L155" t="str">
        <f t="shared" si="20"/>
        <v>INSERT INTO ACTOR VALUES('Thomas Mitchell')</v>
      </c>
    </row>
    <row r="156" spans="1:12" x14ac:dyDescent="0.3">
      <c r="A156" t="s">
        <v>4935</v>
      </c>
      <c r="B156" t="s">
        <v>4242</v>
      </c>
      <c r="C156" t="str">
        <f t="shared" si="17"/>
        <v>William H. Macy</v>
      </c>
      <c r="D156" t="str">
        <f t="shared" si="14"/>
        <v>Frances McDormand</v>
      </c>
      <c r="E156" t="str">
        <f t="shared" si="15"/>
        <v>Steve Buscemi</v>
      </c>
      <c r="F156" t="str">
        <f t="shared" si="16"/>
        <v>Frances McDormand, Steve Buscemi</v>
      </c>
      <c r="J156" t="str">
        <f t="shared" si="18"/>
        <v>INSERT INTO ACTOR VALUES('William H. Macy')</v>
      </c>
      <c r="K156" t="str">
        <f t="shared" si="19"/>
        <v>INSERT INTO ACTOR VALUES('Frances McDormand')</v>
      </c>
      <c r="L156" t="str">
        <f t="shared" si="20"/>
        <v>INSERT INTO ACTOR VALUES('Steve Buscemi')</v>
      </c>
    </row>
    <row r="157" spans="1:12" x14ac:dyDescent="0.3">
      <c r="A157" t="s">
        <v>4789</v>
      </c>
      <c r="B157" t="s">
        <v>4243</v>
      </c>
      <c r="C157" t="str">
        <f t="shared" si="17"/>
        <v>Paul Newman</v>
      </c>
      <c r="D157" t="str">
        <f t="shared" si="14"/>
        <v>George Kennedy</v>
      </c>
      <c r="E157" t="str">
        <f t="shared" si="15"/>
        <v>Strother Martin</v>
      </c>
      <c r="F157" t="str">
        <f t="shared" si="16"/>
        <v>George Kennedy, Strother Martin</v>
      </c>
      <c r="J157" t="str">
        <f t="shared" si="18"/>
        <v>INSERT INTO ACTOR VALUES('Paul Newman')</v>
      </c>
      <c r="K157" t="str">
        <f t="shared" si="19"/>
        <v>INSERT INTO ACTOR VALUES('George Kennedy')</v>
      </c>
      <c r="L157" t="str">
        <f t="shared" si="20"/>
        <v>INSERT INTO ACTOR VALUES('Strother Martin')</v>
      </c>
    </row>
    <row r="158" spans="1:12" x14ac:dyDescent="0.3">
      <c r="A158" t="s">
        <v>4940</v>
      </c>
      <c r="B158" t="s">
        <v>4244</v>
      </c>
      <c r="C158" t="str">
        <f t="shared" si="17"/>
        <v>Ewan McGregor</v>
      </c>
      <c r="D158" t="str">
        <f t="shared" si="14"/>
        <v>Ewen Bremner</v>
      </c>
      <c r="E158" t="str">
        <f t="shared" si="15"/>
        <v>Jonny Lee Miller</v>
      </c>
      <c r="F158" t="str">
        <f t="shared" si="16"/>
        <v>Ewen Bremner, Jonny Lee Miller</v>
      </c>
      <c r="J158" t="str">
        <f t="shared" si="18"/>
        <v>INSERT INTO ACTOR VALUES('Ewan McGregor')</v>
      </c>
      <c r="K158" t="str">
        <f t="shared" si="19"/>
        <v>INSERT INTO ACTOR VALUES('Ewen Bremner')</v>
      </c>
      <c r="L158" t="str">
        <f t="shared" si="20"/>
        <v>INSERT INTO ACTOR VALUES('Jonny Lee Miller')</v>
      </c>
    </row>
    <row r="159" spans="1:12" x14ac:dyDescent="0.3">
      <c r="A159" t="s">
        <v>4943</v>
      </c>
      <c r="B159" t="s">
        <v>4245</v>
      </c>
      <c r="C159" t="str">
        <f t="shared" si="17"/>
        <v>Jay Baruchel</v>
      </c>
      <c r="D159" t="str">
        <f t="shared" si="14"/>
        <v>Gerard Butler</v>
      </c>
      <c r="E159" t="str">
        <f t="shared" si="15"/>
        <v>Christopher Mintz-Plasse</v>
      </c>
      <c r="F159" t="str">
        <f t="shared" si="16"/>
        <v>Gerard Butler, Christopher Mintz-Plasse</v>
      </c>
      <c r="J159" t="str">
        <f t="shared" si="18"/>
        <v>INSERT INTO ACTOR VALUES('Jay Baruchel')</v>
      </c>
      <c r="K159" t="str">
        <f t="shared" si="19"/>
        <v>INSERT INTO ACTOR VALUES('Gerard Butler')</v>
      </c>
      <c r="L159" t="str">
        <f t="shared" si="20"/>
        <v>INSERT INTO ACTOR VALUES('Christopher Mintz-Plasse')</v>
      </c>
    </row>
    <row r="160" spans="1:12" x14ac:dyDescent="0.3">
      <c r="A160" t="s">
        <v>4946</v>
      </c>
      <c r="B160" t="s">
        <v>4246</v>
      </c>
      <c r="C160" t="str">
        <f t="shared" si="17"/>
        <v>Ray Milland</v>
      </c>
      <c r="D160" t="str">
        <f t="shared" si="14"/>
        <v>Grace Kelly</v>
      </c>
      <c r="E160" t="str">
        <f t="shared" si="15"/>
        <v>Robert Cummings</v>
      </c>
      <c r="F160" t="str">
        <f t="shared" si="16"/>
        <v>Grace Kelly, Robert Cummings</v>
      </c>
      <c r="J160" t="str">
        <f t="shared" si="18"/>
        <v>INSERT INTO ACTOR VALUES('Ray Milland')</v>
      </c>
      <c r="K160" t="str">
        <f t="shared" si="19"/>
        <v>INSERT INTO ACTOR VALUES('Grace Kelly')</v>
      </c>
      <c r="L160" t="str">
        <f t="shared" si="20"/>
        <v>INSERT INTO ACTOR VALUES('Robert Cummings')</v>
      </c>
    </row>
    <row r="161" spans="1:12" x14ac:dyDescent="0.3">
      <c r="A161" t="s">
        <v>4948</v>
      </c>
      <c r="B161" t="s">
        <v>4247</v>
      </c>
      <c r="C161" t="str">
        <f t="shared" si="17"/>
        <v>Ginnifer Goodwin</v>
      </c>
      <c r="D161" t="str">
        <f t="shared" si="14"/>
        <v>Jason Bateman</v>
      </c>
      <c r="E161" t="str">
        <f t="shared" si="15"/>
        <v>Idris Elba</v>
      </c>
      <c r="F161" t="str">
        <f t="shared" si="16"/>
        <v>Jason Bateman, Idris Elba</v>
      </c>
      <c r="J161" t="str">
        <f t="shared" si="18"/>
        <v>INSERT INTO ACTOR VALUES('Ginnifer Goodwin')</v>
      </c>
      <c r="K161" t="str">
        <f t="shared" si="19"/>
        <v>INSERT INTO ACTOR VALUES('Jason Bateman')</v>
      </c>
      <c r="L161" t="str">
        <f t="shared" si="20"/>
        <v>INSERT INTO ACTOR VALUES('Idris Elba')</v>
      </c>
    </row>
    <row r="162" spans="1:12" x14ac:dyDescent="0.3">
      <c r="A162" t="s">
        <v>4602</v>
      </c>
      <c r="B162" t="s">
        <v>4248</v>
      </c>
      <c r="C162" t="str">
        <f t="shared" si="17"/>
        <v>Leonardo DiCaprio</v>
      </c>
      <c r="D162" t="str">
        <f t="shared" si="14"/>
        <v>Tom Hardy</v>
      </c>
      <c r="E162" t="str">
        <f t="shared" si="15"/>
        <v>Will Poulter</v>
      </c>
      <c r="F162" t="str">
        <f t="shared" si="16"/>
        <v>Tom Hardy, Will Poulter</v>
      </c>
      <c r="J162" t="str">
        <f t="shared" si="18"/>
        <v>INSERT INTO ACTOR VALUES('Leonardo DiCaprio')</v>
      </c>
      <c r="K162" t="str">
        <f t="shared" si="19"/>
        <v>INSERT INTO ACTOR VALUES('Tom Hardy')</v>
      </c>
      <c r="L162" t="str">
        <f t="shared" si="20"/>
        <v>INSERT INTO ACTOR VALUES('Will Poulter')</v>
      </c>
    </row>
    <row r="163" spans="1:12" x14ac:dyDescent="0.3">
      <c r="A163" t="s">
        <v>4860</v>
      </c>
      <c r="B163" t="s">
        <v>4249</v>
      </c>
      <c r="C163" t="str">
        <f t="shared" si="17"/>
        <v>Bruce Willis</v>
      </c>
      <c r="D163" t="str">
        <f t="shared" si="14"/>
        <v>Haley Joel Osment</v>
      </c>
      <c r="E163" t="str">
        <f t="shared" si="15"/>
        <v>Toni Collette</v>
      </c>
      <c r="F163" t="str">
        <f t="shared" si="16"/>
        <v>Haley Joel Osment, Toni Collette</v>
      </c>
      <c r="J163" t="str">
        <f t="shared" si="18"/>
        <v>INSERT INTO ACTOR VALUES('Bruce Willis')</v>
      </c>
      <c r="K163" t="str">
        <f t="shared" si="19"/>
        <v>INSERT INTO ACTOR VALUES('Haley Joel Osment')</v>
      </c>
      <c r="L163" t="str">
        <f t="shared" si="20"/>
        <v>INSERT INTO ACTOR VALUES('Toni Collette')</v>
      </c>
    </row>
    <row r="164" spans="1:12" x14ac:dyDescent="0.3">
      <c r="A164" t="s">
        <v>4954</v>
      </c>
      <c r="B164" t="s">
        <v>4250</v>
      </c>
      <c r="C164" t="str">
        <f t="shared" si="17"/>
        <v>Emile Hirsch</v>
      </c>
      <c r="D164" t="str">
        <f t="shared" si="14"/>
        <v>Vince Vaughn</v>
      </c>
      <c r="E164" t="str">
        <f t="shared" si="15"/>
        <v>Catherine Keener</v>
      </c>
      <c r="F164" t="str">
        <f t="shared" si="16"/>
        <v>Vince Vaughn, Catherine Keener</v>
      </c>
      <c r="J164" t="str">
        <f t="shared" si="18"/>
        <v>INSERT INTO ACTOR VALUES('Emile Hirsch')</v>
      </c>
      <c r="K164" t="str">
        <f t="shared" si="19"/>
        <v>INSERT INTO ACTOR VALUES('Vince Vaughn')</v>
      </c>
      <c r="L164" t="str">
        <f t="shared" si="20"/>
        <v>INSERT INTO ACTOR VALUES('Catherine Keener')</v>
      </c>
    </row>
    <row r="165" spans="1:12" x14ac:dyDescent="0.3">
      <c r="A165" t="s">
        <v>4957</v>
      </c>
      <c r="B165" t="s">
        <v>4251</v>
      </c>
      <c r="C165" t="str">
        <f t="shared" si="17"/>
        <v>Albert Brooks</v>
      </c>
      <c r="D165" t="str">
        <f t="shared" si="14"/>
        <v>Ellen DeGeneres</v>
      </c>
      <c r="E165" t="str">
        <f t="shared" si="15"/>
        <v>Alexander Gould</v>
      </c>
      <c r="F165" t="str">
        <f t="shared" si="16"/>
        <v>Ellen DeGeneres, Alexander Gould</v>
      </c>
      <c r="J165" t="str">
        <f t="shared" si="18"/>
        <v>INSERT INTO ACTOR VALUES('Albert Brooks')</v>
      </c>
      <c r="K165" t="str">
        <f t="shared" si="19"/>
        <v>INSERT INTO ACTOR VALUES('Ellen DeGeneres')</v>
      </c>
      <c r="L165" t="str">
        <f t="shared" si="20"/>
        <v>INSERT INTO ACTOR VALUES('Alexander Gould')</v>
      </c>
    </row>
    <row r="166" spans="1:12" x14ac:dyDescent="0.3">
      <c r="A166" t="s">
        <v>4960</v>
      </c>
      <c r="B166" t="s">
        <v>4252</v>
      </c>
      <c r="C166" t="str">
        <f t="shared" si="17"/>
        <v>Kurt Russell</v>
      </c>
      <c r="D166" t="str">
        <f t="shared" si="14"/>
        <v>Wilford Brimley</v>
      </c>
      <c r="E166" t="str">
        <f t="shared" si="15"/>
        <v>Keith David</v>
      </c>
      <c r="F166" t="str">
        <f t="shared" si="16"/>
        <v>Wilford Brimley, Keith David</v>
      </c>
      <c r="J166" t="str">
        <f t="shared" si="18"/>
        <v>INSERT INTO ACTOR VALUES('Kurt Russell')</v>
      </c>
      <c r="K166" t="str">
        <f t="shared" si="19"/>
        <v>INSERT INTO ACTOR VALUES('Wilford Brimley')</v>
      </c>
      <c r="L166" t="str">
        <f t="shared" si="20"/>
        <v>INSERT INTO ACTOR VALUES('Keith David')</v>
      </c>
    </row>
    <row r="167" spans="1:12" x14ac:dyDescent="0.3">
      <c r="A167" t="s">
        <v>4963</v>
      </c>
      <c r="B167" t="s">
        <v>4253</v>
      </c>
      <c r="C167" t="str">
        <f t="shared" si="17"/>
        <v>Tommy Lee Jones</v>
      </c>
      <c r="D167" t="str">
        <f t="shared" si="14"/>
        <v>Javier Bardem</v>
      </c>
      <c r="E167" t="str">
        <f t="shared" si="15"/>
        <v>Josh Brolin</v>
      </c>
      <c r="F167" t="str">
        <f t="shared" si="16"/>
        <v>Javier Bardem, Josh Brolin</v>
      </c>
      <c r="J167" t="str">
        <f t="shared" si="18"/>
        <v>INSERT INTO ACTOR VALUES('Tommy Lee Jones')</v>
      </c>
      <c r="K167" t="str">
        <f t="shared" si="19"/>
        <v>INSERT INTO ACTOR VALUES('Javier Bardem')</v>
      </c>
      <c r="L167" t="str">
        <f t="shared" si="20"/>
        <v>INSERT INTO ACTOR VALUES('Josh Brolin')</v>
      </c>
    </row>
    <row r="168" spans="1:12" x14ac:dyDescent="0.3">
      <c r="A168" t="s">
        <v>4932</v>
      </c>
      <c r="B168" t="s">
        <v>4254</v>
      </c>
      <c r="C168" t="str">
        <f t="shared" si="17"/>
        <v>Clark Gable</v>
      </c>
      <c r="D168" t="str">
        <f t="shared" si="14"/>
        <v>Claudette Colbert</v>
      </c>
      <c r="E168" t="str">
        <f t="shared" si="15"/>
        <v>Walter Connolly</v>
      </c>
      <c r="F168" t="str">
        <f t="shared" si="16"/>
        <v>Claudette Colbert, Walter Connolly</v>
      </c>
      <c r="J168" t="str">
        <f t="shared" si="18"/>
        <v>INSERT INTO ACTOR VALUES('Clark Gable')</v>
      </c>
      <c r="K168" t="str">
        <f t="shared" si="19"/>
        <v>INSERT INTO ACTOR VALUES('Claudette Colbert')</v>
      </c>
      <c r="L168" t="str">
        <f t="shared" si="20"/>
        <v>INSERT INTO ACTOR VALUES('Walter Connolly')</v>
      </c>
    </row>
    <row r="169" spans="1:12" x14ac:dyDescent="0.3">
      <c r="A169" t="s">
        <v>4953</v>
      </c>
      <c r="B169" t="s">
        <v>4255</v>
      </c>
      <c r="C169" t="str">
        <f t="shared" si="17"/>
        <v>Toni Collette</v>
      </c>
      <c r="D169" t="str">
        <f t="shared" si="14"/>
        <v>Philip Seymour Hoffman</v>
      </c>
      <c r="E169" t="str">
        <f t="shared" si="15"/>
        <v>Eric Bana</v>
      </c>
      <c r="F169" t="str">
        <f t="shared" si="16"/>
        <v>Philip Seymour Hoffman, Eric Bana</v>
      </c>
      <c r="J169" t="str">
        <f t="shared" si="18"/>
        <v>INSERT INTO ACTOR VALUES('Toni Collette')</v>
      </c>
      <c r="K169" t="str">
        <f t="shared" si="19"/>
        <v>INSERT INTO ACTOR VALUES('Philip Seymour Hoffman')</v>
      </c>
      <c r="L169" t="str">
        <f t="shared" si="20"/>
        <v>INSERT INTO ACTOR VALUES('Eric Bana')</v>
      </c>
    </row>
    <row r="170" spans="1:12" x14ac:dyDescent="0.3">
      <c r="A170" t="s">
        <v>4852</v>
      </c>
      <c r="B170" t="s">
        <v>4256</v>
      </c>
      <c r="C170" t="str">
        <f t="shared" si="17"/>
        <v>Ben Affleck</v>
      </c>
      <c r="D170" t="str">
        <f t="shared" si="14"/>
        <v>Rosamund Pike</v>
      </c>
      <c r="E170" t="str">
        <f t="shared" si="15"/>
        <v>Neil Patrick Harris</v>
      </c>
      <c r="F170" t="str">
        <f t="shared" si="16"/>
        <v>Rosamund Pike, Neil Patrick Harris</v>
      </c>
      <c r="J170" t="str">
        <f t="shared" si="18"/>
        <v>INSERT INTO ACTOR VALUES('Ben Affleck')</v>
      </c>
      <c r="K170" t="str">
        <f t="shared" si="19"/>
        <v>INSERT INTO ACTOR VALUES('Rosamund Pike')</v>
      </c>
      <c r="L170" t="str">
        <f t="shared" si="20"/>
        <v>INSERT INTO ACTOR VALUES('Neil Patrick Harris')</v>
      </c>
    </row>
    <row r="171" spans="1:12" x14ac:dyDescent="0.3">
      <c r="A171" t="s">
        <v>4581</v>
      </c>
      <c r="B171" t="s">
        <v>4257</v>
      </c>
      <c r="C171" t="str">
        <f t="shared" si="17"/>
        <v>Uma Thurman</v>
      </c>
      <c r="D171" t="str">
        <f t="shared" si="14"/>
        <v>David Carradine</v>
      </c>
      <c r="E171" t="str">
        <f t="shared" si="15"/>
        <v>Daryl Hannah</v>
      </c>
      <c r="F171" t="str">
        <f t="shared" si="16"/>
        <v>David Carradine, Daryl Hannah</v>
      </c>
      <c r="J171" t="str">
        <f t="shared" si="18"/>
        <v>INSERT INTO ACTOR VALUES('Uma Thurman')</v>
      </c>
      <c r="K171" t="str">
        <f t="shared" si="19"/>
        <v>INSERT INTO ACTOR VALUES('David Carradine')</v>
      </c>
      <c r="L171" t="str">
        <f t="shared" si="20"/>
        <v>INSERT INTO ACTOR VALUES('Daryl Hannah')</v>
      </c>
    </row>
    <row r="172" spans="1:12" x14ac:dyDescent="0.3">
      <c r="A172" t="s">
        <v>4974</v>
      </c>
      <c r="B172" t="s">
        <v>4258</v>
      </c>
      <c r="C172" t="str">
        <f t="shared" si="17"/>
        <v>Daniel BrÃ¼hl</v>
      </c>
      <c r="D172" t="str">
        <f t="shared" si="14"/>
        <v>Chris Hemsworth</v>
      </c>
      <c r="E172" t="str">
        <f t="shared" si="15"/>
        <v>Olivia Wilde</v>
      </c>
      <c r="F172" t="str">
        <f t="shared" si="16"/>
        <v>Chris Hemsworth, Olivia Wilde</v>
      </c>
      <c r="J172" t="str">
        <f t="shared" si="18"/>
        <v>INSERT INTO ACTOR VALUES('Daniel BrÃ¼hl')</v>
      </c>
      <c r="K172" t="str">
        <f t="shared" si="19"/>
        <v>INSERT INTO ACTOR VALUES('Chris Hemsworth')</v>
      </c>
      <c r="L172" t="str">
        <f t="shared" si="20"/>
        <v>INSERT INTO ACTOR VALUES('Olivia Wilde')</v>
      </c>
    </row>
    <row r="173" spans="1:12" x14ac:dyDescent="0.3">
      <c r="A173" t="s">
        <v>4977</v>
      </c>
      <c r="B173" t="s">
        <v>4259</v>
      </c>
      <c r="C173" t="str">
        <f t="shared" si="17"/>
        <v>Mark Ruffalo</v>
      </c>
      <c r="D173" t="str">
        <f t="shared" si="14"/>
        <v>Michael Keaton</v>
      </c>
      <c r="E173" t="str">
        <f t="shared" si="15"/>
        <v>Rachel McAdams</v>
      </c>
      <c r="F173" t="str">
        <f t="shared" si="16"/>
        <v>Michael Keaton, Rachel McAdams</v>
      </c>
      <c r="J173" t="str">
        <f t="shared" si="18"/>
        <v>INSERT INTO ACTOR VALUES('Mark Ruffalo')</v>
      </c>
      <c r="K173" t="str">
        <f t="shared" si="19"/>
        <v>INSERT INTO ACTOR VALUES('Michael Keaton')</v>
      </c>
      <c r="L173" t="str">
        <f t="shared" si="20"/>
        <v>INSERT INTO ACTOR VALUES('Rachel McAdams')</v>
      </c>
    </row>
    <row r="174" spans="1:12" x14ac:dyDescent="0.3">
      <c r="A174" t="s">
        <v>4714</v>
      </c>
      <c r="B174" t="s">
        <v>4260</v>
      </c>
      <c r="C174" t="str">
        <f t="shared" si="17"/>
        <v>Tom Hardy</v>
      </c>
      <c r="D174" t="str">
        <f t="shared" si="14"/>
        <v>Charlize Theron</v>
      </c>
      <c r="E174" t="str">
        <f t="shared" si="15"/>
        <v>Nicholas Hoult</v>
      </c>
      <c r="F174" t="str">
        <f t="shared" si="16"/>
        <v>Charlize Theron, Nicholas Hoult</v>
      </c>
      <c r="J174" t="str">
        <f t="shared" si="18"/>
        <v>INSERT INTO ACTOR VALUES('Tom Hardy')</v>
      </c>
      <c r="K174" t="str">
        <f t="shared" si="19"/>
        <v>INSERT INTO ACTOR VALUES('Charlize Theron')</v>
      </c>
      <c r="L174" t="str">
        <f t="shared" si="20"/>
        <v>INSERT INTO ACTOR VALUES('Nicholas Hoult')</v>
      </c>
    </row>
    <row r="175" spans="1:12" x14ac:dyDescent="0.3">
      <c r="A175" t="s">
        <v>4803</v>
      </c>
      <c r="B175" t="s">
        <v>4261</v>
      </c>
      <c r="C175" t="str">
        <f t="shared" si="17"/>
        <v>Graham Chapman</v>
      </c>
      <c r="D175" t="str">
        <f t="shared" si="14"/>
        <v>John Cleese</v>
      </c>
      <c r="E175" t="str">
        <f t="shared" si="15"/>
        <v>Michael Palin</v>
      </c>
      <c r="F175" t="str">
        <f t="shared" si="16"/>
        <v>John Cleese, Michael Palin</v>
      </c>
      <c r="J175" t="str">
        <f t="shared" si="18"/>
        <v>INSERT INTO ACTOR VALUES('Graham Chapman')</v>
      </c>
      <c r="K175" t="str">
        <f t="shared" si="19"/>
        <v>INSERT INTO ACTOR VALUES('John Cleese')</v>
      </c>
      <c r="L175" t="str">
        <f t="shared" si="20"/>
        <v>INSERT INTO ACTOR VALUES('Michael Palin')</v>
      </c>
    </row>
    <row r="176" spans="1:12" x14ac:dyDescent="0.3">
      <c r="A176" t="s">
        <v>4644</v>
      </c>
      <c r="B176" t="s">
        <v>4262</v>
      </c>
      <c r="C176" t="str">
        <f t="shared" si="17"/>
        <v>Humphrey Bogart</v>
      </c>
      <c r="D176" t="str">
        <f t="shared" si="14"/>
        <v>Mary Astor</v>
      </c>
      <c r="E176" t="str">
        <f t="shared" si="15"/>
        <v>Gladys George</v>
      </c>
      <c r="F176" t="str">
        <f t="shared" si="16"/>
        <v>Mary Astor, Gladys George</v>
      </c>
      <c r="J176" t="str">
        <f t="shared" si="18"/>
        <v>INSERT INTO ACTOR VALUES('Humphrey Bogart')</v>
      </c>
      <c r="K176" t="str">
        <f t="shared" si="19"/>
        <v>INSERT INTO ACTOR VALUES('Mary Astor')</v>
      </c>
      <c r="L176" t="str">
        <f t="shared" si="20"/>
        <v>INSERT INTO ACTOR VALUES('Gladys George')</v>
      </c>
    </row>
    <row r="177" spans="1:12" x14ac:dyDescent="0.3">
      <c r="A177" t="s">
        <v>4985</v>
      </c>
      <c r="B177" t="s">
        <v>4263</v>
      </c>
      <c r="C177" t="str">
        <f t="shared" si="17"/>
        <v>Don Cheadle</v>
      </c>
      <c r="D177" t="str">
        <f t="shared" si="14"/>
        <v>Sophie Okonedo</v>
      </c>
      <c r="E177" t="str">
        <f t="shared" si="15"/>
        <v>Joaquin Phoenix</v>
      </c>
      <c r="F177" t="str">
        <f t="shared" si="16"/>
        <v>Sophie Okonedo, Joaquin Phoenix</v>
      </c>
      <c r="J177" t="str">
        <f t="shared" si="18"/>
        <v>INSERT INTO ACTOR VALUES('Don Cheadle')</v>
      </c>
      <c r="K177" t="str">
        <f t="shared" si="19"/>
        <v>INSERT INTO ACTOR VALUES('Sophie Okonedo')</v>
      </c>
      <c r="L177" t="str">
        <f t="shared" si="20"/>
        <v>INSERT INTO ACTOR VALUES('Joaquin Phoenix')</v>
      </c>
    </row>
    <row r="178" spans="1:12" x14ac:dyDescent="0.3">
      <c r="A178" t="s">
        <v>4987</v>
      </c>
      <c r="B178" t="s">
        <v>4264</v>
      </c>
      <c r="C178" t="str">
        <f t="shared" si="17"/>
        <v>Charlie Sheen</v>
      </c>
      <c r="D178" t="str">
        <f t="shared" si="14"/>
        <v>Tom Berenger</v>
      </c>
      <c r="E178" t="str">
        <f t="shared" si="15"/>
        <v>Willem Dafoe</v>
      </c>
      <c r="F178" t="str">
        <f t="shared" si="16"/>
        <v>Tom Berenger, Willem Dafoe</v>
      </c>
      <c r="J178" t="str">
        <f t="shared" si="18"/>
        <v>INSERT INTO ACTOR VALUES('Charlie Sheen')</v>
      </c>
      <c r="K178" t="str">
        <f t="shared" si="19"/>
        <v>INSERT INTO ACTOR VALUES('Tom Berenger')</v>
      </c>
      <c r="L178" t="str">
        <f t="shared" si="20"/>
        <v>INSERT INTO ACTOR VALUES('Willem Dafoe')</v>
      </c>
    </row>
    <row r="179" spans="1:12" x14ac:dyDescent="0.3">
      <c r="A179" t="s">
        <v>4990</v>
      </c>
      <c r="B179" t="s">
        <v>4265</v>
      </c>
      <c r="C179" t="str">
        <f t="shared" si="17"/>
        <v>Daniel Day-Lewis</v>
      </c>
      <c r="D179" t="str">
        <f t="shared" si="14"/>
        <v>Paul Dano</v>
      </c>
      <c r="E179" t="str">
        <f t="shared" si="15"/>
        <v>CiarÃ¡n Hinds</v>
      </c>
      <c r="F179" t="str">
        <f t="shared" si="16"/>
        <v>Paul Dano, CiarÃ¡n Hinds</v>
      </c>
      <c r="J179" t="str">
        <f t="shared" si="18"/>
        <v>INSERT INTO ACTOR VALUES('Daniel Day-Lewis')</v>
      </c>
      <c r="K179" t="str">
        <f t="shared" si="19"/>
        <v>INSERT INTO ACTOR VALUES('Paul Dano')</v>
      </c>
      <c r="L179" t="str">
        <f t="shared" si="20"/>
        <v>INSERT INTO ACTOR VALUES('CiarÃ¡n Hinds')</v>
      </c>
    </row>
    <row r="180" spans="1:12" x14ac:dyDescent="0.3">
      <c r="A180" t="s">
        <v>4993</v>
      </c>
      <c r="B180" t="s">
        <v>4266</v>
      </c>
      <c r="C180" t="str">
        <f t="shared" si="17"/>
        <v>Yves Montand</v>
      </c>
      <c r="D180" t="str">
        <f t="shared" si="14"/>
        <v>Charles Vanel</v>
      </c>
      <c r="E180" t="str">
        <f t="shared" si="15"/>
        <v>Peter van Eyck</v>
      </c>
      <c r="F180" t="str">
        <f t="shared" si="16"/>
        <v>Charles Vanel, Peter van Eyck</v>
      </c>
      <c r="J180" t="str">
        <f t="shared" si="18"/>
        <v>INSERT INTO ACTOR VALUES('Yves Montand')</v>
      </c>
      <c r="K180" t="str">
        <f t="shared" si="19"/>
        <v>INSERT INTO ACTOR VALUES('Charles Vanel')</v>
      </c>
      <c r="L180" t="str">
        <f t="shared" si="20"/>
        <v>INSERT INTO ACTOR VALUES('Peter van Eyck')</v>
      </c>
    </row>
    <row r="181" spans="1:12" x14ac:dyDescent="0.3">
      <c r="A181" t="s">
        <v>4863</v>
      </c>
      <c r="B181" t="s">
        <v>4267</v>
      </c>
      <c r="C181" t="str">
        <f t="shared" si="17"/>
        <v>Faye Dunaway</v>
      </c>
      <c r="D181" t="str">
        <f t="shared" si="14"/>
        <v>William Holden</v>
      </c>
      <c r="E181" t="str">
        <f t="shared" si="15"/>
        <v>Peter Finch</v>
      </c>
      <c r="F181" t="str">
        <f t="shared" si="16"/>
        <v>William Holden, Peter Finch</v>
      </c>
      <c r="J181" t="str">
        <f t="shared" si="18"/>
        <v>INSERT INTO ACTOR VALUES('Faye Dunaway')</v>
      </c>
      <c r="K181" t="str">
        <f t="shared" si="19"/>
        <v>INSERT INTO ACTOR VALUES('William Holden')</v>
      </c>
      <c r="L181" t="str">
        <f t="shared" si="20"/>
        <v>INSERT INTO ACTOR VALUES('Peter Finch')</v>
      </c>
    </row>
    <row r="182" spans="1:12" x14ac:dyDescent="0.3">
      <c r="A182" t="s">
        <v>4789</v>
      </c>
      <c r="B182" t="s">
        <v>4268</v>
      </c>
      <c r="C182" t="str">
        <f t="shared" si="17"/>
        <v>Paul Newman</v>
      </c>
      <c r="D182" t="str">
        <f t="shared" si="14"/>
        <v>Robert Redford</v>
      </c>
      <c r="E182" t="str">
        <f t="shared" si="15"/>
        <v>Katharine Ross</v>
      </c>
      <c r="F182" t="str">
        <f t="shared" si="16"/>
        <v>Robert Redford, Katharine Ross</v>
      </c>
      <c r="J182" t="str">
        <f t="shared" si="18"/>
        <v>INSERT INTO ACTOR VALUES('Paul Newman')</v>
      </c>
      <c r="K182" t="str">
        <f t="shared" si="19"/>
        <v>INSERT INTO ACTOR VALUES('Robert Redford')</v>
      </c>
      <c r="L182" t="str">
        <f t="shared" si="20"/>
        <v>INSERT INTO ACTOR VALUES('Katharine Ross')</v>
      </c>
    </row>
    <row r="183" spans="1:12" x14ac:dyDescent="0.3">
      <c r="A183" t="s">
        <v>4998</v>
      </c>
      <c r="B183" t="s">
        <v>4269</v>
      </c>
      <c r="C183" t="str">
        <f t="shared" si="17"/>
        <v>Jean-Pierre LÃ©aud</v>
      </c>
      <c r="D183" t="str">
        <f t="shared" si="14"/>
        <v>Albert RÃ©my</v>
      </c>
      <c r="E183" t="str">
        <f t="shared" si="15"/>
        <v>Claire Maurier</v>
      </c>
      <c r="F183" t="str">
        <f t="shared" si="16"/>
        <v>Albert RÃ©my, Claire Maurier</v>
      </c>
      <c r="J183" t="str">
        <f t="shared" si="18"/>
        <v>INSERT INTO ACTOR VALUES('Jean-Pierre LÃ©aud')</v>
      </c>
      <c r="K183" t="str">
        <f t="shared" si="19"/>
        <v>INSERT INTO ACTOR VALUES('Albert RÃ©my')</v>
      </c>
      <c r="L183" t="str">
        <f t="shared" si="20"/>
        <v>INSERT INTO ACTOR VALUES('Claire Maurier')</v>
      </c>
    </row>
    <row r="184" spans="1:12" x14ac:dyDescent="0.3">
      <c r="A184" t="s">
        <v>5001</v>
      </c>
      <c r="B184" t="s">
        <v>4270</v>
      </c>
      <c r="C184" t="str">
        <f t="shared" si="17"/>
        <v>Wil Wheaton</v>
      </c>
      <c r="D184" t="str">
        <f t="shared" si="14"/>
        <v>River Phoenix</v>
      </c>
      <c r="E184" t="str">
        <f t="shared" si="15"/>
        <v>Corey Feldman</v>
      </c>
      <c r="F184" t="str">
        <f t="shared" si="16"/>
        <v>River Phoenix, Corey Feldman</v>
      </c>
      <c r="J184" t="str">
        <f t="shared" si="18"/>
        <v>INSERT INTO ACTOR VALUES('Wil Wheaton')</v>
      </c>
      <c r="K184" t="str">
        <f t="shared" si="19"/>
        <v>INSERT INTO ACTOR VALUES('River Phoenix')</v>
      </c>
      <c r="L184" t="str">
        <f t="shared" si="20"/>
        <v>INSERT INTO ACTOR VALUES('Corey Feldman')</v>
      </c>
    </row>
    <row r="185" spans="1:12" x14ac:dyDescent="0.3">
      <c r="A185" t="s">
        <v>4903</v>
      </c>
      <c r="B185" t="s">
        <v>4271</v>
      </c>
      <c r="C185" t="str">
        <f t="shared" si="17"/>
        <v>Bibi Andersson</v>
      </c>
      <c r="D185" t="str">
        <f t="shared" si="14"/>
        <v>Liv Ullmann</v>
      </c>
      <c r="E185" t="str">
        <f t="shared" si="15"/>
        <v>Margaretha Krook</v>
      </c>
      <c r="F185" t="str">
        <f t="shared" si="16"/>
        <v>Liv Ullmann, Margaretha Krook</v>
      </c>
      <c r="J185" t="str">
        <f t="shared" si="18"/>
        <v>INSERT INTO ACTOR VALUES('Bibi Andersson')</v>
      </c>
      <c r="K185" t="str">
        <f t="shared" si="19"/>
        <v>INSERT INTO ACTOR VALUES('Liv Ullmann')</v>
      </c>
      <c r="L185" t="str">
        <f t="shared" si="20"/>
        <v>INSERT INTO ACTOR VALUES('Margaretha Krook')</v>
      </c>
    </row>
    <row r="186" spans="1:12" x14ac:dyDescent="0.3">
      <c r="A186" t="s">
        <v>4990</v>
      </c>
      <c r="B186" t="s">
        <v>4272</v>
      </c>
      <c r="C186" t="str">
        <f t="shared" si="17"/>
        <v>Daniel Day-Lewis</v>
      </c>
      <c r="D186" t="str">
        <f t="shared" si="14"/>
        <v>Pete Postlethwaite</v>
      </c>
      <c r="E186" t="str">
        <f t="shared" si="15"/>
        <v>Alison Crosbie</v>
      </c>
      <c r="F186" t="str">
        <f t="shared" si="16"/>
        <v>Pete Postlethwaite, Alison Crosbie</v>
      </c>
      <c r="J186" t="str">
        <f t="shared" si="18"/>
        <v>INSERT INTO ACTOR VALUES('Daniel Day-Lewis')</v>
      </c>
      <c r="K186" t="str">
        <f t="shared" si="19"/>
        <v>INSERT INTO ACTOR VALUES('Pete Postlethwaite')</v>
      </c>
      <c r="L186" t="str">
        <f t="shared" si="20"/>
        <v>INSERT INTO ACTOR VALUES('Alison Crosbie')</v>
      </c>
    </row>
    <row r="187" spans="1:12" x14ac:dyDescent="0.3">
      <c r="A187" t="s">
        <v>5008</v>
      </c>
      <c r="B187" t="s">
        <v>4273</v>
      </c>
      <c r="C187" t="str">
        <f t="shared" si="17"/>
        <v>Chiwetel Ejiofor</v>
      </c>
      <c r="D187" t="str">
        <f t="shared" si="14"/>
        <v>Michael Kenneth Williams</v>
      </c>
      <c r="E187" t="str">
        <f t="shared" si="15"/>
        <v>Michael Fassbender</v>
      </c>
      <c r="F187" t="str">
        <f t="shared" si="16"/>
        <v>Michael Kenneth Williams, Michael Fassbender</v>
      </c>
      <c r="J187" t="str">
        <f t="shared" si="18"/>
        <v>INSERT INTO ACTOR VALUES('Chiwetel Ejiofor')</v>
      </c>
      <c r="K187" t="str">
        <f t="shared" si="19"/>
        <v>INSERT INTO ACTOR VALUES('Michael Kenneth Williams')</v>
      </c>
      <c r="L187" t="str">
        <f t="shared" si="20"/>
        <v>INSERT INTO ACTOR VALUES('Michael Fassbender')</v>
      </c>
    </row>
    <row r="188" spans="1:12" x14ac:dyDescent="0.3">
      <c r="A188" t="s">
        <v>4602</v>
      </c>
      <c r="B188" t="s">
        <v>4274</v>
      </c>
      <c r="C188" t="str">
        <f t="shared" si="17"/>
        <v>Leonardo DiCaprio</v>
      </c>
      <c r="D188" t="str">
        <f t="shared" si="14"/>
        <v>Emily Mortimer</v>
      </c>
      <c r="E188" t="str">
        <f t="shared" si="15"/>
        <v>Mark Ruffalo</v>
      </c>
      <c r="F188" t="str">
        <f t="shared" si="16"/>
        <v>Emily Mortimer, Mark Ruffalo</v>
      </c>
      <c r="J188" t="str">
        <f t="shared" si="18"/>
        <v>INSERT INTO ACTOR VALUES('Leonardo DiCaprio')</v>
      </c>
      <c r="K188" t="str">
        <f t="shared" si="19"/>
        <v>INSERT INTO ACTOR VALUES('Emily Mortimer')</v>
      </c>
      <c r="L188" t="str">
        <f t="shared" si="20"/>
        <v>INSERT INTO ACTOR VALUES('Mark Ruffalo')</v>
      </c>
    </row>
    <row r="189" spans="1:12" x14ac:dyDescent="0.3">
      <c r="A189" t="s">
        <v>5012</v>
      </c>
      <c r="B189" t="s">
        <v>4275</v>
      </c>
      <c r="C189" t="str">
        <f t="shared" si="17"/>
        <v>Emilio EchevarrÃ­a</v>
      </c>
      <c r="D189" t="str">
        <f t="shared" si="14"/>
        <v>Gael GarcÃ­a Bernal</v>
      </c>
      <c r="E189" t="str">
        <f t="shared" si="15"/>
        <v>Goya Toledo</v>
      </c>
      <c r="F189" t="str">
        <f t="shared" si="16"/>
        <v>Gael GarcÃ­a Bernal, Goya Toledo</v>
      </c>
      <c r="J189" t="str">
        <f t="shared" si="18"/>
        <v>INSERT INTO ACTOR VALUES('Emilio EchevarrÃ­a')</v>
      </c>
      <c r="K189" t="str">
        <f t="shared" si="19"/>
        <v>INSERT INTO ACTOR VALUES('Gael GarcÃ­a Bernal')</v>
      </c>
      <c r="L189" t="str">
        <f t="shared" si="20"/>
        <v>INSERT INTO ACTOR VALUES('Goya Toledo')</v>
      </c>
    </row>
    <row r="190" spans="1:12" x14ac:dyDescent="0.3">
      <c r="A190" t="s">
        <v>4578</v>
      </c>
      <c r="B190" t="s">
        <v>4276</v>
      </c>
      <c r="C190" t="str">
        <f t="shared" si="17"/>
        <v>Ralph Fiennes</v>
      </c>
      <c r="D190" t="str">
        <f t="shared" si="14"/>
        <v>F. Murray Abraham</v>
      </c>
      <c r="E190" t="str">
        <f t="shared" si="15"/>
        <v>Mathieu Amalric</v>
      </c>
      <c r="F190" t="str">
        <f t="shared" si="16"/>
        <v>F. Murray Abraham, Mathieu Amalric</v>
      </c>
      <c r="J190" t="str">
        <f t="shared" si="18"/>
        <v>INSERT INTO ACTOR VALUES('Ralph Fiennes')</v>
      </c>
      <c r="K190" t="str">
        <f t="shared" si="19"/>
        <v>INSERT INTO ACTOR VALUES('F. Murray Abraham')</v>
      </c>
      <c r="L190" t="str">
        <f t="shared" si="20"/>
        <v>INSERT INTO ACTOR VALUES('Mathieu Amalric')</v>
      </c>
    </row>
    <row r="191" spans="1:12" x14ac:dyDescent="0.3">
      <c r="A191" t="s">
        <v>5016</v>
      </c>
      <c r="B191" t="s">
        <v>4277</v>
      </c>
      <c r="C191" t="str">
        <f t="shared" si="17"/>
        <v>Cary Elwes</v>
      </c>
      <c r="D191" t="str">
        <f t="shared" si="14"/>
        <v>Mandy Patinkin</v>
      </c>
      <c r="E191" t="str">
        <f t="shared" si="15"/>
        <v>Robin Wright</v>
      </c>
      <c r="F191" t="str">
        <f t="shared" si="16"/>
        <v>Mandy Patinkin, Robin Wright</v>
      </c>
      <c r="J191" t="str">
        <f t="shared" si="18"/>
        <v>INSERT INTO ACTOR VALUES('Cary Elwes')</v>
      </c>
      <c r="K191" t="str">
        <f t="shared" si="19"/>
        <v>INSERT INTO ACTOR VALUES('Mandy Patinkin')</v>
      </c>
      <c r="L191" t="str">
        <f t="shared" si="20"/>
        <v>INSERT INTO ACTOR VALUES('Robin Wright')</v>
      </c>
    </row>
    <row r="192" spans="1:12" x14ac:dyDescent="0.3">
      <c r="A192" t="s">
        <v>5018</v>
      </c>
      <c r="B192" t="s">
        <v>4278</v>
      </c>
      <c r="C192" t="str">
        <f t="shared" si="17"/>
        <v>Charlton Heston</v>
      </c>
      <c r="D192" t="str">
        <f t="shared" si="14"/>
        <v>Orson Welles</v>
      </c>
      <c r="E192" t="str">
        <f t="shared" si="15"/>
        <v>Janet Leigh</v>
      </c>
      <c r="F192" t="str">
        <f t="shared" si="16"/>
        <v>Orson Welles, Janet Leigh</v>
      </c>
      <c r="J192" t="str">
        <f t="shared" si="18"/>
        <v>INSERT INTO ACTOR VALUES('Charlton Heston')</v>
      </c>
      <c r="K192" t="str">
        <f t="shared" si="19"/>
        <v>INSERT INTO ACTOR VALUES('Orson Welles')</v>
      </c>
      <c r="L192" t="str">
        <f t="shared" si="20"/>
        <v>INSERT INTO ACTOR VALUES('Janet Leigh')</v>
      </c>
    </row>
    <row r="193" spans="1:12" x14ac:dyDescent="0.3">
      <c r="A193" t="s">
        <v>5019</v>
      </c>
      <c r="B193" t="s">
        <v>4279</v>
      </c>
      <c r="C193" t="str">
        <f t="shared" si="17"/>
        <v>Hilary Swank</v>
      </c>
      <c r="D193" t="str">
        <f t="shared" si="14"/>
        <v>Clint Eastwood</v>
      </c>
      <c r="E193" t="str">
        <f t="shared" si="15"/>
        <v>Morgan Freeman</v>
      </c>
      <c r="F193" t="str">
        <f t="shared" si="16"/>
        <v>Clint Eastwood, Morgan Freeman</v>
      </c>
      <c r="J193" t="str">
        <f t="shared" si="18"/>
        <v>INSERT INTO ACTOR VALUES('Hilary Swank')</v>
      </c>
      <c r="K193" t="str">
        <f t="shared" si="19"/>
        <v>INSERT INTO ACTOR VALUES('Clint Eastwood')</v>
      </c>
      <c r="L193" t="str">
        <f t="shared" si="20"/>
        <v>INSERT INTO ACTOR VALUES('Morgan Freeman')</v>
      </c>
    </row>
    <row r="194" spans="1:12" x14ac:dyDescent="0.3">
      <c r="A194" t="s">
        <v>5018</v>
      </c>
      <c r="B194" t="s">
        <v>4280</v>
      </c>
      <c r="C194" t="str">
        <f t="shared" si="17"/>
        <v>Charlton Heston</v>
      </c>
      <c r="D194" t="str">
        <f t="shared" ref="D194:D251" si="21">LEFT(F194,FIND(",",F194)-1)</f>
        <v>Jack Hawkins</v>
      </c>
      <c r="E194" t="str">
        <f t="shared" ref="E194:E257" si="22">RIGHT(SUBSTITUTE(F194,D194,""),LEN(SUBSTITUTE(F194,D194,""))-2)</f>
        <v>Stephen Boyd</v>
      </c>
      <c r="F194" t="str">
        <f t="shared" ref="F194:F251" si="23">RIGHT(SUBSTITUTE(B194,C194,""),LEN(SUBSTITUTE(B194,C194,""))-2)</f>
        <v>Jack Hawkins, Stephen Boyd</v>
      </c>
      <c r="J194" t="str">
        <f t="shared" si="18"/>
        <v>INSERT INTO ACTOR VALUES('Charlton Heston')</v>
      </c>
      <c r="K194" t="str">
        <f t="shared" si="19"/>
        <v>INSERT INTO ACTOR VALUES('Jack Hawkins')</v>
      </c>
      <c r="L194" t="str">
        <f t="shared" si="20"/>
        <v>INSERT INTO ACTOR VALUES('Stephen Boyd')</v>
      </c>
    </row>
    <row r="195" spans="1:12" x14ac:dyDescent="0.3">
      <c r="A195" t="s">
        <v>5021</v>
      </c>
      <c r="B195" t="s">
        <v>4281</v>
      </c>
      <c r="C195" t="str">
        <f t="shared" ref="C195:C251" si="24">LEFT(B195,FIND(",",B195)-1)</f>
        <v>Woody Allen</v>
      </c>
      <c r="D195" t="str">
        <f t="shared" si="21"/>
        <v>Diane Keaton</v>
      </c>
      <c r="E195" t="str">
        <f t="shared" si="22"/>
        <v>Tony Roberts</v>
      </c>
      <c r="F195" t="str">
        <f t="shared" si="23"/>
        <v>Diane Keaton, Tony Roberts</v>
      </c>
      <c r="J195" t="str">
        <f t="shared" ref="J195:J251" si="25">CONCATENATE("INSERT INTO ACTOR VALUES('",C195,"')")</f>
        <v>INSERT INTO ACTOR VALUES('Woody Allen')</v>
      </c>
      <c r="K195" t="str">
        <f t="shared" ref="K195:K250" si="26">CONCATENATE("INSERT INTO ACTOR VALUES('",D195,"')")</f>
        <v>INSERT INTO ACTOR VALUES('Diane Keaton')</v>
      </c>
      <c r="L195" t="str">
        <f t="shared" ref="L195:L251" si="27">CONCATENATE("INSERT INTO ACTOR VALUES('",E195,"')")</f>
        <v>INSERT INTO ACTOR VALUES('Tony Roberts')</v>
      </c>
    </row>
    <row r="196" spans="1:12" x14ac:dyDescent="0.3">
      <c r="A196" t="s">
        <v>4583</v>
      </c>
      <c r="B196" t="s">
        <v>4282</v>
      </c>
      <c r="C196" t="str">
        <f t="shared" si="24"/>
        <v>Henry Fonda</v>
      </c>
      <c r="D196" t="str">
        <f t="shared" si="21"/>
        <v>Jane Darwell</v>
      </c>
      <c r="E196" t="str">
        <f t="shared" si="22"/>
        <v>John Carradine</v>
      </c>
      <c r="F196" t="str">
        <f t="shared" si="23"/>
        <v>Jane Darwell, John Carradine</v>
      </c>
      <c r="J196" t="str">
        <f t="shared" si="25"/>
        <v>INSERT INTO ACTOR VALUES('Henry Fonda')</v>
      </c>
      <c r="K196" t="str">
        <f t="shared" si="26"/>
        <v>INSERT INTO ACTOR VALUES('Jane Darwell')</v>
      </c>
      <c r="L196" t="str">
        <f t="shared" si="27"/>
        <v>INSERT INTO ACTOR VALUES('John Carradine')</v>
      </c>
    </row>
    <row r="197" spans="1:12" x14ac:dyDescent="0.3">
      <c r="A197" t="s">
        <v>5026</v>
      </c>
      <c r="B197" t="s">
        <v>4283</v>
      </c>
      <c r="C197" t="str">
        <f t="shared" si="24"/>
        <v>DarÃ­o Grandinetti</v>
      </c>
      <c r="D197" t="str">
        <f t="shared" si="21"/>
        <v>MarÃ­a Marull</v>
      </c>
      <c r="E197" t="str">
        <f t="shared" si="22"/>
        <v>MÃ³nica Villa</v>
      </c>
      <c r="F197" t="str">
        <f t="shared" si="23"/>
        <v>MarÃ­a Marull, MÃ³nica Villa</v>
      </c>
      <c r="J197" t="str">
        <f t="shared" si="25"/>
        <v>INSERT INTO ACTOR VALUES('DarÃ­o Grandinetti')</v>
      </c>
      <c r="K197" t="str">
        <f t="shared" si="26"/>
        <v>INSERT INTO ACTOR VALUES('MarÃ­a Marull')</v>
      </c>
      <c r="L197" t="str">
        <f t="shared" si="27"/>
        <v>INSERT INTO ACTOR VALUES('MÃ³nica Villa')</v>
      </c>
    </row>
    <row r="198" spans="1:12" x14ac:dyDescent="0.3">
      <c r="A198" t="s">
        <v>5029</v>
      </c>
      <c r="B198" t="s">
        <v>4284</v>
      </c>
      <c r="C198" t="str">
        <f t="shared" si="24"/>
        <v>Richard Gere</v>
      </c>
      <c r="D198" t="str">
        <f t="shared" si="21"/>
        <v>Joan Allen</v>
      </c>
      <c r="E198" t="str">
        <f t="shared" si="22"/>
        <v>Cary-Hiroyuki Tagawa</v>
      </c>
      <c r="F198" t="str">
        <f t="shared" si="23"/>
        <v>Joan Allen, Cary-Hiroyuki Tagawa</v>
      </c>
      <c r="J198" t="str">
        <f t="shared" si="25"/>
        <v>INSERT INTO ACTOR VALUES('Richard Gere')</v>
      </c>
      <c r="K198" t="str">
        <f t="shared" si="26"/>
        <v>INSERT INTO ACTOR VALUES('Joan Allen')</v>
      </c>
      <c r="L198" t="str">
        <f t="shared" si="27"/>
        <v>INSERT INTO ACTOR VALUES('Cary-Hiroyuki Tagawa')</v>
      </c>
    </row>
    <row r="199" spans="1:12" x14ac:dyDescent="0.3">
      <c r="A199" t="s">
        <v>5032</v>
      </c>
      <c r="B199" t="s">
        <v>4285</v>
      </c>
      <c r="C199" t="str">
        <f t="shared" si="24"/>
        <v>Sumi Shimamoto</v>
      </c>
      <c r="D199" t="str">
        <f t="shared" si="21"/>
        <v>Mahito Tsujimura</v>
      </c>
      <c r="E199" t="str">
        <f t="shared" si="22"/>
        <v>Hisako KyÃ´da</v>
      </c>
      <c r="F199" t="str">
        <f t="shared" si="23"/>
        <v>Mahito Tsujimura, Hisako KyÃ´da</v>
      </c>
      <c r="J199" t="str">
        <f t="shared" si="25"/>
        <v>INSERT INTO ACTOR VALUES('Sumi Shimamoto')</v>
      </c>
      <c r="K199" t="str">
        <f t="shared" si="26"/>
        <v>INSERT INTO ACTOR VALUES('Mahito Tsujimura')</v>
      </c>
      <c r="L199" t="str">
        <f t="shared" si="27"/>
        <v>INSERT INTO ACTOR VALUES('Hisako KyÃ´da')</v>
      </c>
    </row>
    <row r="200" spans="1:12" x14ac:dyDescent="0.3">
      <c r="A200" t="s">
        <v>5035</v>
      </c>
      <c r="B200" t="s">
        <v>4286</v>
      </c>
      <c r="C200" t="str">
        <f t="shared" si="24"/>
        <v>Alisa Freyndlikh</v>
      </c>
      <c r="D200" t="str">
        <f t="shared" si="21"/>
        <v>Aleksandr Kaydanovskiy</v>
      </c>
      <c r="E200" t="str">
        <f t="shared" si="22"/>
        <v>Anatoliy Solonitsyn</v>
      </c>
      <c r="F200" t="str">
        <f t="shared" si="23"/>
        <v>Aleksandr Kaydanovskiy, Anatoliy Solonitsyn</v>
      </c>
      <c r="J200" t="str">
        <f t="shared" si="25"/>
        <v>INSERT INTO ACTOR VALUES('Alisa Freyndlikh')</v>
      </c>
      <c r="K200" t="str">
        <f t="shared" si="26"/>
        <v>INSERT INTO ACTOR VALUES('Aleksandr Kaydanovskiy')</v>
      </c>
      <c r="L200" t="str">
        <f t="shared" si="27"/>
        <v>INSERT INTO ACTOR VALUES('Anatoliy Solonitsyn')</v>
      </c>
    </row>
    <row r="201" spans="1:12" x14ac:dyDescent="0.3">
      <c r="A201" t="s">
        <v>5038</v>
      </c>
      <c r="B201" t="s">
        <v>4287</v>
      </c>
      <c r="C201" t="str">
        <f t="shared" si="24"/>
        <v>Sam Neill</v>
      </c>
      <c r="D201" t="str">
        <f t="shared" si="21"/>
        <v>Laura Dern</v>
      </c>
      <c r="E201" t="str">
        <f t="shared" si="22"/>
        <v>Jeff Goldblum</v>
      </c>
      <c r="F201" t="str">
        <f t="shared" si="23"/>
        <v>Laura Dern, Jeff Goldblum</v>
      </c>
      <c r="J201" t="str">
        <f t="shared" si="25"/>
        <v>INSERT INTO ACTOR VALUES('Sam Neill')</v>
      </c>
      <c r="K201" t="str">
        <f t="shared" si="26"/>
        <v>INSERT INTO ACTOR VALUES('Laura Dern')</v>
      </c>
      <c r="L201" t="str">
        <f t="shared" si="27"/>
        <v>INSERT INTO ACTOR VALUES('Jeff Goldblum')</v>
      </c>
    </row>
    <row r="202" spans="1:12" x14ac:dyDescent="0.3">
      <c r="A202" t="s">
        <v>5041</v>
      </c>
      <c r="B202" t="s">
        <v>4288</v>
      </c>
      <c r="C202" t="str">
        <f t="shared" si="24"/>
        <v>Simone Signoret</v>
      </c>
      <c r="D202" t="str">
        <f t="shared" si="21"/>
        <v>VÃ©ra Clouzot</v>
      </c>
      <c r="E202" t="str">
        <f t="shared" si="22"/>
        <v>Paul Meurisse</v>
      </c>
      <c r="F202" t="str">
        <f t="shared" si="23"/>
        <v>VÃ©ra Clouzot, Paul Meurisse</v>
      </c>
      <c r="J202" t="str">
        <f t="shared" si="25"/>
        <v>INSERT INTO ACTOR VALUES('Simone Signoret')</v>
      </c>
      <c r="K202" t="str">
        <f t="shared" si="26"/>
        <v>INSERT INTO ACTOR VALUES('VÃ©ra Clouzot')</v>
      </c>
      <c r="L202" t="str">
        <f t="shared" si="27"/>
        <v>INSERT INTO ACTOR VALUES('Paul Meurisse')</v>
      </c>
    </row>
    <row r="203" spans="1:12" x14ac:dyDescent="0.3">
      <c r="A203" t="s">
        <v>4579</v>
      </c>
      <c r="B203" t="s">
        <v>4289</v>
      </c>
      <c r="C203" t="str">
        <f t="shared" si="24"/>
        <v>Ben Kingsley</v>
      </c>
      <c r="D203" t="str">
        <f t="shared" si="21"/>
        <v>John Gielgud</v>
      </c>
      <c r="E203" t="str">
        <f t="shared" si="22"/>
        <v>Candice Bergen</v>
      </c>
      <c r="F203" t="str">
        <f t="shared" si="23"/>
        <v>John Gielgud, Candice Bergen</v>
      </c>
      <c r="J203" t="str">
        <f t="shared" si="25"/>
        <v>INSERT INTO ACTOR VALUES('Ben Kingsley')</v>
      </c>
      <c r="K203" t="str">
        <f t="shared" si="26"/>
        <v>INSERT INTO ACTOR VALUES('John Gielgud')</v>
      </c>
      <c r="L203" t="str">
        <f t="shared" si="27"/>
        <v>INSERT INTO ACTOR VALUES('Candice Bergen')</v>
      </c>
    </row>
    <row r="204" spans="1:12" x14ac:dyDescent="0.3">
      <c r="A204" t="s">
        <v>5046</v>
      </c>
      <c r="B204" t="s">
        <v>4290</v>
      </c>
      <c r="C204" t="str">
        <f t="shared" si="24"/>
        <v>Marcello Mastroianni</v>
      </c>
      <c r="D204" t="str">
        <f t="shared" si="21"/>
        <v>Anouk AimÃ©e</v>
      </c>
      <c r="E204" t="str">
        <f t="shared" si="22"/>
        <v>Claudia Cardinale</v>
      </c>
      <c r="F204" t="str">
        <f t="shared" si="23"/>
        <v>Anouk AimÃ©e, Claudia Cardinale</v>
      </c>
      <c r="J204" t="str">
        <f t="shared" si="25"/>
        <v>INSERT INTO ACTOR VALUES('Marcello Mastroianni')</v>
      </c>
      <c r="K204" t="str">
        <f t="shared" si="26"/>
        <v>INSERT INTO ACTOR VALUES('Anouk AimÃ©e')</v>
      </c>
      <c r="L204" t="str">
        <f t="shared" si="27"/>
        <v>INSERT INTO ACTOR VALUES('Claudia Cardinale')</v>
      </c>
    </row>
    <row r="205" spans="1:12" x14ac:dyDescent="0.3">
      <c r="A205" t="s">
        <v>4639</v>
      </c>
      <c r="B205" t="s">
        <v>4291</v>
      </c>
      <c r="C205" t="str">
        <f t="shared" si="24"/>
        <v>Matt Damon</v>
      </c>
      <c r="D205" t="str">
        <f t="shared" si="21"/>
        <v>Edgar Ramirez</v>
      </c>
      <c r="E205" t="str">
        <f t="shared" si="22"/>
        <v>Joan Allen</v>
      </c>
      <c r="F205" t="str">
        <f t="shared" si="23"/>
        <v>Edgar Ramirez, Joan Allen</v>
      </c>
      <c r="J205" t="str">
        <f t="shared" si="25"/>
        <v>INSERT INTO ACTOR VALUES('Matt Damon')</v>
      </c>
      <c r="K205" t="str">
        <f t="shared" si="26"/>
        <v>INSERT INTO ACTOR VALUES('Edgar Ramirez')</v>
      </c>
      <c r="L205" t="str">
        <f t="shared" si="27"/>
        <v>INSERT INTO ACTOR VALUES('Joan Allen')</v>
      </c>
    </row>
    <row r="206" spans="1:12" x14ac:dyDescent="0.3">
      <c r="A206" t="s">
        <v>5049</v>
      </c>
      <c r="B206" t="s">
        <v>4292</v>
      </c>
      <c r="C206" t="str">
        <f t="shared" si="24"/>
        <v>Jake Gyllenhaal</v>
      </c>
      <c r="D206" t="str">
        <f t="shared" si="21"/>
        <v>Jena Malone</v>
      </c>
      <c r="E206" t="str">
        <f t="shared" si="22"/>
        <v>Mary McDonnell</v>
      </c>
      <c r="F206" t="str">
        <f t="shared" si="23"/>
        <v>Jena Malone, Mary McDonnell</v>
      </c>
      <c r="J206" t="str">
        <f t="shared" si="25"/>
        <v>INSERT INTO ACTOR VALUES('Jake Gyllenhaal')</v>
      </c>
      <c r="K206" t="str">
        <f t="shared" si="26"/>
        <v>INSERT INTO ACTOR VALUES('Jena Malone')</v>
      </c>
      <c r="L206" t="str">
        <f t="shared" si="27"/>
        <v>INSERT INTO ACTOR VALUES('Mary McDonnell')</v>
      </c>
    </row>
    <row r="207" spans="1:12" x14ac:dyDescent="0.3">
      <c r="A207" t="s">
        <v>5052</v>
      </c>
      <c r="B207" t="s">
        <v>4293</v>
      </c>
      <c r="C207" t="str">
        <f t="shared" si="24"/>
        <v>Ethan Hawke</v>
      </c>
      <c r="D207" t="str">
        <f t="shared" si="21"/>
        <v>Julie Delpy</v>
      </c>
      <c r="E207" t="str">
        <f t="shared" si="22"/>
        <v>Andrea Eckert</v>
      </c>
      <c r="F207" t="str">
        <f t="shared" si="23"/>
        <v>Julie Delpy, Andrea Eckert</v>
      </c>
      <c r="J207" t="str">
        <f t="shared" si="25"/>
        <v>INSERT INTO ACTOR VALUES('Ethan Hawke')</v>
      </c>
      <c r="K207" t="str">
        <f t="shared" si="26"/>
        <v>INSERT INTO ACTOR VALUES('Julie Delpy')</v>
      </c>
      <c r="L207" t="str">
        <f t="shared" si="27"/>
        <v>INSERT INTO ACTOR VALUES('Andrea Eckert')</v>
      </c>
    </row>
    <row r="208" spans="1:12" x14ac:dyDescent="0.3">
      <c r="A208" t="s">
        <v>5055</v>
      </c>
      <c r="B208" t="s">
        <v>4294</v>
      </c>
      <c r="C208" t="str">
        <f t="shared" si="24"/>
        <v>Judy Garland</v>
      </c>
      <c r="D208" t="str">
        <f t="shared" si="21"/>
        <v>Frank Morgan</v>
      </c>
      <c r="E208" t="str">
        <f t="shared" si="22"/>
        <v>Ray Bolger</v>
      </c>
      <c r="F208" t="str">
        <f t="shared" si="23"/>
        <v>Frank Morgan, Ray Bolger</v>
      </c>
      <c r="J208" t="str">
        <f t="shared" si="25"/>
        <v>INSERT INTO ACTOR VALUES('Judy Garland')</v>
      </c>
      <c r="K208" t="str">
        <f t="shared" si="26"/>
        <v>INSERT INTO ACTOR VALUES('Frank Morgan')</v>
      </c>
      <c r="L208" t="str">
        <f t="shared" si="27"/>
        <v>INSERT INTO ACTOR VALUES('Ray Bolger')</v>
      </c>
    </row>
    <row r="209" spans="1:12" x14ac:dyDescent="0.3">
      <c r="A209" t="s">
        <v>5058</v>
      </c>
      <c r="B209" t="s">
        <v>4295</v>
      </c>
      <c r="C209" t="str">
        <f t="shared" si="24"/>
        <v>Fredric March</v>
      </c>
      <c r="D209" t="str">
        <f t="shared" si="21"/>
        <v>Dana Andrews</v>
      </c>
      <c r="E209" t="str">
        <f t="shared" si="22"/>
        <v>Myrna Loy</v>
      </c>
      <c r="F209" t="str">
        <f t="shared" si="23"/>
        <v>Dana Andrews, Myrna Loy</v>
      </c>
      <c r="J209" t="str">
        <f t="shared" si="25"/>
        <v>INSERT INTO ACTOR VALUES('Fredric March')</v>
      </c>
      <c r="K209" t="str">
        <f t="shared" si="26"/>
        <v>INSERT INTO ACTOR VALUES('Dana Andrews')</v>
      </c>
      <c r="L209" t="str">
        <f t="shared" si="27"/>
        <v>INSERT INTO ACTOR VALUES('Myrna Loy')</v>
      </c>
    </row>
    <row r="210" spans="1:12" x14ac:dyDescent="0.3">
      <c r="A210" t="s">
        <v>5061</v>
      </c>
      <c r="B210" t="s">
        <v>4296</v>
      </c>
      <c r="C210" t="str">
        <f t="shared" si="24"/>
        <v>Sylvester Stallone</v>
      </c>
      <c r="D210" t="str">
        <f t="shared" si="21"/>
        <v>Talia Shire</v>
      </c>
      <c r="E210" t="str">
        <f t="shared" si="22"/>
        <v>Burt Young</v>
      </c>
      <c r="F210" t="str">
        <f t="shared" si="23"/>
        <v>Talia Shire, Burt Young</v>
      </c>
      <c r="J210" t="str">
        <f t="shared" si="25"/>
        <v>INSERT INTO ACTOR VALUES('Sylvester Stallone')</v>
      </c>
      <c r="K210" t="str">
        <f t="shared" si="26"/>
        <v>INSERT INTO ACTOR VALUES('Talia Shire')</v>
      </c>
      <c r="L210" t="str">
        <f t="shared" si="27"/>
        <v>INSERT INTO ACTOR VALUES('Burt Young')</v>
      </c>
    </row>
    <row r="211" spans="1:12" x14ac:dyDescent="0.3">
      <c r="A211" t="s">
        <v>5064</v>
      </c>
      <c r="B211" t="s">
        <v>4297</v>
      </c>
      <c r="C211" t="str">
        <f t="shared" si="24"/>
        <v>Kang-ho Song</v>
      </c>
      <c r="D211" t="str">
        <f t="shared" si="21"/>
        <v>Sang-kyung Kim</v>
      </c>
      <c r="E211" t="str">
        <f t="shared" si="22"/>
        <v>Roe-ha Kim</v>
      </c>
      <c r="F211" t="str">
        <f t="shared" si="23"/>
        <v>Sang-kyung Kim, Roe-ha Kim</v>
      </c>
      <c r="J211" t="str">
        <f t="shared" si="25"/>
        <v>INSERT INTO ACTOR VALUES('Kang-ho Song')</v>
      </c>
      <c r="K211" t="str">
        <f t="shared" si="26"/>
        <v>INSERT INTO ACTOR VALUES('Sang-kyung Kim')</v>
      </c>
      <c r="L211" t="str">
        <f t="shared" si="27"/>
        <v>INSERT INTO ACTOR VALUES('Roe-ha Kim')</v>
      </c>
    </row>
    <row r="212" spans="1:12" x14ac:dyDescent="0.3">
      <c r="A212" t="s">
        <v>5067</v>
      </c>
      <c r="B212" t="s">
        <v>4298</v>
      </c>
      <c r="C212" t="str">
        <f t="shared" si="24"/>
        <v>Mickey Rourke</v>
      </c>
      <c r="D212" t="str">
        <f t="shared" si="21"/>
        <v>Clive Owen</v>
      </c>
      <c r="E212" t="str">
        <f t="shared" si="22"/>
        <v>Bruce Willis</v>
      </c>
      <c r="F212" t="str">
        <f t="shared" si="23"/>
        <v>Clive Owen, Bruce Willis</v>
      </c>
      <c r="J212" t="str">
        <f t="shared" si="25"/>
        <v>INSERT INTO ACTOR VALUES('Mickey Rourke')</v>
      </c>
      <c r="K212" t="str">
        <f t="shared" si="26"/>
        <v>INSERT INTO ACTOR VALUES('Clive Owen')</v>
      </c>
      <c r="L212" t="str">
        <f t="shared" si="27"/>
        <v>INSERT INTO ACTOR VALUES('Bruce Willis')</v>
      </c>
    </row>
    <row r="213" spans="1:12" x14ac:dyDescent="0.3">
      <c r="A213" t="s">
        <v>4774</v>
      </c>
      <c r="B213" t="s">
        <v>4299</v>
      </c>
      <c r="C213" t="str">
        <f t="shared" si="24"/>
        <v>Jim Carrey</v>
      </c>
      <c r="D213" t="str">
        <f t="shared" si="21"/>
        <v>Ed Harris</v>
      </c>
      <c r="E213" t="str">
        <f t="shared" si="22"/>
        <v>Laura Linney</v>
      </c>
      <c r="F213" t="str">
        <f t="shared" si="23"/>
        <v>Ed Harris, Laura Linney</v>
      </c>
      <c r="J213" t="str">
        <f t="shared" si="25"/>
        <v>INSERT INTO ACTOR VALUES('Jim Carrey')</v>
      </c>
      <c r="K213" t="str">
        <f t="shared" si="26"/>
        <v>INSERT INTO ACTOR VALUES('Ed Harris')</v>
      </c>
      <c r="L213" t="str">
        <f t="shared" si="27"/>
        <v>INSERT INTO ACTOR VALUES('Laura Linney')</v>
      </c>
    </row>
    <row r="214" spans="1:12" x14ac:dyDescent="0.3">
      <c r="A214" t="s">
        <v>4666</v>
      </c>
      <c r="B214" t="s">
        <v>4300</v>
      </c>
      <c r="C214" t="str">
        <f t="shared" si="24"/>
        <v>Arnold Schwarzenegger</v>
      </c>
      <c r="D214" t="str">
        <f t="shared" si="21"/>
        <v>Linda Hamilton</v>
      </c>
      <c r="E214" t="str">
        <f t="shared" si="22"/>
        <v>Michael Biehn</v>
      </c>
      <c r="F214" t="str">
        <f t="shared" si="23"/>
        <v>Linda Hamilton, Michael Biehn</v>
      </c>
      <c r="J214" t="str">
        <f t="shared" si="25"/>
        <v>INSERT INTO ACTOR VALUES('Arnold Schwarzenegger')</v>
      </c>
      <c r="K214" t="str">
        <f t="shared" si="26"/>
        <v>INSERT INTO ACTOR VALUES('Linda Hamilton')</v>
      </c>
      <c r="L214" t="str">
        <f t="shared" si="27"/>
        <v>INSERT INTO ACTOR VALUES('Michael Biehn')</v>
      </c>
    </row>
    <row r="215" spans="1:12" x14ac:dyDescent="0.3">
      <c r="A215" t="s">
        <v>4860</v>
      </c>
      <c r="B215" t="s">
        <v>4301</v>
      </c>
      <c r="C215" t="str">
        <f t="shared" si="24"/>
        <v>Bruce Willis</v>
      </c>
      <c r="D215" t="str">
        <f t="shared" si="21"/>
        <v>Madeleine Stowe</v>
      </c>
      <c r="E215" t="str">
        <f t="shared" si="22"/>
        <v>Brad Pitt</v>
      </c>
      <c r="F215" t="str">
        <f t="shared" si="23"/>
        <v>Madeleine Stowe, Brad Pitt</v>
      </c>
      <c r="J215" t="str">
        <f t="shared" si="25"/>
        <v>INSERT INTO ACTOR VALUES('Bruce Willis')</v>
      </c>
      <c r="K215" t="str">
        <f t="shared" si="26"/>
        <v>INSERT INTO ACTOR VALUES('Madeleine Stowe')</v>
      </c>
      <c r="L215" t="str">
        <f t="shared" si="27"/>
        <v>INSERT INTO ACTOR VALUES('Brad Pitt')</v>
      </c>
    </row>
    <row r="216" spans="1:12" x14ac:dyDescent="0.3">
      <c r="A216" t="s">
        <v>5071</v>
      </c>
      <c r="B216" t="s">
        <v>4302</v>
      </c>
      <c r="C216" t="str">
        <f t="shared" si="24"/>
        <v>Farley Granger</v>
      </c>
      <c r="D216" t="str">
        <f t="shared" si="21"/>
        <v>Robert Walker</v>
      </c>
      <c r="E216" t="str">
        <f t="shared" si="22"/>
        <v>Ruth Roman</v>
      </c>
      <c r="F216" t="str">
        <f t="shared" si="23"/>
        <v>Robert Walker, Ruth Roman</v>
      </c>
      <c r="J216" t="str">
        <f t="shared" si="25"/>
        <v>INSERT INTO ACTOR VALUES('Farley Granger')</v>
      </c>
      <c r="K216" t="str">
        <f t="shared" si="26"/>
        <v>INSERT INTO ACTOR VALUES('Robert Walker')</v>
      </c>
      <c r="L216" t="str">
        <f t="shared" si="27"/>
        <v>INSERT INTO ACTOR VALUES('Ruth Roman')</v>
      </c>
    </row>
    <row r="217" spans="1:12" x14ac:dyDescent="0.3">
      <c r="A217" t="s">
        <v>5074</v>
      </c>
      <c r="B217" t="s">
        <v>4303</v>
      </c>
      <c r="C217" t="str">
        <f t="shared" si="24"/>
        <v>Billy Crystal</v>
      </c>
      <c r="D217" t="str">
        <f t="shared" si="21"/>
        <v>John Goodman</v>
      </c>
      <c r="E217" t="str">
        <f t="shared" si="22"/>
        <v>Mary Gibbs</v>
      </c>
      <c r="F217" t="str">
        <f t="shared" si="23"/>
        <v>John Goodman, Mary Gibbs</v>
      </c>
      <c r="J217" t="str">
        <f t="shared" si="25"/>
        <v>INSERT INTO ACTOR VALUES('Billy Crystal')</v>
      </c>
      <c r="K217" t="str">
        <f t="shared" si="26"/>
        <v>INSERT INTO ACTOR VALUES('John Goodman')</v>
      </c>
      <c r="L217" t="str">
        <f t="shared" si="27"/>
        <v>INSERT INTO ACTOR VALUES('Mary Gibbs')</v>
      </c>
    </row>
    <row r="218" spans="1:12" x14ac:dyDescent="0.3">
      <c r="A218" t="s">
        <v>5076</v>
      </c>
      <c r="B218" t="s">
        <v>4304</v>
      </c>
      <c r="C218" t="str">
        <f t="shared" si="24"/>
        <v>Bill Murray</v>
      </c>
      <c r="D218" t="str">
        <f t="shared" si="21"/>
        <v>Andie MacDowell</v>
      </c>
      <c r="E218" t="str">
        <f t="shared" si="22"/>
        <v>Chris Elliott</v>
      </c>
      <c r="F218" t="str">
        <f t="shared" si="23"/>
        <v>Andie MacDowell, Chris Elliott</v>
      </c>
      <c r="J218" t="str">
        <f t="shared" si="25"/>
        <v>INSERT INTO ACTOR VALUES('Bill Murray')</v>
      </c>
      <c r="K218" t="str">
        <f t="shared" si="26"/>
        <v>INSERT INTO ACTOR VALUES('Andie MacDowell')</v>
      </c>
      <c r="L218" t="str">
        <f t="shared" si="27"/>
        <v>INSERT INTO ACTOR VALUES('Chris Elliott')</v>
      </c>
    </row>
    <row r="219" spans="1:12" x14ac:dyDescent="0.3">
      <c r="A219" t="s">
        <v>5079</v>
      </c>
      <c r="B219" t="s">
        <v>4305</v>
      </c>
      <c r="C219" t="str">
        <f t="shared" si="24"/>
        <v>Daniel Radcliffe</v>
      </c>
      <c r="D219" t="str">
        <f t="shared" si="21"/>
        <v>Emma Watson</v>
      </c>
      <c r="E219" t="str">
        <f t="shared" si="22"/>
        <v>Rupert Grint</v>
      </c>
      <c r="F219" t="str">
        <f t="shared" si="23"/>
        <v>Emma Watson, Rupert Grint</v>
      </c>
      <c r="J219" t="str">
        <f t="shared" si="25"/>
        <v>INSERT INTO ACTOR VALUES('Daniel Radcliffe')</v>
      </c>
      <c r="K219" t="str">
        <f t="shared" si="26"/>
        <v>INSERT INTO ACTOR VALUES('Emma Watson')</v>
      </c>
      <c r="L219" t="str">
        <f t="shared" si="27"/>
        <v>INSERT INTO ACTOR VALUES('Rupert Grint')</v>
      </c>
    </row>
    <row r="220" spans="1:12" x14ac:dyDescent="0.3">
      <c r="A220" t="s">
        <v>4639</v>
      </c>
      <c r="B220" t="s">
        <v>4306</v>
      </c>
      <c r="C220" t="str">
        <f t="shared" si="24"/>
        <v>Matt Damon</v>
      </c>
      <c r="D220" t="str">
        <f t="shared" si="21"/>
        <v>Jessica Chastain</v>
      </c>
      <c r="E220" t="str">
        <f t="shared" si="22"/>
        <v>Kristen Wiig</v>
      </c>
      <c r="F220" t="str">
        <f t="shared" si="23"/>
        <v>Jessica Chastain, Kristen Wiig</v>
      </c>
      <c r="J220" t="str">
        <f t="shared" si="25"/>
        <v>INSERT INTO ACTOR VALUES('Matt Damon')</v>
      </c>
      <c r="K220" t="str">
        <f t="shared" si="26"/>
        <v>INSERT INTO ACTOR VALUES('Jessica Chastain')</v>
      </c>
      <c r="L220" t="str">
        <f t="shared" si="27"/>
        <v>INSERT INTO ACTOR VALUES('Kristen Wiig')</v>
      </c>
    </row>
    <row r="221" spans="1:12" x14ac:dyDescent="0.3">
      <c r="A221" t="s">
        <v>5083</v>
      </c>
      <c r="B221" t="s">
        <v>4307</v>
      </c>
      <c r="C221" t="str">
        <f t="shared" si="24"/>
        <v>Andy Lau</v>
      </c>
      <c r="D221" t="str">
        <f t="shared" si="21"/>
        <v>Tony Chiu Wai Leung</v>
      </c>
      <c r="E221" t="str">
        <f t="shared" si="22"/>
        <v>Anthony Chau-Sang Wong</v>
      </c>
      <c r="F221" t="str">
        <f t="shared" si="23"/>
        <v>Tony Chiu Wai Leung, Anthony Chau-Sang Wong</v>
      </c>
      <c r="J221" t="str">
        <f t="shared" si="25"/>
        <v>INSERT INTO ACTOR VALUES('Andy Lau')</v>
      </c>
      <c r="K221" t="str">
        <f t="shared" si="26"/>
        <v>INSERT INTO ACTOR VALUES('Tony Chiu Wai Leung')</v>
      </c>
      <c r="L221" t="str">
        <f t="shared" si="27"/>
        <v>INSERT INTO ACTOR VALUES('Anthony Chau-Sang Wong')</v>
      </c>
    </row>
    <row r="222" spans="1:12" x14ac:dyDescent="0.3">
      <c r="A222" t="s">
        <v>5086</v>
      </c>
      <c r="B222" t="s">
        <v>4308</v>
      </c>
      <c r="C222" t="str">
        <f t="shared" si="24"/>
        <v>Roy Scheider</v>
      </c>
      <c r="D222" t="str">
        <f t="shared" si="21"/>
        <v>Robert Shaw</v>
      </c>
      <c r="E222" t="str">
        <f t="shared" si="22"/>
        <v>Richard Dreyfuss</v>
      </c>
      <c r="F222" t="str">
        <f t="shared" si="23"/>
        <v>Robert Shaw, Richard Dreyfuss</v>
      </c>
      <c r="J222" t="str">
        <f t="shared" si="25"/>
        <v>INSERT INTO ACTOR VALUES('Roy Scheider')</v>
      </c>
      <c r="K222" t="str">
        <f t="shared" si="26"/>
        <v>INSERT INTO ACTOR VALUES('Robert Shaw')</v>
      </c>
      <c r="L222" t="str">
        <f t="shared" si="27"/>
        <v>INSERT INTO ACTOR VALUES('Richard Dreyfuss')</v>
      </c>
    </row>
    <row r="223" spans="1:12" x14ac:dyDescent="0.3">
      <c r="A223" t="s">
        <v>5088</v>
      </c>
      <c r="B223" t="s">
        <v>4309</v>
      </c>
      <c r="C223" t="str">
        <f t="shared" si="24"/>
        <v>Brahim Hadjadj</v>
      </c>
      <c r="D223" t="str">
        <f t="shared" si="21"/>
        <v>Jean Martin</v>
      </c>
      <c r="E223" t="str">
        <f t="shared" si="22"/>
        <v>Yacef Saadi</v>
      </c>
      <c r="F223" t="str">
        <f t="shared" si="23"/>
        <v>Jean Martin, Yacef Saadi</v>
      </c>
      <c r="J223" t="str">
        <f t="shared" si="25"/>
        <v>INSERT INTO ACTOR VALUES('Brahim Hadjadj')</v>
      </c>
      <c r="K223" t="str">
        <f t="shared" si="26"/>
        <v>INSERT INTO ACTOR VALUES('Jean Martin')</v>
      </c>
      <c r="L223" t="str">
        <f t="shared" si="27"/>
        <v>INSERT INTO ACTOR VALUES('Yacef Saadi')</v>
      </c>
    </row>
    <row r="224" spans="1:12" x14ac:dyDescent="0.3">
      <c r="A224" t="s">
        <v>5091</v>
      </c>
      <c r="B224" t="s">
        <v>4310</v>
      </c>
      <c r="C224" t="str">
        <f t="shared" si="24"/>
        <v>Ryan O'Neal</v>
      </c>
      <c r="D224" t="str">
        <f t="shared" si="21"/>
        <v>Marisa Berenson</v>
      </c>
      <c r="E224" t="str">
        <f t="shared" si="22"/>
        <v>Patrick Magee</v>
      </c>
      <c r="F224" t="str">
        <f t="shared" si="23"/>
        <v>Marisa Berenson, Patrick Magee</v>
      </c>
      <c r="J224" t="str">
        <f t="shared" si="25"/>
        <v>INSERT INTO ACTOR VALUES('Ryan O'Neal')</v>
      </c>
      <c r="K224" t="str">
        <f t="shared" si="26"/>
        <v>INSERT INTO ACTOR VALUES('Marisa Berenson')</v>
      </c>
      <c r="L224" t="str">
        <f t="shared" si="27"/>
        <v>INSERT INTO ACTOR VALUES('Patrick Magee')</v>
      </c>
    </row>
    <row r="225" spans="1:12" x14ac:dyDescent="0.3">
      <c r="A225" t="s">
        <v>5093</v>
      </c>
      <c r="B225" t="s">
        <v>4311</v>
      </c>
      <c r="C225" t="str">
        <f t="shared" si="24"/>
        <v>Vincent Cassel</v>
      </c>
      <c r="D225" t="str">
        <f t="shared" si="21"/>
        <v>Hubert KoundÃ©</v>
      </c>
      <c r="E225" t="str">
        <f t="shared" si="22"/>
        <v>SaÃ¯d Taghmaoui</v>
      </c>
      <c r="F225" t="str">
        <f t="shared" si="23"/>
        <v>Hubert KoundÃ©, SaÃ¯d Taghmaoui</v>
      </c>
      <c r="J225" t="str">
        <f t="shared" si="25"/>
        <v>INSERT INTO ACTOR VALUES('Vincent Cassel')</v>
      </c>
      <c r="K225" t="str">
        <f t="shared" si="26"/>
        <v>INSERT INTO ACTOR VALUES('Hubert KoundÃ©')</v>
      </c>
      <c r="L225" t="str">
        <f t="shared" si="27"/>
        <v>INSERT INTO ACTOR VALUES('SaÃ¯d Taghmaoui')</v>
      </c>
    </row>
    <row r="226" spans="1:12" x14ac:dyDescent="0.3">
      <c r="A226" t="s">
        <v>4570</v>
      </c>
      <c r="B226" t="s">
        <v>4312</v>
      </c>
      <c r="C226" t="str">
        <f t="shared" si="24"/>
        <v>Al Pacino</v>
      </c>
      <c r="D226" t="str">
        <f t="shared" si="21"/>
        <v>John Cazale</v>
      </c>
      <c r="E226" t="str">
        <f t="shared" si="22"/>
        <v>Penelope Allen</v>
      </c>
      <c r="F226" t="str">
        <f t="shared" si="23"/>
        <v>John Cazale, Penelope Allen</v>
      </c>
      <c r="J226" t="str">
        <f t="shared" si="25"/>
        <v>INSERT INTO ACTOR VALUES('Al Pacino')</v>
      </c>
      <c r="K226" t="str">
        <f t="shared" si="26"/>
        <v>INSERT INTO ACTOR VALUES('John Cazale')</v>
      </c>
      <c r="L226" t="str">
        <f t="shared" si="27"/>
        <v>INSERT INTO ACTOR VALUES('Penelope Allen')</v>
      </c>
    </row>
    <row r="227" spans="1:12" x14ac:dyDescent="0.3">
      <c r="A227" t="s">
        <v>5097</v>
      </c>
      <c r="B227" t="s">
        <v>4313</v>
      </c>
      <c r="C227" t="str">
        <f t="shared" si="24"/>
        <v>Bertil Guve</v>
      </c>
      <c r="D227" t="str">
        <f t="shared" si="21"/>
        <v>Pernilla Allwin</v>
      </c>
      <c r="E227" t="str">
        <f t="shared" si="22"/>
        <v>Kristina Adolphson</v>
      </c>
      <c r="F227" t="str">
        <f t="shared" si="23"/>
        <v>Pernilla Allwin, Kristina Adolphson</v>
      </c>
      <c r="J227" t="str">
        <f t="shared" si="25"/>
        <v>INSERT INTO ACTOR VALUES('Bertil Guve')</v>
      </c>
      <c r="K227" t="str">
        <f t="shared" si="26"/>
        <v>INSERT INTO ACTOR VALUES('Pernilla Allwin')</v>
      </c>
      <c r="L227" t="str">
        <f t="shared" si="27"/>
        <v>INSERT INTO ACTOR VALUES('Kristina Adolphson')</v>
      </c>
    </row>
    <row r="228" spans="1:12" x14ac:dyDescent="0.3">
      <c r="A228" t="s">
        <v>5100</v>
      </c>
      <c r="B228" t="s">
        <v>4314</v>
      </c>
      <c r="C228" t="str">
        <f t="shared" si="24"/>
        <v>Donnie Yen</v>
      </c>
      <c r="D228" t="str">
        <f t="shared" si="21"/>
        <v>Simon Yam</v>
      </c>
      <c r="E228" t="str">
        <f t="shared" si="22"/>
        <v>Siu-Wong Fan</v>
      </c>
      <c r="F228" t="str">
        <f t="shared" si="23"/>
        <v>Simon Yam, Siu-Wong Fan</v>
      </c>
      <c r="J228" t="str">
        <f t="shared" si="25"/>
        <v>INSERT INTO ACTOR VALUES('Donnie Yen')</v>
      </c>
      <c r="K228" t="str">
        <f t="shared" si="26"/>
        <v>INSERT INTO ACTOR VALUES('Simon Yam')</v>
      </c>
      <c r="L228" t="str">
        <f t="shared" si="27"/>
        <v>INSERT INTO ACTOR VALUES('Siu-Wong Fan')</v>
      </c>
    </row>
    <row r="229" spans="1:12" x14ac:dyDescent="0.3">
      <c r="A229" t="s">
        <v>4683</v>
      </c>
      <c r="B229" t="s">
        <v>4315</v>
      </c>
      <c r="C229" t="str">
        <f t="shared" si="24"/>
        <v>Hugh Jackman</v>
      </c>
      <c r="D229" t="str">
        <f t="shared" si="21"/>
        <v>Jake Gyllenhaal</v>
      </c>
      <c r="E229" t="str">
        <f t="shared" si="22"/>
        <v>Viola Davis</v>
      </c>
      <c r="F229" t="str">
        <f t="shared" si="23"/>
        <v>Jake Gyllenhaal, Viola Davis</v>
      </c>
      <c r="J229" t="str">
        <f t="shared" si="25"/>
        <v>INSERT INTO ACTOR VALUES('Hugh Jackman')</v>
      </c>
      <c r="K229" t="str">
        <f t="shared" si="26"/>
        <v>INSERT INTO ACTOR VALUES('Jake Gyllenhaal')</v>
      </c>
      <c r="L229" t="str">
        <f t="shared" si="27"/>
        <v>INSERT INTO ACTOR VALUES('Viola Davis')</v>
      </c>
    </row>
    <row r="230" spans="1:12" x14ac:dyDescent="0.3">
      <c r="A230" t="s">
        <v>5104</v>
      </c>
      <c r="B230" t="s">
        <v>4316</v>
      </c>
      <c r="C230" t="str">
        <f t="shared" si="24"/>
        <v>Robert Downey Jr.</v>
      </c>
      <c r="D230" t="str">
        <f t="shared" si="21"/>
        <v>Chris Evans</v>
      </c>
      <c r="E230" t="str">
        <f t="shared" si="22"/>
        <v>Scarlett Johansson</v>
      </c>
      <c r="F230" t="str">
        <f t="shared" si="23"/>
        <v>Chris Evans, Scarlett Johansson</v>
      </c>
      <c r="J230" t="str">
        <f t="shared" si="25"/>
        <v>INSERT INTO ACTOR VALUES('Robert Downey Jr.')</v>
      </c>
      <c r="K230" t="str">
        <f t="shared" si="26"/>
        <v>INSERT INTO ACTOR VALUES('Chris Evans')</v>
      </c>
      <c r="L230" t="str">
        <f t="shared" si="27"/>
        <v>INSERT INTO ACTOR VALUES('Scarlett Johansson')</v>
      </c>
    </row>
    <row r="231" spans="1:12" x14ac:dyDescent="0.3">
      <c r="A231" t="s">
        <v>5106</v>
      </c>
      <c r="B231" t="s">
        <v>4317</v>
      </c>
      <c r="C231" t="str">
        <f t="shared" si="24"/>
        <v>Benedict Cumberbatch</v>
      </c>
      <c r="D231" t="str">
        <f t="shared" si="21"/>
        <v>Keira Knightley</v>
      </c>
      <c r="E231" t="str">
        <f t="shared" si="22"/>
        <v>Matthew Goode</v>
      </c>
      <c r="F231" t="str">
        <f t="shared" si="23"/>
        <v>Keira Knightley, Matthew Goode</v>
      </c>
      <c r="J231" t="str">
        <f t="shared" si="25"/>
        <v>INSERT INTO ACTOR VALUES('Benedict Cumberbatch')</v>
      </c>
      <c r="K231" t="str">
        <f t="shared" si="26"/>
        <v>INSERT INTO ACTOR VALUES('Keira Knightley')</v>
      </c>
      <c r="L231" t="str">
        <f t="shared" si="27"/>
        <v>INSERT INTO ACTOR VALUES('Matthew Goode')</v>
      </c>
    </row>
    <row r="232" spans="1:12" x14ac:dyDescent="0.3">
      <c r="A232" t="s">
        <v>5109</v>
      </c>
      <c r="B232" t="s">
        <v>4318</v>
      </c>
      <c r="C232" t="str">
        <f t="shared" si="24"/>
        <v>Colin Firth</v>
      </c>
      <c r="D232" t="str">
        <f t="shared" si="21"/>
        <v>Geoffrey Rush</v>
      </c>
      <c r="E232" t="str">
        <f t="shared" si="22"/>
        <v>Helena Bonham Carter</v>
      </c>
      <c r="F232" t="str">
        <f t="shared" si="23"/>
        <v>Geoffrey Rush, Helena Bonham Carter</v>
      </c>
      <c r="J232" t="str">
        <f t="shared" si="25"/>
        <v>INSERT INTO ACTOR VALUES('Colin Firth')</v>
      </c>
      <c r="K232" t="str">
        <f t="shared" si="26"/>
        <v>INSERT INTO ACTOR VALUES('Geoffrey Rush')</v>
      </c>
      <c r="L232" t="str">
        <f t="shared" si="27"/>
        <v>INSERT INTO ACTOR VALUES('Helena Bonham Carter')</v>
      </c>
    </row>
    <row r="233" spans="1:12" x14ac:dyDescent="0.3">
      <c r="A233" t="s">
        <v>4613</v>
      </c>
      <c r="B233" t="s">
        <v>4319</v>
      </c>
      <c r="C233" t="str">
        <f t="shared" si="24"/>
        <v>ToshirÃ´ Mifune</v>
      </c>
      <c r="D233" t="str">
        <f t="shared" si="21"/>
        <v>Minoru Chiaki</v>
      </c>
      <c r="E233" t="str">
        <f t="shared" si="22"/>
        <v>Isuzu Yamada</v>
      </c>
      <c r="F233" t="str">
        <f t="shared" si="23"/>
        <v>Minoru Chiaki, Isuzu Yamada</v>
      </c>
      <c r="J233" t="str">
        <f t="shared" si="25"/>
        <v>INSERT INTO ACTOR VALUES('ToshirÃ´ Mifune')</v>
      </c>
      <c r="K233" t="str">
        <f t="shared" si="26"/>
        <v>INSERT INTO ACTOR VALUES('Minoru Chiaki')</v>
      </c>
      <c r="L233" t="str">
        <f t="shared" si="27"/>
        <v>INSERT INTO ACTOR VALUES('Isuzu Yamada')</v>
      </c>
    </row>
    <row r="234" spans="1:12" x14ac:dyDescent="0.3">
      <c r="A234" t="s">
        <v>5113</v>
      </c>
      <c r="B234" t="s">
        <v>4320</v>
      </c>
      <c r="C234" t="str">
        <f t="shared" si="24"/>
        <v>Johnny Depp</v>
      </c>
      <c r="D234" t="str">
        <f t="shared" si="21"/>
        <v>Geoffrey Rush</v>
      </c>
      <c r="E234" t="str">
        <f t="shared" si="22"/>
        <v>Orlando Bloom</v>
      </c>
      <c r="F234" t="str">
        <f t="shared" si="23"/>
        <v>Geoffrey Rush, Orlando Bloom</v>
      </c>
      <c r="J234" t="str">
        <f t="shared" si="25"/>
        <v>INSERT INTO ACTOR VALUES('Johnny Depp')</v>
      </c>
      <c r="K234" t="str">
        <f t="shared" si="26"/>
        <v>INSERT INTO ACTOR VALUES('Geoffrey Rush')</v>
      </c>
      <c r="L234" t="str">
        <f t="shared" si="27"/>
        <v>INSERT INTO ACTOR VALUES('Orlando Bloom')</v>
      </c>
    </row>
    <row r="235" spans="1:12" x14ac:dyDescent="0.3">
      <c r="A235" t="s">
        <v>5114</v>
      </c>
      <c r="B235" t="s">
        <v>4321</v>
      </c>
      <c r="C235" t="str">
        <f t="shared" si="24"/>
        <v>Chris Pratt</v>
      </c>
      <c r="D235" t="str">
        <f t="shared" si="21"/>
        <v>Vin Diesel</v>
      </c>
      <c r="E235" t="str">
        <f t="shared" si="22"/>
        <v>Bradley Cooper</v>
      </c>
      <c r="F235" t="str">
        <f t="shared" si="23"/>
        <v>Vin Diesel, Bradley Cooper</v>
      </c>
      <c r="J235" t="str">
        <f t="shared" si="25"/>
        <v>INSERT INTO ACTOR VALUES('Chris Pratt')</v>
      </c>
      <c r="K235" t="str">
        <f t="shared" si="26"/>
        <v>INSERT INTO ACTOR VALUES('Vin Diesel')</v>
      </c>
      <c r="L235" t="str">
        <f t="shared" si="27"/>
        <v>INSERT INTO ACTOR VALUES('Bradley Cooper')</v>
      </c>
    </row>
    <row r="236" spans="1:12" x14ac:dyDescent="0.3">
      <c r="A236" t="s">
        <v>4589</v>
      </c>
      <c r="B236" t="s">
        <v>4322</v>
      </c>
      <c r="C236" t="str">
        <f t="shared" si="24"/>
        <v>Clint Eastwood</v>
      </c>
      <c r="D236" t="str">
        <f t="shared" si="21"/>
        <v>Gian Maria VolontÃ¨</v>
      </c>
      <c r="E236" t="str">
        <f t="shared" si="22"/>
        <v>Marianne Koch</v>
      </c>
      <c r="F236" t="str">
        <f t="shared" si="23"/>
        <v>Gian Maria VolontÃ¨, Marianne Koch</v>
      </c>
      <c r="J236" t="str">
        <f t="shared" si="25"/>
        <v>INSERT INTO ACTOR VALUES('Clint Eastwood')</v>
      </c>
      <c r="K236" t="str">
        <f t="shared" si="26"/>
        <v>INSERT INTO ACTOR VALUES('Gian Maria VolontÃ¨')</v>
      </c>
      <c r="L236" t="str">
        <f t="shared" si="27"/>
        <v>INSERT INTO ACTOR VALUES('Marianne Koch')</v>
      </c>
    </row>
    <row r="237" spans="1:12" x14ac:dyDescent="0.3">
      <c r="A237" t="s">
        <v>5118</v>
      </c>
      <c r="B237" t="s">
        <v>4323</v>
      </c>
      <c r="C237" t="str">
        <f t="shared" si="24"/>
        <v>Emma Stone</v>
      </c>
      <c r="D237" t="str">
        <f t="shared" si="21"/>
        <v>Viola Davis</v>
      </c>
      <c r="E237" t="str">
        <f t="shared" si="22"/>
        <v>Octavia Spencer</v>
      </c>
      <c r="F237" t="str">
        <f t="shared" si="23"/>
        <v>Viola Davis, Octavia Spencer</v>
      </c>
      <c r="J237" t="str">
        <f t="shared" si="25"/>
        <v>INSERT INTO ACTOR VALUES('Emma Stone')</v>
      </c>
      <c r="K237" t="str">
        <f t="shared" si="26"/>
        <v>INSERT INTO ACTOR VALUES('Viola Davis')</v>
      </c>
      <c r="L237" t="str">
        <f t="shared" si="27"/>
        <v>INSERT INTO ACTOR VALUES('Octavia Spencer')</v>
      </c>
    </row>
    <row r="238" spans="1:12" x14ac:dyDescent="0.3">
      <c r="A238" t="s">
        <v>5120</v>
      </c>
      <c r="B238" t="s">
        <v>4324</v>
      </c>
      <c r="C238" t="str">
        <f t="shared" si="24"/>
        <v>Gary Cooper</v>
      </c>
      <c r="D238" t="str">
        <f t="shared" si="21"/>
        <v>Grace Kelly</v>
      </c>
      <c r="E238" t="str">
        <f t="shared" si="22"/>
        <v>Thomas Mitchell</v>
      </c>
      <c r="F238" t="str">
        <f t="shared" si="23"/>
        <v>Grace Kelly, Thomas Mitchell</v>
      </c>
      <c r="J238" t="str">
        <f t="shared" si="25"/>
        <v>INSERT INTO ACTOR VALUES('Gary Cooper')</v>
      </c>
      <c r="K238" t="str">
        <f t="shared" si="26"/>
        <v>INSERT INTO ACTOR VALUES('Grace Kelly')</v>
      </c>
      <c r="L238" t="str">
        <f t="shared" si="27"/>
        <v>INSERT INTO ACTOR VALUES('Thomas Mitchell')</v>
      </c>
    </row>
    <row r="239" spans="1:12" x14ac:dyDescent="0.3">
      <c r="A239" t="s">
        <v>5121</v>
      </c>
      <c r="B239" t="s">
        <v>4325</v>
      </c>
      <c r="C239" t="str">
        <f t="shared" si="24"/>
        <v>Anna Paquin</v>
      </c>
      <c r="D239" t="str">
        <f t="shared" si="21"/>
        <v>James Van Der Beek</v>
      </c>
      <c r="E239" t="str">
        <f t="shared" si="22"/>
        <v>Cloris Leachman</v>
      </c>
      <c r="F239" t="str">
        <f t="shared" si="23"/>
        <v>James Van Der Beek, Cloris Leachman</v>
      </c>
      <c r="J239" t="str">
        <f t="shared" si="25"/>
        <v>INSERT INTO ACTOR VALUES('Anna Paquin')</v>
      </c>
      <c r="K239" t="str">
        <f t="shared" si="26"/>
        <v>INSERT INTO ACTOR VALUES('James Van Der Beek')</v>
      </c>
      <c r="L239" t="str">
        <f t="shared" si="27"/>
        <v>INSERT INTO ACTOR VALUES('Cloris Leachman')</v>
      </c>
    </row>
    <row r="240" spans="1:12" x14ac:dyDescent="0.3">
      <c r="A240" t="s">
        <v>4768</v>
      </c>
      <c r="B240" t="s">
        <v>4326</v>
      </c>
      <c r="C240" t="str">
        <f t="shared" si="24"/>
        <v>Gregory Peck</v>
      </c>
      <c r="D240" t="str">
        <f t="shared" si="21"/>
        <v>Audrey Hepburn</v>
      </c>
      <c r="E240" t="str">
        <f t="shared" si="22"/>
        <v>Eddie Albert</v>
      </c>
      <c r="F240" t="str">
        <f t="shared" si="23"/>
        <v>Audrey Hepburn, Eddie Albert</v>
      </c>
      <c r="J240" t="str">
        <f t="shared" si="25"/>
        <v>INSERT INTO ACTOR VALUES('Gregory Peck')</v>
      </c>
      <c r="K240" t="str">
        <f t="shared" si="26"/>
        <v>INSERT INTO ACTOR VALUES('Audrey Hepburn')</v>
      </c>
      <c r="L240" t="str">
        <f t="shared" si="27"/>
        <v>INSERT INTO ACTOR VALUES('Eddie Albert')</v>
      </c>
    </row>
    <row r="241" spans="1:12" x14ac:dyDescent="0.3">
      <c r="A241" t="s">
        <v>5126</v>
      </c>
      <c r="B241" t="s">
        <v>4327</v>
      </c>
      <c r="C241" t="str">
        <f t="shared" si="24"/>
        <v>Jean Gabin</v>
      </c>
      <c r="D241" t="str">
        <f t="shared" si="21"/>
        <v>Dita Parlo</v>
      </c>
      <c r="E241" t="str">
        <f t="shared" si="22"/>
        <v>Pierre Fresnay</v>
      </c>
      <c r="F241" t="str">
        <f t="shared" si="23"/>
        <v>Dita Parlo, Pierre Fresnay</v>
      </c>
      <c r="J241" t="str">
        <f t="shared" si="25"/>
        <v>INSERT INTO ACTOR VALUES('Jean Gabin')</v>
      </c>
      <c r="K241" t="str">
        <f t="shared" si="26"/>
        <v>INSERT INTO ACTOR VALUES('Dita Parlo')</v>
      </c>
      <c r="L241" t="str">
        <f t="shared" si="27"/>
        <v>INSERT INTO ACTOR VALUES('Pierre Fresnay')</v>
      </c>
    </row>
    <row r="242" spans="1:12" x14ac:dyDescent="0.3">
      <c r="A242" t="s">
        <v>4602</v>
      </c>
      <c r="B242" t="s">
        <v>4328</v>
      </c>
      <c r="C242" t="str">
        <f t="shared" si="24"/>
        <v>Leonardo DiCaprio</v>
      </c>
      <c r="D242" t="str">
        <f t="shared" si="21"/>
        <v>Tom Hanks</v>
      </c>
      <c r="E242" t="str">
        <f t="shared" si="22"/>
        <v>Christopher Walken</v>
      </c>
      <c r="F242" t="str">
        <f t="shared" si="23"/>
        <v>Tom Hanks, Christopher Walken</v>
      </c>
      <c r="J242" t="str">
        <f t="shared" si="25"/>
        <v>INSERT INTO ACTOR VALUES('Leonardo DiCaprio')</v>
      </c>
      <c r="K242" t="str">
        <f t="shared" si="26"/>
        <v>INSERT INTO ACTOR VALUES('Tom Hanks')</v>
      </c>
      <c r="L242" t="str">
        <f t="shared" si="27"/>
        <v>INSERT INTO ACTOR VALUES('Christopher Walken')</v>
      </c>
    </row>
    <row r="243" spans="1:12" x14ac:dyDescent="0.3">
      <c r="A243" t="s">
        <v>5129</v>
      </c>
      <c r="B243" t="s">
        <v>4329</v>
      </c>
      <c r="C243" t="str">
        <f t="shared" si="24"/>
        <v>Elizabeth Taylor</v>
      </c>
      <c r="D243" t="str">
        <f t="shared" si="21"/>
        <v>Richard Burton</v>
      </c>
      <c r="E243" t="str">
        <f t="shared" si="22"/>
        <v>George Segal</v>
      </c>
      <c r="F243" t="str">
        <f t="shared" si="23"/>
        <v>Richard Burton, George Segal</v>
      </c>
      <c r="J243" t="str">
        <f t="shared" si="25"/>
        <v>INSERT INTO ACTOR VALUES('Elizabeth Taylor')</v>
      </c>
      <c r="K243" t="str">
        <f t="shared" si="26"/>
        <v>INSERT INTO ACTOR VALUES('Richard Burton')</v>
      </c>
      <c r="L243" t="str">
        <f t="shared" si="27"/>
        <v>INSERT INTO ACTOR VALUES('George Segal')</v>
      </c>
    </row>
    <row r="244" spans="1:12" x14ac:dyDescent="0.3">
      <c r="A244" t="s">
        <v>4731</v>
      </c>
      <c r="B244" t="s">
        <v>4330</v>
      </c>
      <c r="C244" t="str">
        <f t="shared" si="24"/>
        <v>Cary Grant</v>
      </c>
      <c r="D244" t="str">
        <f t="shared" si="21"/>
        <v>Ingrid Bergman</v>
      </c>
      <c r="E244" t="str">
        <f t="shared" si="22"/>
        <v>Claude Rains</v>
      </c>
      <c r="F244" t="str">
        <f t="shared" si="23"/>
        <v>Ingrid Bergman, Claude Rains</v>
      </c>
      <c r="J244" t="str">
        <f t="shared" si="25"/>
        <v>INSERT INTO ACTOR VALUES('Cary Grant')</v>
      </c>
      <c r="K244" t="str">
        <f t="shared" si="26"/>
        <v>INSERT INTO ACTOR VALUES('Ingrid Bergman')</v>
      </c>
      <c r="L244" t="str">
        <f t="shared" si="27"/>
        <v>INSERT INTO ACTOR VALUES('Claude Rains')</v>
      </c>
    </row>
    <row r="245" spans="1:12" x14ac:dyDescent="0.3">
      <c r="A245" t="s">
        <v>5132</v>
      </c>
      <c r="B245" t="s">
        <v>4331</v>
      </c>
      <c r="C245" t="str">
        <f t="shared" si="24"/>
        <v>Paige O'Hara</v>
      </c>
      <c r="D245" t="str">
        <f t="shared" si="21"/>
        <v>Robby Benson</v>
      </c>
      <c r="E245" t="str">
        <f t="shared" si="22"/>
        <v>Jesse Corti</v>
      </c>
      <c r="F245" t="str">
        <f t="shared" si="23"/>
        <v>Robby Benson, Jesse Corti</v>
      </c>
      <c r="J245" t="str">
        <f t="shared" si="25"/>
        <v>INSERT INTO ACTOR VALUES('Paige O'Hara')</v>
      </c>
      <c r="K245" t="str">
        <f t="shared" si="26"/>
        <v>INSERT INTO ACTOR VALUES('Robby Benson')</v>
      </c>
      <c r="L245" t="str">
        <f t="shared" si="27"/>
        <v>INSERT INTO ACTOR VALUES('Jesse Corti')</v>
      </c>
    </row>
    <row r="246" spans="1:12" x14ac:dyDescent="0.3">
      <c r="A246" t="s">
        <v>5135</v>
      </c>
      <c r="B246" t="s">
        <v>4332</v>
      </c>
      <c r="C246" t="str">
        <f t="shared" si="24"/>
        <v>Manoj Bajpayee</v>
      </c>
      <c r="D246" t="str">
        <f t="shared" si="21"/>
        <v>Richa Chadha</v>
      </c>
      <c r="E246" t="str">
        <f t="shared" si="22"/>
        <v>Nawazuddin Siddiqui</v>
      </c>
      <c r="F246" t="str">
        <f t="shared" si="23"/>
        <v>Richa Chadha, Nawazuddin Siddiqui</v>
      </c>
      <c r="J246" t="str">
        <f t="shared" si="25"/>
        <v>INSERT INTO ACTOR VALUES('Manoj Bajpayee')</v>
      </c>
      <c r="K246" t="str">
        <f t="shared" si="26"/>
        <v>INSERT INTO ACTOR VALUES('Richa Chadha')</v>
      </c>
      <c r="L246" t="str">
        <f t="shared" si="27"/>
        <v>INSERT INTO ACTOR VALUES('Nawazuddin Siddiqui')</v>
      </c>
    </row>
    <row r="247" spans="1:12" x14ac:dyDescent="0.3">
      <c r="A247" t="s">
        <v>5084</v>
      </c>
      <c r="B247" t="s">
        <v>4333</v>
      </c>
      <c r="C247" t="str">
        <f t="shared" si="24"/>
        <v>Tony Chiu Wai Leung</v>
      </c>
      <c r="D247" t="str">
        <f t="shared" si="21"/>
        <v>Maggie Cheung</v>
      </c>
      <c r="E247" t="str">
        <f t="shared" si="22"/>
        <v>Ping Lam Siu</v>
      </c>
      <c r="F247" t="str">
        <f t="shared" si="23"/>
        <v>Maggie Cheung, Ping Lam Siu</v>
      </c>
      <c r="J247" t="str">
        <f t="shared" si="25"/>
        <v>INSERT INTO ACTOR VALUES('Tony Chiu Wai Leung')</v>
      </c>
      <c r="K247" t="str">
        <f t="shared" si="26"/>
        <v>INSERT INTO ACTOR VALUES('Maggie Cheung')</v>
      </c>
      <c r="L247" t="str">
        <f t="shared" si="27"/>
        <v>INSERT INTO ACTOR VALUES('Ping Lam Siu')</v>
      </c>
    </row>
    <row r="248" spans="1:12" x14ac:dyDescent="0.3">
      <c r="A248" t="s">
        <v>4623</v>
      </c>
      <c r="B248" t="s">
        <v>4334</v>
      </c>
      <c r="C248" t="str">
        <f t="shared" si="24"/>
        <v>James Stewart</v>
      </c>
      <c r="D248" t="str">
        <f t="shared" si="21"/>
        <v>Lee Remick</v>
      </c>
      <c r="E248" t="str">
        <f t="shared" si="22"/>
        <v>Ben Gazzara</v>
      </c>
      <c r="F248" t="str">
        <f t="shared" si="23"/>
        <v>Lee Remick, Ben Gazzara</v>
      </c>
      <c r="J248" t="str">
        <f t="shared" si="25"/>
        <v>INSERT INTO ACTOR VALUES('James Stewart')</v>
      </c>
      <c r="K248" t="str">
        <f t="shared" si="26"/>
        <v>INSERT INTO ACTOR VALUES('Lee Remick')</v>
      </c>
      <c r="L248" t="str">
        <f t="shared" si="27"/>
        <v>INSERT INTO ACTOR VALUES('Ben Gazzara')</v>
      </c>
    </row>
    <row r="249" spans="1:12" x14ac:dyDescent="0.3">
      <c r="A249" t="s">
        <v>5142</v>
      </c>
      <c r="B249" t="s">
        <v>4335</v>
      </c>
      <c r="C249" t="str">
        <f t="shared" si="24"/>
        <v>Nozomu Sasaki</v>
      </c>
      <c r="D249" t="str">
        <f t="shared" si="21"/>
        <v>Mami Koyama</v>
      </c>
      <c r="E249" t="str">
        <f t="shared" si="22"/>
        <v>Mitsuo Iwata</v>
      </c>
      <c r="F249" t="str">
        <f t="shared" si="23"/>
        <v>Mami Koyama, Mitsuo Iwata</v>
      </c>
      <c r="J249" t="str">
        <f t="shared" si="25"/>
        <v>INSERT INTO ACTOR VALUES('Nozomu Sasaki')</v>
      </c>
      <c r="K249" t="str">
        <f t="shared" si="26"/>
        <v>INSERT INTO ACTOR VALUES('Mami Koyama')</v>
      </c>
      <c r="L249" t="str">
        <f t="shared" si="27"/>
        <v>INSERT INTO ACTOR VALUES('Mitsuo Iwata')</v>
      </c>
    </row>
    <row r="250" spans="1:12" x14ac:dyDescent="0.3">
      <c r="A250" t="s">
        <v>5052</v>
      </c>
      <c r="B250" t="s">
        <v>4336</v>
      </c>
      <c r="C250" t="str">
        <f t="shared" si="24"/>
        <v>Ethan Hawke</v>
      </c>
      <c r="D250" t="str">
        <f t="shared" si="21"/>
        <v>Julie Delpy</v>
      </c>
      <c r="E250" t="str">
        <f t="shared" si="22"/>
        <v>Vernon Dobtcheff</v>
      </c>
      <c r="F250" t="str">
        <f t="shared" si="23"/>
        <v>Julie Delpy, Vernon Dobtcheff</v>
      </c>
      <c r="J250" t="str">
        <f t="shared" si="25"/>
        <v>INSERT INTO ACTOR VALUES('Ethan Hawke')</v>
      </c>
      <c r="K250" t="str">
        <f t="shared" si="26"/>
        <v>INSERT INTO ACTOR VALUES('Julie Delpy')</v>
      </c>
      <c r="L250" t="str">
        <f t="shared" si="27"/>
        <v>INSERT INTO ACTOR VALUES('Vernon Dobtcheff')</v>
      </c>
    </row>
    <row r="251" spans="1:12" x14ac:dyDescent="0.3">
      <c r="A251" t="s">
        <v>5146</v>
      </c>
      <c r="B251" t="s">
        <v>4337</v>
      </c>
      <c r="C251" t="str">
        <f t="shared" si="24"/>
        <v>Robert Mitchum</v>
      </c>
      <c r="D251" t="str">
        <f t="shared" si="21"/>
        <v>Shelley Winters</v>
      </c>
      <c r="E251" t="str">
        <f t="shared" si="22"/>
        <v>Lillian Gish</v>
      </c>
      <c r="F251" t="str">
        <f t="shared" si="23"/>
        <v>Shelley Winters, Lillian Gish</v>
      </c>
      <c r="J251" t="str">
        <f t="shared" si="25"/>
        <v>INSERT INTO ACTOR VALUES('Robert Mitchum')</v>
      </c>
      <c r="K251" t="str">
        <f>CONCATENATE("INSERT INTO ACTOR VALUES('",D251,"')")</f>
        <v>INSERT INTO ACTOR VALUES('Shelley Winters')</v>
      </c>
      <c r="L251" t="str">
        <f t="shared" si="27"/>
        <v>INSERT INTO ACTOR VALUES('Lillian Gish')</v>
      </c>
    </row>
    <row r="252" spans="1:12" x14ac:dyDescent="0.3">
      <c r="A252" t="s">
        <v>4567</v>
      </c>
    </row>
    <row r="253" spans="1:12" x14ac:dyDescent="0.3">
      <c r="A253" t="s">
        <v>4570</v>
      </c>
    </row>
    <row r="254" spans="1:12" x14ac:dyDescent="0.3">
      <c r="A254" t="s">
        <v>4572</v>
      </c>
    </row>
    <row r="255" spans="1:12" x14ac:dyDescent="0.3">
      <c r="A255" t="s">
        <v>4575</v>
      </c>
    </row>
    <row r="256" spans="1:12" x14ac:dyDescent="0.3">
      <c r="A256" t="s">
        <v>4578</v>
      </c>
    </row>
    <row r="257" spans="1:1" x14ac:dyDescent="0.3">
      <c r="A257" t="s">
        <v>4581</v>
      </c>
    </row>
    <row r="258" spans="1:1" x14ac:dyDescent="0.3">
      <c r="A258" t="s">
        <v>4584</v>
      </c>
    </row>
    <row r="259" spans="1:1" x14ac:dyDescent="0.3">
      <c r="A259" t="s">
        <v>4587</v>
      </c>
    </row>
    <row r="260" spans="1:1" x14ac:dyDescent="0.3">
      <c r="A260" t="s">
        <v>4590</v>
      </c>
    </row>
    <row r="261" spans="1:1" x14ac:dyDescent="0.3">
      <c r="A261" t="s">
        <v>4593</v>
      </c>
    </row>
    <row r="262" spans="1:1" x14ac:dyDescent="0.3">
      <c r="A262" t="s">
        <v>4588</v>
      </c>
    </row>
    <row r="263" spans="1:1" x14ac:dyDescent="0.3">
      <c r="A263" t="s">
        <v>4597</v>
      </c>
    </row>
    <row r="264" spans="1:1" x14ac:dyDescent="0.3">
      <c r="A264" t="s">
        <v>4600</v>
      </c>
    </row>
    <row r="265" spans="1:1" x14ac:dyDescent="0.3">
      <c r="A265" t="s">
        <v>4603</v>
      </c>
    </row>
    <row r="266" spans="1:1" x14ac:dyDescent="0.3">
      <c r="A266" t="s">
        <v>4588</v>
      </c>
    </row>
    <row r="267" spans="1:1" x14ac:dyDescent="0.3">
      <c r="A267" t="s">
        <v>4606</v>
      </c>
    </row>
    <row r="268" spans="1:1" x14ac:dyDescent="0.3">
      <c r="A268" t="s">
        <v>4608</v>
      </c>
    </row>
    <row r="269" spans="1:1" x14ac:dyDescent="0.3">
      <c r="A269" t="s">
        <v>4611</v>
      </c>
    </row>
    <row r="270" spans="1:1" x14ac:dyDescent="0.3">
      <c r="A270" t="s">
        <v>4614</v>
      </c>
    </row>
    <row r="271" spans="1:1" x14ac:dyDescent="0.3">
      <c r="A271" t="s">
        <v>4597</v>
      </c>
    </row>
    <row r="272" spans="1:1" x14ac:dyDescent="0.3">
      <c r="A272" t="s">
        <v>4617</v>
      </c>
    </row>
    <row r="273" spans="1:1" x14ac:dyDescent="0.3">
      <c r="A273" t="s">
        <v>4592</v>
      </c>
    </row>
    <row r="274" spans="1:1" x14ac:dyDescent="0.3">
      <c r="A274" t="s">
        <v>4621</v>
      </c>
    </row>
    <row r="275" spans="1:1" x14ac:dyDescent="0.3">
      <c r="A275" t="s">
        <v>4624</v>
      </c>
    </row>
    <row r="276" spans="1:1" x14ac:dyDescent="0.3">
      <c r="A276" t="s">
        <v>4626</v>
      </c>
    </row>
    <row r="277" spans="1:1" x14ac:dyDescent="0.3">
      <c r="A277" t="s">
        <v>4629</v>
      </c>
    </row>
    <row r="278" spans="1:1" x14ac:dyDescent="0.3">
      <c r="A278" t="s">
        <v>4632</v>
      </c>
    </row>
    <row r="279" spans="1:1" x14ac:dyDescent="0.3">
      <c r="A279" t="s">
        <v>4634</v>
      </c>
    </row>
    <row r="280" spans="1:1" x14ac:dyDescent="0.3">
      <c r="A280" t="s">
        <v>4637</v>
      </c>
    </row>
    <row r="281" spans="1:1" x14ac:dyDescent="0.3">
      <c r="A281" t="s">
        <v>4639</v>
      </c>
    </row>
    <row r="282" spans="1:1" x14ac:dyDescent="0.3">
      <c r="A282" t="s">
        <v>4642</v>
      </c>
    </row>
    <row r="283" spans="1:1" x14ac:dyDescent="0.3">
      <c r="A283" t="s">
        <v>4645</v>
      </c>
    </row>
    <row r="284" spans="1:1" x14ac:dyDescent="0.3">
      <c r="A284" t="s">
        <v>4647</v>
      </c>
    </row>
    <row r="285" spans="1:1" x14ac:dyDescent="0.3">
      <c r="A285" t="s">
        <v>4650</v>
      </c>
    </row>
    <row r="286" spans="1:1" x14ac:dyDescent="0.3">
      <c r="A286" t="s">
        <v>4653</v>
      </c>
    </row>
    <row r="287" spans="1:1" x14ac:dyDescent="0.3">
      <c r="A287" t="s">
        <v>4655</v>
      </c>
    </row>
    <row r="288" spans="1:1" x14ac:dyDescent="0.3">
      <c r="A288" t="s">
        <v>4657</v>
      </c>
    </row>
    <row r="289" spans="1:1" x14ac:dyDescent="0.3">
      <c r="A289" t="s">
        <v>4660</v>
      </c>
    </row>
    <row r="290" spans="1:1" x14ac:dyDescent="0.3">
      <c r="A290" t="s">
        <v>4662</v>
      </c>
    </row>
    <row r="291" spans="1:1" x14ac:dyDescent="0.3">
      <c r="A291" t="s">
        <v>4664</v>
      </c>
    </row>
    <row r="292" spans="1:1" x14ac:dyDescent="0.3">
      <c r="A292" t="s">
        <v>4667</v>
      </c>
    </row>
    <row r="293" spans="1:1" x14ac:dyDescent="0.3">
      <c r="A293" t="s">
        <v>4669</v>
      </c>
    </row>
    <row r="294" spans="1:1" x14ac:dyDescent="0.3">
      <c r="A294" t="s">
        <v>4639</v>
      </c>
    </row>
    <row r="295" spans="1:1" x14ac:dyDescent="0.3">
      <c r="A295" t="s">
        <v>4672</v>
      </c>
    </row>
    <row r="296" spans="1:1" x14ac:dyDescent="0.3">
      <c r="A296" t="s">
        <v>4675</v>
      </c>
    </row>
    <row r="297" spans="1:1" x14ac:dyDescent="0.3">
      <c r="A297" t="s">
        <v>4612</v>
      </c>
    </row>
    <row r="298" spans="1:1" x14ac:dyDescent="0.3">
      <c r="A298" t="s">
        <v>4680</v>
      </c>
    </row>
    <row r="299" spans="1:1" x14ac:dyDescent="0.3">
      <c r="A299" t="s">
        <v>4569</v>
      </c>
    </row>
    <row r="300" spans="1:1" x14ac:dyDescent="0.3">
      <c r="A300" t="s">
        <v>4683</v>
      </c>
    </row>
    <row r="301" spans="1:1" x14ac:dyDescent="0.3">
      <c r="A301" t="s">
        <v>4686</v>
      </c>
    </row>
    <row r="302" spans="1:1" x14ac:dyDescent="0.3">
      <c r="A302" t="s">
        <v>4689</v>
      </c>
    </row>
    <row r="303" spans="1:1" x14ac:dyDescent="0.3">
      <c r="A303" t="s">
        <v>4692</v>
      </c>
    </row>
    <row r="304" spans="1:1" x14ac:dyDescent="0.3">
      <c r="A304" t="s">
        <v>4695</v>
      </c>
    </row>
    <row r="305" spans="1:1" x14ac:dyDescent="0.3">
      <c r="A305" t="s">
        <v>4662</v>
      </c>
    </row>
    <row r="306" spans="1:1" x14ac:dyDescent="0.3">
      <c r="A306" t="s">
        <v>4699</v>
      </c>
    </row>
    <row r="307" spans="1:1" x14ac:dyDescent="0.3">
      <c r="A307" t="s">
        <v>4702</v>
      </c>
    </row>
    <row r="308" spans="1:1" x14ac:dyDescent="0.3">
      <c r="A308" t="s">
        <v>4705</v>
      </c>
    </row>
    <row r="309" spans="1:1" x14ac:dyDescent="0.3">
      <c r="A309" t="s">
        <v>4706</v>
      </c>
    </row>
    <row r="310" spans="1:1" x14ac:dyDescent="0.3">
      <c r="A310" t="s">
        <v>4709</v>
      </c>
    </row>
    <row r="311" spans="1:1" x14ac:dyDescent="0.3">
      <c r="A311" t="s">
        <v>4712</v>
      </c>
    </row>
    <row r="312" spans="1:1" x14ac:dyDescent="0.3">
      <c r="A312" t="s">
        <v>4714</v>
      </c>
    </row>
    <row r="313" spans="1:1" x14ac:dyDescent="0.3">
      <c r="A313" t="s">
        <v>4716</v>
      </c>
    </row>
    <row r="314" spans="1:1" x14ac:dyDescent="0.3">
      <c r="A314" t="s">
        <v>4718</v>
      </c>
    </row>
    <row r="315" spans="1:1" x14ac:dyDescent="0.3">
      <c r="A315" t="s">
        <v>4720</v>
      </c>
    </row>
    <row r="316" spans="1:1" x14ac:dyDescent="0.3">
      <c r="A316" t="s">
        <v>4723</v>
      </c>
    </row>
    <row r="317" spans="1:1" x14ac:dyDescent="0.3">
      <c r="A317" t="s">
        <v>4726</v>
      </c>
    </row>
    <row r="318" spans="1:1" x14ac:dyDescent="0.3">
      <c r="A318" t="s">
        <v>4729</v>
      </c>
    </row>
    <row r="319" spans="1:1" x14ac:dyDescent="0.3">
      <c r="A319" t="s">
        <v>4732</v>
      </c>
    </row>
    <row r="320" spans="1:1" x14ac:dyDescent="0.3">
      <c r="A320" t="s">
        <v>4734</v>
      </c>
    </row>
    <row r="321" spans="1:1" x14ac:dyDescent="0.3">
      <c r="A321" t="s">
        <v>4736</v>
      </c>
    </row>
    <row r="322" spans="1:1" x14ac:dyDescent="0.3">
      <c r="A322" t="s">
        <v>4739</v>
      </c>
    </row>
    <row r="323" spans="1:1" x14ac:dyDescent="0.3">
      <c r="A323" t="s">
        <v>4597</v>
      </c>
    </row>
    <row r="324" spans="1:1" x14ac:dyDescent="0.3">
      <c r="A324" t="s">
        <v>4742</v>
      </c>
    </row>
    <row r="325" spans="1:1" x14ac:dyDescent="0.3">
      <c r="A325" t="s">
        <v>4745</v>
      </c>
    </row>
    <row r="326" spans="1:1" x14ac:dyDescent="0.3">
      <c r="A326" t="s">
        <v>4748</v>
      </c>
    </row>
    <row r="327" spans="1:1" x14ac:dyDescent="0.3">
      <c r="A327" t="s">
        <v>4751</v>
      </c>
    </row>
    <row r="328" spans="1:1" x14ac:dyDescent="0.3">
      <c r="A328" t="s">
        <v>4754</v>
      </c>
    </row>
    <row r="329" spans="1:1" x14ac:dyDescent="0.3">
      <c r="A329" t="s">
        <v>4757</v>
      </c>
    </row>
    <row r="330" spans="1:1" x14ac:dyDescent="0.3">
      <c r="A330" t="s">
        <v>4760</v>
      </c>
    </row>
    <row r="331" spans="1:1" x14ac:dyDescent="0.3">
      <c r="A331" t="s">
        <v>4620</v>
      </c>
    </row>
    <row r="332" spans="1:1" x14ac:dyDescent="0.3">
      <c r="A332" t="s">
        <v>4763</v>
      </c>
    </row>
    <row r="333" spans="1:1" x14ac:dyDescent="0.3">
      <c r="A333" t="s">
        <v>4766</v>
      </c>
    </row>
    <row r="334" spans="1:1" x14ac:dyDescent="0.3">
      <c r="A334" t="s">
        <v>4769</v>
      </c>
    </row>
    <row r="335" spans="1:1" x14ac:dyDescent="0.3">
      <c r="A335" t="s">
        <v>4772</v>
      </c>
    </row>
    <row r="336" spans="1:1" x14ac:dyDescent="0.3">
      <c r="A336" t="s">
        <v>4775</v>
      </c>
    </row>
    <row r="337" spans="1:1" x14ac:dyDescent="0.3">
      <c r="A337" t="s">
        <v>4778</v>
      </c>
    </row>
    <row r="338" spans="1:1" x14ac:dyDescent="0.3">
      <c r="A338" t="s">
        <v>4781</v>
      </c>
    </row>
    <row r="339" spans="1:1" x14ac:dyDescent="0.3">
      <c r="A339" t="s">
        <v>4784</v>
      </c>
    </row>
    <row r="340" spans="1:1" x14ac:dyDescent="0.3">
      <c r="A340" t="s">
        <v>4787</v>
      </c>
    </row>
    <row r="341" spans="1:1" x14ac:dyDescent="0.3">
      <c r="A341" t="s">
        <v>4790</v>
      </c>
    </row>
    <row r="342" spans="1:1" x14ac:dyDescent="0.3">
      <c r="A342" t="s">
        <v>4793</v>
      </c>
    </row>
    <row r="343" spans="1:1" x14ac:dyDescent="0.3">
      <c r="A343" t="s">
        <v>4796</v>
      </c>
    </row>
    <row r="344" spans="1:1" x14ac:dyDescent="0.3">
      <c r="A344" t="s">
        <v>4799</v>
      </c>
    </row>
    <row r="345" spans="1:1" x14ac:dyDescent="0.3">
      <c r="A345" t="s">
        <v>4592</v>
      </c>
    </row>
    <row r="346" spans="1:1" x14ac:dyDescent="0.3">
      <c r="A346" t="s">
        <v>4804</v>
      </c>
    </row>
    <row r="347" spans="1:1" x14ac:dyDescent="0.3">
      <c r="A347" t="s">
        <v>4763</v>
      </c>
    </row>
    <row r="348" spans="1:1" x14ac:dyDescent="0.3">
      <c r="A348" t="s">
        <v>4807</v>
      </c>
    </row>
    <row r="349" spans="1:1" x14ac:dyDescent="0.3">
      <c r="A349" t="s">
        <v>4809</v>
      </c>
    </row>
    <row r="350" spans="1:1" x14ac:dyDescent="0.3">
      <c r="A350" t="s">
        <v>4679</v>
      </c>
    </row>
    <row r="351" spans="1:1" x14ac:dyDescent="0.3">
      <c r="A351" t="s">
        <v>4591</v>
      </c>
    </row>
    <row r="352" spans="1:1" x14ac:dyDescent="0.3">
      <c r="A352" t="s">
        <v>4812</v>
      </c>
    </row>
    <row r="353" spans="1:1" x14ac:dyDescent="0.3">
      <c r="A353" t="s">
        <v>4815</v>
      </c>
    </row>
    <row r="354" spans="1:1" x14ac:dyDescent="0.3">
      <c r="A354" t="s">
        <v>4816</v>
      </c>
    </row>
    <row r="355" spans="1:1" x14ac:dyDescent="0.3">
      <c r="A355" t="s">
        <v>4819</v>
      </c>
    </row>
    <row r="356" spans="1:1" x14ac:dyDescent="0.3">
      <c r="A356" t="s">
        <v>4822</v>
      </c>
    </row>
    <row r="357" spans="1:1" x14ac:dyDescent="0.3">
      <c r="A357" t="s">
        <v>4824</v>
      </c>
    </row>
    <row r="358" spans="1:1" x14ac:dyDescent="0.3">
      <c r="A358" t="s">
        <v>4827</v>
      </c>
    </row>
    <row r="359" spans="1:1" x14ac:dyDescent="0.3">
      <c r="A359" t="s">
        <v>4829</v>
      </c>
    </row>
    <row r="360" spans="1:1" x14ac:dyDescent="0.3">
      <c r="A360" t="s">
        <v>4831</v>
      </c>
    </row>
    <row r="361" spans="1:1" x14ac:dyDescent="0.3">
      <c r="A361" t="s">
        <v>4833</v>
      </c>
    </row>
    <row r="362" spans="1:1" x14ac:dyDescent="0.3">
      <c r="A362" t="s">
        <v>4836</v>
      </c>
    </row>
    <row r="363" spans="1:1" x14ac:dyDescent="0.3">
      <c r="A363" t="s">
        <v>4838</v>
      </c>
    </row>
    <row r="364" spans="1:1" x14ac:dyDescent="0.3">
      <c r="A364" t="s">
        <v>4841</v>
      </c>
    </row>
    <row r="365" spans="1:1" x14ac:dyDescent="0.3">
      <c r="A365" t="s">
        <v>4843</v>
      </c>
    </row>
    <row r="366" spans="1:1" x14ac:dyDescent="0.3">
      <c r="A366" t="s">
        <v>4845</v>
      </c>
    </row>
    <row r="367" spans="1:1" x14ac:dyDescent="0.3">
      <c r="A367" t="s">
        <v>4729</v>
      </c>
    </row>
    <row r="368" spans="1:1" x14ac:dyDescent="0.3">
      <c r="A368" t="s">
        <v>4849</v>
      </c>
    </row>
    <row r="369" spans="1:1" x14ac:dyDescent="0.3">
      <c r="A369" t="s">
        <v>4639</v>
      </c>
    </row>
    <row r="370" spans="1:1" x14ac:dyDescent="0.3">
      <c r="A370" t="s">
        <v>4853</v>
      </c>
    </row>
    <row r="371" spans="1:1" x14ac:dyDescent="0.3">
      <c r="A371" t="s">
        <v>4855</v>
      </c>
    </row>
    <row r="372" spans="1:1" x14ac:dyDescent="0.3">
      <c r="A372" t="s">
        <v>4858</v>
      </c>
    </row>
    <row r="373" spans="1:1" x14ac:dyDescent="0.3">
      <c r="A373" t="s">
        <v>4861</v>
      </c>
    </row>
    <row r="374" spans="1:1" x14ac:dyDescent="0.3">
      <c r="A374" t="s">
        <v>4863</v>
      </c>
    </row>
    <row r="375" spans="1:1" x14ac:dyDescent="0.3">
      <c r="A375" t="s">
        <v>4866</v>
      </c>
    </row>
    <row r="376" spans="1:1" x14ac:dyDescent="0.3">
      <c r="A376" t="s">
        <v>4572</v>
      </c>
    </row>
    <row r="377" spans="1:1" x14ac:dyDescent="0.3">
      <c r="A377" t="s">
        <v>4869</v>
      </c>
    </row>
    <row r="378" spans="1:1" x14ac:dyDescent="0.3">
      <c r="A378" t="s">
        <v>4871</v>
      </c>
    </row>
    <row r="379" spans="1:1" x14ac:dyDescent="0.3">
      <c r="A379" t="s">
        <v>4874</v>
      </c>
    </row>
    <row r="380" spans="1:1" x14ac:dyDescent="0.3">
      <c r="A380" t="s">
        <v>4877</v>
      </c>
    </row>
    <row r="381" spans="1:1" x14ac:dyDescent="0.3">
      <c r="A381" t="s">
        <v>4879</v>
      </c>
    </row>
    <row r="382" spans="1:1" x14ac:dyDescent="0.3">
      <c r="A382" t="s">
        <v>4881</v>
      </c>
    </row>
    <row r="383" spans="1:1" x14ac:dyDescent="0.3">
      <c r="A383" t="s">
        <v>4772</v>
      </c>
    </row>
    <row r="384" spans="1:1" x14ac:dyDescent="0.3">
      <c r="A384" t="s">
        <v>4884</v>
      </c>
    </row>
    <row r="385" spans="1:1" x14ac:dyDescent="0.3">
      <c r="A385" t="s">
        <v>4886</v>
      </c>
    </row>
    <row r="386" spans="1:1" x14ac:dyDescent="0.3">
      <c r="A386" t="s">
        <v>4889</v>
      </c>
    </row>
    <row r="387" spans="1:1" x14ac:dyDescent="0.3">
      <c r="A387" t="s">
        <v>4892</v>
      </c>
    </row>
    <row r="388" spans="1:1" x14ac:dyDescent="0.3">
      <c r="A388" t="s">
        <v>4894</v>
      </c>
    </row>
    <row r="389" spans="1:1" x14ac:dyDescent="0.3">
      <c r="A389" t="s">
        <v>4897</v>
      </c>
    </row>
    <row r="390" spans="1:1" x14ac:dyDescent="0.3">
      <c r="A390" t="s">
        <v>4900</v>
      </c>
    </row>
    <row r="391" spans="1:1" x14ac:dyDescent="0.3">
      <c r="A391" t="s">
        <v>4903</v>
      </c>
    </row>
    <row r="392" spans="1:1" x14ac:dyDescent="0.3">
      <c r="A392" t="s">
        <v>4906</v>
      </c>
    </row>
    <row r="393" spans="1:1" x14ac:dyDescent="0.3">
      <c r="A393" t="s">
        <v>4908</v>
      </c>
    </row>
    <row r="394" spans="1:1" x14ac:dyDescent="0.3">
      <c r="A394" t="s">
        <v>4696</v>
      </c>
    </row>
    <row r="395" spans="1:1" x14ac:dyDescent="0.3">
      <c r="A395" t="s">
        <v>4910</v>
      </c>
    </row>
    <row r="396" spans="1:1" x14ac:dyDescent="0.3">
      <c r="A396" t="s">
        <v>4912</v>
      </c>
    </row>
    <row r="397" spans="1:1" x14ac:dyDescent="0.3">
      <c r="A397" t="s">
        <v>4915</v>
      </c>
    </row>
    <row r="398" spans="1:1" x14ac:dyDescent="0.3">
      <c r="A398" t="s">
        <v>4633</v>
      </c>
    </row>
    <row r="399" spans="1:1" x14ac:dyDescent="0.3">
      <c r="A399" t="s">
        <v>4919</v>
      </c>
    </row>
    <row r="400" spans="1:1" x14ac:dyDescent="0.3">
      <c r="A400" t="s">
        <v>4920</v>
      </c>
    </row>
    <row r="401" spans="1:1" x14ac:dyDescent="0.3">
      <c r="A401" t="s">
        <v>4923</v>
      </c>
    </row>
    <row r="402" spans="1:1" x14ac:dyDescent="0.3">
      <c r="A402" t="s">
        <v>4926</v>
      </c>
    </row>
    <row r="403" spans="1:1" x14ac:dyDescent="0.3">
      <c r="A403" t="s">
        <v>4927</v>
      </c>
    </row>
    <row r="404" spans="1:1" x14ac:dyDescent="0.3">
      <c r="A404" t="s">
        <v>4930</v>
      </c>
    </row>
    <row r="405" spans="1:1" x14ac:dyDescent="0.3">
      <c r="A405" t="s">
        <v>4933</v>
      </c>
    </row>
    <row r="406" spans="1:1" x14ac:dyDescent="0.3">
      <c r="A406" t="s">
        <v>4936</v>
      </c>
    </row>
    <row r="407" spans="1:1" x14ac:dyDescent="0.3">
      <c r="A407" t="s">
        <v>4938</v>
      </c>
    </row>
    <row r="408" spans="1:1" x14ac:dyDescent="0.3">
      <c r="A408" t="s">
        <v>4941</v>
      </c>
    </row>
    <row r="409" spans="1:1" x14ac:dyDescent="0.3">
      <c r="A409" t="s">
        <v>4944</v>
      </c>
    </row>
    <row r="410" spans="1:1" x14ac:dyDescent="0.3">
      <c r="A410" t="s">
        <v>4657</v>
      </c>
    </row>
    <row r="411" spans="1:1" x14ac:dyDescent="0.3">
      <c r="A411" t="s">
        <v>4949</v>
      </c>
    </row>
    <row r="412" spans="1:1" x14ac:dyDescent="0.3">
      <c r="A412" t="s">
        <v>4714</v>
      </c>
    </row>
    <row r="413" spans="1:1" x14ac:dyDescent="0.3">
      <c r="A413" t="s">
        <v>4952</v>
      </c>
    </row>
    <row r="414" spans="1:1" x14ac:dyDescent="0.3">
      <c r="A414" t="s">
        <v>4955</v>
      </c>
    </row>
    <row r="415" spans="1:1" x14ac:dyDescent="0.3">
      <c r="A415" t="s">
        <v>4958</v>
      </c>
    </row>
    <row r="416" spans="1:1" x14ac:dyDescent="0.3">
      <c r="A416" t="s">
        <v>4961</v>
      </c>
    </row>
    <row r="417" spans="1:1" x14ac:dyDescent="0.3">
      <c r="A417" t="s">
        <v>4964</v>
      </c>
    </row>
    <row r="418" spans="1:1" x14ac:dyDescent="0.3">
      <c r="A418" t="s">
        <v>4966</v>
      </c>
    </row>
    <row r="419" spans="1:1" x14ac:dyDescent="0.3">
      <c r="A419" t="s">
        <v>4968</v>
      </c>
    </row>
    <row r="420" spans="1:1" x14ac:dyDescent="0.3">
      <c r="A420" t="s">
        <v>4970</v>
      </c>
    </row>
    <row r="421" spans="1:1" x14ac:dyDescent="0.3">
      <c r="A421" t="s">
        <v>4972</v>
      </c>
    </row>
    <row r="422" spans="1:1" x14ac:dyDescent="0.3">
      <c r="A422" t="s">
        <v>4975</v>
      </c>
    </row>
    <row r="423" spans="1:1" x14ac:dyDescent="0.3">
      <c r="A423" t="s">
        <v>4978</v>
      </c>
    </row>
    <row r="424" spans="1:1" x14ac:dyDescent="0.3">
      <c r="A424" t="s">
        <v>4980</v>
      </c>
    </row>
    <row r="425" spans="1:1" x14ac:dyDescent="0.3">
      <c r="A425" t="s">
        <v>4804</v>
      </c>
    </row>
    <row r="426" spans="1:1" x14ac:dyDescent="0.3">
      <c r="A426" t="s">
        <v>4983</v>
      </c>
    </row>
    <row r="427" spans="1:1" x14ac:dyDescent="0.3">
      <c r="A427" t="s">
        <v>4986</v>
      </c>
    </row>
    <row r="428" spans="1:1" x14ac:dyDescent="0.3">
      <c r="A428" t="s">
        <v>4988</v>
      </c>
    </row>
    <row r="429" spans="1:1" x14ac:dyDescent="0.3">
      <c r="A429" t="s">
        <v>4991</v>
      </c>
    </row>
    <row r="430" spans="1:1" x14ac:dyDescent="0.3">
      <c r="A430" t="s">
        <v>4994</v>
      </c>
    </row>
    <row r="431" spans="1:1" x14ac:dyDescent="0.3">
      <c r="A431" t="s">
        <v>4688</v>
      </c>
    </row>
    <row r="432" spans="1:1" x14ac:dyDescent="0.3">
      <c r="A432" t="s">
        <v>4790</v>
      </c>
    </row>
    <row r="433" spans="1:1" x14ac:dyDescent="0.3">
      <c r="A433" t="s">
        <v>4999</v>
      </c>
    </row>
    <row r="434" spans="1:1" x14ac:dyDescent="0.3">
      <c r="A434" t="s">
        <v>5002</v>
      </c>
    </row>
    <row r="435" spans="1:1" x14ac:dyDescent="0.3">
      <c r="A435" t="s">
        <v>5004</v>
      </c>
    </row>
    <row r="436" spans="1:1" x14ac:dyDescent="0.3">
      <c r="A436" t="s">
        <v>5006</v>
      </c>
    </row>
    <row r="437" spans="1:1" x14ac:dyDescent="0.3">
      <c r="A437" t="s">
        <v>5009</v>
      </c>
    </row>
    <row r="438" spans="1:1" x14ac:dyDescent="0.3">
      <c r="A438" t="s">
        <v>5011</v>
      </c>
    </row>
    <row r="439" spans="1:1" x14ac:dyDescent="0.3">
      <c r="A439" t="s">
        <v>5013</v>
      </c>
    </row>
    <row r="440" spans="1:1" x14ac:dyDescent="0.3">
      <c r="A440" t="s">
        <v>4786</v>
      </c>
    </row>
    <row r="441" spans="1:1" x14ac:dyDescent="0.3">
      <c r="A441" t="s">
        <v>5017</v>
      </c>
    </row>
    <row r="442" spans="1:1" x14ac:dyDescent="0.3">
      <c r="A442" t="s">
        <v>4728</v>
      </c>
    </row>
    <row r="443" spans="1:1" x14ac:dyDescent="0.3">
      <c r="A443" t="s">
        <v>4589</v>
      </c>
    </row>
    <row r="444" spans="1:1" x14ac:dyDescent="0.3">
      <c r="A444" t="s">
        <v>4883</v>
      </c>
    </row>
    <row r="445" spans="1:1" x14ac:dyDescent="0.3">
      <c r="A445" t="s">
        <v>5022</v>
      </c>
    </row>
    <row r="446" spans="1:1" x14ac:dyDescent="0.3">
      <c r="A446" t="s">
        <v>5024</v>
      </c>
    </row>
    <row r="447" spans="1:1" x14ac:dyDescent="0.3">
      <c r="A447" t="s">
        <v>5027</v>
      </c>
    </row>
    <row r="448" spans="1:1" x14ac:dyDescent="0.3">
      <c r="A448" t="s">
        <v>5030</v>
      </c>
    </row>
    <row r="449" spans="1:1" x14ac:dyDescent="0.3">
      <c r="A449" t="s">
        <v>5033</v>
      </c>
    </row>
    <row r="450" spans="1:1" x14ac:dyDescent="0.3">
      <c r="A450" t="s">
        <v>5036</v>
      </c>
    </row>
    <row r="451" spans="1:1" x14ac:dyDescent="0.3">
      <c r="A451" t="s">
        <v>5039</v>
      </c>
    </row>
    <row r="452" spans="1:1" x14ac:dyDescent="0.3">
      <c r="A452" t="s">
        <v>5042</v>
      </c>
    </row>
    <row r="453" spans="1:1" x14ac:dyDescent="0.3">
      <c r="A453" t="s">
        <v>5044</v>
      </c>
    </row>
    <row r="454" spans="1:1" x14ac:dyDescent="0.3">
      <c r="A454" t="s">
        <v>5047</v>
      </c>
    </row>
    <row r="455" spans="1:1" x14ac:dyDescent="0.3">
      <c r="A455" t="s">
        <v>5048</v>
      </c>
    </row>
    <row r="456" spans="1:1" x14ac:dyDescent="0.3">
      <c r="A456" t="s">
        <v>5050</v>
      </c>
    </row>
    <row r="457" spans="1:1" x14ac:dyDescent="0.3">
      <c r="A457" t="s">
        <v>5053</v>
      </c>
    </row>
    <row r="458" spans="1:1" x14ac:dyDescent="0.3">
      <c r="A458" t="s">
        <v>5056</v>
      </c>
    </row>
    <row r="459" spans="1:1" x14ac:dyDescent="0.3">
      <c r="A459" t="s">
        <v>5059</v>
      </c>
    </row>
    <row r="460" spans="1:1" x14ac:dyDescent="0.3">
      <c r="A460" t="s">
        <v>5062</v>
      </c>
    </row>
    <row r="461" spans="1:1" x14ac:dyDescent="0.3">
      <c r="A461" t="s">
        <v>5065</v>
      </c>
    </row>
    <row r="462" spans="1:1" x14ac:dyDescent="0.3">
      <c r="A462" t="s">
        <v>5068</v>
      </c>
    </row>
    <row r="463" spans="1:1" x14ac:dyDescent="0.3">
      <c r="A463" t="s">
        <v>4919</v>
      </c>
    </row>
    <row r="464" spans="1:1" x14ac:dyDescent="0.3">
      <c r="A464" t="s">
        <v>4667</v>
      </c>
    </row>
    <row r="465" spans="1:1" x14ac:dyDescent="0.3">
      <c r="A465" t="s">
        <v>5070</v>
      </c>
    </row>
    <row r="466" spans="1:1" x14ac:dyDescent="0.3">
      <c r="A466" t="s">
        <v>5072</v>
      </c>
    </row>
    <row r="467" spans="1:1" x14ac:dyDescent="0.3">
      <c r="A467" t="s">
        <v>4923</v>
      </c>
    </row>
    <row r="468" spans="1:1" x14ac:dyDescent="0.3">
      <c r="A468" t="s">
        <v>5077</v>
      </c>
    </row>
    <row r="469" spans="1:1" x14ac:dyDescent="0.3">
      <c r="A469" t="s">
        <v>5080</v>
      </c>
    </row>
    <row r="470" spans="1:1" x14ac:dyDescent="0.3">
      <c r="A470" t="s">
        <v>4643</v>
      </c>
    </row>
    <row r="471" spans="1:1" x14ac:dyDescent="0.3">
      <c r="A471" t="s">
        <v>5084</v>
      </c>
    </row>
    <row r="472" spans="1:1" x14ac:dyDescent="0.3">
      <c r="A472" t="s">
        <v>4791</v>
      </c>
    </row>
    <row r="473" spans="1:1" x14ac:dyDescent="0.3">
      <c r="A473" t="s">
        <v>5089</v>
      </c>
    </row>
    <row r="474" spans="1:1" x14ac:dyDescent="0.3">
      <c r="A474" t="s">
        <v>5092</v>
      </c>
    </row>
    <row r="475" spans="1:1" x14ac:dyDescent="0.3">
      <c r="A475" t="s">
        <v>5094</v>
      </c>
    </row>
    <row r="476" spans="1:1" x14ac:dyDescent="0.3">
      <c r="A476" t="s">
        <v>4928</v>
      </c>
    </row>
    <row r="477" spans="1:1" x14ac:dyDescent="0.3">
      <c r="A477" t="s">
        <v>5098</v>
      </c>
    </row>
    <row r="478" spans="1:1" x14ac:dyDescent="0.3">
      <c r="A478" t="s">
        <v>5101</v>
      </c>
    </row>
    <row r="479" spans="1:1" x14ac:dyDescent="0.3">
      <c r="A479" t="s">
        <v>5049</v>
      </c>
    </row>
    <row r="480" spans="1:1" x14ac:dyDescent="0.3">
      <c r="A480" t="s">
        <v>5105</v>
      </c>
    </row>
    <row r="481" spans="1:1" x14ac:dyDescent="0.3">
      <c r="A481" t="s">
        <v>5107</v>
      </c>
    </row>
    <row r="482" spans="1:1" x14ac:dyDescent="0.3">
      <c r="A482" t="s">
        <v>5110</v>
      </c>
    </row>
    <row r="483" spans="1:1" x14ac:dyDescent="0.3">
      <c r="A483" t="s">
        <v>5111</v>
      </c>
    </row>
    <row r="484" spans="1:1" x14ac:dyDescent="0.3">
      <c r="A484" t="s">
        <v>5110</v>
      </c>
    </row>
    <row r="485" spans="1:1" x14ac:dyDescent="0.3">
      <c r="A485" t="s">
        <v>5115</v>
      </c>
    </row>
    <row r="486" spans="1:1" x14ac:dyDescent="0.3">
      <c r="A486" t="s">
        <v>4811</v>
      </c>
    </row>
    <row r="487" spans="1:1" x14ac:dyDescent="0.3">
      <c r="A487" t="s">
        <v>5103</v>
      </c>
    </row>
    <row r="488" spans="1:1" x14ac:dyDescent="0.3">
      <c r="A488" t="s">
        <v>4657</v>
      </c>
    </row>
    <row r="489" spans="1:1" x14ac:dyDescent="0.3">
      <c r="A489" t="s">
        <v>5122</v>
      </c>
    </row>
    <row r="490" spans="1:1" x14ac:dyDescent="0.3">
      <c r="A490" t="s">
        <v>5124</v>
      </c>
    </row>
    <row r="491" spans="1:1" x14ac:dyDescent="0.3">
      <c r="A491" t="s">
        <v>5127</v>
      </c>
    </row>
    <row r="492" spans="1:1" x14ac:dyDescent="0.3">
      <c r="A492" t="s">
        <v>4599</v>
      </c>
    </row>
    <row r="493" spans="1:1" x14ac:dyDescent="0.3">
      <c r="A493" t="s">
        <v>5130</v>
      </c>
    </row>
    <row r="494" spans="1:1" x14ac:dyDescent="0.3">
      <c r="A494" t="s">
        <v>4645</v>
      </c>
    </row>
    <row r="495" spans="1:1" x14ac:dyDescent="0.3">
      <c r="A495" t="s">
        <v>5133</v>
      </c>
    </row>
    <row r="496" spans="1:1" x14ac:dyDescent="0.3">
      <c r="A496" t="s">
        <v>5136</v>
      </c>
    </row>
    <row r="497" spans="1:1" x14ac:dyDescent="0.3">
      <c r="A497" t="s">
        <v>5138</v>
      </c>
    </row>
    <row r="498" spans="1:1" x14ac:dyDescent="0.3">
      <c r="A498" t="s">
        <v>5140</v>
      </c>
    </row>
    <row r="499" spans="1:1" x14ac:dyDescent="0.3">
      <c r="A499" t="s">
        <v>5143</v>
      </c>
    </row>
    <row r="500" spans="1:1" x14ac:dyDescent="0.3">
      <c r="A500" t="s">
        <v>5053</v>
      </c>
    </row>
    <row r="501" spans="1:1" x14ac:dyDescent="0.3">
      <c r="A501" t="s">
        <v>5147</v>
      </c>
    </row>
    <row r="502" spans="1:1" x14ac:dyDescent="0.3">
      <c r="A502" t="s">
        <v>4568</v>
      </c>
    </row>
    <row r="503" spans="1:1" x14ac:dyDescent="0.3">
      <c r="A503" t="s">
        <v>4571</v>
      </c>
    </row>
    <row r="504" spans="1:1" x14ac:dyDescent="0.3">
      <c r="A504" t="s">
        <v>4573</v>
      </c>
    </row>
    <row r="505" spans="1:1" x14ac:dyDescent="0.3">
      <c r="A505" t="s">
        <v>4576</v>
      </c>
    </row>
    <row r="506" spans="1:1" x14ac:dyDescent="0.3">
      <c r="A506" t="s">
        <v>4579</v>
      </c>
    </row>
    <row r="507" spans="1:1" x14ac:dyDescent="0.3">
      <c r="A507" t="s">
        <v>4582</v>
      </c>
    </row>
    <row r="508" spans="1:1" x14ac:dyDescent="0.3">
      <c r="A508" t="s">
        <v>4585</v>
      </c>
    </row>
    <row r="509" spans="1:1" x14ac:dyDescent="0.3">
      <c r="A509" t="s">
        <v>4588</v>
      </c>
    </row>
    <row r="510" spans="1:1" x14ac:dyDescent="0.3">
      <c r="A510" t="s">
        <v>4591</v>
      </c>
    </row>
    <row r="511" spans="1:1" x14ac:dyDescent="0.3">
      <c r="A511" t="s">
        <v>4594</v>
      </c>
    </row>
    <row r="512" spans="1:1" x14ac:dyDescent="0.3">
      <c r="A512" t="s">
        <v>4595</v>
      </c>
    </row>
    <row r="513" spans="1:1" x14ac:dyDescent="0.3">
      <c r="A513" t="s">
        <v>4598</v>
      </c>
    </row>
    <row r="514" spans="1:1" x14ac:dyDescent="0.3">
      <c r="A514" t="s">
        <v>4601</v>
      </c>
    </row>
    <row r="515" spans="1:1" x14ac:dyDescent="0.3">
      <c r="A515" t="s">
        <v>4604</v>
      </c>
    </row>
    <row r="516" spans="1:1" x14ac:dyDescent="0.3">
      <c r="A516" t="s">
        <v>4587</v>
      </c>
    </row>
    <row r="517" spans="1:1" x14ac:dyDescent="0.3">
      <c r="A517" t="s">
        <v>4607</v>
      </c>
    </row>
    <row r="518" spans="1:1" x14ac:dyDescent="0.3">
      <c r="A518" t="s">
        <v>4609</v>
      </c>
    </row>
    <row r="519" spans="1:1" x14ac:dyDescent="0.3">
      <c r="A519" t="s">
        <v>4612</v>
      </c>
    </row>
    <row r="520" spans="1:1" x14ac:dyDescent="0.3">
      <c r="A520" t="s">
        <v>4615</v>
      </c>
    </row>
    <row r="521" spans="1:1" x14ac:dyDescent="0.3">
      <c r="A521" t="s">
        <v>4598</v>
      </c>
    </row>
    <row r="522" spans="1:1" x14ac:dyDescent="0.3">
      <c r="A522" t="s">
        <v>4618</v>
      </c>
    </row>
    <row r="523" spans="1:1" x14ac:dyDescent="0.3">
      <c r="A523" t="s">
        <v>4619</v>
      </c>
    </row>
    <row r="524" spans="1:1" x14ac:dyDescent="0.3">
      <c r="A524" t="s">
        <v>4622</v>
      </c>
    </row>
    <row r="525" spans="1:1" x14ac:dyDescent="0.3">
      <c r="A525" t="s">
        <v>4625</v>
      </c>
    </row>
    <row r="526" spans="1:1" x14ac:dyDescent="0.3">
      <c r="A526" t="s">
        <v>4627</v>
      </c>
    </row>
    <row r="527" spans="1:1" x14ac:dyDescent="0.3">
      <c r="A527" t="s">
        <v>4630</v>
      </c>
    </row>
    <row r="528" spans="1:1" x14ac:dyDescent="0.3">
      <c r="A528" t="s">
        <v>4633</v>
      </c>
    </row>
    <row r="529" spans="1:1" x14ac:dyDescent="0.3">
      <c r="A529" t="s">
        <v>4635</v>
      </c>
    </row>
    <row r="530" spans="1:1" x14ac:dyDescent="0.3">
      <c r="A530" t="s">
        <v>4638</v>
      </c>
    </row>
    <row r="531" spans="1:1" x14ac:dyDescent="0.3">
      <c r="A531" t="s">
        <v>4640</v>
      </c>
    </row>
    <row r="532" spans="1:1" x14ac:dyDescent="0.3">
      <c r="A532" t="s">
        <v>4643</v>
      </c>
    </row>
    <row r="533" spans="1:1" x14ac:dyDescent="0.3">
      <c r="A533" t="s">
        <v>4646</v>
      </c>
    </row>
    <row r="534" spans="1:1" x14ac:dyDescent="0.3">
      <c r="A534" t="s">
        <v>4648</v>
      </c>
    </row>
    <row r="535" spans="1:1" x14ac:dyDescent="0.3">
      <c r="A535" t="s">
        <v>4651</v>
      </c>
    </row>
    <row r="536" spans="1:1" x14ac:dyDescent="0.3">
      <c r="A536" t="s">
        <v>4654</v>
      </c>
    </row>
    <row r="537" spans="1:1" x14ac:dyDescent="0.3">
      <c r="A537" t="s">
        <v>4656</v>
      </c>
    </row>
    <row r="538" spans="1:1" x14ac:dyDescent="0.3">
      <c r="A538" t="s">
        <v>4658</v>
      </c>
    </row>
    <row r="539" spans="1:1" x14ac:dyDescent="0.3">
      <c r="A539" t="s">
        <v>4661</v>
      </c>
    </row>
    <row r="540" spans="1:1" x14ac:dyDescent="0.3">
      <c r="A540" t="s">
        <v>4663</v>
      </c>
    </row>
    <row r="541" spans="1:1" x14ac:dyDescent="0.3">
      <c r="A541" t="s">
        <v>4665</v>
      </c>
    </row>
    <row r="542" spans="1:1" x14ac:dyDescent="0.3">
      <c r="A542" t="s">
        <v>4647</v>
      </c>
    </row>
    <row r="543" spans="1:1" x14ac:dyDescent="0.3">
      <c r="A543" t="s">
        <v>4670</v>
      </c>
    </row>
    <row r="544" spans="1:1" x14ac:dyDescent="0.3">
      <c r="A544" t="s">
        <v>4605</v>
      </c>
    </row>
    <row r="545" spans="1:1" x14ac:dyDescent="0.3">
      <c r="A545" t="s">
        <v>4673</v>
      </c>
    </row>
    <row r="546" spans="1:1" x14ac:dyDescent="0.3">
      <c r="A546" t="s">
        <v>4676</v>
      </c>
    </row>
    <row r="547" spans="1:1" x14ac:dyDescent="0.3">
      <c r="A547" t="s">
        <v>4678</v>
      </c>
    </row>
    <row r="548" spans="1:1" x14ac:dyDescent="0.3">
      <c r="A548" t="s">
        <v>4681</v>
      </c>
    </row>
    <row r="549" spans="1:1" x14ac:dyDescent="0.3">
      <c r="A549" t="s">
        <v>4573</v>
      </c>
    </row>
    <row r="550" spans="1:1" x14ac:dyDescent="0.3">
      <c r="A550" t="s">
        <v>4684</v>
      </c>
    </row>
    <row r="551" spans="1:1" x14ac:dyDescent="0.3">
      <c r="A551" t="s">
        <v>4687</v>
      </c>
    </row>
    <row r="552" spans="1:1" x14ac:dyDescent="0.3">
      <c r="A552" t="s">
        <v>4690</v>
      </c>
    </row>
    <row r="553" spans="1:1" x14ac:dyDescent="0.3">
      <c r="A553" t="s">
        <v>4693</v>
      </c>
    </row>
    <row r="554" spans="1:1" x14ac:dyDescent="0.3">
      <c r="A554" t="s">
        <v>4696</v>
      </c>
    </row>
    <row r="555" spans="1:1" x14ac:dyDescent="0.3">
      <c r="A555" t="s">
        <v>4697</v>
      </c>
    </row>
    <row r="556" spans="1:1" x14ac:dyDescent="0.3">
      <c r="A556" t="s">
        <v>4700</v>
      </c>
    </row>
    <row r="557" spans="1:1" x14ac:dyDescent="0.3">
      <c r="A557" t="s">
        <v>4703</v>
      </c>
    </row>
    <row r="558" spans="1:1" x14ac:dyDescent="0.3">
      <c r="A558" t="s">
        <v>4602</v>
      </c>
    </row>
    <row r="559" spans="1:1" x14ac:dyDescent="0.3">
      <c r="A559" t="s">
        <v>4707</v>
      </c>
    </row>
    <row r="560" spans="1:1" x14ac:dyDescent="0.3">
      <c r="A560" t="s">
        <v>4710</v>
      </c>
    </row>
    <row r="561" spans="1:1" x14ac:dyDescent="0.3">
      <c r="A561" t="s">
        <v>4713</v>
      </c>
    </row>
    <row r="562" spans="1:1" x14ac:dyDescent="0.3">
      <c r="A562" t="s">
        <v>4642</v>
      </c>
    </row>
    <row r="563" spans="1:1" x14ac:dyDescent="0.3">
      <c r="A563" t="s">
        <v>4717</v>
      </c>
    </row>
    <row r="564" spans="1:1" x14ac:dyDescent="0.3">
      <c r="A564" t="s">
        <v>4719</v>
      </c>
    </row>
    <row r="565" spans="1:1" x14ac:dyDescent="0.3">
      <c r="A565" t="s">
        <v>4721</v>
      </c>
    </row>
    <row r="566" spans="1:1" x14ac:dyDescent="0.3">
      <c r="A566" t="s">
        <v>4724</v>
      </c>
    </row>
    <row r="567" spans="1:1" x14ac:dyDescent="0.3">
      <c r="A567" t="s">
        <v>4727</v>
      </c>
    </row>
    <row r="568" spans="1:1" x14ac:dyDescent="0.3">
      <c r="A568" t="s">
        <v>4730</v>
      </c>
    </row>
    <row r="569" spans="1:1" x14ac:dyDescent="0.3">
      <c r="A569" t="s">
        <v>4733</v>
      </c>
    </row>
    <row r="570" spans="1:1" x14ac:dyDescent="0.3">
      <c r="A570" t="s">
        <v>4735</v>
      </c>
    </row>
    <row r="571" spans="1:1" x14ac:dyDescent="0.3">
      <c r="A571" t="s">
        <v>4737</v>
      </c>
    </row>
    <row r="572" spans="1:1" x14ac:dyDescent="0.3">
      <c r="A572" t="s">
        <v>4740</v>
      </c>
    </row>
    <row r="573" spans="1:1" x14ac:dyDescent="0.3">
      <c r="A573" t="s">
        <v>4598</v>
      </c>
    </row>
    <row r="574" spans="1:1" x14ac:dyDescent="0.3">
      <c r="A574" t="s">
        <v>4743</v>
      </c>
    </row>
    <row r="575" spans="1:1" x14ac:dyDescent="0.3">
      <c r="A575" t="s">
        <v>4746</v>
      </c>
    </row>
    <row r="576" spans="1:1" x14ac:dyDescent="0.3">
      <c r="A576" t="s">
        <v>4749</v>
      </c>
    </row>
    <row r="577" spans="1:1" x14ac:dyDescent="0.3">
      <c r="A577" t="s">
        <v>4752</v>
      </c>
    </row>
    <row r="578" spans="1:1" x14ac:dyDescent="0.3">
      <c r="A578" t="s">
        <v>4755</v>
      </c>
    </row>
    <row r="579" spans="1:1" x14ac:dyDescent="0.3">
      <c r="A579" t="s">
        <v>4758</v>
      </c>
    </row>
    <row r="580" spans="1:1" x14ac:dyDescent="0.3">
      <c r="A580" t="s">
        <v>4761</v>
      </c>
    </row>
    <row r="581" spans="1:1" x14ac:dyDescent="0.3">
      <c r="A581" t="s">
        <v>4762</v>
      </c>
    </row>
    <row r="582" spans="1:1" x14ac:dyDescent="0.3">
      <c r="A582" t="s">
        <v>4764</v>
      </c>
    </row>
    <row r="583" spans="1:1" x14ac:dyDescent="0.3">
      <c r="A583" t="s">
        <v>4767</v>
      </c>
    </row>
    <row r="584" spans="1:1" x14ac:dyDescent="0.3">
      <c r="A584" t="s">
        <v>4770</v>
      </c>
    </row>
    <row r="585" spans="1:1" x14ac:dyDescent="0.3">
      <c r="A585" t="s">
        <v>4773</v>
      </c>
    </row>
    <row r="586" spans="1:1" x14ac:dyDescent="0.3">
      <c r="A586" t="s">
        <v>4776</v>
      </c>
    </row>
    <row r="587" spans="1:1" x14ac:dyDescent="0.3">
      <c r="A587" t="s">
        <v>4779</v>
      </c>
    </row>
    <row r="588" spans="1:1" x14ac:dyDescent="0.3">
      <c r="A588" t="s">
        <v>4782</v>
      </c>
    </row>
    <row r="589" spans="1:1" x14ac:dyDescent="0.3">
      <c r="A589" t="s">
        <v>4785</v>
      </c>
    </row>
    <row r="590" spans="1:1" x14ac:dyDescent="0.3">
      <c r="A590" t="s">
        <v>4788</v>
      </c>
    </row>
    <row r="591" spans="1:1" x14ac:dyDescent="0.3">
      <c r="A591" t="s">
        <v>4791</v>
      </c>
    </row>
    <row r="592" spans="1:1" x14ac:dyDescent="0.3">
      <c r="A592" t="s">
        <v>4794</v>
      </c>
    </row>
    <row r="593" spans="1:1" x14ac:dyDescent="0.3">
      <c r="A593" t="s">
        <v>4797</v>
      </c>
    </row>
    <row r="594" spans="1:1" x14ac:dyDescent="0.3">
      <c r="A594" t="s">
        <v>4800</v>
      </c>
    </row>
    <row r="595" spans="1:1" x14ac:dyDescent="0.3">
      <c r="A595" t="s">
        <v>4802</v>
      </c>
    </row>
    <row r="596" spans="1:1" x14ac:dyDescent="0.3">
      <c r="A596" t="s">
        <v>4805</v>
      </c>
    </row>
    <row r="597" spans="1:1" x14ac:dyDescent="0.3">
      <c r="A597" t="s">
        <v>4806</v>
      </c>
    </row>
    <row r="598" spans="1:1" x14ac:dyDescent="0.3">
      <c r="A598" t="s">
        <v>4808</v>
      </c>
    </row>
    <row r="599" spans="1:1" x14ac:dyDescent="0.3">
      <c r="A599" t="s">
        <v>4810</v>
      </c>
    </row>
    <row r="600" spans="1:1" x14ac:dyDescent="0.3">
      <c r="A600" t="s">
        <v>4677</v>
      </c>
    </row>
    <row r="601" spans="1:1" x14ac:dyDescent="0.3">
      <c r="A601" t="s">
        <v>4811</v>
      </c>
    </row>
    <row r="602" spans="1:1" x14ac:dyDescent="0.3">
      <c r="A602" t="s">
        <v>4813</v>
      </c>
    </row>
    <row r="603" spans="1:1" x14ac:dyDescent="0.3">
      <c r="A603" t="s">
        <v>4765</v>
      </c>
    </row>
    <row r="604" spans="1:1" x14ac:dyDescent="0.3">
      <c r="A604" t="s">
        <v>4817</v>
      </c>
    </row>
    <row r="605" spans="1:1" x14ac:dyDescent="0.3">
      <c r="A605" t="s">
        <v>4820</v>
      </c>
    </row>
    <row r="606" spans="1:1" x14ac:dyDescent="0.3">
      <c r="A606" t="s">
        <v>4823</v>
      </c>
    </row>
    <row r="607" spans="1:1" x14ac:dyDescent="0.3">
      <c r="A607" t="s">
        <v>4825</v>
      </c>
    </row>
    <row r="608" spans="1:1" x14ac:dyDescent="0.3">
      <c r="A608" t="s">
        <v>4828</v>
      </c>
    </row>
    <row r="609" spans="1:1" x14ac:dyDescent="0.3">
      <c r="A609" t="s">
        <v>4830</v>
      </c>
    </row>
    <row r="610" spans="1:1" x14ac:dyDescent="0.3">
      <c r="A610" t="s">
        <v>4832</v>
      </c>
    </row>
    <row r="611" spans="1:1" x14ac:dyDescent="0.3">
      <c r="A611" t="s">
        <v>4834</v>
      </c>
    </row>
    <row r="612" spans="1:1" x14ac:dyDescent="0.3">
      <c r="A612" t="s">
        <v>4814</v>
      </c>
    </row>
    <row r="613" spans="1:1" x14ac:dyDescent="0.3">
      <c r="A613" t="s">
        <v>4839</v>
      </c>
    </row>
    <row r="614" spans="1:1" x14ac:dyDescent="0.3">
      <c r="A614" t="s">
        <v>4842</v>
      </c>
    </row>
    <row r="615" spans="1:1" x14ac:dyDescent="0.3">
      <c r="A615" t="s">
        <v>4567</v>
      </c>
    </row>
    <row r="616" spans="1:1" x14ac:dyDescent="0.3">
      <c r="A616" t="s">
        <v>4846</v>
      </c>
    </row>
    <row r="617" spans="1:1" x14ac:dyDescent="0.3">
      <c r="A617" t="s">
        <v>4847</v>
      </c>
    </row>
    <row r="618" spans="1:1" x14ac:dyDescent="0.3">
      <c r="A618" t="s">
        <v>4850</v>
      </c>
    </row>
    <row r="619" spans="1:1" x14ac:dyDescent="0.3">
      <c r="A619" t="s">
        <v>4852</v>
      </c>
    </row>
    <row r="620" spans="1:1" x14ac:dyDescent="0.3">
      <c r="A620" t="s">
        <v>4609</v>
      </c>
    </row>
    <row r="621" spans="1:1" x14ac:dyDescent="0.3">
      <c r="A621" t="s">
        <v>4856</v>
      </c>
    </row>
    <row r="622" spans="1:1" x14ac:dyDescent="0.3">
      <c r="A622" t="s">
        <v>4859</v>
      </c>
    </row>
    <row r="623" spans="1:1" x14ac:dyDescent="0.3">
      <c r="A623" t="s">
        <v>4862</v>
      </c>
    </row>
    <row r="624" spans="1:1" x14ac:dyDescent="0.3">
      <c r="A624" t="s">
        <v>4864</v>
      </c>
    </row>
    <row r="625" spans="1:1" x14ac:dyDescent="0.3">
      <c r="A625" t="s">
        <v>4867</v>
      </c>
    </row>
    <row r="626" spans="1:1" x14ac:dyDescent="0.3">
      <c r="A626" t="s">
        <v>4868</v>
      </c>
    </row>
    <row r="627" spans="1:1" x14ac:dyDescent="0.3">
      <c r="A627" t="s">
        <v>4584</v>
      </c>
    </row>
    <row r="628" spans="1:1" x14ac:dyDescent="0.3">
      <c r="A628" t="s">
        <v>4872</v>
      </c>
    </row>
    <row r="629" spans="1:1" x14ac:dyDescent="0.3">
      <c r="A629" t="s">
        <v>4875</v>
      </c>
    </row>
    <row r="630" spans="1:1" x14ac:dyDescent="0.3">
      <c r="A630" t="s">
        <v>4878</v>
      </c>
    </row>
    <row r="631" spans="1:1" x14ac:dyDescent="0.3">
      <c r="A631" t="s">
        <v>4880</v>
      </c>
    </row>
    <row r="632" spans="1:1" x14ac:dyDescent="0.3">
      <c r="A632" t="s">
        <v>4882</v>
      </c>
    </row>
    <row r="633" spans="1:1" x14ac:dyDescent="0.3">
      <c r="A633" t="s">
        <v>4883</v>
      </c>
    </row>
    <row r="634" spans="1:1" x14ac:dyDescent="0.3">
      <c r="A634" t="s">
        <v>4885</v>
      </c>
    </row>
    <row r="635" spans="1:1" x14ac:dyDescent="0.3">
      <c r="A635" t="s">
        <v>4887</v>
      </c>
    </row>
    <row r="636" spans="1:1" x14ac:dyDescent="0.3">
      <c r="A636" t="s">
        <v>4890</v>
      </c>
    </row>
    <row r="637" spans="1:1" x14ac:dyDescent="0.3">
      <c r="A637" t="s">
        <v>4893</v>
      </c>
    </row>
    <row r="638" spans="1:1" x14ac:dyDescent="0.3">
      <c r="A638" t="s">
        <v>4895</v>
      </c>
    </row>
    <row r="639" spans="1:1" x14ac:dyDescent="0.3">
      <c r="A639" t="s">
        <v>4898</v>
      </c>
    </row>
    <row r="640" spans="1:1" x14ac:dyDescent="0.3">
      <c r="A640" t="s">
        <v>4901</v>
      </c>
    </row>
    <row r="641" spans="1:1" x14ac:dyDescent="0.3">
      <c r="A641" t="s">
        <v>4904</v>
      </c>
    </row>
    <row r="642" spans="1:1" x14ac:dyDescent="0.3">
      <c r="A642" t="s">
        <v>4907</v>
      </c>
    </row>
    <row r="643" spans="1:1" x14ac:dyDescent="0.3">
      <c r="A643" t="s">
        <v>4609</v>
      </c>
    </row>
    <row r="644" spans="1:1" x14ac:dyDescent="0.3">
      <c r="A644" t="s">
        <v>4909</v>
      </c>
    </row>
    <row r="645" spans="1:1" x14ac:dyDescent="0.3">
      <c r="A645" t="s">
        <v>4911</v>
      </c>
    </row>
    <row r="646" spans="1:1" x14ac:dyDescent="0.3">
      <c r="A646" t="s">
        <v>4913</v>
      </c>
    </row>
    <row r="647" spans="1:1" x14ac:dyDescent="0.3">
      <c r="A647" t="s">
        <v>4916</v>
      </c>
    </row>
    <row r="648" spans="1:1" x14ac:dyDescent="0.3">
      <c r="A648" t="s">
        <v>4918</v>
      </c>
    </row>
    <row r="649" spans="1:1" x14ac:dyDescent="0.3">
      <c r="A649" t="s">
        <v>4758</v>
      </c>
    </row>
    <row r="650" spans="1:1" x14ac:dyDescent="0.3">
      <c r="A650" t="s">
        <v>4921</v>
      </c>
    </row>
    <row r="651" spans="1:1" x14ac:dyDescent="0.3">
      <c r="A651" t="s">
        <v>4924</v>
      </c>
    </row>
    <row r="652" spans="1:1" x14ac:dyDescent="0.3">
      <c r="A652" t="s">
        <v>4823</v>
      </c>
    </row>
    <row r="653" spans="1:1" x14ac:dyDescent="0.3">
      <c r="A653" t="s">
        <v>4928</v>
      </c>
    </row>
    <row r="654" spans="1:1" x14ac:dyDescent="0.3">
      <c r="A654" t="s">
        <v>4931</v>
      </c>
    </row>
    <row r="655" spans="1:1" x14ac:dyDescent="0.3">
      <c r="A655" t="s">
        <v>4934</v>
      </c>
    </row>
    <row r="656" spans="1:1" x14ac:dyDescent="0.3">
      <c r="A656" t="s">
        <v>4937</v>
      </c>
    </row>
    <row r="657" spans="1:1" x14ac:dyDescent="0.3">
      <c r="A657" t="s">
        <v>4939</v>
      </c>
    </row>
    <row r="658" spans="1:1" x14ac:dyDescent="0.3">
      <c r="A658" t="s">
        <v>4942</v>
      </c>
    </row>
    <row r="659" spans="1:1" x14ac:dyDescent="0.3">
      <c r="A659" t="s">
        <v>4945</v>
      </c>
    </row>
    <row r="660" spans="1:1" x14ac:dyDescent="0.3">
      <c r="A660" t="s">
        <v>4947</v>
      </c>
    </row>
    <row r="661" spans="1:1" x14ac:dyDescent="0.3">
      <c r="A661" t="s">
        <v>4950</v>
      </c>
    </row>
    <row r="662" spans="1:1" x14ac:dyDescent="0.3">
      <c r="A662" t="s">
        <v>4951</v>
      </c>
    </row>
    <row r="663" spans="1:1" x14ac:dyDescent="0.3">
      <c r="A663" t="s">
        <v>4953</v>
      </c>
    </row>
    <row r="664" spans="1:1" x14ac:dyDescent="0.3">
      <c r="A664" t="s">
        <v>4956</v>
      </c>
    </row>
    <row r="665" spans="1:1" x14ac:dyDescent="0.3">
      <c r="A665" t="s">
        <v>4959</v>
      </c>
    </row>
    <row r="666" spans="1:1" x14ac:dyDescent="0.3">
      <c r="A666" t="s">
        <v>4962</v>
      </c>
    </row>
    <row r="667" spans="1:1" x14ac:dyDescent="0.3">
      <c r="A667" t="s">
        <v>4965</v>
      </c>
    </row>
    <row r="668" spans="1:1" x14ac:dyDescent="0.3">
      <c r="A668" t="s">
        <v>4967</v>
      </c>
    </row>
    <row r="669" spans="1:1" x14ac:dyDescent="0.3">
      <c r="A669" t="s">
        <v>4969</v>
      </c>
    </row>
    <row r="670" spans="1:1" x14ac:dyDescent="0.3">
      <c r="A670" t="s">
        <v>4971</v>
      </c>
    </row>
    <row r="671" spans="1:1" x14ac:dyDescent="0.3">
      <c r="A671" t="s">
        <v>4973</v>
      </c>
    </row>
    <row r="672" spans="1:1" x14ac:dyDescent="0.3">
      <c r="A672" t="s">
        <v>4976</v>
      </c>
    </row>
    <row r="673" spans="1:1" x14ac:dyDescent="0.3">
      <c r="A673" t="s">
        <v>4979</v>
      </c>
    </row>
    <row r="674" spans="1:1" x14ac:dyDescent="0.3">
      <c r="A674" t="s">
        <v>4981</v>
      </c>
    </row>
    <row r="675" spans="1:1" x14ac:dyDescent="0.3">
      <c r="A675" t="s">
        <v>4982</v>
      </c>
    </row>
    <row r="676" spans="1:1" x14ac:dyDescent="0.3">
      <c r="A676" t="s">
        <v>4984</v>
      </c>
    </row>
    <row r="677" spans="1:1" x14ac:dyDescent="0.3">
      <c r="A677" t="s">
        <v>4680</v>
      </c>
    </row>
    <row r="678" spans="1:1" x14ac:dyDescent="0.3">
      <c r="A678" t="s">
        <v>4989</v>
      </c>
    </row>
    <row r="679" spans="1:1" x14ac:dyDescent="0.3">
      <c r="A679" t="s">
        <v>4992</v>
      </c>
    </row>
    <row r="680" spans="1:1" x14ac:dyDescent="0.3">
      <c r="A680" t="s">
        <v>4995</v>
      </c>
    </row>
    <row r="681" spans="1:1" x14ac:dyDescent="0.3">
      <c r="A681" t="s">
        <v>4996</v>
      </c>
    </row>
    <row r="682" spans="1:1" x14ac:dyDescent="0.3">
      <c r="A682" t="s">
        <v>4997</v>
      </c>
    </row>
    <row r="683" spans="1:1" x14ac:dyDescent="0.3">
      <c r="A683" t="s">
        <v>5000</v>
      </c>
    </row>
    <row r="684" spans="1:1" x14ac:dyDescent="0.3">
      <c r="A684" t="s">
        <v>5003</v>
      </c>
    </row>
    <row r="685" spans="1:1" x14ac:dyDescent="0.3">
      <c r="A685" t="s">
        <v>5005</v>
      </c>
    </row>
    <row r="686" spans="1:1" x14ac:dyDescent="0.3">
      <c r="A686" t="s">
        <v>5007</v>
      </c>
    </row>
    <row r="687" spans="1:1" x14ac:dyDescent="0.3">
      <c r="A687" t="s">
        <v>5010</v>
      </c>
    </row>
    <row r="688" spans="1:1" x14ac:dyDescent="0.3">
      <c r="A688" t="s">
        <v>4977</v>
      </c>
    </row>
    <row r="689" spans="1:1" x14ac:dyDescent="0.3">
      <c r="A689" t="s">
        <v>5014</v>
      </c>
    </row>
    <row r="690" spans="1:1" x14ac:dyDescent="0.3">
      <c r="A690" t="s">
        <v>5015</v>
      </c>
    </row>
    <row r="691" spans="1:1" x14ac:dyDescent="0.3">
      <c r="A691" t="s">
        <v>4600</v>
      </c>
    </row>
    <row r="692" spans="1:1" x14ac:dyDescent="0.3">
      <c r="A692" t="s">
        <v>4653</v>
      </c>
    </row>
    <row r="693" spans="1:1" x14ac:dyDescent="0.3">
      <c r="A693" t="s">
        <v>4567</v>
      </c>
    </row>
    <row r="694" spans="1:1" x14ac:dyDescent="0.3">
      <c r="A694" t="s">
        <v>5020</v>
      </c>
    </row>
    <row r="695" spans="1:1" x14ac:dyDescent="0.3">
      <c r="A695" t="s">
        <v>5023</v>
      </c>
    </row>
    <row r="696" spans="1:1" x14ac:dyDescent="0.3">
      <c r="A696" t="s">
        <v>5025</v>
      </c>
    </row>
    <row r="697" spans="1:1" x14ac:dyDescent="0.3">
      <c r="A697" t="s">
        <v>5028</v>
      </c>
    </row>
    <row r="698" spans="1:1" x14ac:dyDescent="0.3">
      <c r="A698" t="s">
        <v>5031</v>
      </c>
    </row>
    <row r="699" spans="1:1" x14ac:dyDescent="0.3">
      <c r="A699" t="s">
        <v>5034</v>
      </c>
    </row>
    <row r="700" spans="1:1" x14ac:dyDescent="0.3">
      <c r="A700" t="s">
        <v>5037</v>
      </c>
    </row>
    <row r="701" spans="1:1" x14ac:dyDescent="0.3">
      <c r="A701" t="s">
        <v>5040</v>
      </c>
    </row>
    <row r="702" spans="1:1" x14ac:dyDescent="0.3">
      <c r="A702" t="s">
        <v>5043</v>
      </c>
    </row>
    <row r="703" spans="1:1" x14ac:dyDescent="0.3">
      <c r="A703" t="s">
        <v>5045</v>
      </c>
    </row>
    <row r="704" spans="1:1" x14ac:dyDescent="0.3">
      <c r="A704" t="s">
        <v>4635</v>
      </c>
    </row>
    <row r="705" spans="1:1" x14ac:dyDescent="0.3">
      <c r="A705" t="s">
        <v>5030</v>
      </c>
    </row>
    <row r="706" spans="1:1" x14ac:dyDescent="0.3">
      <c r="A706" t="s">
        <v>5051</v>
      </c>
    </row>
    <row r="707" spans="1:1" x14ac:dyDescent="0.3">
      <c r="A707" t="s">
        <v>5054</v>
      </c>
    </row>
    <row r="708" spans="1:1" x14ac:dyDescent="0.3">
      <c r="A708" t="s">
        <v>5057</v>
      </c>
    </row>
    <row r="709" spans="1:1" x14ac:dyDescent="0.3">
      <c r="A709" t="s">
        <v>5060</v>
      </c>
    </row>
    <row r="710" spans="1:1" x14ac:dyDescent="0.3">
      <c r="A710" t="s">
        <v>5063</v>
      </c>
    </row>
    <row r="711" spans="1:1" x14ac:dyDescent="0.3">
      <c r="A711" t="s">
        <v>5066</v>
      </c>
    </row>
    <row r="712" spans="1:1" x14ac:dyDescent="0.3">
      <c r="A712" t="s">
        <v>4860</v>
      </c>
    </row>
    <row r="713" spans="1:1" x14ac:dyDescent="0.3">
      <c r="A713" t="s">
        <v>5069</v>
      </c>
    </row>
    <row r="714" spans="1:1" x14ac:dyDescent="0.3">
      <c r="A714" t="s">
        <v>4720</v>
      </c>
    </row>
    <row r="715" spans="1:1" x14ac:dyDescent="0.3">
      <c r="A715" t="s">
        <v>4592</v>
      </c>
    </row>
    <row r="716" spans="1:1" x14ac:dyDescent="0.3">
      <c r="A716" t="s">
        <v>5073</v>
      </c>
    </row>
    <row r="717" spans="1:1" x14ac:dyDescent="0.3">
      <c r="A717" t="s">
        <v>5075</v>
      </c>
    </row>
    <row r="718" spans="1:1" x14ac:dyDescent="0.3">
      <c r="A718" t="s">
        <v>5078</v>
      </c>
    </row>
    <row r="719" spans="1:1" x14ac:dyDescent="0.3">
      <c r="A719" t="s">
        <v>5081</v>
      </c>
    </row>
    <row r="720" spans="1:1" x14ac:dyDescent="0.3">
      <c r="A720" t="s">
        <v>5082</v>
      </c>
    </row>
    <row r="721" spans="1:1" x14ac:dyDescent="0.3">
      <c r="A721" t="s">
        <v>5085</v>
      </c>
    </row>
    <row r="722" spans="1:1" x14ac:dyDescent="0.3">
      <c r="A722" t="s">
        <v>5087</v>
      </c>
    </row>
    <row r="723" spans="1:1" x14ac:dyDescent="0.3">
      <c r="A723" t="s">
        <v>5090</v>
      </c>
    </row>
    <row r="724" spans="1:1" x14ac:dyDescent="0.3">
      <c r="A724" t="s">
        <v>4760</v>
      </c>
    </row>
    <row r="725" spans="1:1" x14ac:dyDescent="0.3">
      <c r="A725" t="s">
        <v>5095</v>
      </c>
    </row>
    <row r="726" spans="1:1" x14ac:dyDescent="0.3">
      <c r="A726" t="s">
        <v>5096</v>
      </c>
    </row>
    <row r="727" spans="1:1" x14ac:dyDescent="0.3">
      <c r="A727" t="s">
        <v>5099</v>
      </c>
    </row>
    <row r="728" spans="1:1" x14ac:dyDescent="0.3">
      <c r="A728" t="s">
        <v>5102</v>
      </c>
    </row>
    <row r="729" spans="1:1" x14ac:dyDescent="0.3">
      <c r="A729" t="s">
        <v>5103</v>
      </c>
    </row>
    <row r="730" spans="1:1" x14ac:dyDescent="0.3">
      <c r="A730" t="s">
        <v>4684</v>
      </c>
    </row>
    <row r="731" spans="1:1" x14ac:dyDescent="0.3">
      <c r="A731" t="s">
        <v>5108</v>
      </c>
    </row>
    <row r="732" spans="1:1" x14ac:dyDescent="0.3">
      <c r="A732" t="s">
        <v>4594</v>
      </c>
    </row>
    <row r="733" spans="1:1" x14ac:dyDescent="0.3">
      <c r="A733" t="s">
        <v>5112</v>
      </c>
    </row>
    <row r="734" spans="1:1" x14ac:dyDescent="0.3">
      <c r="A734" t="s">
        <v>4595</v>
      </c>
    </row>
    <row r="735" spans="1:1" x14ac:dyDescent="0.3">
      <c r="A735" t="s">
        <v>5116</v>
      </c>
    </row>
    <row r="736" spans="1:1" x14ac:dyDescent="0.3">
      <c r="A736" t="s">
        <v>5117</v>
      </c>
    </row>
    <row r="737" spans="1:1" x14ac:dyDescent="0.3">
      <c r="A737" t="s">
        <v>5119</v>
      </c>
    </row>
    <row r="738" spans="1:1" x14ac:dyDescent="0.3">
      <c r="A738" t="s">
        <v>4934</v>
      </c>
    </row>
    <row r="739" spans="1:1" x14ac:dyDescent="0.3">
      <c r="A739" t="s">
        <v>5123</v>
      </c>
    </row>
    <row r="740" spans="1:1" x14ac:dyDescent="0.3">
      <c r="A740" t="s">
        <v>5125</v>
      </c>
    </row>
    <row r="741" spans="1:1" x14ac:dyDescent="0.3">
      <c r="A741" t="s">
        <v>5128</v>
      </c>
    </row>
    <row r="742" spans="1:1" x14ac:dyDescent="0.3">
      <c r="A742" t="s">
        <v>4927</v>
      </c>
    </row>
    <row r="743" spans="1:1" x14ac:dyDescent="0.3">
      <c r="A743" t="s">
        <v>5131</v>
      </c>
    </row>
    <row r="744" spans="1:1" x14ac:dyDescent="0.3">
      <c r="A744" t="s">
        <v>4880</v>
      </c>
    </row>
    <row r="745" spans="1:1" x14ac:dyDescent="0.3">
      <c r="A745" t="s">
        <v>5134</v>
      </c>
    </row>
    <row r="746" spans="1:1" x14ac:dyDescent="0.3">
      <c r="A746" t="s">
        <v>5137</v>
      </c>
    </row>
    <row r="747" spans="1:1" x14ac:dyDescent="0.3">
      <c r="A747" t="s">
        <v>5139</v>
      </c>
    </row>
    <row r="748" spans="1:1" x14ac:dyDescent="0.3">
      <c r="A748" t="s">
        <v>5141</v>
      </c>
    </row>
    <row r="749" spans="1:1" x14ac:dyDescent="0.3">
      <c r="A749" t="s">
        <v>5144</v>
      </c>
    </row>
    <row r="750" spans="1:1" x14ac:dyDescent="0.3">
      <c r="A750" t="s">
        <v>5145</v>
      </c>
    </row>
    <row r="751" spans="1:1" x14ac:dyDescent="0.3">
      <c r="A751" t="s">
        <v>5148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51"/>
  <sheetViews>
    <sheetView workbookViewId="0">
      <selection activeCell="C10" sqref="C10"/>
    </sheetView>
  </sheetViews>
  <sheetFormatPr defaultRowHeight="14.4" x14ac:dyDescent="0.3"/>
  <cols>
    <col min="1" max="1" width="30.109375" bestFit="1" customWidth="1"/>
    <col min="3" max="3" width="10.88671875" bestFit="1" customWidth="1"/>
    <col min="4" max="4" width="10.88671875" customWidth="1"/>
    <col min="6" max="6" width="11.33203125" bestFit="1" customWidth="1"/>
    <col min="7" max="7" width="19.44140625" bestFit="1" customWidth="1"/>
    <col min="11" max="12" width="10.88671875" customWidth="1"/>
  </cols>
  <sheetData>
    <row r="1" spans="1:12" x14ac:dyDescent="0.3">
      <c r="A1" t="s">
        <v>3605</v>
      </c>
      <c r="B1">
        <v>1</v>
      </c>
      <c r="C1">
        <v>2</v>
      </c>
      <c r="D1">
        <v>3</v>
      </c>
      <c r="F1" t="s">
        <v>5184</v>
      </c>
      <c r="G1">
        <v>2</v>
      </c>
      <c r="K1">
        <v>3</v>
      </c>
      <c r="L1" t="s">
        <v>5185</v>
      </c>
    </row>
    <row r="2" spans="1:12" x14ac:dyDescent="0.3">
      <c r="A2" t="s">
        <v>3503</v>
      </c>
      <c r="B2" t="str">
        <f>LEFT(A2,FIND(",",A2)-1)</f>
        <v>Crime</v>
      </c>
      <c r="C2" t="str">
        <f t="shared" ref="C2:C65" si="0">IF(F2=0, G2,
 IF(F2=1, LEFT(G2,FIND(",",G2)-1), "Error"))</f>
        <v xml:space="preserve">Drama </v>
      </c>
      <c r="D2" t="str">
        <f t="shared" ref="D2:D65" si="1">IF(L2=TRUE, "",
 IF(L2=FALSE, K2, ""))</f>
        <v/>
      </c>
      <c r="F2">
        <f t="shared" ref="F2:F65" si="2">IF(ISNUMBER(SEARCH(",",G2)),1,0)</f>
        <v>0</v>
      </c>
      <c r="G2" t="s">
        <v>3508</v>
      </c>
      <c r="H2" t="str">
        <f t="shared" ref="H2:H65" si="3">SUBSTITUTE(A2,B2,"")</f>
        <v xml:space="preserve">, Drama </v>
      </c>
      <c r="I2" t="str">
        <f t="shared" ref="I2:I65" si="4">RIGHT(H2,LEN(H2)-2)</f>
        <v xml:space="preserve">Drama </v>
      </c>
      <c r="J2" t="str">
        <f>SUBSTITUTE(I2,C2,"")</f>
        <v/>
      </c>
      <c r="K2" t="e">
        <f t="shared" ref="K2:K65" si="5">RIGHT(J2,LEN(J2)-2)</f>
        <v>#VALUE!</v>
      </c>
      <c r="L2" t="b">
        <f>IF(ISERROR(K2),ERROR.TYPE(K2)=3)</f>
        <v>1</v>
      </c>
    </row>
    <row r="3" spans="1:12" x14ac:dyDescent="0.3">
      <c r="A3" t="s">
        <v>3503</v>
      </c>
      <c r="B3" t="str">
        <f t="shared" ref="B3:B66" si="6">LEFT(A3,FIND(",",A3)-1)</f>
        <v>Crime</v>
      </c>
      <c r="C3" t="str">
        <f t="shared" si="0"/>
        <v xml:space="preserve">Drama </v>
      </c>
      <c r="D3" t="str">
        <f t="shared" si="1"/>
        <v/>
      </c>
      <c r="F3">
        <f t="shared" si="2"/>
        <v>0</v>
      </c>
      <c r="G3" t="s">
        <v>3508</v>
      </c>
      <c r="H3" t="str">
        <f t="shared" si="3"/>
        <v xml:space="preserve">, Drama </v>
      </c>
      <c r="I3" t="str">
        <f t="shared" si="4"/>
        <v xml:space="preserve">Drama </v>
      </c>
      <c r="J3" t="str">
        <f>SUBSTITUTE(I3,C3,"")</f>
        <v/>
      </c>
      <c r="K3" t="e">
        <f t="shared" si="5"/>
        <v>#VALUE!</v>
      </c>
      <c r="L3" t="b">
        <f t="shared" ref="L3:L66" si="7">IF(ISERROR(K3),ERROR.TYPE(K3)=3)</f>
        <v>1</v>
      </c>
    </row>
    <row r="4" spans="1:12" x14ac:dyDescent="0.3">
      <c r="A4" t="s">
        <v>3503</v>
      </c>
      <c r="B4" t="str">
        <f t="shared" si="6"/>
        <v>Crime</v>
      </c>
      <c r="C4" t="str">
        <f t="shared" si="0"/>
        <v xml:space="preserve">Drama </v>
      </c>
      <c r="D4" t="str">
        <f t="shared" si="1"/>
        <v/>
      </c>
      <c r="F4">
        <f t="shared" si="2"/>
        <v>0</v>
      </c>
      <c r="G4" t="s">
        <v>3508</v>
      </c>
      <c r="H4" t="str">
        <f t="shared" si="3"/>
        <v xml:space="preserve">, Drama </v>
      </c>
      <c r="I4" t="str">
        <f t="shared" si="4"/>
        <v xml:space="preserve">Drama </v>
      </c>
      <c r="J4" t="str">
        <f>SUBSTITUTE(I4,C4,"")</f>
        <v/>
      </c>
      <c r="K4" t="e">
        <f t="shared" si="5"/>
        <v>#VALUE!</v>
      </c>
      <c r="L4" t="b">
        <f t="shared" si="7"/>
        <v>1</v>
      </c>
    </row>
    <row r="5" spans="1:12" x14ac:dyDescent="0.3">
      <c r="A5" t="s">
        <v>3504</v>
      </c>
      <c r="B5" t="str">
        <f t="shared" si="6"/>
        <v>Action</v>
      </c>
      <c r="C5" t="str">
        <f t="shared" si="0"/>
        <v>Crime</v>
      </c>
      <c r="D5" t="str">
        <f t="shared" si="1"/>
        <v xml:space="preserve">Drama </v>
      </c>
      <c r="F5">
        <f t="shared" si="2"/>
        <v>1</v>
      </c>
      <c r="G5" t="s">
        <v>3503</v>
      </c>
      <c r="H5" t="str">
        <f t="shared" si="3"/>
        <v xml:space="preserve">, Crime, Drama </v>
      </c>
      <c r="I5" t="str">
        <f t="shared" si="4"/>
        <v xml:space="preserve">Crime, Drama </v>
      </c>
      <c r="J5" t="str">
        <f>SUBSTITUTE(I5,C5,"")</f>
        <v xml:space="preserve">, Drama </v>
      </c>
      <c r="K5" t="str">
        <f t="shared" si="5"/>
        <v xml:space="preserve">Drama </v>
      </c>
      <c r="L5" t="b">
        <f t="shared" si="7"/>
        <v>0</v>
      </c>
    </row>
    <row r="6" spans="1:12" x14ac:dyDescent="0.3">
      <c r="A6" t="s">
        <v>3505</v>
      </c>
      <c r="B6" t="str">
        <f t="shared" si="6"/>
        <v>Biography</v>
      </c>
      <c r="C6" t="str">
        <f t="shared" si="0"/>
        <v>Drama</v>
      </c>
      <c r="D6" t="str">
        <f t="shared" si="1"/>
        <v xml:space="preserve">History </v>
      </c>
      <c r="F6">
        <f t="shared" si="2"/>
        <v>1</v>
      </c>
      <c r="G6" t="s">
        <v>5160</v>
      </c>
      <c r="H6" t="str">
        <f t="shared" si="3"/>
        <v xml:space="preserve">, Drama, History </v>
      </c>
      <c r="I6" t="str">
        <f t="shared" si="4"/>
        <v xml:space="preserve">Drama, History </v>
      </c>
      <c r="J6" t="str">
        <f t="shared" ref="J6:J69" si="8">SUBSTITUTE(I6,C6,"")</f>
        <v xml:space="preserve">, History </v>
      </c>
      <c r="K6" t="str">
        <f t="shared" si="5"/>
        <v xml:space="preserve">History </v>
      </c>
      <c r="L6" t="b">
        <f t="shared" si="7"/>
        <v>0</v>
      </c>
    </row>
    <row r="7" spans="1:12" x14ac:dyDescent="0.3">
      <c r="A7" t="s">
        <v>3503</v>
      </c>
      <c r="B7" t="str">
        <f t="shared" si="6"/>
        <v>Crime</v>
      </c>
      <c r="C7" t="str">
        <f t="shared" si="0"/>
        <v xml:space="preserve">Drama </v>
      </c>
      <c r="D7" t="str">
        <f t="shared" si="1"/>
        <v/>
      </c>
      <c r="F7">
        <f t="shared" si="2"/>
        <v>0</v>
      </c>
      <c r="G7" t="s">
        <v>3508</v>
      </c>
      <c r="H7" t="str">
        <f t="shared" si="3"/>
        <v xml:space="preserve">, Drama </v>
      </c>
      <c r="I7" t="str">
        <f t="shared" si="4"/>
        <v xml:space="preserve">Drama </v>
      </c>
      <c r="J7" t="str">
        <f t="shared" si="8"/>
        <v/>
      </c>
      <c r="K7" t="e">
        <f t="shared" si="5"/>
        <v>#VALUE!</v>
      </c>
      <c r="L7" t="b">
        <f t="shared" si="7"/>
        <v>1</v>
      </c>
    </row>
    <row r="8" spans="1:12" x14ac:dyDescent="0.3">
      <c r="A8" t="s">
        <v>3503</v>
      </c>
      <c r="B8" t="str">
        <f t="shared" si="6"/>
        <v>Crime</v>
      </c>
      <c r="C8" t="str">
        <f t="shared" si="0"/>
        <v xml:space="preserve">Drama </v>
      </c>
      <c r="D8" t="str">
        <f t="shared" si="1"/>
        <v/>
      </c>
      <c r="F8">
        <f t="shared" si="2"/>
        <v>0</v>
      </c>
      <c r="G8" t="s">
        <v>3508</v>
      </c>
      <c r="H8" t="str">
        <f t="shared" si="3"/>
        <v xml:space="preserve">, Drama </v>
      </c>
      <c r="I8" t="str">
        <f t="shared" si="4"/>
        <v xml:space="preserve">Drama </v>
      </c>
      <c r="J8" t="str">
        <f t="shared" si="8"/>
        <v/>
      </c>
      <c r="K8" t="e">
        <f t="shared" si="5"/>
        <v>#VALUE!</v>
      </c>
      <c r="L8" t="b">
        <f t="shared" si="7"/>
        <v>1</v>
      </c>
    </row>
    <row r="9" spans="1:12" x14ac:dyDescent="0.3">
      <c r="A9" t="s">
        <v>3506</v>
      </c>
      <c r="B9" t="str">
        <f t="shared" si="6"/>
        <v>Adventure</v>
      </c>
      <c r="C9" t="str">
        <f t="shared" si="0"/>
        <v>Drama</v>
      </c>
      <c r="D9" t="str">
        <f t="shared" si="1"/>
        <v xml:space="preserve">Fantasy </v>
      </c>
      <c r="F9">
        <f t="shared" si="2"/>
        <v>1</v>
      </c>
      <c r="G9" t="s">
        <v>3575</v>
      </c>
      <c r="H9" t="str">
        <f t="shared" si="3"/>
        <v xml:space="preserve">, Drama, Fantasy </v>
      </c>
      <c r="I9" t="str">
        <f t="shared" si="4"/>
        <v xml:space="preserve">Drama, Fantasy </v>
      </c>
      <c r="J9" t="str">
        <f t="shared" si="8"/>
        <v xml:space="preserve">, Fantasy </v>
      </c>
      <c r="K9" t="str">
        <f t="shared" si="5"/>
        <v xml:space="preserve">Fantasy </v>
      </c>
      <c r="L9" t="b">
        <f t="shared" si="7"/>
        <v>0</v>
      </c>
    </row>
    <row r="10" spans="1:12" x14ac:dyDescent="0.3">
      <c r="A10" t="s">
        <v>3507</v>
      </c>
      <c r="B10" t="s">
        <v>3507</v>
      </c>
      <c r="C10">
        <f t="shared" si="0"/>
        <v>0</v>
      </c>
      <c r="D10" t="str">
        <f t="shared" si="1"/>
        <v/>
      </c>
      <c r="F10">
        <f t="shared" si="2"/>
        <v>0</v>
      </c>
      <c r="H10" t="str">
        <f t="shared" si="3"/>
        <v/>
      </c>
      <c r="I10" t="e">
        <f t="shared" si="4"/>
        <v>#VALUE!</v>
      </c>
      <c r="J10" t="e">
        <f t="shared" si="8"/>
        <v>#VALUE!</v>
      </c>
      <c r="K10" t="e">
        <f t="shared" si="5"/>
        <v>#VALUE!</v>
      </c>
      <c r="L10" t="b">
        <f t="shared" si="7"/>
        <v>1</v>
      </c>
    </row>
    <row r="11" spans="1:12" x14ac:dyDescent="0.3">
      <c r="A11" t="s">
        <v>3508</v>
      </c>
      <c r="B11" t="s">
        <v>3508</v>
      </c>
      <c r="C11">
        <f t="shared" si="0"/>
        <v>0</v>
      </c>
      <c r="D11" t="str">
        <f t="shared" si="1"/>
        <v/>
      </c>
      <c r="F11">
        <f t="shared" si="2"/>
        <v>0</v>
      </c>
      <c r="H11" t="str">
        <f t="shared" si="3"/>
        <v/>
      </c>
      <c r="I11" t="e">
        <f t="shared" si="4"/>
        <v>#VALUE!</v>
      </c>
      <c r="J11" t="e">
        <f t="shared" si="8"/>
        <v>#VALUE!</v>
      </c>
      <c r="K11" t="e">
        <f t="shared" si="5"/>
        <v>#VALUE!</v>
      </c>
      <c r="L11" t="b">
        <f t="shared" si="7"/>
        <v>1</v>
      </c>
    </row>
    <row r="12" spans="1:12" x14ac:dyDescent="0.3">
      <c r="A12" t="s">
        <v>3506</v>
      </c>
      <c r="B12" t="str">
        <f t="shared" si="6"/>
        <v>Adventure</v>
      </c>
      <c r="C12" t="str">
        <f t="shared" si="0"/>
        <v>Drama</v>
      </c>
      <c r="D12" t="str">
        <f t="shared" si="1"/>
        <v xml:space="preserve">Fantasy </v>
      </c>
      <c r="F12">
        <f t="shared" si="2"/>
        <v>1</v>
      </c>
      <c r="G12" t="s">
        <v>3575</v>
      </c>
      <c r="H12" t="str">
        <f t="shared" si="3"/>
        <v xml:space="preserve">, Drama, Fantasy </v>
      </c>
      <c r="I12" t="str">
        <f t="shared" si="4"/>
        <v xml:space="preserve">Drama, Fantasy </v>
      </c>
      <c r="J12" t="str">
        <f t="shared" si="8"/>
        <v xml:space="preserve">, Fantasy </v>
      </c>
      <c r="K12" t="str">
        <f t="shared" si="5"/>
        <v xml:space="preserve">Fantasy </v>
      </c>
      <c r="L12" t="b">
        <f t="shared" si="7"/>
        <v>0</v>
      </c>
    </row>
    <row r="13" spans="1:12" x14ac:dyDescent="0.3">
      <c r="A13" t="s">
        <v>3509</v>
      </c>
      <c r="B13" t="str">
        <f t="shared" si="6"/>
        <v>Action</v>
      </c>
      <c r="C13" t="str">
        <f t="shared" si="0"/>
        <v>Adventure</v>
      </c>
      <c r="D13" t="str">
        <f t="shared" si="1"/>
        <v xml:space="preserve">Fantasy </v>
      </c>
      <c r="F13">
        <f t="shared" si="2"/>
        <v>1</v>
      </c>
      <c r="G13" t="s">
        <v>5161</v>
      </c>
      <c r="H13" t="str">
        <f t="shared" si="3"/>
        <v xml:space="preserve">, Adventure, Fantasy </v>
      </c>
      <c r="I13" t="str">
        <f t="shared" si="4"/>
        <v xml:space="preserve">Adventure, Fantasy </v>
      </c>
      <c r="J13" t="str">
        <f t="shared" si="8"/>
        <v xml:space="preserve">, Fantasy </v>
      </c>
      <c r="K13" t="str">
        <f t="shared" si="5"/>
        <v xml:space="preserve">Fantasy </v>
      </c>
      <c r="L13" t="b">
        <f t="shared" si="7"/>
        <v>0</v>
      </c>
    </row>
    <row r="14" spans="1:12" x14ac:dyDescent="0.3">
      <c r="A14" t="s">
        <v>3510</v>
      </c>
      <c r="B14" t="str">
        <f t="shared" si="6"/>
        <v>Drama</v>
      </c>
      <c r="C14" t="str">
        <f t="shared" si="0"/>
        <v xml:space="preserve">Romance </v>
      </c>
      <c r="D14" t="str">
        <f t="shared" si="1"/>
        <v/>
      </c>
      <c r="F14">
        <f t="shared" si="2"/>
        <v>0</v>
      </c>
      <c r="G14" t="s">
        <v>5150</v>
      </c>
      <c r="H14" t="str">
        <f t="shared" si="3"/>
        <v xml:space="preserve">, Romance </v>
      </c>
      <c r="I14" t="str">
        <f t="shared" si="4"/>
        <v xml:space="preserve">Romance </v>
      </c>
      <c r="J14" t="str">
        <f t="shared" si="8"/>
        <v/>
      </c>
      <c r="K14" t="e">
        <f t="shared" si="5"/>
        <v>#VALUE!</v>
      </c>
      <c r="L14" t="b">
        <f t="shared" si="7"/>
        <v>1</v>
      </c>
    </row>
    <row r="15" spans="1:12" x14ac:dyDescent="0.3">
      <c r="A15" t="s">
        <v>3511</v>
      </c>
      <c r="B15" t="str">
        <f t="shared" si="6"/>
        <v>Action</v>
      </c>
      <c r="C15" t="str">
        <f t="shared" si="0"/>
        <v>Mystery</v>
      </c>
      <c r="D15" t="str">
        <f t="shared" si="1"/>
        <v xml:space="preserve">Sci-Fi </v>
      </c>
      <c r="F15">
        <f t="shared" si="2"/>
        <v>1</v>
      </c>
      <c r="G15" t="s">
        <v>3561</v>
      </c>
      <c r="H15" t="str">
        <f t="shared" si="3"/>
        <v xml:space="preserve">, Mystery, Sci-Fi </v>
      </c>
      <c r="I15" t="str">
        <f t="shared" si="4"/>
        <v xml:space="preserve">Mystery, Sci-Fi </v>
      </c>
      <c r="J15" t="str">
        <f t="shared" si="8"/>
        <v xml:space="preserve">, Sci-Fi </v>
      </c>
      <c r="K15" t="str">
        <f t="shared" si="5"/>
        <v xml:space="preserve">Sci-Fi </v>
      </c>
      <c r="L15" t="b">
        <f t="shared" si="7"/>
        <v>0</v>
      </c>
    </row>
    <row r="16" spans="1:12" x14ac:dyDescent="0.3">
      <c r="A16" t="s">
        <v>3506</v>
      </c>
      <c r="B16" t="str">
        <f t="shared" si="6"/>
        <v>Adventure</v>
      </c>
      <c r="C16" t="str">
        <f t="shared" si="0"/>
        <v>Drama</v>
      </c>
      <c r="D16" t="str">
        <f t="shared" si="1"/>
        <v xml:space="preserve">Fantasy </v>
      </c>
      <c r="F16">
        <f t="shared" si="2"/>
        <v>1</v>
      </c>
      <c r="G16" t="s">
        <v>3575</v>
      </c>
      <c r="H16" t="str">
        <f t="shared" si="3"/>
        <v xml:space="preserve">, Drama, Fantasy </v>
      </c>
      <c r="I16" t="str">
        <f t="shared" si="4"/>
        <v xml:space="preserve">Drama, Fantasy </v>
      </c>
      <c r="J16" t="str">
        <f t="shared" si="8"/>
        <v xml:space="preserve">, Fantasy </v>
      </c>
      <c r="K16" t="str">
        <f t="shared" si="5"/>
        <v xml:space="preserve">Fantasy </v>
      </c>
      <c r="L16" t="b">
        <f t="shared" si="7"/>
        <v>0</v>
      </c>
    </row>
    <row r="17" spans="1:12" x14ac:dyDescent="0.3">
      <c r="A17" t="s">
        <v>3508</v>
      </c>
      <c r="B17" t="s">
        <v>3508</v>
      </c>
      <c r="C17">
        <f t="shared" si="0"/>
        <v>0</v>
      </c>
      <c r="D17" t="str">
        <f t="shared" si="1"/>
        <v/>
      </c>
      <c r="F17">
        <f t="shared" si="2"/>
        <v>0</v>
      </c>
      <c r="H17" t="str">
        <f t="shared" si="3"/>
        <v/>
      </c>
      <c r="I17" t="e">
        <f t="shared" si="4"/>
        <v>#VALUE!</v>
      </c>
      <c r="J17" t="e">
        <f t="shared" si="8"/>
        <v>#VALUE!</v>
      </c>
      <c r="K17" t="e">
        <f t="shared" si="5"/>
        <v>#VALUE!</v>
      </c>
      <c r="L17" t="b">
        <f t="shared" si="7"/>
        <v>1</v>
      </c>
    </row>
    <row r="18" spans="1:12" x14ac:dyDescent="0.3">
      <c r="A18" t="s">
        <v>3512</v>
      </c>
      <c r="B18" t="str">
        <f t="shared" si="6"/>
        <v>Biography</v>
      </c>
      <c r="C18" t="str">
        <f t="shared" si="0"/>
        <v>Crime</v>
      </c>
      <c r="D18" t="str">
        <f t="shared" si="1"/>
        <v xml:space="preserve">Drama </v>
      </c>
      <c r="F18">
        <f t="shared" si="2"/>
        <v>1</v>
      </c>
      <c r="G18" t="s">
        <v>3503</v>
      </c>
      <c r="H18" t="str">
        <f t="shared" si="3"/>
        <v xml:space="preserve">, Crime, Drama </v>
      </c>
      <c r="I18" t="str">
        <f t="shared" si="4"/>
        <v xml:space="preserve">Crime, Drama </v>
      </c>
      <c r="J18" t="str">
        <f t="shared" si="8"/>
        <v xml:space="preserve">, Drama </v>
      </c>
      <c r="K18" t="str">
        <f t="shared" si="5"/>
        <v xml:space="preserve">Drama </v>
      </c>
      <c r="L18" t="b">
        <f t="shared" si="7"/>
        <v>0</v>
      </c>
    </row>
    <row r="19" spans="1:12" x14ac:dyDescent="0.3">
      <c r="A19" t="s">
        <v>3513</v>
      </c>
      <c r="B19" t="str">
        <f t="shared" si="6"/>
        <v>Action</v>
      </c>
      <c r="C19" t="str">
        <f t="shared" si="0"/>
        <v xml:space="preserve">Sci-Fi </v>
      </c>
      <c r="D19" t="str">
        <f t="shared" si="1"/>
        <v/>
      </c>
      <c r="F19">
        <f t="shared" si="2"/>
        <v>0</v>
      </c>
      <c r="G19" t="s">
        <v>5153</v>
      </c>
      <c r="H19" t="str">
        <f t="shared" si="3"/>
        <v xml:space="preserve">, Sci-Fi </v>
      </c>
      <c r="I19" t="str">
        <f t="shared" si="4"/>
        <v xml:space="preserve">Sci-Fi </v>
      </c>
      <c r="J19" t="str">
        <f t="shared" si="8"/>
        <v/>
      </c>
      <c r="K19" t="e">
        <f t="shared" si="5"/>
        <v>#VALUE!</v>
      </c>
      <c r="L19" t="b">
        <f t="shared" si="7"/>
        <v>1</v>
      </c>
    </row>
    <row r="20" spans="1:12" x14ac:dyDescent="0.3">
      <c r="A20" t="s">
        <v>3508</v>
      </c>
      <c r="B20" t="s">
        <v>3508</v>
      </c>
      <c r="C20">
        <f t="shared" si="0"/>
        <v>0</v>
      </c>
      <c r="D20" t="str">
        <f t="shared" si="1"/>
        <v/>
      </c>
      <c r="F20">
        <f t="shared" si="2"/>
        <v>0</v>
      </c>
      <c r="H20" t="str">
        <f t="shared" si="3"/>
        <v/>
      </c>
      <c r="I20" t="e">
        <f t="shared" si="4"/>
        <v>#VALUE!</v>
      </c>
      <c r="J20" t="e">
        <f t="shared" si="8"/>
        <v>#VALUE!</v>
      </c>
      <c r="K20" t="e">
        <f t="shared" si="5"/>
        <v>#VALUE!</v>
      </c>
      <c r="L20" t="b">
        <f t="shared" si="7"/>
        <v>1</v>
      </c>
    </row>
    <row r="21" spans="1:12" x14ac:dyDescent="0.3">
      <c r="A21" t="s">
        <v>3509</v>
      </c>
      <c r="B21" t="str">
        <f t="shared" si="6"/>
        <v>Action</v>
      </c>
      <c r="C21" t="str">
        <f t="shared" si="0"/>
        <v>Adventure</v>
      </c>
      <c r="D21" t="str">
        <f t="shared" si="1"/>
        <v xml:space="preserve">Fantasy </v>
      </c>
      <c r="F21">
        <f t="shared" si="2"/>
        <v>1</v>
      </c>
      <c r="G21" t="s">
        <v>5161</v>
      </c>
      <c r="H21" t="str">
        <f t="shared" si="3"/>
        <v xml:space="preserve">, Adventure, Fantasy </v>
      </c>
      <c r="I21" t="str">
        <f t="shared" si="4"/>
        <v xml:space="preserve">Adventure, Fantasy </v>
      </c>
      <c r="J21" t="str">
        <f t="shared" si="8"/>
        <v xml:space="preserve">, Fantasy </v>
      </c>
      <c r="K21" t="str">
        <f t="shared" si="5"/>
        <v xml:space="preserve">Fantasy </v>
      </c>
      <c r="L21" t="b">
        <f t="shared" si="7"/>
        <v>0</v>
      </c>
    </row>
    <row r="22" spans="1:12" x14ac:dyDescent="0.3">
      <c r="A22" t="s">
        <v>3503</v>
      </c>
      <c r="B22" t="str">
        <f t="shared" si="6"/>
        <v>Crime</v>
      </c>
      <c r="C22" t="str">
        <f t="shared" si="0"/>
        <v xml:space="preserve">Drama </v>
      </c>
      <c r="D22" t="str">
        <f t="shared" si="1"/>
        <v/>
      </c>
      <c r="F22">
        <f t="shared" si="2"/>
        <v>0</v>
      </c>
      <c r="G22" t="s">
        <v>3508</v>
      </c>
      <c r="H22" t="str">
        <f t="shared" si="3"/>
        <v xml:space="preserve">, Drama </v>
      </c>
      <c r="I22" t="str">
        <f t="shared" si="4"/>
        <v xml:space="preserve">Drama </v>
      </c>
      <c r="J22" t="str">
        <f t="shared" si="8"/>
        <v/>
      </c>
      <c r="K22" t="e">
        <f t="shared" si="5"/>
        <v>#VALUE!</v>
      </c>
      <c r="L22" t="b">
        <f t="shared" si="7"/>
        <v>1</v>
      </c>
    </row>
    <row r="23" spans="1:12" x14ac:dyDescent="0.3">
      <c r="A23" t="s">
        <v>3514</v>
      </c>
      <c r="B23" t="str">
        <f t="shared" si="6"/>
        <v>Crime</v>
      </c>
      <c r="C23" t="str">
        <f t="shared" si="0"/>
        <v>Drama</v>
      </c>
      <c r="D23" t="str">
        <f t="shared" si="1"/>
        <v xml:space="preserve">Mystery </v>
      </c>
      <c r="F23">
        <f t="shared" si="2"/>
        <v>1</v>
      </c>
      <c r="G23" t="s">
        <v>3547</v>
      </c>
      <c r="H23" t="str">
        <f t="shared" si="3"/>
        <v xml:space="preserve">, Drama, Mystery </v>
      </c>
      <c r="I23" t="str">
        <f t="shared" si="4"/>
        <v xml:space="preserve">Drama, Mystery </v>
      </c>
      <c r="J23" t="str">
        <f t="shared" si="8"/>
        <v xml:space="preserve">, Mystery </v>
      </c>
      <c r="K23" t="str">
        <f t="shared" si="5"/>
        <v xml:space="preserve">Mystery </v>
      </c>
      <c r="L23" t="b">
        <f t="shared" si="7"/>
        <v>0</v>
      </c>
    </row>
    <row r="24" spans="1:12" x14ac:dyDescent="0.3">
      <c r="A24" t="s">
        <v>3515</v>
      </c>
      <c r="B24" t="str">
        <f t="shared" si="6"/>
        <v>Crime</v>
      </c>
      <c r="C24" t="str">
        <f t="shared" si="0"/>
        <v>Drama</v>
      </c>
      <c r="D24" t="str">
        <f t="shared" si="1"/>
        <v xml:space="preserve">Thriller </v>
      </c>
      <c r="F24">
        <f t="shared" si="2"/>
        <v>1</v>
      </c>
      <c r="G24" t="s">
        <v>3539</v>
      </c>
      <c r="H24" t="str">
        <f t="shared" si="3"/>
        <v xml:space="preserve">, Drama, Thriller </v>
      </c>
      <c r="I24" t="str">
        <f t="shared" si="4"/>
        <v xml:space="preserve">Drama, Thriller </v>
      </c>
      <c r="J24" t="str">
        <f t="shared" si="8"/>
        <v xml:space="preserve">, Thriller </v>
      </c>
      <c r="K24" t="str">
        <f t="shared" si="5"/>
        <v xml:space="preserve">Thriller </v>
      </c>
      <c r="L24" t="b">
        <f t="shared" si="7"/>
        <v>0</v>
      </c>
    </row>
    <row r="25" spans="1:12" x14ac:dyDescent="0.3">
      <c r="A25" t="s">
        <v>3516</v>
      </c>
      <c r="B25" t="str">
        <f t="shared" si="6"/>
        <v>Drama</v>
      </c>
      <c r="C25" t="str">
        <f t="shared" si="0"/>
        <v>Family</v>
      </c>
      <c r="D25" t="str">
        <f t="shared" si="1"/>
        <v xml:space="preserve">Fantasy </v>
      </c>
      <c r="F25">
        <f t="shared" si="2"/>
        <v>1</v>
      </c>
      <c r="G25" t="s">
        <v>5162</v>
      </c>
      <c r="H25" t="str">
        <f t="shared" si="3"/>
        <v xml:space="preserve">, Family, Fantasy </v>
      </c>
      <c r="I25" t="str">
        <f t="shared" si="4"/>
        <v xml:space="preserve">Family, Fantasy </v>
      </c>
      <c r="J25" t="str">
        <f t="shared" si="8"/>
        <v xml:space="preserve">, Fantasy </v>
      </c>
      <c r="K25" t="str">
        <f t="shared" si="5"/>
        <v xml:space="preserve">Fantasy </v>
      </c>
      <c r="L25" t="b">
        <f t="shared" si="7"/>
        <v>0</v>
      </c>
    </row>
    <row r="26" spans="1:12" x14ac:dyDescent="0.3">
      <c r="A26" t="s">
        <v>3514</v>
      </c>
      <c r="B26" t="str">
        <f t="shared" si="6"/>
        <v>Crime</v>
      </c>
      <c r="C26" t="str">
        <f t="shared" si="0"/>
        <v>Drama</v>
      </c>
      <c r="D26" t="str">
        <f t="shared" si="1"/>
        <v xml:space="preserve">Mystery </v>
      </c>
      <c r="F26">
        <f t="shared" si="2"/>
        <v>1</v>
      </c>
      <c r="G26" t="s">
        <v>3547</v>
      </c>
      <c r="H26" t="str">
        <f t="shared" si="3"/>
        <v xml:space="preserve">, Drama, Mystery </v>
      </c>
      <c r="I26" t="str">
        <f t="shared" si="4"/>
        <v xml:space="preserve">Drama, Mystery </v>
      </c>
      <c r="J26" t="str">
        <f t="shared" si="8"/>
        <v xml:space="preserve">, Mystery </v>
      </c>
      <c r="K26" t="str">
        <f t="shared" si="5"/>
        <v xml:space="preserve">Mystery </v>
      </c>
      <c r="L26" t="b">
        <f t="shared" si="7"/>
        <v>0</v>
      </c>
    </row>
    <row r="27" spans="1:12" x14ac:dyDescent="0.3">
      <c r="A27" t="s">
        <v>3517</v>
      </c>
      <c r="B27" t="str">
        <f t="shared" si="6"/>
        <v>Comedy</v>
      </c>
      <c r="C27" t="str">
        <f t="shared" si="0"/>
        <v>Drama</v>
      </c>
      <c r="D27" t="str">
        <f t="shared" si="1"/>
        <v xml:space="preserve">Romance </v>
      </c>
      <c r="F27">
        <f t="shared" si="2"/>
        <v>1</v>
      </c>
      <c r="G27" t="s">
        <v>3510</v>
      </c>
      <c r="H27" t="str">
        <f t="shared" si="3"/>
        <v xml:space="preserve">, Drama, Romance </v>
      </c>
      <c r="I27" t="str">
        <f t="shared" si="4"/>
        <v xml:space="preserve">Drama, Romance </v>
      </c>
      <c r="J27" t="str">
        <f t="shared" si="8"/>
        <v xml:space="preserve">, Romance </v>
      </c>
      <c r="K27" t="str">
        <f t="shared" si="5"/>
        <v xml:space="preserve">Romance </v>
      </c>
      <c r="L27" t="b">
        <f t="shared" si="7"/>
        <v>0</v>
      </c>
    </row>
    <row r="28" spans="1:12" x14ac:dyDescent="0.3">
      <c r="A28" t="s">
        <v>3515</v>
      </c>
      <c r="B28" t="str">
        <f t="shared" si="6"/>
        <v>Crime</v>
      </c>
      <c r="C28" t="str">
        <f t="shared" si="0"/>
        <v>Drama</v>
      </c>
      <c r="D28" t="str">
        <f t="shared" si="1"/>
        <v xml:space="preserve">Thriller </v>
      </c>
      <c r="F28">
        <f t="shared" si="2"/>
        <v>1</v>
      </c>
      <c r="G28" t="s">
        <v>3539</v>
      </c>
      <c r="H28" t="str">
        <f t="shared" si="3"/>
        <v xml:space="preserve">, Drama, Thriller </v>
      </c>
      <c r="I28" t="str">
        <f t="shared" si="4"/>
        <v xml:space="preserve">Drama, Thriller </v>
      </c>
      <c r="J28" t="str">
        <f t="shared" si="8"/>
        <v xml:space="preserve">, Thriller </v>
      </c>
      <c r="K28" t="str">
        <f t="shared" si="5"/>
        <v xml:space="preserve">Thriller </v>
      </c>
      <c r="L28" t="b">
        <f t="shared" si="7"/>
        <v>0</v>
      </c>
    </row>
    <row r="29" spans="1:12" x14ac:dyDescent="0.3">
      <c r="A29" t="s">
        <v>3507</v>
      </c>
      <c r="B29" t="s">
        <v>3507</v>
      </c>
      <c r="C29">
        <f t="shared" si="0"/>
        <v>0</v>
      </c>
      <c r="D29" t="str">
        <f t="shared" si="1"/>
        <v/>
      </c>
      <c r="F29">
        <f t="shared" si="2"/>
        <v>0</v>
      </c>
      <c r="H29" t="str">
        <f t="shared" si="3"/>
        <v/>
      </c>
      <c r="I29" t="e">
        <f t="shared" si="4"/>
        <v>#VALUE!</v>
      </c>
      <c r="J29" t="e">
        <f t="shared" si="8"/>
        <v>#VALUE!</v>
      </c>
      <c r="K29" t="e">
        <f t="shared" si="5"/>
        <v>#VALUE!</v>
      </c>
      <c r="L29" t="b">
        <f t="shared" si="7"/>
        <v>1</v>
      </c>
    </row>
    <row r="30" spans="1:12" x14ac:dyDescent="0.3">
      <c r="A30" t="s">
        <v>3518</v>
      </c>
      <c r="B30" t="str">
        <f t="shared" si="6"/>
        <v>Animation</v>
      </c>
      <c r="C30" t="str">
        <f t="shared" si="0"/>
        <v>Adventure</v>
      </c>
      <c r="D30" t="str">
        <f t="shared" si="1"/>
        <v xml:space="preserve">Family </v>
      </c>
      <c r="F30">
        <f t="shared" si="2"/>
        <v>1</v>
      </c>
      <c r="G30" t="s">
        <v>5163</v>
      </c>
      <c r="H30" t="str">
        <f t="shared" si="3"/>
        <v xml:space="preserve">, Adventure, Family </v>
      </c>
      <c r="I30" t="str">
        <f t="shared" si="4"/>
        <v xml:space="preserve">Adventure, Family </v>
      </c>
      <c r="J30" t="str">
        <f t="shared" si="8"/>
        <v xml:space="preserve">, Family </v>
      </c>
      <c r="K30" t="str">
        <f t="shared" si="5"/>
        <v xml:space="preserve">Family </v>
      </c>
      <c r="L30" t="b">
        <f t="shared" si="7"/>
        <v>0</v>
      </c>
    </row>
    <row r="31" spans="1:12" x14ac:dyDescent="0.3">
      <c r="A31" t="s">
        <v>3519</v>
      </c>
      <c r="B31" t="str">
        <f t="shared" si="6"/>
        <v>Action</v>
      </c>
      <c r="C31" t="str">
        <f t="shared" si="0"/>
        <v>Drama</v>
      </c>
      <c r="D31" t="str">
        <f t="shared" si="1"/>
        <v xml:space="preserve">War </v>
      </c>
      <c r="F31">
        <f t="shared" si="2"/>
        <v>1</v>
      </c>
      <c r="G31" t="s">
        <v>3532</v>
      </c>
      <c r="H31" t="str">
        <f t="shared" si="3"/>
        <v xml:space="preserve">, Drama, War </v>
      </c>
      <c r="I31" t="str">
        <f t="shared" si="4"/>
        <v xml:space="preserve">Drama, War </v>
      </c>
      <c r="J31" t="str">
        <f t="shared" si="8"/>
        <v xml:space="preserve">, War </v>
      </c>
      <c r="K31" t="str">
        <f t="shared" si="5"/>
        <v xml:space="preserve">War </v>
      </c>
      <c r="L31" t="b">
        <f t="shared" si="7"/>
        <v>0</v>
      </c>
    </row>
    <row r="32" spans="1:12" x14ac:dyDescent="0.3">
      <c r="A32" t="s">
        <v>3520</v>
      </c>
      <c r="B32" t="str">
        <f t="shared" si="6"/>
        <v>Adventure</v>
      </c>
      <c r="C32" t="str">
        <f t="shared" si="0"/>
        <v>Drama</v>
      </c>
      <c r="D32" t="str">
        <f t="shared" si="1"/>
        <v xml:space="preserve">Sci-Fi </v>
      </c>
      <c r="F32">
        <f t="shared" si="2"/>
        <v>1</v>
      </c>
      <c r="G32" t="s">
        <v>3566</v>
      </c>
      <c r="H32" t="str">
        <f t="shared" si="3"/>
        <v xml:space="preserve">, Drama, Sci-Fi </v>
      </c>
      <c r="I32" t="str">
        <f t="shared" si="4"/>
        <v xml:space="preserve">Drama, Sci-Fi </v>
      </c>
      <c r="J32" t="str">
        <f t="shared" si="8"/>
        <v xml:space="preserve">, Sci-Fi </v>
      </c>
      <c r="K32" t="str">
        <f t="shared" si="5"/>
        <v xml:space="preserve">Sci-Fi </v>
      </c>
      <c r="L32" t="b">
        <f t="shared" si="7"/>
        <v>0</v>
      </c>
    </row>
    <row r="33" spans="1:12" x14ac:dyDescent="0.3">
      <c r="A33" t="s">
        <v>3521</v>
      </c>
      <c r="B33" t="str">
        <f t="shared" si="6"/>
        <v>Drama</v>
      </c>
      <c r="C33" t="str">
        <f t="shared" si="0"/>
        <v>Romance</v>
      </c>
      <c r="D33" t="str">
        <f t="shared" si="1"/>
        <v xml:space="preserve">War </v>
      </c>
      <c r="F33">
        <f t="shared" si="2"/>
        <v>1</v>
      </c>
      <c r="G33" t="s">
        <v>5164</v>
      </c>
      <c r="H33" t="str">
        <f t="shared" si="3"/>
        <v xml:space="preserve">, Romance, War </v>
      </c>
      <c r="I33" t="str">
        <f t="shared" si="4"/>
        <v xml:space="preserve">Romance, War </v>
      </c>
      <c r="J33" t="str">
        <f t="shared" si="8"/>
        <v xml:space="preserve">, War </v>
      </c>
      <c r="K33" t="str">
        <f t="shared" si="5"/>
        <v xml:space="preserve">War </v>
      </c>
      <c r="L33" t="b">
        <f t="shared" si="7"/>
        <v>0</v>
      </c>
    </row>
    <row r="34" spans="1:12" x14ac:dyDescent="0.3">
      <c r="A34" t="s">
        <v>3503</v>
      </c>
      <c r="B34" t="str">
        <f t="shared" si="6"/>
        <v>Crime</v>
      </c>
      <c r="C34" t="str">
        <f t="shared" si="0"/>
        <v xml:space="preserve">Drama </v>
      </c>
      <c r="D34" t="str">
        <f t="shared" si="1"/>
        <v/>
      </c>
      <c r="F34">
        <f t="shared" si="2"/>
        <v>0</v>
      </c>
      <c r="G34" t="s">
        <v>3508</v>
      </c>
      <c r="H34" t="str">
        <f t="shared" si="3"/>
        <v xml:space="preserve">, Drama </v>
      </c>
      <c r="I34" t="str">
        <f t="shared" si="4"/>
        <v xml:space="preserve">Drama </v>
      </c>
      <c r="J34" t="str">
        <f t="shared" si="8"/>
        <v/>
      </c>
      <c r="K34" t="e">
        <f t="shared" si="5"/>
        <v>#VALUE!</v>
      </c>
      <c r="L34" t="b">
        <f t="shared" si="7"/>
        <v>1</v>
      </c>
    </row>
    <row r="35" spans="1:12" x14ac:dyDescent="0.3">
      <c r="A35" t="s">
        <v>3517</v>
      </c>
      <c r="B35" t="str">
        <f t="shared" si="6"/>
        <v>Comedy</v>
      </c>
      <c r="C35" t="str">
        <f t="shared" si="0"/>
        <v>Drama</v>
      </c>
      <c r="D35" t="str">
        <f t="shared" si="1"/>
        <v xml:space="preserve">Romance </v>
      </c>
      <c r="F35">
        <f t="shared" si="2"/>
        <v>1</v>
      </c>
      <c r="G35" t="s">
        <v>3510</v>
      </c>
      <c r="H35" t="str">
        <f t="shared" si="3"/>
        <v xml:space="preserve">, Drama, Romance </v>
      </c>
      <c r="I35" t="str">
        <f t="shared" si="4"/>
        <v xml:space="preserve">Drama, Romance </v>
      </c>
      <c r="J35" t="str">
        <f t="shared" si="8"/>
        <v xml:space="preserve">, Romance </v>
      </c>
      <c r="K35" t="str">
        <f t="shared" si="5"/>
        <v xml:space="preserve">Romance </v>
      </c>
      <c r="L35" t="b">
        <f t="shared" si="7"/>
        <v>0</v>
      </c>
    </row>
    <row r="36" spans="1:12" x14ac:dyDescent="0.3">
      <c r="A36" t="s">
        <v>3522</v>
      </c>
      <c r="B36" t="str">
        <f t="shared" si="6"/>
        <v>Horror</v>
      </c>
      <c r="C36" t="str">
        <f t="shared" si="0"/>
        <v>Mystery</v>
      </c>
      <c r="D36" t="str">
        <f t="shared" si="1"/>
        <v xml:space="preserve">Thriller </v>
      </c>
      <c r="F36">
        <f t="shared" si="2"/>
        <v>1</v>
      </c>
      <c r="G36" t="s">
        <v>3524</v>
      </c>
      <c r="H36" t="str">
        <f t="shared" si="3"/>
        <v xml:space="preserve">, Mystery, Thriller </v>
      </c>
      <c r="I36" t="str">
        <f t="shared" si="4"/>
        <v xml:space="preserve">Mystery, Thriller </v>
      </c>
      <c r="J36" t="str">
        <f t="shared" si="8"/>
        <v xml:space="preserve">, Thriller </v>
      </c>
      <c r="K36" t="str">
        <f t="shared" si="5"/>
        <v xml:space="preserve">Thriller </v>
      </c>
      <c r="L36" t="b">
        <f t="shared" si="7"/>
        <v>0</v>
      </c>
    </row>
    <row r="37" spans="1:12" x14ac:dyDescent="0.3">
      <c r="A37" t="s">
        <v>3523</v>
      </c>
      <c r="B37" t="str">
        <f t="shared" si="6"/>
        <v>Action</v>
      </c>
      <c r="C37" t="str">
        <f t="shared" si="0"/>
        <v xml:space="preserve">Adventure </v>
      </c>
      <c r="D37" t="str">
        <f t="shared" si="1"/>
        <v/>
      </c>
      <c r="F37">
        <f t="shared" si="2"/>
        <v>0</v>
      </c>
      <c r="G37" t="s">
        <v>5151</v>
      </c>
      <c r="H37" t="str">
        <f t="shared" si="3"/>
        <v xml:space="preserve">, Adventure </v>
      </c>
      <c r="I37" t="str">
        <f t="shared" si="4"/>
        <v xml:space="preserve">Adventure </v>
      </c>
      <c r="J37" t="str">
        <f t="shared" si="8"/>
        <v/>
      </c>
      <c r="K37" t="e">
        <f t="shared" si="5"/>
        <v>#VALUE!</v>
      </c>
      <c r="L37" t="b">
        <f t="shared" si="7"/>
        <v>1</v>
      </c>
    </row>
    <row r="38" spans="1:12" x14ac:dyDescent="0.3">
      <c r="A38" t="s">
        <v>3524</v>
      </c>
      <c r="B38" t="str">
        <f t="shared" si="6"/>
        <v>Mystery</v>
      </c>
      <c r="C38" t="str">
        <f t="shared" si="0"/>
        <v xml:space="preserve">Thriller </v>
      </c>
      <c r="D38" t="str">
        <f t="shared" si="1"/>
        <v/>
      </c>
      <c r="F38">
        <f t="shared" si="2"/>
        <v>0</v>
      </c>
      <c r="G38" t="s">
        <v>5152</v>
      </c>
      <c r="H38" t="str">
        <f t="shared" si="3"/>
        <v xml:space="preserve">, Thriller </v>
      </c>
      <c r="I38" t="str">
        <f t="shared" si="4"/>
        <v xml:space="preserve">Thriller </v>
      </c>
      <c r="J38" t="str">
        <f t="shared" si="8"/>
        <v/>
      </c>
      <c r="K38" t="e">
        <f t="shared" si="5"/>
        <v>#VALUE!</v>
      </c>
      <c r="L38" t="b">
        <f t="shared" si="7"/>
        <v>1</v>
      </c>
    </row>
    <row r="39" spans="1:12" x14ac:dyDescent="0.3">
      <c r="A39" t="s">
        <v>3525</v>
      </c>
      <c r="B39" t="str">
        <f t="shared" si="6"/>
        <v>Biography</v>
      </c>
      <c r="C39" t="str">
        <f t="shared" si="0"/>
        <v>Comedy</v>
      </c>
      <c r="D39" t="str">
        <f t="shared" si="1"/>
        <v xml:space="preserve">Drama </v>
      </c>
      <c r="F39">
        <f t="shared" si="2"/>
        <v>1</v>
      </c>
      <c r="G39" t="s">
        <v>3526</v>
      </c>
      <c r="H39" t="str">
        <f t="shared" si="3"/>
        <v xml:space="preserve">, Comedy, Drama </v>
      </c>
      <c r="I39" t="str">
        <f t="shared" si="4"/>
        <v xml:space="preserve">Comedy, Drama </v>
      </c>
      <c r="J39" t="str">
        <f t="shared" si="8"/>
        <v xml:space="preserve">, Drama </v>
      </c>
      <c r="K39" t="str">
        <f t="shared" si="5"/>
        <v xml:space="preserve">Drama </v>
      </c>
      <c r="L39" t="b">
        <f t="shared" si="7"/>
        <v>0</v>
      </c>
    </row>
    <row r="40" spans="1:12" x14ac:dyDescent="0.3">
      <c r="A40" t="s">
        <v>3526</v>
      </c>
      <c r="B40" t="str">
        <f t="shared" si="6"/>
        <v>Comedy</v>
      </c>
      <c r="C40" t="str">
        <f t="shared" si="0"/>
        <v xml:space="preserve">Drama </v>
      </c>
      <c r="D40" t="str">
        <f t="shared" si="1"/>
        <v/>
      </c>
      <c r="F40">
        <f t="shared" si="2"/>
        <v>0</v>
      </c>
      <c r="G40" t="s">
        <v>3508</v>
      </c>
      <c r="H40" t="str">
        <f t="shared" si="3"/>
        <v xml:space="preserve">, Drama </v>
      </c>
      <c r="I40" t="str">
        <f t="shared" si="4"/>
        <v xml:space="preserve">Drama </v>
      </c>
      <c r="J40" t="str">
        <f t="shared" si="8"/>
        <v/>
      </c>
      <c r="K40" t="e">
        <f t="shared" si="5"/>
        <v>#VALUE!</v>
      </c>
      <c r="L40" t="b">
        <f t="shared" si="7"/>
        <v>1</v>
      </c>
    </row>
    <row r="41" spans="1:12" x14ac:dyDescent="0.3">
      <c r="A41" t="s">
        <v>3527</v>
      </c>
      <c r="B41" t="str">
        <f t="shared" si="6"/>
        <v>Crime</v>
      </c>
      <c r="C41" t="str">
        <f t="shared" si="0"/>
        <v>Drama</v>
      </c>
      <c r="D41" t="str">
        <f t="shared" si="1"/>
        <v xml:space="preserve">Fantasy </v>
      </c>
      <c r="F41">
        <f t="shared" si="2"/>
        <v>1</v>
      </c>
      <c r="G41" t="s">
        <v>3575</v>
      </c>
      <c r="H41" t="str">
        <f t="shared" si="3"/>
        <v xml:space="preserve">, Drama, Fantasy </v>
      </c>
      <c r="I41" t="str">
        <f t="shared" si="4"/>
        <v xml:space="preserve">Drama, Fantasy </v>
      </c>
      <c r="J41" t="str">
        <f t="shared" si="8"/>
        <v xml:space="preserve">, Fantasy </v>
      </c>
      <c r="K41" t="str">
        <f t="shared" si="5"/>
        <v xml:space="preserve">Fantasy </v>
      </c>
      <c r="L41" t="b">
        <f t="shared" si="7"/>
        <v>0</v>
      </c>
    </row>
    <row r="42" spans="1:12" x14ac:dyDescent="0.3">
      <c r="A42" t="s">
        <v>3513</v>
      </c>
      <c r="B42" t="str">
        <f t="shared" si="6"/>
        <v>Action</v>
      </c>
      <c r="C42" t="str">
        <f t="shared" si="0"/>
        <v xml:space="preserve">Sci-Fi </v>
      </c>
      <c r="D42" t="str">
        <f t="shared" si="1"/>
        <v/>
      </c>
      <c r="F42">
        <f t="shared" si="2"/>
        <v>0</v>
      </c>
      <c r="G42" t="s">
        <v>5153</v>
      </c>
      <c r="H42" t="str">
        <f t="shared" si="3"/>
        <v xml:space="preserve">, Sci-Fi </v>
      </c>
      <c r="I42" t="str">
        <f t="shared" si="4"/>
        <v xml:space="preserve">Sci-Fi </v>
      </c>
      <c r="J42" t="str">
        <f t="shared" si="8"/>
        <v/>
      </c>
      <c r="K42" t="e">
        <f t="shared" si="5"/>
        <v>#VALUE!</v>
      </c>
      <c r="L42" t="b">
        <f t="shared" si="7"/>
        <v>1</v>
      </c>
    </row>
    <row r="43" spans="1:12" x14ac:dyDescent="0.3">
      <c r="A43" t="s">
        <v>3528</v>
      </c>
      <c r="B43" t="str">
        <f t="shared" si="6"/>
        <v>Biography</v>
      </c>
      <c r="C43" t="str">
        <f t="shared" si="0"/>
        <v>Drama</v>
      </c>
      <c r="D43" t="str">
        <f t="shared" si="1"/>
        <v xml:space="preserve">War </v>
      </c>
      <c r="F43">
        <f t="shared" si="2"/>
        <v>1</v>
      </c>
      <c r="G43" t="s">
        <v>3532</v>
      </c>
      <c r="H43" t="str">
        <f t="shared" si="3"/>
        <v xml:space="preserve">, Drama, War </v>
      </c>
      <c r="I43" t="str">
        <f t="shared" si="4"/>
        <v xml:space="preserve">Drama, War </v>
      </c>
      <c r="J43" t="str">
        <f t="shared" si="8"/>
        <v xml:space="preserve">, War </v>
      </c>
      <c r="K43" t="str">
        <f t="shared" si="5"/>
        <v xml:space="preserve">War </v>
      </c>
      <c r="L43" t="b">
        <f t="shared" si="7"/>
        <v>0</v>
      </c>
    </row>
    <row r="44" spans="1:12" x14ac:dyDescent="0.3">
      <c r="A44" t="s">
        <v>3515</v>
      </c>
      <c r="B44" t="str">
        <f t="shared" si="6"/>
        <v>Crime</v>
      </c>
      <c r="C44" t="str">
        <f t="shared" si="0"/>
        <v>Drama</v>
      </c>
      <c r="D44" t="str">
        <f t="shared" si="1"/>
        <v xml:space="preserve">Thriller </v>
      </c>
      <c r="F44">
        <f t="shared" si="2"/>
        <v>1</v>
      </c>
      <c r="G44" t="s">
        <v>3539</v>
      </c>
      <c r="H44" t="str">
        <f t="shared" si="3"/>
        <v xml:space="preserve">, Drama, Thriller </v>
      </c>
      <c r="I44" t="str">
        <f t="shared" si="4"/>
        <v xml:space="preserve">Drama, Thriller </v>
      </c>
      <c r="J44" t="str">
        <f t="shared" si="8"/>
        <v xml:space="preserve">, Thriller </v>
      </c>
      <c r="K44" t="str">
        <f t="shared" si="5"/>
        <v xml:space="preserve">Thriller </v>
      </c>
      <c r="L44" t="b">
        <f t="shared" si="7"/>
        <v>0</v>
      </c>
    </row>
    <row r="45" spans="1:12" x14ac:dyDescent="0.3">
      <c r="A45" t="s">
        <v>3529</v>
      </c>
      <c r="B45" t="str">
        <f t="shared" si="6"/>
        <v>Adventure</v>
      </c>
      <c r="C45" t="str">
        <f t="shared" si="0"/>
        <v>Comedy</v>
      </c>
      <c r="D45" t="str">
        <f t="shared" si="1"/>
        <v xml:space="preserve">Sci-Fi </v>
      </c>
      <c r="F45">
        <f t="shared" si="2"/>
        <v>1</v>
      </c>
      <c r="G45" t="s">
        <v>5165</v>
      </c>
      <c r="H45" t="str">
        <f t="shared" si="3"/>
        <v xml:space="preserve">, Comedy, Sci-Fi </v>
      </c>
      <c r="I45" t="str">
        <f t="shared" si="4"/>
        <v xml:space="preserve">Comedy, Sci-Fi </v>
      </c>
      <c r="J45" t="str">
        <f t="shared" si="8"/>
        <v xml:space="preserve">, Sci-Fi </v>
      </c>
      <c r="K45" t="str">
        <f t="shared" si="5"/>
        <v xml:space="preserve">Sci-Fi </v>
      </c>
      <c r="L45" t="b">
        <f t="shared" si="7"/>
        <v>0</v>
      </c>
    </row>
    <row r="46" spans="1:12" x14ac:dyDescent="0.3">
      <c r="A46" t="s">
        <v>3530</v>
      </c>
      <c r="B46" t="str">
        <f t="shared" si="6"/>
        <v>Drama</v>
      </c>
      <c r="C46" t="str">
        <f t="shared" si="0"/>
        <v xml:space="preserve">Music </v>
      </c>
      <c r="D46" t="str">
        <f t="shared" si="1"/>
        <v/>
      </c>
      <c r="F46">
        <f t="shared" si="2"/>
        <v>0</v>
      </c>
      <c r="G46" t="s">
        <v>5154</v>
      </c>
      <c r="H46" t="str">
        <f t="shared" si="3"/>
        <v xml:space="preserve">, Music </v>
      </c>
      <c r="I46" t="str">
        <f t="shared" si="4"/>
        <v xml:space="preserve">Music </v>
      </c>
      <c r="J46" t="str">
        <f t="shared" si="8"/>
        <v/>
      </c>
      <c r="K46" t="e">
        <f t="shared" si="5"/>
        <v>#VALUE!</v>
      </c>
      <c r="L46" t="b">
        <f t="shared" si="7"/>
        <v>1</v>
      </c>
    </row>
    <row r="47" spans="1:12" x14ac:dyDescent="0.3">
      <c r="A47" t="s">
        <v>3524</v>
      </c>
      <c r="B47" t="str">
        <f t="shared" si="6"/>
        <v>Mystery</v>
      </c>
      <c r="C47" t="str">
        <f t="shared" si="0"/>
        <v xml:space="preserve">Thriller </v>
      </c>
      <c r="D47" t="str">
        <f t="shared" si="1"/>
        <v/>
      </c>
      <c r="F47">
        <f t="shared" si="2"/>
        <v>0</v>
      </c>
      <c r="G47" t="s">
        <v>5152</v>
      </c>
      <c r="H47" t="str">
        <f t="shared" si="3"/>
        <v xml:space="preserve">, Thriller </v>
      </c>
      <c r="I47" t="str">
        <f t="shared" si="4"/>
        <v xml:space="preserve">Thriller </v>
      </c>
      <c r="J47" t="str">
        <f t="shared" si="8"/>
        <v/>
      </c>
      <c r="K47" t="e">
        <f t="shared" si="5"/>
        <v>#VALUE!</v>
      </c>
      <c r="L47" t="b">
        <f t="shared" si="7"/>
        <v>1</v>
      </c>
    </row>
    <row r="48" spans="1:12" x14ac:dyDescent="0.3">
      <c r="A48" t="s">
        <v>3531</v>
      </c>
      <c r="B48" t="str">
        <f t="shared" si="6"/>
        <v>Action</v>
      </c>
      <c r="C48" t="str">
        <f t="shared" si="0"/>
        <v xml:space="preserve">Drama </v>
      </c>
      <c r="D48" t="str">
        <f t="shared" si="1"/>
        <v/>
      </c>
      <c r="F48">
        <f t="shared" si="2"/>
        <v>0</v>
      </c>
      <c r="G48" t="s">
        <v>3508</v>
      </c>
      <c r="H48" t="str">
        <f t="shared" si="3"/>
        <v xml:space="preserve">, Drama </v>
      </c>
      <c r="I48" t="str">
        <f t="shared" si="4"/>
        <v xml:space="preserve">Drama </v>
      </c>
      <c r="J48" t="str">
        <f t="shared" si="8"/>
        <v/>
      </c>
      <c r="K48" t="e">
        <f t="shared" si="5"/>
        <v>#VALUE!</v>
      </c>
      <c r="L48" t="b">
        <f t="shared" si="7"/>
        <v>1</v>
      </c>
    </row>
    <row r="49" spans="1:12" x14ac:dyDescent="0.3">
      <c r="A49" t="s">
        <v>3532</v>
      </c>
      <c r="B49" t="str">
        <f t="shared" si="6"/>
        <v>Drama</v>
      </c>
      <c r="C49" t="str">
        <f t="shared" si="0"/>
        <v xml:space="preserve">War </v>
      </c>
      <c r="D49" t="str">
        <f t="shared" si="1"/>
        <v/>
      </c>
      <c r="F49">
        <f t="shared" si="2"/>
        <v>0</v>
      </c>
      <c r="G49" t="s">
        <v>5155</v>
      </c>
      <c r="H49" t="str">
        <f t="shared" si="3"/>
        <v xml:space="preserve">, War </v>
      </c>
      <c r="I49" t="str">
        <f t="shared" si="4"/>
        <v xml:space="preserve">War </v>
      </c>
      <c r="J49" t="str">
        <f t="shared" si="8"/>
        <v/>
      </c>
      <c r="K49" t="e">
        <f t="shared" si="5"/>
        <v>#VALUE!</v>
      </c>
      <c r="L49" t="b">
        <f t="shared" si="7"/>
        <v>1</v>
      </c>
    </row>
    <row r="50" spans="1:12" x14ac:dyDescent="0.3">
      <c r="A50" t="s">
        <v>3533</v>
      </c>
      <c r="B50" t="str">
        <f t="shared" si="6"/>
        <v>Drama</v>
      </c>
      <c r="C50" t="str">
        <f t="shared" si="0"/>
        <v>Mystery</v>
      </c>
      <c r="D50" t="str">
        <f t="shared" si="1"/>
        <v xml:space="preserve">Sci-Fi </v>
      </c>
      <c r="F50">
        <f t="shared" si="2"/>
        <v>1</v>
      </c>
      <c r="G50" t="s">
        <v>3561</v>
      </c>
      <c r="H50" t="str">
        <f t="shared" si="3"/>
        <v xml:space="preserve">, Mystery, Sci-Fi </v>
      </c>
      <c r="I50" t="str">
        <f t="shared" si="4"/>
        <v xml:space="preserve">Mystery, Sci-Fi </v>
      </c>
      <c r="J50" t="str">
        <f t="shared" si="8"/>
        <v xml:space="preserve">, Sci-Fi </v>
      </c>
      <c r="K50" t="str">
        <f t="shared" si="5"/>
        <v xml:space="preserve">Sci-Fi </v>
      </c>
      <c r="L50" t="b">
        <f t="shared" si="7"/>
        <v>0</v>
      </c>
    </row>
    <row r="51" spans="1:12" x14ac:dyDescent="0.3">
      <c r="A51" t="s">
        <v>3534</v>
      </c>
      <c r="B51" t="s">
        <v>3534</v>
      </c>
      <c r="C51">
        <f t="shared" si="0"/>
        <v>0</v>
      </c>
      <c r="D51" t="str">
        <f t="shared" si="1"/>
        <v/>
      </c>
      <c r="F51">
        <f t="shared" si="2"/>
        <v>0</v>
      </c>
      <c r="H51" t="str">
        <f t="shared" si="3"/>
        <v/>
      </c>
      <c r="I51" t="e">
        <f t="shared" si="4"/>
        <v>#VALUE!</v>
      </c>
      <c r="J51" t="e">
        <f t="shared" si="8"/>
        <v>#VALUE!</v>
      </c>
      <c r="K51" t="e">
        <f t="shared" si="5"/>
        <v>#VALUE!</v>
      </c>
      <c r="L51" t="b">
        <f t="shared" si="7"/>
        <v>1</v>
      </c>
    </row>
    <row r="52" spans="1:12" x14ac:dyDescent="0.3">
      <c r="A52" t="s">
        <v>3535</v>
      </c>
      <c r="B52" t="str">
        <f t="shared" si="6"/>
        <v>Drama</v>
      </c>
      <c r="C52" t="str">
        <f t="shared" si="0"/>
        <v xml:space="preserve">Film-Noir </v>
      </c>
      <c r="D52" t="str">
        <f t="shared" si="1"/>
        <v/>
      </c>
      <c r="F52">
        <f t="shared" si="2"/>
        <v>0</v>
      </c>
      <c r="G52" t="s">
        <v>5156</v>
      </c>
      <c r="H52" t="str">
        <f t="shared" si="3"/>
        <v xml:space="preserve">, Film-Noir </v>
      </c>
      <c r="I52" t="str">
        <f t="shared" si="4"/>
        <v xml:space="preserve">Film-Noir </v>
      </c>
      <c r="J52" t="str">
        <f t="shared" si="8"/>
        <v/>
      </c>
      <c r="K52" t="e">
        <f t="shared" si="5"/>
        <v>#VALUE!</v>
      </c>
      <c r="L52" t="b">
        <f t="shared" si="7"/>
        <v>1</v>
      </c>
    </row>
    <row r="53" spans="1:12" x14ac:dyDescent="0.3">
      <c r="A53" t="s">
        <v>3536</v>
      </c>
      <c r="B53" t="str">
        <f t="shared" si="6"/>
        <v>Animation</v>
      </c>
      <c r="C53" t="str">
        <f t="shared" si="0"/>
        <v>Adventure</v>
      </c>
      <c r="D53" t="str">
        <f t="shared" si="1"/>
        <v xml:space="preserve">Drama </v>
      </c>
      <c r="F53">
        <f t="shared" si="2"/>
        <v>1</v>
      </c>
      <c r="G53" t="s">
        <v>3589</v>
      </c>
      <c r="H53" t="str">
        <f t="shared" si="3"/>
        <v xml:space="preserve">, Adventure, Drama </v>
      </c>
      <c r="I53" t="str">
        <f t="shared" si="4"/>
        <v xml:space="preserve">Adventure, Drama </v>
      </c>
      <c r="J53" t="str">
        <f t="shared" si="8"/>
        <v xml:space="preserve">, Drama </v>
      </c>
      <c r="K53" t="str">
        <f t="shared" si="5"/>
        <v xml:space="preserve">Drama </v>
      </c>
      <c r="L53" t="b">
        <f t="shared" si="7"/>
        <v>0</v>
      </c>
    </row>
    <row r="54" spans="1:12" x14ac:dyDescent="0.3">
      <c r="A54" t="s">
        <v>3537</v>
      </c>
      <c r="B54" t="str">
        <f t="shared" si="6"/>
        <v>Horror</v>
      </c>
      <c r="C54" t="str">
        <f t="shared" si="0"/>
        <v xml:space="preserve">Sci-Fi </v>
      </c>
      <c r="D54" t="str">
        <f t="shared" si="1"/>
        <v/>
      </c>
      <c r="F54">
        <f t="shared" si="2"/>
        <v>0</v>
      </c>
      <c r="G54" t="s">
        <v>5153</v>
      </c>
      <c r="H54" t="str">
        <f t="shared" si="3"/>
        <v xml:space="preserve">, Sci-Fi </v>
      </c>
      <c r="I54" t="str">
        <f t="shared" si="4"/>
        <v xml:space="preserve">Sci-Fi </v>
      </c>
      <c r="J54" t="str">
        <f t="shared" si="8"/>
        <v/>
      </c>
      <c r="K54" t="e">
        <f t="shared" si="5"/>
        <v>#VALUE!</v>
      </c>
      <c r="L54" t="b">
        <f t="shared" si="7"/>
        <v>1</v>
      </c>
    </row>
    <row r="55" spans="1:12" x14ac:dyDescent="0.3">
      <c r="A55" t="s">
        <v>3538</v>
      </c>
      <c r="B55" t="str">
        <f t="shared" si="6"/>
        <v>Comedy</v>
      </c>
      <c r="C55" t="str">
        <f t="shared" si="0"/>
        <v>Drama</v>
      </c>
      <c r="D55" t="str">
        <f t="shared" si="1"/>
        <v xml:space="preserve">War </v>
      </c>
      <c r="F55">
        <f t="shared" si="2"/>
        <v>1</v>
      </c>
      <c r="G55" t="s">
        <v>3532</v>
      </c>
      <c r="H55" t="str">
        <f t="shared" si="3"/>
        <v xml:space="preserve">, Drama, War </v>
      </c>
      <c r="I55" t="str">
        <f t="shared" si="4"/>
        <v xml:space="preserve">Drama, War </v>
      </c>
      <c r="J55" t="str">
        <f t="shared" si="8"/>
        <v xml:space="preserve">, War </v>
      </c>
      <c r="K55" t="str">
        <f t="shared" si="5"/>
        <v xml:space="preserve">War </v>
      </c>
      <c r="L55" t="b">
        <f t="shared" si="7"/>
        <v>0</v>
      </c>
    </row>
    <row r="56" spans="1:12" x14ac:dyDescent="0.3">
      <c r="A56" t="s">
        <v>3539</v>
      </c>
      <c r="B56" t="str">
        <f t="shared" si="6"/>
        <v>Drama</v>
      </c>
      <c r="C56" t="str">
        <f t="shared" si="0"/>
        <v xml:space="preserve">Thriller </v>
      </c>
      <c r="D56" t="str">
        <f t="shared" si="1"/>
        <v/>
      </c>
      <c r="F56">
        <f t="shared" si="2"/>
        <v>0</v>
      </c>
      <c r="G56" t="s">
        <v>5152</v>
      </c>
      <c r="H56" t="str">
        <f t="shared" si="3"/>
        <v xml:space="preserve">, Thriller </v>
      </c>
      <c r="I56" t="str">
        <f t="shared" si="4"/>
        <v xml:space="preserve">Thriller </v>
      </c>
      <c r="J56" t="str">
        <f t="shared" si="8"/>
        <v/>
      </c>
      <c r="K56" t="e">
        <f t="shared" si="5"/>
        <v>#VALUE!</v>
      </c>
      <c r="L56" t="b">
        <f t="shared" si="7"/>
        <v>1</v>
      </c>
    </row>
    <row r="57" spans="1:12" x14ac:dyDescent="0.3">
      <c r="A57" t="s">
        <v>3508</v>
      </c>
      <c r="B57" t="s">
        <v>3508</v>
      </c>
      <c r="C57">
        <f t="shared" si="0"/>
        <v>0</v>
      </c>
      <c r="D57" t="str">
        <f t="shared" si="1"/>
        <v/>
      </c>
      <c r="F57">
        <f t="shared" si="2"/>
        <v>0</v>
      </c>
      <c r="H57" t="str">
        <f t="shared" si="3"/>
        <v/>
      </c>
      <c r="I57" t="e">
        <f t="shared" si="4"/>
        <v>#VALUE!</v>
      </c>
      <c r="J57" t="e">
        <f t="shared" si="8"/>
        <v>#VALUE!</v>
      </c>
      <c r="K57" t="e">
        <f t="shared" si="5"/>
        <v>#VALUE!</v>
      </c>
      <c r="L57" t="b">
        <f t="shared" si="7"/>
        <v>1</v>
      </c>
    </row>
    <row r="58" spans="1:12" x14ac:dyDescent="0.3">
      <c r="A58" t="s">
        <v>3540</v>
      </c>
      <c r="B58" t="str">
        <f t="shared" si="6"/>
        <v>Drama</v>
      </c>
      <c r="C58" t="str">
        <f t="shared" si="0"/>
        <v xml:space="preserve">Western </v>
      </c>
      <c r="D58" t="str">
        <f t="shared" si="1"/>
        <v/>
      </c>
      <c r="F58">
        <f t="shared" si="2"/>
        <v>0</v>
      </c>
      <c r="G58" t="s">
        <v>3507</v>
      </c>
      <c r="H58" t="str">
        <f t="shared" si="3"/>
        <v xml:space="preserve">, Western </v>
      </c>
      <c r="I58" t="str">
        <f t="shared" si="4"/>
        <v xml:space="preserve">Western </v>
      </c>
      <c r="J58" t="str">
        <f t="shared" si="8"/>
        <v/>
      </c>
      <c r="K58" t="e">
        <f t="shared" si="5"/>
        <v>#VALUE!</v>
      </c>
      <c r="L58" t="b">
        <f t="shared" si="7"/>
        <v>1</v>
      </c>
    </row>
    <row r="59" spans="1:12" x14ac:dyDescent="0.3">
      <c r="A59" t="s">
        <v>3541</v>
      </c>
      <c r="B59" t="str">
        <f t="shared" si="6"/>
        <v>Drama</v>
      </c>
      <c r="C59" t="str">
        <f t="shared" si="0"/>
        <v xml:space="preserve">Horror </v>
      </c>
      <c r="D59" t="str">
        <f t="shared" si="1"/>
        <v/>
      </c>
      <c r="F59">
        <f t="shared" si="2"/>
        <v>0</v>
      </c>
      <c r="G59" t="s">
        <v>5157</v>
      </c>
      <c r="H59" t="str">
        <f t="shared" si="3"/>
        <v xml:space="preserve">, Horror </v>
      </c>
      <c r="I59" t="str">
        <f t="shared" si="4"/>
        <v xml:space="preserve">Horror </v>
      </c>
      <c r="J59" t="str">
        <f t="shared" si="8"/>
        <v/>
      </c>
      <c r="K59" t="e">
        <f t="shared" si="5"/>
        <v>#VALUE!</v>
      </c>
      <c r="L59" t="b">
        <f t="shared" si="7"/>
        <v>1</v>
      </c>
    </row>
    <row r="60" spans="1:12" x14ac:dyDescent="0.3">
      <c r="A60" t="s">
        <v>3532</v>
      </c>
      <c r="B60" t="str">
        <f t="shared" si="6"/>
        <v>Drama</v>
      </c>
      <c r="C60" t="str">
        <f t="shared" si="0"/>
        <v xml:space="preserve">War </v>
      </c>
      <c r="D60" t="str">
        <f t="shared" si="1"/>
        <v/>
      </c>
      <c r="F60">
        <f t="shared" si="2"/>
        <v>0</v>
      </c>
      <c r="G60" t="s">
        <v>5155</v>
      </c>
      <c r="H60" t="str">
        <f t="shared" si="3"/>
        <v xml:space="preserve">, War </v>
      </c>
      <c r="I60" t="str">
        <f t="shared" si="4"/>
        <v xml:space="preserve">War </v>
      </c>
      <c r="J60" t="str">
        <f t="shared" si="8"/>
        <v/>
      </c>
      <c r="K60" t="e">
        <f t="shared" si="5"/>
        <v>#VALUE!</v>
      </c>
      <c r="L60" t="b">
        <f t="shared" si="7"/>
        <v>1</v>
      </c>
    </row>
    <row r="61" spans="1:12" x14ac:dyDescent="0.3">
      <c r="A61" t="s">
        <v>3542</v>
      </c>
      <c r="B61" t="str">
        <f t="shared" si="6"/>
        <v>Animation</v>
      </c>
      <c r="C61" t="str">
        <f t="shared" si="0"/>
        <v>Drama</v>
      </c>
      <c r="D61" t="str">
        <f t="shared" si="1"/>
        <v xml:space="preserve">War </v>
      </c>
      <c r="F61">
        <f t="shared" si="2"/>
        <v>1</v>
      </c>
      <c r="G61" t="s">
        <v>3532</v>
      </c>
      <c r="H61" t="str">
        <f t="shared" si="3"/>
        <v xml:space="preserve">, Drama, War </v>
      </c>
      <c r="I61" t="str">
        <f t="shared" si="4"/>
        <v xml:space="preserve">Drama, War </v>
      </c>
      <c r="J61" t="str">
        <f t="shared" si="8"/>
        <v xml:space="preserve">, War </v>
      </c>
      <c r="K61" t="str">
        <f t="shared" si="5"/>
        <v xml:space="preserve">War </v>
      </c>
      <c r="L61" t="b">
        <f t="shared" si="7"/>
        <v>0</v>
      </c>
    </row>
    <row r="62" spans="1:12" x14ac:dyDescent="0.3">
      <c r="A62" t="s">
        <v>3543</v>
      </c>
      <c r="B62" t="str">
        <f t="shared" si="6"/>
        <v>Action</v>
      </c>
      <c r="C62" t="str">
        <f t="shared" si="0"/>
        <v xml:space="preserve">Thriller </v>
      </c>
      <c r="D62" t="str">
        <f t="shared" si="1"/>
        <v/>
      </c>
      <c r="F62">
        <f t="shared" si="2"/>
        <v>0</v>
      </c>
      <c r="G62" t="s">
        <v>5152</v>
      </c>
      <c r="H62" t="str">
        <f t="shared" si="3"/>
        <v xml:space="preserve">, Thriller </v>
      </c>
      <c r="I62" t="str">
        <f t="shared" si="4"/>
        <v xml:space="preserve">Thriller </v>
      </c>
      <c r="J62" t="str">
        <f t="shared" si="8"/>
        <v/>
      </c>
      <c r="K62" t="e">
        <f t="shared" si="5"/>
        <v>#VALUE!</v>
      </c>
      <c r="L62" t="b">
        <f t="shared" si="7"/>
        <v>1</v>
      </c>
    </row>
    <row r="63" spans="1:12" x14ac:dyDescent="0.3">
      <c r="A63" t="s">
        <v>3518</v>
      </c>
      <c r="B63" t="str">
        <f t="shared" si="6"/>
        <v>Animation</v>
      </c>
      <c r="C63" t="str">
        <f t="shared" si="0"/>
        <v>Adventure</v>
      </c>
      <c r="D63" t="str">
        <f t="shared" si="1"/>
        <v xml:space="preserve">Family </v>
      </c>
      <c r="F63">
        <f t="shared" si="2"/>
        <v>1</v>
      </c>
      <c r="G63" t="s">
        <v>5163</v>
      </c>
      <c r="H63" t="str">
        <f t="shared" si="3"/>
        <v xml:space="preserve">, Adventure, Family </v>
      </c>
      <c r="I63" t="str">
        <f t="shared" si="4"/>
        <v xml:space="preserve">Adventure, Family </v>
      </c>
      <c r="J63" t="str">
        <f t="shared" si="8"/>
        <v xml:space="preserve">, Family </v>
      </c>
      <c r="K63" t="str">
        <f t="shared" si="5"/>
        <v xml:space="preserve">Family </v>
      </c>
      <c r="L63" t="b">
        <f t="shared" si="7"/>
        <v>0</v>
      </c>
    </row>
    <row r="64" spans="1:12" x14ac:dyDescent="0.3">
      <c r="A64" t="s">
        <v>3510</v>
      </c>
      <c r="B64" t="str">
        <f t="shared" si="6"/>
        <v>Drama</v>
      </c>
      <c r="C64" t="str">
        <f t="shared" si="0"/>
        <v xml:space="preserve">Romance </v>
      </c>
      <c r="D64" t="str">
        <f t="shared" si="1"/>
        <v/>
      </c>
      <c r="F64">
        <f t="shared" si="2"/>
        <v>0</v>
      </c>
      <c r="G64" t="s">
        <v>5150</v>
      </c>
      <c r="H64" t="str">
        <f t="shared" si="3"/>
        <v xml:space="preserve">, Romance </v>
      </c>
      <c r="I64" t="str">
        <f t="shared" si="4"/>
        <v xml:space="preserve">Romance </v>
      </c>
      <c r="J64" t="str">
        <f t="shared" si="8"/>
        <v/>
      </c>
      <c r="K64" t="e">
        <f t="shared" si="5"/>
        <v>#VALUE!</v>
      </c>
      <c r="L64" t="b">
        <f t="shared" si="7"/>
        <v>1</v>
      </c>
    </row>
    <row r="65" spans="1:12" x14ac:dyDescent="0.3">
      <c r="A65" t="s">
        <v>3544</v>
      </c>
      <c r="B65" t="str">
        <f t="shared" si="6"/>
        <v>Action</v>
      </c>
      <c r="C65" t="str">
        <f t="shared" si="0"/>
        <v>Horror</v>
      </c>
      <c r="D65" t="str">
        <f t="shared" si="1"/>
        <v xml:space="preserve">Sci-Fi </v>
      </c>
      <c r="F65">
        <f t="shared" si="2"/>
        <v>1</v>
      </c>
      <c r="G65" t="s">
        <v>3537</v>
      </c>
      <c r="H65" t="str">
        <f t="shared" si="3"/>
        <v xml:space="preserve">, Horror, Sci-Fi </v>
      </c>
      <c r="I65" t="str">
        <f t="shared" si="4"/>
        <v xml:space="preserve">Horror, Sci-Fi </v>
      </c>
      <c r="J65" t="str">
        <f t="shared" si="8"/>
        <v xml:space="preserve">, Sci-Fi </v>
      </c>
      <c r="K65" t="str">
        <f t="shared" si="5"/>
        <v xml:space="preserve">Sci-Fi </v>
      </c>
      <c r="L65" t="b">
        <f t="shared" si="7"/>
        <v>0</v>
      </c>
    </row>
    <row r="66" spans="1:12" x14ac:dyDescent="0.3">
      <c r="A66" t="s">
        <v>3545</v>
      </c>
      <c r="B66" t="str">
        <f t="shared" si="6"/>
        <v>Animation</v>
      </c>
      <c r="C66" t="str">
        <f t="shared" ref="C66:C129" si="9">IF(F66=0, G66,
 IF(F66=1, LEFT(G66,FIND(",",G66)-1), "Error"))</f>
        <v>Adventure</v>
      </c>
      <c r="D66" t="str">
        <f t="shared" ref="D66:D129" si="10">IF(L66=TRUE, "",
 IF(L66=FALSE, K66, ""))</f>
        <v xml:space="preserve">Fantasy </v>
      </c>
      <c r="F66">
        <f t="shared" ref="F66:F129" si="11">IF(ISNUMBER(SEARCH(",",G66)),1,0)</f>
        <v>1</v>
      </c>
      <c r="G66" t="s">
        <v>5161</v>
      </c>
      <c r="H66" t="str">
        <f t="shared" ref="H66:H129" si="12">SUBSTITUTE(A66,B66,"")</f>
        <v xml:space="preserve">, Adventure, Fantasy </v>
      </c>
      <c r="I66" t="str">
        <f t="shared" ref="I66:I129" si="13">RIGHT(H66,LEN(H66)-2)</f>
        <v xml:space="preserve">Adventure, Fantasy </v>
      </c>
      <c r="J66" t="str">
        <f t="shared" si="8"/>
        <v xml:space="preserve">, Fantasy </v>
      </c>
      <c r="K66" t="str">
        <f t="shared" ref="K66:K129" si="14">RIGHT(J66,LEN(J66)-2)</f>
        <v xml:space="preserve">Fantasy </v>
      </c>
      <c r="L66" t="b">
        <f t="shared" si="7"/>
        <v>0</v>
      </c>
    </row>
    <row r="67" spans="1:12" x14ac:dyDescent="0.3">
      <c r="A67" t="s">
        <v>3546</v>
      </c>
      <c r="B67" t="str">
        <f t="shared" ref="B67:B130" si="15">LEFT(A67,FIND(",",A67)-1)</f>
        <v>Drama</v>
      </c>
      <c r="C67" t="str">
        <f t="shared" si="9"/>
        <v>Mystery</v>
      </c>
      <c r="D67" t="str">
        <f t="shared" si="10"/>
        <v xml:space="preserve">Thriller </v>
      </c>
      <c r="F67">
        <f t="shared" si="11"/>
        <v>1</v>
      </c>
      <c r="G67" t="s">
        <v>3524</v>
      </c>
      <c r="H67" t="str">
        <f t="shared" si="12"/>
        <v xml:space="preserve">, Mystery, Thriller </v>
      </c>
      <c r="I67" t="str">
        <f t="shared" si="13"/>
        <v xml:space="preserve">Mystery, Thriller </v>
      </c>
      <c r="J67" t="str">
        <f t="shared" si="8"/>
        <v xml:space="preserve">, Thriller </v>
      </c>
      <c r="K67" t="str">
        <f t="shared" si="14"/>
        <v xml:space="preserve">Thriller </v>
      </c>
      <c r="L67" t="b">
        <f t="shared" ref="L67:L130" si="16">IF(ISERROR(K67),ERROR.TYPE(K67)=3)</f>
        <v>0</v>
      </c>
    </row>
    <row r="68" spans="1:12" x14ac:dyDescent="0.3">
      <c r="A68" t="s">
        <v>3547</v>
      </c>
      <c r="B68" t="str">
        <f t="shared" si="15"/>
        <v>Drama</v>
      </c>
      <c r="C68" t="str">
        <f t="shared" si="9"/>
        <v xml:space="preserve">Mystery </v>
      </c>
      <c r="D68" t="str">
        <f t="shared" si="10"/>
        <v/>
      </c>
      <c r="F68">
        <f t="shared" si="11"/>
        <v>0</v>
      </c>
      <c r="G68" t="s">
        <v>5158</v>
      </c>
      <c r="H68" t="str">
        <f t="shared" si="12"/>
        <v xml:space="preserve">, Mystery </v>
      </c>
      <c r="I68" t="str">
        <f t="shared" si="13"/>
        <v xml:space="preserve">Mystery </v>
      </c>
      <c r="J68" t="str">
        <f t="shared" si="8"/>
        <v/>
      </c>
      <c r="K68" t="e">
        <f t="shared" si="14"/>
        <v>#VALUE!</v>
      </c>
      <c r="L68" t="b">
        <f t="shared" si="16"/>
        <v>1</v>
      </c>
    </row>
    <row r="69" spans="1:12" x14ac:dyDescent="0.3">
      <c r="A69" t="s">
        <v>3548</v>
      </c>
      <c r="B69" t="str">
        <f t="shared" si="15"/>
        <v>Adventure</v>
      </c>
      <c r="C69" t="str">
        <f t="shared" si="9"/>
        <v>Crime</v>
      </c>
      <c r="D69" t="str">
        <f t="shared" si="10"/>
        <v xml:space="preserve">Mystery </v>
      </c>
      <c r="F69">
        <f t="shared" si="11"/>
        <v>1</v>
      </c>
      <c r="G69" t="s">
        <v>5166</v>
      </c>
      <c r="H69" t="str">
        <f t="shared" si="12"/>
        <v xml:space="preserve">, Crime, Mystery </v>
      </c>
      <c r="I69" t="str">
        <f t="shared" si="13"/>
        <v xml:space="preserve">Crime, Mystery </v>
      </c>
      <c r="J69" t="str">
        <f t="shared" si="8"/>
        <v xml:space="preserve">, Mystery </v>
      </c>
      <c r="K69" t="str">
        <f t="shared" si="14"/>
        <v xml:space="preserve">Mystery </v>
      </c>
      <c r="L69" t="b">
        <f t="shared" si="16"/>
        <v>0</v>
      </c>
    </row>
    <row r="70" spans="1:12" x14ac:dyDescent="0.3">
      <c r="A70" t="s">
        <v>3503</v>
      </c>
      <c r="B70" t="str">
        <f t="shared" si="15"/>
        <v>Crime</v>
      </c>
      <c r="C70" t="str">
        <f t="shared" si="9"/>
        <v xml:space="preserve">Drama </v>
      </c>
      <c r="D70" t="str">
        <f t="shared" si="10"/>
        <v/>
      </c>
      <c r="F70">
        <f t="shared" si="11"/>
        <v>0</v>
      </c>
      <c r="G70" t="s">
        <v>3508</v>
      </c>
      <c r="H70" t="str">
        <f t="shared" si="12"/>
        <v xml:space="preserve">, Drama </v>
      </c>
      <c r="I70" t="str">
        <f t="shared" si="13"/>
        <v xml:space="preserve">Drama </v>
      </c>
      <c r="J70" t="str">
        <f t="shared" ref="J70:J133" si="17">SUBSTITUTE(I70,C70,"")</f>
        <v/>
      </c>
      <c r="K70" t="e">
        <f t="shared" si="14"/>
        <v>#VALUE!</v>
      </c>
      <c r="L70" t="b">
        <f t="shared" si="16"/>
        <v>1</v>
      </c>
    </row>
    <row r="71" spans="1:12" x14ac:dyDescent="0.3">
      <c r="A71" t="s">
        <v>3549</v>
      </c>
      <c r="B71" t="str">
        <f t="shared" si="15"/>
        <v>Mystery</v>
      </c>
      <c r="C71" t="str">
        <f t="shared" si="9"/>
        <v>Romance</v>
      </c>
      <c r="D71" t="str">
        <f t="shared" si="10"/>
        <v xml:space="preserve">Thriller </v>
      </c>
      <c r="F71">
        <f t="shared" si="11"/>
        <v>1</v>
      </c>
      <c r="G71" t="s">
        <v>5167</v>
      </c>
      <c r="H71" t="str">
        <f t="shared" si="12"/>
        <v xml:space="preserve">, Romance, Thriller </v>
      </c>
      <c r="I71" t="str">
        <f t="shared" si="13"/>
        <v xml:space="preserve">Romance, Thriller </v>
      </c>
      <c r="J71" t="str">
        <f t="shared" si="17"/>
        <v xml:space="preserve">, Thriller </v>
      </c>
      <c r="K71" t="str">
        <f t="shared" si="14"/>
        <v xml:space="preserve">Thriller </v>
      </c>
      <c r="L71" t="b">
        <f t="shared" si="16"/>
        <v>0</v>
      </c>
    </row>
    <row r="72" spans="1:12" x14ac:dyDescent="0.3">
      <c r="A72" t="s">
        <v>3550</v>
      </c>
      <c r="B72" t="str">
        <f t="shared" si="15"/>
        <v>Adventure</v>
      </c>
      <c r="C72" t="str">
        <f t="shared" si="9"/>
        <v>Drama</v>
      </c>
      <c r="D72" t="str">
        <f t="shared" si="10"/>
        <v xml:space="preserve">Thriller </v>
      </c>
      <c r="F72">
        <f t="shared" si="11"/>
        <v>1</v>
      </c>
      <c r="G72" t="s">
        <v>3539</v>
      </c>
      <c r="H72" t="str">
        <f t="shared" si="12"/>
        <v xml:space="preserve">, Drama, Thriller </v>
      </c>
      <c r="I72" t="str">
        <f t="shared" si="13"/>
        <v xml:space="preserve">Drama, Thriller </v>
      </c>
      <c r="J72" t="str">
        <f t="shared" si="17"/>
        <v xml:space="preserve">, Thriller </v>
      </c>
      <c r="K72" t="str">
        <f t="shared" si="14"/>
        <v xml:space="preserve">Thriller </v>
      </c>
      <c r="L72" t="b">
        <f t="shared" si="16"/>
        <v>0</v>
      </c>
    </row>
    <row r="73" spans="1:12" x14ac:dyDescent="0.3">
      <c r="A73" t="s">
        <v>3509</v>
      </c>
      <c r="B73" t="str">
        <f t="shared" si="15"/>
        <v>Action</v>
      </c>
      <c r="C73" t="str">
        <f t="shared" si="9"/>
        <v>Adventure</v>
      </c>
      <c r="D73" t="str">
        <f t="shared" si="10"/>
        <v xml:space="preserve">Fantasy </v>
      </c>
      <c r="F73">
        <f t="shared" si="11"/>
        <v>1</v>
      </c>
      <c r="G73" t="s">
        <v>5161</v>
      </c>
      <c r="H73" t="str">
        <f t="shared" si="12"/>
        <v xml:space="preserve">, Adventure, Fantasy </v>
      </c>
      <c r="I73" t="str">
        <f t="shared" si="13"/>
        <v xml:space="preserve">Adventure, Fantasy </v>
      </c>
      <c r="J73" t="str">
        <f t="shared" si="17"/>
        <v xml:space="preserve">, Fantasy </v>
      </c>
      <c r="K73" t="str">
        <f t="shared" si="14"/>
        <v xml:space="preserve">Fantasy </v>
      </c>
      <c r="L73" t="b">
        <f t="shared" si="16"/>
        <v>0</v>
      </c>
    </row>
    <row r="74" spans="1:12" x14ac:dyDescent="0.3">
      <c r="A74" t="s">
        <v>3514</v>
      </c>
      <c r="B74" t="str">
        <f t="shared" si="15"/>
        <v>Crime</v>
      </c>
      <c r="C74" t="str">
        <f t="shared" si="9"/>
        <v>Drama</v>
      </c>
      <c r="D74" t="str">
        <f t="shared" si="10"/>
        <v xml:space="preserve">Mystery </v>
      </c>
      <c r="F74">
        <f t="shared" si="11"/>
        <v>1</v>
      </c>
      <c r="G74" t="s">
        <v>3547</v>
      </c>
      <c r="H74" t="str">
        <f t="shared" si="12"/>
        <v xml:space="preserve">, Drama, Mystery </v>
      </c>
      <c r="I74" t="str">
        <f t="shared" si="13"/>
        <v xml:space="preserve">Drama, Mystery </v>
      </c>
      <c r="J74" t="str">
        <f t="shared" si="17"/>
        <v xml:space="preserve">, Mystery </v>
      </c>
      <c r="K74" t="str">
        <f t="shared" si="14"/>
        <v xml:space="preserve">Mystery </v>
      </c>
      <c r="L74" t="b">
        <f t="shared" si="16"/>
        <v>0</v>
      </c>
    </row>
    <row r="75" spans="1:12" x14ac:dyDescent="0.3">
      <c r="A75" t="s">
        <v>3547</v>
      </c>
      <c r="B75" t="str">
        <f t="shared" si="15"/>
        <v>Drama</v>
      </c>
      <c r="C75" t="str">
        <f t="shared" si="9"/>
        <v xml:space="preserve">Mystery </v>
      </c>
      <c r="D75" t="str">
        <f t="shared" si="10"/>
        <v/>
      </c>
      <c r="F75">
        <f t="shared" si="11"/>
        <v>0</v>
      </c>
      <c r="G75" t="s">
        <v>5158</v>
      </c>
      <c r="H75" t="str">
        <f t="shared" si="12"/>
        <v xml:space="preserve">, Mystery </v>
      </c>
      <c r="I75" t="str">
        <f t="shared" si="13"/>
        <v xml:space="preserve">Mystery </v>
      </c>
      <c r="J75" t="str">
        <f t="shared" si="17"/>
        <v/>
      </c>
      <c r="K75" t="e">
        <f t="shared" si="14"/>
        <v>#VALUE!</v>
      </c>
      <c r="L75" t="b">
        <f t="shared" si="16"/>
        <v>1</v>
      </c>
    </row>
    <row r="76" spans="1:12" x14ac:dyDescent="0.3">
      <c r="A76" t="s">
        <v>3551</v>
      </c>
      <c r="B76" t="str">
        <f t="shared" si="15"/>
        <v>Comedy</v>
      </c>
      <c r="C76" t="str">
        <f t="shared" si="9"/>
        <v xml:space="preserve">Romance </v>
      </c>
      <c r="D76" t="str">
        <f t="shared" si="10"/>
        <v/>
      </c>
      <c r="F76">
        <f t="shared" si="11"/>
        <v>0</v>
      </c>
      <c r="G76" t="s">
        <v>5150</v>
      </c>
      <c r="H76" t="str">
        <f t="shared" si="12"/>
        <v xml:space="preserve">, Romance </v>
      </c>
      <c r="I76" t="str">
        <f t="shared" si="13"/>
        <v xml:space="preserve">Romance </v>
      </c>
      <c r="J76" t="str">
        <f t="shared" si="17"/>
        <v/>
      </c>
      <c r="K76" t="e">
        <f t="shared" si="14"/>
        <v>#VALUE!</v>
      </c>
      <c r="L76" t="b">
        <f t="shared" si="16"/>
        <v>1</v>
      </c>
    </row>
    <row r="77" spans="1:12" x14ac:dyDescent="0.3">
      <c r="A77" t="s">
        <v>3552</v>
      </c>
      <c r="B77" t="str">
        <f t="shared" si="15"/>
        <v>Crime</v>
      </c>
      <c r="C77" t="str">
        <f t="shared" si="9"/>
        <v xml:space="preserve">Thriller </v>
      </c>
      <c r="D77" t="str">
        <f t="shared" si="10"/>
        <v/>
      </c>
      <c r="F77">
        <f t="shared" si="11"/>
        <v>0</v>
      </c>
      <c r="G77" t="s">
        <v>5152</v>
      </c>
      <c r="H77" t="str">
        <f t="shared" si="12"/>
        <v xml:space="preserve">, Thriller </v>
      </c>
      <c r="I77" t="str">
        <f t="shared" si="13"/>
        <v xml:space="preserve">Thriller </v>
      </c>
      <c r="J77" t="str">
        <f t="shared" si="17"/>
        <v/>
      </c>
      <c r="K77" t="e">
        <f t="shared" si="14"/>
        <v>#VALUE!</v>
      </c>
      <c r="L77" t="b">
        <f t="shared" si="16"/>
        <v>1</v>
      </c>
    </row>
    <row r="78" spans="1:12" x14ac:dyDescent="0.3">
      <c r="A78" t="s">
        <v>3505</v>
      </c>
      <c r="B78" t="str">
        <f t="shared" si="15"/>
        <v>Biography</v>
      </c>
      <c r="C78" t="str">
        <f t="shared" si="9"/>
        <v>Drama</v>
      </c>
      <c r="D78" t="str">
        <f t="shared" si="10"/>
        <v xml:space="preserve">History </v>
      </c>
      <c r="F78">
        <f t="shared" si="11"/>
        <v>1</v>
      </c>
      <c r="G78" t="s">
        <v>5160</v>
      </c>
      <c r="H78" t="str">
        <f t="shared" si="12"/>
        <v xml:space="preserve">, Drama, History </v>
      </c>
      <c r="I78" t="str">
        <f t="shared" si="13"/>
        <v xml:space="preserve">Drama, History </v>
      </c>
      <c r="J78" t="str">
        <f t="shared" si="17"/>
        <v xml:space="preserve">, History </v>
      </c>
      <c r="K78" t="str">
        <f t="shared" si="14"/>
        <v xml:space="preserve">History </v>
      </c>
      <c r="L78" t="b">
        <f t="shared" si="16"/>
        <v>0</v>
      </c>
    </row>
    <row r="79" spans="1:12" x14ac:dyDescent="0.3">
      <c r="A79" t="s">
        <v>3508</v>
      </c>
      <c r="B79" t="s">
        <v>3508</v>
      </c>
      <c r="C79">
        <f t="shared" si="9"/>
        <v>0</v>
      </c>
      <c r="D79" t="str">
        <f t="shared" si="10"/>
        <v/>
      </c>
      <c r="F79">
        <f t="shared" si="11"/>
        <v>0</v>
      </c>
      <c r="H79" t="str">
        <f t="shared" si="12"/>
        <v/>
      </c>
      <c r="I79" t="e">
        <f t="shared" si="13"/>
        <v>#VALUE!</v>
      </c>
      <c r="J79" t="e">
        <f t="shared" si="17"/>
        <v>#VALUE!</v>
      </c>
      <c r="K79" t="e">
        <f t="shared" si="14"/>
        <v>#VALUE!</v>
      </c>
      <c r="L79" t="b">
        <f t="shared" si="16"/>
        <v>1</v>
      </c>
    </row>
    <row r="80" spans="1:12" x14ac:dyDescent="0.3">
      <c r="A80" t="s">
        <v>3553</v>
      </c>
      <c r="B80" t="str">
        <f t="shared" si="15"/>
        <v>Crime</v>
      </c>
      <c r="C80" t="str">
        <f t="shared" si="9"/>
        <v>Drama</v>
      </c>
      <c r="D80" t="str">
        <f t="shared" si="10"/>
        <v xml:space="preserve">Sci-Fi </v>
      </c>
      <c r="F80">
        <f t="shared" si="11"/>
        <v>1</v>
      </c>
      <c r="G80" t="s">
        <v>3566</v>
      </c>
      <c r="H80" t="str">
        <f t="shared" si="12"/>
        <v xml:space="preserve">, Drama, Sci-Fi </v>
      </c>
      <c r="I80" t="str">
        <f t="shared" si="13"/>
        <v xml:space="preserve">Drama, Sci-Fi </v>
      </c>
      <c r="J80" t="str">
        <f t="shared" si="17"/>
        <v xml:space="preserve">, Sci-Fi </v>
      </c>
      <c r="K80" t="str">
        <f t="shared" si="14"/>
        <v xml:space="preserve">Sci-Fi </v>
      </c>
      <c r="L80" t="b">
        <f t="shared" si="16"/>
        <v>0</v>
      </c>
    </row>
    <row r="81" spans="1:12" x14ac:dyDescent="0.3">
      <c r="A81" t="s">
        <v>3503</v>
      </c>
      <c r="B81" t="str">
        <f t="shared" si="15"/>
        <v>Crime</v>
      </c>
      <c r="C81" t="str">
        <f t="shared" si="9"/>
        <v xml:space="preserve">Drama </v>
      </c>
      <c r="D81" t="str">
        <f t="shared" si="10"/>
        <v/>
      </c>
      <c r="F81">
        <f t="shared" si="11"/>
        <v>0</v>
      </c>
      <c r="G81" t="s">
        <v>3508</v>
      </c>
      <c r="H81" t="str">
        <f t="shared" si="12"/>
        <v xml:space="preserve">, Drama </v>
      </c>
      <c r="I81" t="str">
        <f t="shared" si="13"/>
        <v xml:space="preserve">Drama </v>
      </c>
      <c r="J81" t="str">
        <f t="shared" si="17"/>
        <v/>
      </c>
      <c r="K81" t="e">
        <f t="shared" si="14"/>
        <v>#VALUE!</v>
      </c>
      <c r="L81" t="b">
        <f t="shared" si="16"/>
        <v>1</v>
      </c>
    </row>
    <row r="82" spans="1:12" x14ac:dyDescent="0.3">
      <c r="A82" t="s">
        <v>3554</v>
      </c>
      <c r="B82" t="str">
        <f t="shared" si="15"/>
        <v>Animation</v>
      </c>
      <c r="C82" t="str">
        <f t="shared" si="9"/>
        <v>Adventure</v>
      </c>
      <c r="D82" t="str">
        <f t="shared" si="10"/>
        <v xml:space="preserve">Comedy </v>
      </c>
      <c r="F82">
        <f t="shared" si="11"/>
        <v>1</v>
      </c>
      <c r="G82" t="s">
        <v>5168</v>
      </c>
      <c r="H82" t="str">
        <f t="shared" si="12"/>
        <v xml:space="preserve">, Adventure, Comedy </v>
      </c>
      <c r="I82" t="str">
        <f t="shared" si="13"/>
        <v xml:space="preserve">Adventure, Comedy </v>
      </c>
      <c r="J82" t="str">
        <f t="shared" si="17"/>
        <v xml:space="preserve">, Comedy </v>
      </c>
      <c r="K82" t="str">
        <f t="shared" si="14"/>
        <v xml:space="preserve">Comedy </v>
      </c>
      <c r="L82" t="b">
        <f t="shared" si="16"/>
        <v>0</v>
      </c>
    </row>
    <row r="83" spans="1:12" x14ac:dyDescent="0.3">
      <c r="A83" t="s">
        <v>3555</v>
      </c>
      <c r="B83" t="str">
        <f t="shared" si="15"/>
        <v>Crime</v>
      </c>
      <c r="C83" t="str">
        <f t="shared" si="9"/>
        <v>Drama</v>
      </c>
      <c r="D83" t="str">
        <f t="shared" si="10"/>
        <v xml:space="preserve">Film-Noir </v>
      </c>
      <c r="F83">
        <f t="shared" si="11"/>
        <v>1</v>
      </c>
      <c r="G83" t="s">
        <v>3535</v>
      </c>
      <c r="H83" t="str">
        <f t="shared" si="12"/>
        <v xml:space="preserve">, Drama, Film-Noir </v>
      </c>
      <c r="I83" t="str">
        <f t="shared" si="13"/>
        <v xml:space="preserve">Drama, Film-Noir </v>
      </c>
      <c r="J83" t="str">
        <f t="shared" si="17"/>
        <v xml:space="preserve">, Film-Noir </v>
      </c>
      <c r="K83" t="str">
        <f t="shared" si="14"/>
        <v xml:space="preserve">Film-Noir </v>
      </c>
      <c r="L83" t="b">
        <f t="shared" si="16"/>
        <v>0</v>
      </c>
    </row>
    <row r="84" spans="1:12" x14ac:dyDescent="0.3">
      <c r="A84" t="s">
        <v>3503</v>
      </c>
      <c r="B84" t="str">
        <f t="shared" si="15"/>
        <v>Crime</v>
      </c>
      <c r="C84" t="str">
        <f t="shared" si="9"/>
        <v xml:space="preserve">Drama </v>
      </c>
      <c r="D84" t="str">
        <f t="shared" si="10"/>
        <v/>
      </c>
      <c r="F84">
        <f t="shared" si="11"/>
        <v>0</v>
      </c>
      <c r="G84" t="s">
        <v>3508</v>
      </c>
      <c r="H84" t="str">
        <f t="shared" si="12"/>
        <v xml:space="preserve">, Drama </v>
      </c>
      <c r="I84" t="str">
        <f t="shared" si="13"/>
        <v xml:space="preserve">Drama </v>
      </c>
      <c r="J84" t="str">
        <f t="shared" si="17"/>
        <v/>
      </c>
      <c r="K84" t="e">
        <f t="shared" si="14"/>
        <v>#VALUE!</v>
      </c>
      <c r="L84" t="b">
        <f t="shared" si="16"/>
        <v>1</v>
      </c>
    </row>
    <row r="85" spans="1:12" x14ac:dyDescent="0.3">
      <c r="A85" t="s">
        <v>3556</v>
      </c>
      <c r="B85" t="str">
        <f t="shared" si="15"/>
        <v>Adventure</v>
      </c>
      <c r="C85" t="str">
        <f t="shared" si="9"/>
        <v>Biography</v>
      </c>
      <c r="D85" t="str">
        <f t="shared" si="10"/>
        <v xml:space="preserve">Drama </v>
      </c>
      <c r="F85">
        <f t="shared" si="11"/>
        <v>1</v>
      </c>
      <c r="G85" t="s">
        <v>3577</v>
      </c>
      <c r="H85" t="str">
        <f t="shared" si="12"/>
        <v xml:space="preserve">, Biography, Drama </v>
      </c>
      <c r="I85" t="str">
        <f t="shared" si="13"/>
        <v xml:space="preserve">Biography, Drama </v>
      </c>
      <c r="J85" t="str">
        <f t="shared" si="17"/>
        <v xml:space="preserve">, Drama </v>
      </c>
      <c r="K85" t="str">
        <f t="shared" si="14"/>
        <v xml:space="preserve">Drama </v>
      </c>
      <c r="L85" t="b">
        <f t="shared" si="16"/>
        <v>0</v>
      </c>
    </row>
    <row r="86" spans="1:12" x14ac:dyDescent="0.3">
      <c r="A86" t="s">
        <v>3557</v>
      </c>
      <c r="B86" t="str">
        <f t="shared" si="15"/>
        <v>Drama</v>
      </c>
      <c r="C86" t="str">
        <f t="shared" si="9"/>
        <v>Romance</v>
      </c>
      <c r="D86" t="str">
        <f t="shared" si="10"/>
        <v xml:space="preserve">Sci-Fi </v>
      </c>
      <c r="F86">
        <f t="shared" si="11"/>
        <v>1</v>
      </c>
      <c r="G86" t="s">
        <v>5169</v>
      </c>
      <c r="H86" t="str">
        <f t="shared" si="12"/>
        <v xml:space="preserve">, Romance, Sci-Fi </v>
      </c>
      <c r="I86" t="str">
        <f t="shared" si="13"/>
        <v xml:space="preserve">Romance, Sci-Fi </v>
      </c>
      <c r="J86" t="str">
        <f t="shared" si="17"/>
        <v xml:space="preserve">, Sci-Fi </v>
      </c>
      <c r="K86" t="str">
        <f t="shared" si="14"/>
        <v xml:space="preserve">Sci-Fi </v>
      </c>
      <c r="L86" t="b">
        <f t="shared" si="16"/>
        <v>0</v>
      </c>
    </row>
    <row r="87" spans="1:12" x14ac:dyDescent="0.3">
      <c r="A87" t="s">
        <v>3558</v>
      </c>
      <c r="B87" t="str">
        <f t="shared" si="15"/>
        <v>Action</v>
      </c>
      <c r="C87" t="str">
        <f t="shared" si="9"/>
        <v>Adventure</v>
      </c>
      <c r="D87" t="str">
        <f t="shared" si="10"/>
        <v xml:space="preserve">Comedy </v>
      </c>
      <c r="F87">
        <f t="shared" si="11"/>
        <v>1</v>
      </c>
      <c r="G87" t="s">
        <v>5168</v>
      </c>
      <c r="H87" t="str">
        <f t="shared" si="12"/>
        <v xml:space="preserve">, Adventure, Comedy </v>
      </c>
      <c r="I87" t="str">
        <f t="shared" si="13"/>
        <v xml:space="preserve">Adventure, Comedy </v>
      </c>
      <c r="J87" t="str">
        <f t="shared" si="17"/>
        <v xml:space="preserve">, Comedy </v>
      </c>
      <c r="K87" t="str">
        <f t="shared" si="14"/>
        <v xml:space="preserve">Comedy </v>
      </c>
      <c r="L87" t="b">
        <f t="shared" si="16"/>
        <v>0</v>
      </c>
    </row>
    <row r="88" spans="1:12" x14ac:dyDescent="0.3">
      <c r="A88" t="s">
        <v>3509</v>
      </c>
      <c r="B88" t="str">
        <f t="shared" si="15"/>
        <v>Action</v>
      </c>
      <c r="C88" t="str">
        <f t="shared" si="9"/>
        <v>Adventure</v>
      </c>
      <c r="D88" t="str">
        <f t="shared" si="10"/>
        <v xml:space="preserve">Fantasy </v>
      </c>
      <c r="F88">
        <f t="shared" si="11"/>
        <v>1</v>
      </c>
      <c r="G88" t="s">
        <v>5161</v>
      </c>
      <c r="H88" t="str">
        <f t="shared" si="12"/>
        <v xml:space="preserve">, Adventure, Fantasy </v>
      </c>
      <c r="I88" t="str">
        <f t="shared" si="13"/>
        <v xml:space="preserve">Adventure, Fantasy </v>
      </c>
      <c r="J88" t="str">
        <f t="shared" si="17"/>
        <v xml:space="preserve">, Fantasy </v>
      </c>
      <c r="K88" t="str">
        <f t="shared" si="14"/>
        <v xml:space="preserve">Fantasy </v>
      </c>
      <c r="L88" t="b">
        <f t="shared" si="16"/>
        <v>0</v>
      </c>
    </row>
    <row r="89" spans="1:12" x14ac:dyDescent="0.3">
      <c r="A89" t="s">
        <v>3532</v>
      </c>
      <c r="B89" t="str">
        <f t="shared" si="15"/>
        <v>Drama</v>
      </c>
      <c r="C89" t="str">
        <f t="shared" si="9"/>
        <v xml:space="preserve">War </v>
      </c>
      <c r="D89" t="str">
        <f t="shared" si="10"/>
        <v/>
      </c>
      <c r="F89">
        <f t="shared" si="11"/>
        <v>0</v>
      </c>
      <c r="G89" t="s">
        <v>5155</v>
      </c>
      <c r="H89" t="str">
        <f t="shared" si="12"/>
        <v xml:space="preserve">, War </v>
      </c>
      <c r="I89" t="str">
        <f t="shared" si="13"/>
        <v xml:space="preserve">War </v>
      </c>
      <c r="J89" t="str">
        <f t="shared" si="17"/>
        <v/>
      </c>
      <c r="K89" t="e">
        <f t="shared" si="14"/>
        <v>#VALUE!</v>
      </c>
      <c r="L89" t="b">
        <f t="shared" si="16"/>
        <v>1</v>
      </c>
    </row>
    <row r="90" spans="1:12" x14ac:dyDescent="0.3">
      <c r="A90" t="s">
        <v>3505</v>
      </c>
      <c r="B90" t="str">
        <f t="shared" si="15"/>
        <v>Biography</v>
      </c>
      <c r="C90" t="str">
        <f t="shared" si="9"/>
        <v>Drama</v>
      </c>
      <c r="D90" t="str">
        <f t="shared" si="10"/>
        <v xml:space="preserve">History </v>
      </c>
      <c r="F90">
        <f t="shared" si="11"/>
        <v>1</v>
      </c>
      <c r="G90" t="s">
        <v>5160</v>
      </c>
      <c r="H90" t="str">
        <f t="shared" si="12"/>
        <v xml:space="preserve">, Drama, History </v>
      </c>
      <c r="I90" t="str">
        <f t="shared" si="13"/>
        <v xml:space="preserve">Drama, History </v>
      </c>
      <c r="J90" t="str">
        <f t="shared" si="17"/>
        <v xml:space="preserve">, History </v>
      </c>
      <c r="K90" t="str">
        <f t="shared" si="14"/>
        <v xml:space="preserve">History </v>
      </c>
      <c r="L90" t="b">
        <f t="shared" si="16"/>
        <v>0</v>
      </c>
    </row>
    <row r="91" spans="1:12" x14ac:dyDescent="0.3">
      <c r="A91" t="s">
        <v>3559</v>
      </c>
      <c r="B91" t="str">
        <f t="shared" si="15"/>
        <v>Comedy</v>
      </c>
      <c r="C91" t="str">
        <f t="shared" si="9"/>
        <v>Crime</v>
      </c>
      <c r="D91" t="str">
        <f t="shared" si="10"/>
        <v xml:space="preserve">Drama </v>
      </c>
      <c r="F91">
        <f t="shared" si="11"/>
        <v>1</v>
      </c>
      <c r="G91" t="s">
        <v>3503</v>
      </c>
      <c r="H91" t="str">
        <f t="shared" si="12"/>
        <v xml:space="preserve">, Crime, Drama </v>
      </c>
      <c r="I91" t="str">
        <f t="shared" si="13"/>
        <v xml:space="preserve">Crime, Drama </v>
      </c>
      <c r="J91" t="str">
        <f t="shared" si="17"/>
        <v xml:space="preserve">, Drama </v>
      </c>
      <c r="K91" t="str">
        <f t="shared" si="14"/>
        <v xml:space="preserve">Drama </v>
      </c>
      <c r="L91" t="b">
        <f t="shared" si="16"/>
        <v>0</v>
      </c>
    </row>
    <row r="92" spans="1:12" x14ac:dyDescent="0.3">
      <c r="A92" t="s">
        <v>3560</v>
      </c>
      <c r="B92" t="str">
        <f t="shared" si="15"/>
        <v>Comedy</v>
      </c>
      <c r="C92" t="str">
        <f t="shared" si="9"/>
        <v>Musical</v>
      </c>
      <c r="D92" t="str">
        <f t="shared" si="10"/>
        <v xml:space="preserve">Romance </v>
      </c>
      <c r="F92">
        <f t="shared" si="11"/>
        <v>1</v>
      </c>
      <c r="G92" t="s">
        <v>5170</v>
      </c>
      <c r="H92" t="str">
        <f t="shared" si="12"/>
        <v xml:space="preserve">, Musical, Romance </v>
      </c>
      <c r="I92" t="str">
        <f t="shared" si="13"/>
        <v xml:space="preserve">Musical, Romance </v>
      </c>
      <c r="J92" t="str">
        <f t="shared" si="17"/>
        <v xml:space="preserve">, Romance </v>
      </c>
      <c r="K92" t="str">
        <f t="shared" si="14"/>
        <v xml:space="preserve">Romance </v>
      </c>
      <c r="L92" t="b">
        <f t="shared" si="16"/>
        <v>0</v>
      </c>
    </row>
    <row r="93" spans="1:12" x14ac:dyDescent="0.3">
      <c r="A93" t="s">
        <v>3508</v>
      </c>
      <c r="B93" t="s">
        <v>3508</v>
      </c>
      <c r="C93">
        <f t="shared" si="9"/>
        <v>0</v>
      </c>
      <c r="D93" t="str">
        <f t="shared" si="10"/>
        <v/>
      </c>
      <c r="F93">
        <f t="shared" si="11"/>
        <v>0</v>
      </c>
      <c r="H93" t="str">
        <f t="shared" si="12"/>
        <v/>
      </c>
      <c r="I93" t="e">
        <f t="shared" si="13"/>
        <v>#VALUE!</v>
      </c>
      <c r="J93" t="e">
        <f t="shared" si="17"/>
        <v>#VALUE!</v>
      </c>
      <c r="K93" t="e">
        <f t="shared" si="14"/>
        <v>#VALUE!</v>
      </c>
      <c r="L93" t="b">
        <f t="shared" si="16"/>
        <v>1</v>
      </c>
    </row>
    <row r="94" spans="1:12" x14ac:dyDescent="0.3">
      <c r="A94" t="s">
        <v>3561</v>
      </c>
      <c r="B94" t="str">
        <f t="shared" si="15"/>
        <v>Mystery</v>
      </c>
      <c r="C94" t="str">
        <f t="shared" si="9"/>
        <v xml:space="preserve">Sci-Fi </v>
      </c>
      <c r="D94" t="str">
        <f t="shared" si="10"/>
        <v/>
      </c>
      <c r="F94">
        <f t="shared" si="11"/>
        <v>0</v>
      </c>
      <c r="G94" t="s">
        <v>5153</v>
      </c>
      <c r="H94" t="str">
        <f t="shared" si="12"/>
        <v xml:space="preserve">, Sci-Fi </v>
      </c>
      <c r="I94" t="str">
        <f t="shared" si="13"/>
        <v xml:space="preserve">Sci-Fi </v>
      </c>
      <c r="J94" t="str">
        <f t="shared" si="17"/>
        <v/>
      </c>
      <c r="K94" t="e">
        <f t="shared" si="14"/>
        <v>#VALUE!</v>
      </c>
      <c r="L94" t="b">
        <f t="shared" si="16"/>
        <v>1</v>
      </c>
    </row>
    <row r="95" spans="1:12" x14ac:dyDescent="0.3">
      <c r="A95" t="s">
        <v>3562</v>
      </c>
      <c r="B95" t="str">
        <f t="shared" si="15"/>
        <v>Comedy</v>
      </c>
      <c r="C95" t="str">
        <f t="shared" si="9"/>
        <v xml:space="preserve">Crime </v>
      </c>
      <c r="D95" t="str">
        <f t="shared" si="10"/>
        <v/>
      </c>
      <c r="F95">
        <f t="shared" si="11"/>
        <v>0</v>
      </c>
      <c r="G95" t="s">
        <v>5159</v>
      </c>
      <c r="H95" t="str">
        <f t="shared" si="12"/>
        <v xml:space="preserve">, Crime </v>
      </c>
      <c r="I95" t="str">
        <f t="shared" si="13"/>
        <v xml:space="preserve">Crime </v>
      </c>
      <c r="J95" t="str">
        <f t="shared" si="17"/>
        <v/>
      </c>
      <c r="K95" t="e">
        <f t="shared" si="14"/>
        <v>#VALUE!</v>
      </c>
      <c r="L95" t="b">
        <f t="shared" si="16"/>
        <v>1</v>
      </c>
    </row>
    <row r="96" spans="1:12" x14ac:dyDescent="0.3">
      <c r="A96" t="s">
        <v>3563</v>
      </c>
      <c r="B96" t="str">
        <f t="shared" si="15"/>
        <v>Adventure</v>
      </c>
      <c r="C96" t="str">
        <f t="shared" si="9"/>
        <v>Comedy</v>
      </c>
      <c r="D96" t="str">
        <f t="shared" si="10"/>
        <v xml:space="preserve">Fantasy </v>
      </c>
      <c r="F96">
        <f t="shared" si="11"/>
        <v>1</v>
      </c>
      <c r="G96" t="s">
        <v>5171</v>
      </c>
      <c r="H96" t="str">
        <f t="shared" si="12"/>
        <v xml:space="preserve">, Comedy, Fantasy </v>
      </c>
      <c r="I96" t="str">
        <f t="shared" si="13"/>
        <v xml:space="preserve">Comedy, Fantasy </v>
      </c>
      <c r="J96" t="str">
        <f t="shared" si="17"/>
        <v xml:space="preserve">, Fantasy </v>
      </c>
      <c r="K96" t="str">
        <f t="shared" si="14"/>
        <v xml:space="preserve">Fantasy </v>
      </c>
      <c r="L96" t="b">
        <f t="shared" si="16"/>
        <v>0</v>
      </c>
    </row>
    <row r="97" spans="1:12" x14ac:dyDescent="0.3">
      <c r="A97" t="s">
        <v>3554</v>
      </c>
      <c r="B97" t="str">
        <f t="shared" si="15"/>
        <v>Animation</v>
      </c>
      <c r="C97" t="str">
        <f t="shared" si="9"/>
        <v>Adventure</v>
      </c>
      <c r="D97" t="str">
        <f t="shared" si="10"/>
        <v xml:space="preserve">Comedy </v>
      </c>
      <c r="F97">
        <f t="shared" si="11"/>
        <v>1</v>
      </c>
      <c r="G97" t="s">
        <v>5168</v>
      </c>
      <c r="H97" t="str">
        <f t="shared" si="12"/>
        <v xml:space="preserve">, Adventure, Comedy </v>
      </c>
      <c r="I97" t="str">
        <f t="shared" si="13"/>
        <v xml:space="preserve">Adventure, Comedy </v>
      </c>
      <c r="J97" t="str">
        <f t="shared" si="17"/>
        <v xml:space="preserve">, Comedy </v>
      </c>
      <c r="K97" t="str">
        <f t="shared" si="14"/>
        <v xml:space="preserve">Comedy </v>
      </c>
      <c r="L97" t="b">
        <f t="shared" si="16"/>
        <v>0</v>
      </c>
    </row>
    <row r="98" spans="1:12" x14ac:dyDescent="0.3">
      <c r="A98" t="s">
        <v>3564</v>
      </c>
      <c r="B98" t="str">
        <f t="shared" si="15"/>
        <v>Comedy</v>
      </c>
      <c r="C98" t="str">
        <f t="shared" si="9"/>
        <v>Drama</v>
      </c>
      <c r="D98" t="str">
        <f t="shared" si="10"/>
        <v xml:space="preserve">Family </v>
      </c>
      <c r="F98">
        <f t="shared" si="11"/>
        <v>1</v>
      </c>
      <c r="G98" t="s">
        <v>3593</v>
      </c>
      <c r="H98" t="str">
        <f t="shared" si="12"/>
        <v xml:space="preserve">, Drama, Family </v>
      </c>
      <c r="I98" t="str">
        <f t="shared" si="13"/>
        <v xml:space="preserve">Drama, Family </v>
      </c>
      <c r="J98" t="str">
        <f t="shared" si="17"/>
        <v xml:space="preserve">, Family </v>
      </c>
      <c r="K98" t="str">
        <f t="shared" si="14"/>
        <v xml:space="preserve">Family </v>
      </c>
      <c r="L98" t="b">
        <f t="shared" si="16"/>
        <v>0</v>
      </c>
    </row>
    <row r="99" spans="1:12" x14ac:dyDescent="0.3">
      <c r="A99" t="s">
        <v>3565</v>
      </c>
      <c r="B99" t="str">
        <f t="shared" si="15"/>
        <v>Adventure</v>
      </c>
      <c r="C99" t="str">
        <f t="shared" si="9"/>
        <v>Drama</v>
      </c>
      <c r="D99" t="str">
        <f t="shared" si="10"/>
        <v xml:space="preserve">War </v>
      </c>
      <c r="F99">
        <f t="shared" si="11"/>
        <v>1</v>
      </c>
      <c r="G99" t="s">
        <v>3532</v>
      </c>
      <c r="H99" t="str">
        <f t="shared" si="12"/>
        <v xml:space="preserve">, Drama, War </v>
      </c>
      <c r="I99" t="str">
        <f t="shared" si="13"/>
        <v xml:space="preserve">Drama, War </v>
      </c>
      <c r="J99" t="str">
        <f t="shared" si="17"/>
        <v xml:space="preserve">, War </v>
      </c>
      <c r="K99" t="str">
        <f t="shared" si="14"/>
        <v xml:space="preserve">War </v>
      </c>
      <c r="L99" t="b">
        <f t="shared" si="16"/>
        <v>0</v>
      </c>
    </row>
    <row r="100" spans="1:12" x14ac:dyDescent="0.3">
      <c r="A100" t="s">
        <v>3514</v>
      </c>
      <c r="B100" t="str">
        <f t="shared" si="15"/>
        <v>Crime</v>
      </c>
      <c r="C100" t="str">
        <f t="shared" si="9"/>
        <v>Drama</v>
      </c>
      <c r="D100" t="str">
        <f t="shared" si="10"/>
        <v xml:space="preserve">Mystery </v>
      </c>
      <c r="F100">
        <f t="shared" si="11"/>
        <v>1</v>
      </c>
      <c r="G100" t="s">
        <v>3547</v>
      </c>
      <c r="H100" t="str">
        <f t="shared" si="12"/>
        <v xml:space="preserve">, Drama, Mystery </v>
      </c>
      <c r="I100" t="str">
        <f t="shared" si="13"/>
        <v xml:space="preserve">Drama, Mystery </v>
      </c>
      <c r="J100" t="str">
        <f t="shared" si="17"/>
        <v xml:space="preserve">, Mystery </v>
      </c>
      <c r="K100" t="str">
        <f t="shared" si="14"/>
        <v xml:space="preserve">Mystery </v>
      </c>
      <c r="L100" t="b">
        <f t="shared" si="16"/>
        <v>0</v>
      </c>
    </row>
    <row r="101" spans="1:12" x14ac:dyDescent="0.3">
      <c r="A101" t="s">
        <v>3507</v>
      </c>
      <c r="B101" t="s">
        <v>3507</v>
      </c>
      <c r="C101">
        <f t="shared" si="9"/>
        <v>0</v>
      </c>
      <c r="D101" t="str">
        <f t="shared" si="10"/>
        <v/>
      </c>
      <c r="F101">
        <f t="shared" si="11"/>
        <v>0</v>
      </c>
      <c r="H101" t="str">
        <f t="shared" si="12"/>
        <v/>
      </c>
      <c r="I101" t="e">
        <f t="shared" si="13"/>
        <v>#VALUE!</v>
      </c>
      <c r="J101" t="e">
        <f t="shared" si="17"/>
        <v>#VALUE!</v>
      </c>
      <c r="K101" t="e">
        <f t="shared" si="14"/>
        <v>#VALUE!</v>
      </c>
      <c r="L101" t="b">
        <f t="shared" si="16"/>
        <v>1</v>
      </c>
    </row>
    <row r="102" spans="1:12" x14ac:dyDescent="0.3">
      <c r="A102" t="s">
        <v>3503</v>
      </c>
      <c r="B102" t="str">
        <f t="shared" si="15"/>
        <v>Crime</v>
      </c>
      <c r="C102" t="str">
        <f t="shared" si="9"/>
        <v xml:space="preserve">Drama </v>
      </c>
      <c r="D102" t="str">
        <f t="shared" si="10"/>
        <v/>
      </c>
      <c r="F102">
        <f t="shared" si="11"/>
        <v>0</v>
      </c>
      <c r="G102" t="s">
        <v>3508</v>
      </c>
      <c r="H102" t="str">
        <f t="shared" si="12"/>
        <v xml:space="preserve">, Drama </v>
      </c>
      <c r="I102" t="str">
        <f t="shared" si="13"/>
        <v xml:space="preserve">Drama </v>
      </c>
      <c r="J102" t="str">
        <f t="shared" si="17"/>
        <v/>
      </c>
      <c r="K102" t="e">
        <f t="shared" si="14"/>
        <v>#VALUE!</v>
      </c>
      <c r="L102" t="b">
        <f t="shared" si="16"/>
        <v>1</v>
      </c>
    </row>
    <row r="103" spans="1:12" x14ac:dyDescent="0.3">
      <c r="A103" t="s">
        <v>3517</v>
      </c>
      <c r="B103" t="str">
        <f t="shared" si="15"/>
        <v>Comedy</v>
      </c>
      <c r="C103" t="str">
        <f t="shared" si="9"/>
        <v>Drama</v>
      </c>
      <c r="D103" t="str">
        <f t="shared" si="10"/>
        <v xml:space="preserve">Romance </v>
      </c>
      <c r="F103">
        <f t="shared" si="11"/>
        <v>1</v>
      </c>
      <c r="G103" t="s">
        <v>3510</v>
      </c>
      <c r="H103" t="str">
        <f t="shared" si="12"/>
        <v xml:space="preserve">, Drama, Romance </v>
      </c>
      <c r="I103" t="str">
        <f t="shared" si="13"/>
        <v xml:space="preserve">Drama, Romance </v>
      </c>
      <c r="J103" t="str">
        <f t="shared" si="17"/>
        <v xml:space="preserve">, Romance </v>
      </c>
      <c r="K103" t="str">
        <f t="shared" si="14"/>
        <v xml:space="preserve">Romance </v>
      </c>
      <c r="L103" t="b">
        <f t="shared" si="16"/>
        <v>0</v>
      </c>
    </row>
    <row r="104" spans="1:12" x14ac:dyDescent="0.3">
      <c r="A104" t="s">
        <v>3509</v>
      </c>
      <c r="B104" t="str">
        <f t="shared" si="15"/>
        <v>Action</v>
      </c>
      <c r="C104" t="str">
        <f t="shared" si="9"/>
        <v>Adventure</v>
      </c>
      <c r="D104" t="str">
        <f t="shared" si="10"/>
        <v xml:space="preserve">Fantasy </v>
      </c>
      <c r="F104">
        <f t="shared" si="11"/>
        <v>1</v>
      </c>
      <c r="G104" t="s">
        <v>5161</v>
      </c>
      <c r="H104" t="str">
        <f t="shared" si="12"/>
        <v xml:space="preserve">, Adventure, Fantasy </v>
      </c>
      <c r="I104" t="str">
        <f t="shared" si="13"/>
        <v xml:space="preserve">Adventure, Fantasy </v>
      </c>
      <c r="J104" t="str">
        <f t="shared" si="17"/>
        <v xml:space="preserve">, Fantasy </v>
      </c>
      <c r="K104" t="str">
        <f t="shared" si="14"/>
        <v xml:space="preserve">Fantasy </v>
      </c>
      <c r="L104" t="b">
        <f t="shared" si="16"/>
        <v>0</v>
      </c>
    </row>
    <row r="105" spans="1:12" x14ac:dyDescent="0.3">
      <c r="A105" t="s">
        <v>3547</v>
      </c>
      <c r="B105" t="str">
        <f t="shared" si="15"/>
        <v>Drama</v>
      </c>
      <c r="C105" t="str">
        <f t="shared" si="9"/>
        <v xml:space="preserve">Mystery </v>
      </c>
      <c r="D105" t="str">
        <f t="shared" si="10"/>
        <v/>
      </c>
      <c r="F105">
        <f t="shared" si="11"/>
        <v>0</v>
      </c>
      <c r="G105" t="s">
        <v>5158</v>
      </c>
      <c r="H105" t="str">
        <f t="shared" si="12"/>
        <v xml:space="preserve">, Mystery </v>
      </c>
      <c r="I105" t="str">
        <f t="shared" si="13"/>
        <v xml:space="preserve">Mystery </v>
      </c>
      <c r="J105" t="str">
        <f t="shared" si="17"/>
        <v/>
      </c>
      <c r="K105" t="e">
        <f t="shared" si="14"/>
        <v>#VALUE!</v>
      </c>
      <c r="L105" t="b">
        <f t="shared" si="16"/>
        <v>1</v>
      </c>
    </row>
    <row r="106" spans="1:12" x14ac:dyDescent="0.3">
      <c r="A106" t="s">
        <v>3508</v>
      </c>
      <c r="B106" t="s">
        <v>3508</v>
      </c>
      <c r="C106">
        <f t="shared" si="9"/>
        <v>0</v>
      </c>
      <c r="D106" t="str">
        <f t="shared" si="10"/>
        <v/>
      </c>
      <c r="F106">
        <f t="shared" si="11"/>
        <v>0</v>
      </c>
      <c r="H106" t="str">
        <f t="shared" si="12"/>
        <v/>
      </c>
      <c r="I106" t="e">
        <f t="shared" si="13"/>
        <v>#VALUE!</v>
      </c>
      <c r="J106" t="e">
        <f t="shared" si="17"/>
        <v>#VALUE!</v>
      </c>
      <c r="K106" t="e">
        <f t="shared" si="14"/>
        <v>#VALUE!</v>
      </c>
      <c r="L106" t="b">
        <f t="shared" si="16"/>
        <v>1</v>
      </c>
    </row>
    <row r="107" spans="1:12" x14ac:dyDescent="0.3">
      <c r="A107" t="s">
        <v>3503</v>
      </c>
      <c r="B107" t="str">
        <f t="shared" si="15"/>
        <v>Crime</v>
      </c>
      <c r="C107" t="str">
        <f t="shared" si="9"/>
        <v xml:space="preserve">Drama </v>
      </c>
      <c r="D107" t="str">
        <f t="shared" si="10"/>
        <v/>
      </c>
      <c r="F107">
        <f t="shared" si="11"/>
        <v>0</v>
      </c>
      <c r="G107" t="s">
        <v>3508</v>
      </c>
      <c r="H107" t="str">
        <f t="shared" si="12"/>
        <v xml:space="preserve">, Drama </v>
      </c>
      <c r="I107" t="str">
        <f t="shared" si="13"/>
        <v xml:space="preserve">Drama </v>
      </c>
      <c r="J107" t="str">
        <f t="shared" si="17"/>
        <v/>
      </c>
      <c r="K107" t="e">
        <f t="shared" si="14"/>
        <v>#VALUE!</v>
      </c>
      <c r="L107" t="b">
        <f t="shared" si="16"/>
        <v>1</v>
      </c>
    </row>
    <row r="108" spans="1:12" x14ac:dyDescent="0.3">
      <c r="A108" t="s">
        <v>3566</v>
      </c>
      <c r="B108" t="str">
        <f t="shared" si="15"/>
        <v>Drama</v>
      </c>
      <c r="C108" t="str">
        <f t="shared" si="9"/>
        <v xml:space="preserve">Sci-Fi </v>
      </c>
      <c r="D108" t="str">
        <f t="shared" si="10"/>
        <v/>
      </c>
      <c r="F108">
        <f t="shared" si="11"/>
        <v>0</v>
      </c>
      <c r="G108" t="s">
        <v>5153</v>
      </c>
      <c r="H108" t="str">
        <f t="shared" si="12"/>
        <v xml:space="preserve">, Sci-Fi </v>
      </c>
      <c r="I108" t="str">
        <f t="shared" si="13"/>
        <v xml:space="preserve">Sci-Fi </v>
      </c>
      <c r="J108" t="str">
        <f t="shared" si="17"/>
        <v/>
      </c>
      <c r="K108" t="e">
        <f t="shared" si="14"/>
        <v>#VALUE!</v>
      </c>
      <c r="L108" t="b">
        <f t="shared" si="16"/>
        <v>1</v>
      </c>
    </row>
    <row r="109" spans="1:12" x14ac:dyDescent="0.3">
      <c r="A109" t="s">
        <v>3526</v>
      </c>
      <c r="B109" t="str">
        <f t="shared" si="15"/>
        <v>Comedy</v>
      </c>
      <c r="C109" t="str">
        <f t="shared" si="9"/>
        <v xml:space="preserve">Drama </v>
      </c>
      <c r="D109" t="str">
        <f t="shared" si="10"/>
        <v/>
      </c>
      <c r="F109">
        <f t="shared" si="11"/>
        <v>0</v>
      </c>
      <c r="G109" t="s">
        <v>3508</v>
      </c>
      <c r="H109" t="str">
        <f t="shared" si="12"/>
        <v xml:space="preserve">, Drama </v>
      </c>
      <c r="I109" t="str">
        <f t="shared" si="13"/>
        <v xml:space="preserve">Drama </v>
      </c>
      <c r="J109" t="str">
        <f t="shared" si="17"/>
        <v/>
      </c>
      <c r="K109" t="e">
        <f t="shared" si="14"/>
        <v>#VALUE!</v>
      </c>
      <c r="L109" t="b">
        <f t="shared" si="16"/>
        <v>1</v>
      </c>
    </row>
    <row r="110" spans="1:12" x14ac:dyDescent="0.3">
      <c r="A110" t="s">
        <v>3567</v>
      </c>
      <c r="B110" t="str">
        <f t="shared" si="15"/>
        <v>Action</v>
      </c>
      <c r="C110" t="str">
        <f t="shared" si="9"/>
        <v>Adventure</v>
      </c>
      <c r="D110" t="str">
        <f t="shared" si="10"/>
        <v xml:space="preserve">Drama </v>
      </c>
      <c r="F110">
        <f t="shared" si="11"/>
        <v>1</v>
      </c>
      <c r="G110" t="s">
        <v>3589</v>
      </c>
      <c r="H110" t="str">
        <f t="shared" si="12"/>
        <v xml:space="preserve">, Adventure, Drama </v>
      </c>
      <c r="I110" t="str">
        <f t="shared" si="13"/>
        <v xml:space="preserve">Adventure, Drama </v>
      </c>
      <c r="J110" t="str">
        <f t="shared" si="17"/>
        <v xml:space="preserve">, Drama </v>
      </c>
      <c r="K110" t="str">
        <f t="shared" si="14"/>
        <v xml:space="preserve">Drama </v>
      </c>
      <c r="L110" t="b">
        <f t="shared" si="16"/>
        <v>0</v>
      </c>
    </row>
    <row r="111" spans="1:12" x14ac:dyDescent="0.3">
      <c r="A111" t="s">
        <v>3523</v>
      </c>
      <c r="B111" t="str">
        <f t="shared" si="15"/>
        <v>Action</v>
      </c>
      <c r="C111" t="str">
        <f t="shared" si="9"/>
        <v xml:space="preserve">Adventure </v>
      </c>
      <c r="D111" t="str">
        <f t="shared" si="10"/>
        <v/>
      </c>
      <c r="F111">
        <f t="shared" si="11"/>
        <v>0</v>
      </c>
      <c r="G111" t="s">
        <v>5151</v>
      </c>
      <c r="H111" t="str">
        <f t="shared" si="12"/>
        <v xml:space="preserve">, Adventure </v>
      </c>
      <c r="I111" t="str">
        <f t="shared" si="13"/>
        <v xml:space="preserve">Adventure </v>
      </c>
      <c r="J111" t="str">
        <f t="shared" si="17"/>
        <v/>
      </c>
      <c r="K111" t="e">
        <f t="shared" si="14"/>
        <v>#VALUE!</v>
      </c>
      <c r="L111" t="b">
        <f t="shared" si="16"/>
        <v>1</v>
      </c>
    </row>
    <row r="112" spans="1:12" x14ac:dyDescent="0.3">
      <c r="A112" t="s">
        <v>3551</v>
      </c>
      <c r="B112" t="str">
        <f t="shared" si="15"/>
        <v>Comedy</v>
      </c>
      <c r="C112" t="str">
        <f t="shared" si="9"/>
        <v xml:space="preserve">Romance </v>
      </c>
      <c r="D112" t="str">
        <f t="shared" si="10"/>
        <v/>
      </c>
      <c r="F112">
        <f t="shared" si="11"/>
        <v>0</v>
      </c>
      <c r="G112" t="s">
        <v>5150</v>
      </c>
      <c r="H112" t="str">
        <f t="shared" si="12"/>
        <v xml:space="preserve">, Romance </v>
      </c>
      <c r="I112" t="str">
        <f t="shared" si="13"/>
        <v xml:space="preserve">Romance </v>
      </c>
      <c r="J112" t="str">
        <f t="shared" si="17"/>
        <v/>
      </c>
      <c r="K112" t="e">
        <f t="shared" si="14"/>
        <v>#VALUE!</v>
      </c>
      <c r="L112" t="b">
        <f t="shared" si="16"/>
        <v>1</v>
      </c>
    </row>
    <row r="113" spans="1:12" x14ac:dyDescent="0.3">
      <c r="A113" t="s">
        <v>3554</v>
      </c>
      <c r="B113" t="str">
        <f t="shared" si="15"/>
        <v>Animation</v>
      </c>
      <c r="C113" t="str">
        <f t="shared" si="9"/>
        <v>Adventure</v>
      </c>
      <c r="D113" t="str">
        <f t="shared" si="10"/>
        <v xml:space="preserve">Comedy </v>
      </c>
      <c r="F113">
        <f t="shared" si="11"/>
        <v>1</v>
      </c>
      <c r="G113" t="s">
        <v>5168</v>
      </c>
      <c r="H113" t="str">
        <f t="shared" si="12"/>
        <v xml:space="preserve">, Adventure, Comedy </v>
      </c>
      <c r="I113" t="str">
        <f t="shared" si="13"/>
        <v xml:space="preserve">Adventure, Comedy </v>
      </c>
      <c r="J113" t="str">
        <f t="shared" si="17"/>
        <v xml:space="preserve">, Comedy </v>
      </c>
      <c r="K113" t="str">
        <f t="shared" si="14"/>
        <v xml:space="preserve">Comedy </v>
      </c>
      <c r="L113" t="b">
        <f t="shared" si="16"/>
        <v>0</v>
      </c>
    </row>
    <row r="114" spans="1:12" x14ac:dyDescent="0.3">
      <c r="A114" t="s">
        <v>3526</v>
      </c>
      <c r="B114" t="str">
        <f t="shared" si="15"/>
        <v>Comedy</v>
      </c>
      <c r="C114" t="str">
        <f t="shared" si="9"/>
        <v xml:space="preserve">Drama </v>
      </c>
      <c r="D114" t="str">
        <f t="shared" si="10"/>
        <v/>
      </c>
      <c r="F114">
        <f t="shared" si="11"/>
        <v>0</v>
      </c>
      <c r="G114" t="s">
        <v>3508</v>
      </c>
      <c r="H114" t="str">
        <f t="shared" si="12"/>
        <v xml:space="preserve">, Drama </v>
      </c>
      <c r="I114" t="str">
        <f t="shared" si="13"/>
        <v xml:space="preserve">Drama </v>
      </c>
      <c r="J114" t="str">
        <f t="shared" si="17"/>
        <v/>
      </c>
      <c r="K114" t="e">
        <f t="shared" si="14"/>
        <v>#VALUE!</v>
      </c>
      <c r="L114" t="b">
        <f t="shared" si="16"/>
        <v>1</v>
      </c>
    </row>
    <row r="115" spans="1:12" x14ac:dyDescent="0.3">
      <c r="A115" t="s">
        <v>3507</v>
      </c>
      <c r="B115" t="s">
        <v>3507</v>
      </c>
      <c r="C115">
        <f t="shared" si="9"/>
        <v>0</v>
      </c>
      <c r="D115" t="str">
        <f t="shared" si="10"/>
        <v/>
      </c>
      <c r="F115">
        <f t="shared" si="11"/>
        <v>0</v>
      </c>
      <c r="H115" t="str">
        <f t="shared" si="12"/>
        <v/>
      </c>
      <c r="I115" t="e">
        <f t="shared" si="13"/>
        <v>#VALUE!</v>
      </c>
      <c r="J115" t="e">
        <f t="shared" si="17"/>
        <v>#VALUE!</v>
      </c>
      <c r="K115" t="e">
        <f t="shared" si="14"/>
        <v>#VALUE!</v>
      </c>
      <c r="L115" t="b">
        <f t="shared" si="16"/>
        <v>1</v>
      </c>
    </row>
    <row r="116" spans="1:12" x14ac:dyDescent="0.3">
      <c r="A116" t="s">
        <v>3508</v>
      </c>
      <c r="B116" t="s">
        <v>3508</v>
      </c>
      <c r="C116">
        <f t="shared" si="9"/>
        <v>0</v>
      </c>
      <c r="D116" t="str">
        <f t="shared" si="10"/>
        <v/>
      </c>
      <c r="F116">
        <f t="shared" si="11"/>
        <v>0</v>
      </c>
      <c r="H116" t="str">
        <f t="shared" si="12"/>
        <v/>
      </c>
      <c r="I116" t="e">
        <f t="shared" si="13"/>
        <v>#VALUE!</v>
      </c>
      <c r="J116" t="e">
        <f t="shared" si="17"/>
        <v>#VALUE!</v>
      </c>
      <c r="K116" t="e">
        <f t="shared" si="14"/>
        <v>#VALUE!</v>
      </c>
      <c r="L116" t="b">
        <f t="shared" si="16"/>
        <v>1</v>
      </c>
    </row>
    <row r="117" spans="1:12" x14ac:dyDescent="0.3">
      <c r="A117" t="s">
        <v>3568</v>
      </c>
      <c r="B117" t="str">
        <f t="shared" si="15"/>
        <v>Film-Noir</v>
      </c>
      <c r="C117" t="str">
        <f t="shared" si="9"/>
        <v>Mystery</v>
      </c>
      <c r="D117" t="str">
        <f t="shared" si="10"/>
        <v xml:space="preserve">Thriller </v>
      </c>
      <c r="F117">
        <f t="shared" si="11"/>
        <v>1</v>
      </c>
      <c r="G117" t="s">
        <v>3524</v>
      </c>
      <c r="H117" t="str">
        <f t="shared" si="12"/>
        <v xml:space="preserve">, Mystery, Thriller </v>
      </c>
      <c r="I117" t="str">
        <f t="shared" si="13"/>
        <v xml:space="preserve">Mystery, Thriller </v>
      </c>
      <c r="J117" t="str">
        <f t="shared" si="17"/>
        <v xml:space="preserve">, Thriller </v>
      </c>
      <c r="K117" t="str">
        <f t="shared" si="14"/>
        <v xml:space="preserve">Thriller </v>
      </c>
      <c r="L117" t="b">
        <f t="shared" si="16"/>
        <v>0</v>
      </c>
    </row>
    <row r="118" spans="1:12" x14ac:dyDescent="0.3">
      <c r="A118" t="s">
        <v>3554</v>
      </c>
      <c r="B118" t="str">
        <f t="shared" si="15"/>
        <v>Animation</v>
      </c>
      <c r="C118" t="str">
        <f t="shared" si="9"/>
        <v>Adventure</v>
      </c>
      <c r="D118" t="str">
        <f t="shared" si="10"/>
        <v xml:space="preserve">Comedy </v>
      </c>
      <c r="F118">
        <f t="shared" si="11"/>
        <v>1</v>
      </c>
      <c r="G118" t="s">
        <v>5168</v>
      </c>
      <c r="H118" t="str">
        <f t="shared" si="12"/>
        <v xml:space="preserve">, Adventure, Comedy </v>
      </c>
      <c r="I118" t="str">
        <f t="shared" si="13"/>
        <v xml:space="preserve">Adventure, Comedy </v>
      </c>
      <c r="J118" t="str">
        <f t="shared" si="17"/>
        <v xml:space="preserve">, Comedy </v>
      </c>
      <c r="K118" t="str">
        <f t="shared" si="14"/>
        <v xml:space="preserve">Comedy </v>
      </c>
      <c r="L118" t="b">
        <f t="shared" si="16"/>
        <v>0</v>
      </c>
    </row>
    <row r="119" spans="1:12" x14ac:dyDescent="0.3">
      <c r="A119" t="s">
        <v>3508</v>
      </c>
      <c r="B119" t="s">
        <v>3508</v>
      </c>
      <c r="C119">
        <f t="shared" si="9"/>
        <v>0</v>
      </c>
      <c r="D119" t="str">
        <f t="shared" si="10"/>
        <v/>
      </c>
      <c r="F119">
        <f t="shared" si="11"/>
        <v>0</v>
      </c>
      <c r="H119" t="str">
        <f t="shared" si="12"/>
        <v/>
      </c>
      <c r="I119" t="e">
        <f t="shared" si="13"/>
        <v>#VALUE!</v>
      </c>
      <c r="J119" t="e">
        <f t="shared" si="17"/>
        <v>#VALUE!</v>
      </c>
      <c r="K119" t="e">
        <f t="shared" si="14"/>
        <v>#VALUE!</v>
      </c>
      <c r="L119" t="b">
        <f t="shared" si="16"/>
        <v>1</v>
      </c>
    </row>
    <row r="120" spans="1:12" x14ac:dyDescent="0.3">
      <c r="A120" t="s">
        <v>3569</v>
      </c>
      <c r="B120" t="str">
        <f t="shared" si="15"/>
        <v>Biography</v>
      </c>
      <c r="C120" t="str">
        <f t="shared" si="9"/>
        <v>Drama</v>
      </c>
      <c r="D120" t="str">
        <f t="shared" si="10"/>
        <v xml:space="preserve">Sport </v>
      </c>
      <c r="F120">
        <f t="shared" si="11"/>
        <v>1</v>
      </c>
      <c r="G120" t="s">
        <v>3578</v>
      </c>
      <c r="H120" t="str">
        <f t="shared" si="12"/>
        <v xml:space="preserve">, Drama, Sport </v>
      </c>
      <c r="I120" t="str">
        <f t="shared" si="13"/>
        <v xml:space="preserve">Drama, Sport </v>
      </c>
      <c r="J120" t="str">
        <f t="shared" si="17"/>
        <v xml:space="preserve">, Sport </v>
      </c>
      <c r="K120" t="str">
        <f t="shared" si="14"/>
        <v xml:space="preserve">Sport </v>
      </c>
      <c r="L120" t="b">
        <f t="shared" si="16"/>
        <v>0</v>
      </c>
    </row>
    <row r="121" spans="1:12" x14ac:dyDescent="0.3">
      <c r="A121" t="s">
        <v>3508</v>
      </c>
      <c r="B121" t="s">
        <v>3508</v>
      </c>
      <c r="C121">
        <f t="shared" si="9"/>
        <v>0</v>
      </c>
      <c r="D121" t="str">
        <f t="shared" si="10"/>
        <v/>
      </c>
      <c r="F121">
        <f t="shared" si="11"/>
        <v>0</v>
      </c>
      <c r="H121" t="str">
        <f t="shared" si="12"/>
        <v/>
      </c>
      <c r="I121" t="e">
        <f t="shared" si="13"/>
        <v>#VALUE!</v>
      </c>
      <c r="J121" t="e">
        <f t="shared" si="17"/>
        <v>#VALUE!</v>
      </c>
      <c r="K121" t="e">
        <f t="shared" si="14"/>
        <v>#VALUE!</v>
      </c>
      <c r="L121" t="b">
        <f t="shared" si="16"/>
        <v>1</v>
      </c>
    </row>
    <row r="122" spans="1:12" x14ac:dyDescent="0.3">
      <c r="A122" t="s">
        <v>3505</v>
      </c>
      <c r="B122" t="str">
        <f t="shared" si="15"/>
        <v>Biography</v>
      </c>
      <c r="C122" t="str">
        <f t="shared" si="9"/>
        <v>Drama</v>
      </c>
      <c r="D122" t="str">
        <f t="shared" si="10"/>
        <v xml:space="preserve">History </v>
      </c>
      <c r="F122">
        <f t="shared" si="11"/>
        <v>1</v>
      </c>
      <c r="G122" t="s">
        <v>5160</v>
      </c>
      <c r="H122" t="str">
        <f t="shared" si="12"/>
        <v xml:space="preserve">, Drama, History </v>
      </c>
      <c r="I122" t="str">
        <f t="shared" si="13"/>
        <v xml:space="preserve">Drama, History </v>
      </c>
      <c r="J122" t="str">
        <f t="shared" si="17"/>
        <v xml:space="preserve">, History </v>
      </c>
      <c r="K122" t="str">
        <f t="shared" si="14"/>
        <v xml:space="preserve">History </v>
      </c>
      <c r="L122" t="b">
        <f t="shared" si="16"/>
        <v>0</v>
      </c>
    </row>
    <row r="123" spans="1:12" x14ac:dyDescent="0.3">
      <c r="A123" t="s">
        <v>3543</v>
      </c>
      <c r="B123" t="str">
        <f t="shared" si="15"/>
        <v>Action</v>
      </c>
      <c r="C123" t="str">
        <f t="shared" si="9"/>
        <v xml:space="preserve">Thriller </v>
      </c>
      <c r="D123" t="str">
        <f t="shared" si="10"/>
        <v/>
      </c>
      <c r="F123">
        <f t="shared" si="11"/>
        <v>0</v>
      </c>
      <c r="G123" t="s">
        <v>5152</v>
      </c>
      <c r="H123" t="str">
        <f t="shared" si="12"/>
        <v xml:space="preserve">, Thriller </v>
      </c>
      <c r="I123" t="str">
        <f t="shared" si="13"/>
        <v xml:space="preserve">Thriller </v>
      </c>
      <c r="J123" t="str">
        <f t="shared" si="17"/>
        <v/>
      </c>
      <c r="K123" t="e">
        <f t="shared" si="14"/>
        <v>#VALUE!</v>
      </c>
      <c r="L123" t="b">
        <f t="shared" si="16"/>
        <v>1</v>
      </c>
    </row>
    <row r="124" spans="1:12" x14ac:dyDescent="0.3">
      <c r="A124" t="s">
        <v>3546</v>
      </c>
      <c r="B124" t="str">
        <f t="shared" si="15"/>
        <v>Drama</v>
      </c>
      <c r="C124" t="str">
        <f t="shared" si="9"/>
        <v>Mystery</v>
      </c>
      <c r="D124" t="str">
        <f t="shared" si="10"/>
        <v xml:space="preserve">Thriller </v>
      </c>
      <c r="F124">
        <f t="shared" si="11"/>
        <v>1</v>
      </c>
      <c r="G124" t="s">
        <v>3524</v>
      </c>
      <c r="H124" t="str">
        <f t="shared" si="12"/>
        <v xml:space="preserve">, Mystery, Thriller </v>
      </c>
      <c r="I124" t="str">
        <f t="shared" si="13"/>
        <v xml:space="preserve">Mystery, Thriller </v>
      </c>
      <c r="J124" t="str">
        <f t="shared" si="17"/>
        <v xml:space="preserve">, Thriller </v>
      </c>
      <c r="K124" t="str">
        <f t="shared" si="14"/>
        <v xml:space="preserve">Thriller </v>
      </c>
      <c r="L124" t="b">
        <f t="shared" si="16"/>
        <v>0</v>
      </c>
    </row>
    <row r="125" spans="1:12" x14ac:dyDescent="0.3">
      <c r="A125" t="s">
        <v>3570</v>
      </c>
      <c r="B125" t="str">
        <f t="shared" si="15"/>
        <v>Adventure</v>
      </c>
      <c r="C125" t="str">
        <f t="shared" si="9"/>
        <v>Drama</v>
      </c>
      <c r="D125" t="str">
        <f t="shared" si="10"/>
        <v xml:space="preserve">History </v>
      </c>
      <c r="F125">
        <f t="shared" si="11"/>
        <v>1</v>
      </c>
      <c r="G125" t="s">
        <v>5160</v>
      </c>
      <c r="H125" t="str">
        <f t="shared" si="12"/>
        <v xml:space="preserve">, Drama, History </v>
      </c>
      <c r="I125" t="str">
        <f t="shared" si="13"/>
        <v xml:space="preserve">Drama, History </v>
      </c>
      <c r="J125" t="str">
        <f t="shared" si="17"/>
        <v xml:space="preserve">, History </v>
      </c>
      <c r="K125" t="str">
        <f t="shared" si="14"/>
        <v xml:space="preserve">History </v>
      </c>
      <c r="L125" t="b">
        <f t="shared" si="16"/>
        <v>0</v>
      </c>
    </row>
    <row r="126" spans="1:12" x14ac:dyDescent="0.3">
      <c r="A126" t="s">
        <v>3504</v>
      </c>
      <c r="B126" t="str">
        <f t="shared" si="15"/>
        <v>Action</v>
      </c>
      <c r="C126" t="str">
        <f t="shared" si="9"/>
        <v>Crime</v>
      </c>
      <c r="D126" t="str">
        <f t="shared" si="10"/>
        <v xml:space="preserve">Drama </v>
      </c>
      <c r="F126">
        <f t="shared" si="11"/>
        <v>1</v>
      </c>
      <c r="G126" t="s">
        <v>3503</v>
      </c>
      <c r="H126" t="str">
        <f t="shared" si="12"/>
        <v xml:space="preserve">, Crime, Drama </v>
      </c>
      <c r="I126" t="str">
        <f t="shared" si="13"/>
        <v xml:space="preserve">Crime, Drama </v>
      </c>
      <c r="J126" t="str">
        <f t="shared" si="17"/>
        <v xml:space="preserve">, Drama </v>
      </c>
      <c r="K126" t="str">
        <f t="shared" si="14"/>
        <v xml:space="preserve">Drama </v>
      </c>
      <c r="L126" t="b">
        <f t="shared" si="16"/>
        <v>0</v>
      </c>
    </row>
    <row r="127" spans="1:12" x14ac:dyDescent="0.3">
      <c r="A127" t="s">
        <v>3571</v>
      </c>
      <c r="B127" t="str">
        <f t="shared" si="15"/>
        <v>Crime</v>
      </c>
      <c r="C127" t="str">
        <f t="shared" si="9"/>
        <v>Drama</v>
      </c>
      <c r="D127" t="str">
        <f t="shared" si="10"/>
        <v xml:space="preserve">Romance </v>
      </c>
      <c r="F127">
        <f t="shared" si="11"/>
        <v>1</v>
      </c>
      <c r="G127" t="s">
        <v>3510</v>
      </c>
      <c r="H127" t="str">
        <f t="shared" si="12"/>
        <v xml:space="preserve">, Drama, Romance </v>
      </c>
      <c r="I127" t="str">
        <f t="shared" si="13"/>
        <v xml:space="preserve">Drama, Romance </v>
      </c>
      <c r="J127" t="str">
        <f t="shared" si="17"/>
        <v xml:space="preserve">, Romance </v>
      </c>
      <c r="K127" t="str">
        <f t="shared" si="14"/>
        <v xml:space="preserve">Romance </v>
      </c>
      <c r="L127" t="b">
        <f t="shared" si="16"/>
        <v>0</v>
      </c>
    </row>
    <row r="128" spans="1:12" x14ac:dyDescent="0.3">
      <c r="A128" t="s">
        <v>3572</v>
      </c>
      <c r="B128" t="str">
        <f t="shared" si="15"/>
        <v>Drama</v>
      </c>
      <c r="C128" t="str">
        <f t="shared" si="9"/>
        <v>Fantasy</v>
      </c>
      <c r="D128" t="str">
        <f t="shared" si="10"/>
        <v xml:space="preserve">War </v>
      </c>
      <c r="F128">
        <f t="shared" si="11"/>
        <v>1</v>
      </c>
      <c r="G128" t="s">
        <v>5172</v>
      </c>
      <c r="H128" t="str">
        <f t="shared" si="12"/>
        <v xml:space="preserve">, Fantasy, War </v>
      </c>
      <c r="I128" t="str">
        <f t="shared" si="13"/>
        <v xml:space="preserve">Fantasy, War </v>
      </c>
      <c r="J128" t="str">
        <f t="shared" si="17"/>
        <v xml:space="preserve">, War </v>
      </c>
      <c r="K128" t="str">
        <f t="shared" si="14"/>
        <v xml:space="preserve">War </v>
      </c>
      <c r="L128" t="b">
        <f t="shared" si="16"/>
        <v>0</v>
      </c>
    </row>
    <row r="129" spans="1:12" x14ac:dyDescent="0.3">
      <c r="A129" t="s">
        <v>3573</v>
      </c>
      <c r="B129" t="str">
        <f t="shared" si="15"/>
        <v>Animation</v>
      </c>
      <c r="C129" t="str">
        <f t="shared" si="9"/>
        <v>Family</v>
      </c>
      <c r="D129" t="str">
        <f t="shared" si="10"/>
        <v xml:space="preserve">Fantasy </v>
      </c>
      <c r="F129">
        <f t="shared" si="11"/>
        <v>1</v>
      </c>
      <c r="G129" t="s">
        <v>5162</v>
      </c>
      <c r="H129" t="str">
        <f t="shared" si="12"/>
        <v xml:space="preserve">, Family, Fantasy </v>
      </c>
      <c r="I129" t="str">
        <f t="shared" si="13"/>
        <v xml:space="preserve">Family, Fantasy </v>
      </c>
      <c r="J129" t="str">
        <f t="shared" si="17"/>
        <v xml:space="preserve">, Fantasy </v>
      </c>
      <c r="K129" t="str">
        <f t="shared" si="14"/>
        <v xml:space="preserve">Fantasy </v>
      </c>
      <c r="L129" t="b">
        <f t="shared" si="16"/>
        <v>0</v>
      </c>
    </row>
    <row r="130" spans="1:12" x14ac:dyDescent="0.3">
      <c r="A130" t="s">
        <v>3510</v>
      </c>
      <c r="B130" t="str">
        <f t="shared" si="15"/>
        <v>Drama</v>
      </c>
      <c r="C130" t="str">
        <f t="shared" ref="C130:C193" si="18">IF(F130=0, G130,
 IF(F130=1, LEFT(G130,FIND(",",G130)-1), "Error"))</f>
        <v xml:space="preserve">Romance </v>
      </c>
      <c r="D130" t="str">
        <f t="shared" ref="D130:D193" si="19">IF(L130=TRUE, "",
 IF(L130=FALSE, K130, ""))</f>
        <v/>
      </c>
      <c r="F130">
        <f t="shared" ref="F130:F193" si="20">IF(ISNUMBER(SEARCH(",",G130)),1,0)</f>
        <v>0</v>
      </c>
      <c r="G130" t="s">
        <v>5150</v>
      </c>
      <c r="H130" t="str">
        <f t="shared" ref="H130:H193" si="21">SUBSTITUTE(A130,B130,"")</f>
        <v xml:space="preserve">, Romance </v>
      </c>
      <c r="I130" t="str">
        <f t="shared" ref="I130:I193" si="22">RIGHT(H130,LEN(H130)-2)</f>
        <v xml:space="preserve">Romance </v>
      </c>
      <c r="J130" t="str">
        <f t="shared" si="17"/>
        <v/>
      </c>
      <c r="K130" t="e">
        <f t="shared" ref="K130:K193" si="23">RIGHT(J130,LEN(J130)-2)</f>
        <v>#VALUE!</v>
      </c>
      <c r="L130" t="b">
        <f t="shared" si="16"/>
        <v>1</v>
      </c>
    </row>
    <row r="131" spans="1:12" x14ac:dyDescent="0.3">
      <c r="A131" t="s">
        <v>3508</v>
      </c>
      <c r="B131" t="s">
        <v>3508</v>
      </c>
      <c r="C131">
        <f t="shared" si="18"/>
        <v>0</v>
      </c>
      <c r="D131" t="str">
        <f t="shared" si="19"/>
        <v/>
      </c>
      <c r="F131">
        <f t="shared" si="20"/>
        <v>0</v>
      </c>
      <c r="H131" t="str">
        <f t="shared" si="21"/>
        <v/>
      </c>
      <c r="I131" t="e">
        <f t="shared" si="22"/>
        <v>#VALUE!</v>
      </c>
      <c r="J131" t="e">
        <f t="shared" si="17"/>
        <v>#VALUE!</v>
      </c>
      <c r="K131" t="e">
        <f t="shared" si="23"/>
        <v>#VALUE!</v>
      </c>
      <c r="L131" t="b">
        <f t="shared" ref="L131:L194" si="24">IF(ISERROR(K131),ERROR.TYPE(K131)=3)</f>
        <v>1</v>
      </c>
    </row>
    <row r="132" spans="1:12" x14ac:dyDescent="0.3">
      <c r="A132" t="s">
        <v>3508</v>
      </c>
      <c r="B132" t="s">
        <v>3508</v>
      </c>
      <c r="C132">
        <f t="shared" si="18"/>
        <v>0</v>
      </c>
      <c r="D132" t="str">
        <f t="shared" si="19"/>
        <v/>
      </c>
      <c r="F132">
        <f t="shared" si="20"/>
        <v>0</v>
      </c>
      <c r="H132" t="str">
        <f t="shared" si="21"/>
        <v/>
      </c>
      <c r="I132" t="e">
        <f t="shared" si="22"/>
        <v>#VALUE!</v>
      </c>
      <c r="J132" t="e">
        <f t="shared" si="17"/>
        <v>#VALUE!</v>
      </c>
      <c r="K132" t="e">
        <f t="shared" si="23"/>
        <v>#VALUE!</v>
      </c>
      <c r="L132" t="b">
        <f t="shared" si="24"/>
        <v>1</v>
      </c>
    </row>
    <row r="133" spans="1:12" x14ac:dyDescent="0.3">
      <c r="A133" t="s">
        <v>3565</v>
      </c>
      <c r="B133" t="str">
        <f t="shared" ref="B133:B194" si="25">LEFT(A133,FIND(",",A133)-1)</f>
        <v>Adventure</v>
      </c>
      <c r="C133" t="str">
        <f t="shared" si="18"/>
        <v>Drama</v>
      </c>
      <c r="D133" t="str">
        <f t="shared" si="19"/>
        <v xml:space="preserve">War </v>
      </c>
      <c r="F133">
        <f t="shared" si="20"/>
        <v>1</v>
      </c>
      <c r="G133" t="s">
        <v>3532</v>
      </c>
      <c r="H133" t="str">
        <f t="shared" si="21"/>
        <v xml:space="preserve">, Drama, War </v>
      </c>
      <c r="I133" t="str">
        <f t="shared" si="22"/>
        <v xml:space="preserve">Drama, War </v>
      </c>
      <c r="J133" t="str">
        <f t="shared" si="17"/>
        <v xml:space="preserve">, War </v>
      </c>
      <c r="K133" t="str">
        <f t="shared" si="23"/>
        <v xml:space="preserve">War </v>
      </c>
      <c r="L133" t="b">
        <f t="shared" si="24"/>
        <v>0</v>
      </c>
    </row>
    <row r="134" spans="1:12" x14ac:dyDescent="0.3">
      <c r="A134" t="s">
        <v>3574</v>
      </c>
      <c r="B134" t="str">
        <f t="shared" si="25"/>
        <v>Adventure</v>
      </c>
      <c r="C134" t="str">
        <f t="shared" si="18"/>
        <v>Comedy</v>
      </c>
      <c r="D134" t="str">
        <f t="shared" si="19"/>
        <v xml:space="preserve">Drama </v>
      </c>
      <c r="F134">
        <f t="shared" si="20"/>
        <v>1</v>
      </c>
      <c r="G134" t="s">
        <v>3526</v>
      </c>
      <c r="H134" t="str">
        <f t="shared" si="21"/>
        <v xml:space="preserve">, Comedy, Drama </v>
      </c>
      <c r="I134" t="str">
        <f t="shared" si="22"/>
        <v xml:space="preserve">Comedy, Drama </v>
      </c>
      <c r="J134" t="str">
        <f t="shared" ref="J134:J197" si="26">SUBSTITUTE(I134,C134,"")</f>
        <v xml:space="preserve">, Drama </v>
      </c>
      <c r="K134" t="str">
        <f t="shared" si="23"/>
        <v xml:space="preserve">Drama </v>
      </c>
      <c r="L134" t="b">
        <f t="shared" si="24"/>
        <v>0</v>
      </c>
    </row>
    <row r="135" spans="1:12" x14ac:dyDescent="0.3">
      <c r="A135" t="s">
        <v>3519</v>
      </c>
      <c r="B135" t="str">
        <f t="shared" si="25"/>
        <v>Action</v>
      </c>
      <c r="C135" t="str">
        <f t="shared" si="18"/>
        <v>Drama</v>
      </c>
      <c r="D135" t="str">
        <f t="shared" si="19"/>
        <v xml:space="preserve">War </v>
      </c>
      <c r="F135">
        <f t="shared" si="20"/>
        <v>1</v>
      </c>
      <c r="G135" t="s">
        <v>3532</v>
      </c>
      <c r="H135" t="str">
        <f t="shared" si="21"/>
        <v xml:space="preserve">, Drama, War </v>
      </c>
      <c r="I135" t="str">
        <f t="shared" si="22"/>
        <v xml:space="preserve">Drama, War </v>
      </c>
      <c r="J135" t="str">
        <f t="shared" si="26"/>
        <v xml:space="preserve">, War </v>
      </c>
      <c r="K135" t="str">
        <f t="shared" si="23"/>
        <v xml:space="preserve">War </v>
      </c>
      <c r="L135" t="b">
        <f t="shared" si="24"/>
        <v>0</v>
      </c>
    </row>
    <row r="136" spans="1:12" x14ac:dyDescent="0.3">
      <c r="A136" t="s">
        <v>3575</v>
      </c>
      <c r="B136" t="str">
        <f t="shared" si="25"/>
        <v>Drama</v>
      </c>
      <c r="C136" t="str">
        <f t="shared" si="18"/>
        <v xml:space="preserve">Fantasy </v>
      </c>
      <c r="D136" t="str">
        <f t="shared" si="19"/>
        <v/>
      </c>
      <c r="F136">
        <f t="shared" si="20"/>
        <v>0</v>
      </c>
      <c r="G136" t="s">
        <v>5173</v>
      </c>
      <c r="H136" t="str">
        <f t="shared" si="21"/>
        <v xml:space="preserve">, Fantasy </v>
      </c>
      <c r="I136" t="str">
        <f t="shared" si="22"/>
        <v xml:space="preserve">Fantasy </v>
      </c>
      <c r="J136" t="str">
        <f t="shared" si="26"/>
        <v/>
      </c>
      <c r="K136" t="e">
        <f t="shared" si="23"/>
        <v>#VALUE!</v>
      </c>
      <c r="L136" t="b">
        <f t="shared" si="24"/>
        <v>1</v>
      </c>
    </row>
    <row r="137" spans="1:12" x14ac:dyDescent="0.3">
      <c r="A137" t="s">
        <v>3546</v>
      </c>
      <c r="B137" t="str">
        <f t="shared" si="25"/>
        <v>Drama</v>
      </c>
      <c r="C137" t="str">
        <f t="shared" si="18"/>
        <v>Mystery</v>
      </c>
      <c r="D137" t="str">
        <f t="shared" si="19"/>
        <v xml:space="preserve">Thriller </v>
      </c>
      <c r="F137">
        <f t="shared" si="20"/>
        <v>1</v>
      </c>
      <c r="G137" t="s">
        <v>3524</v>
      </c>
      <c r="H137" t="str">
        <f t="shared" si="21"/>
        <v xml:space="preserve">, Mystery, Thriller </v>
      </c>
      <c r="I137" t="str">
        <f t="shared" si="22"/>
        <v xml:space="preserve">Mystery, Thriller </v>
      </c>
      <c r="J137" t="str">
        <f t="shared" si="26"/>
        <v xml:space="preserve">, Thriller </v>
      </c>
      <c r="K137" t="str">
        <f t="shared" si="23"/>
        <v xml:space="preserve">Thriller </v>
      </c>
      <c r="L137" t="b">
        <f t="shared" si="24"/>
        <v>0</v>
      </c>
    </row>
    <row r="138" spans="1:12" x14ac:dyDescent="0.3">
      <c r="A138" t="s">
        <v>3576</v>
      </c>
      <c r="B138" t="str">
        <f t="shared" si="25"/>
        <v>Sci-Fi</v>
      </c>
      <c r="C138" t="str">
        <f t="shared" si="18"/>
        <v xml:space="preserve">Thriller </v>
      </c>
      <c r="D138" t="str">
        <f t="shared" si="19"/>
        <v/>
      </c>
      <c r="F138">
        <f t="shared" si="20"/>
        <v>0</v>
      </c>
      <c r="G138" t="s">
        <v>5152</v>
      </c>
      <c r="H138" t="str">
        <f t="shared" si="21"/>
        <v xml:space="preserve">, Thriller </v>
      </c>
      <c r="I138" t="str">
        <f t="shared" si="22"/>
        <v xml:space="preserve">Thriller </v>
      </c>
      <c r="J138" t="str">
        <f t="shared" si="26"/>
        <v/>
      </c>
      <c r="K138" t="e">
        <f t="shared" si="23"/>
        <v>#VALUE!</v>
      </c>
      <c r="L138" t="b">
        <f t="shared" si="24"/>
        <v>1</v>
      </c>
    </row>
    <row r="139" spans="1:12" x14ac:dyDescent="0.3">
      <c r="A139" t="s">
        <v>3562</v>
      </c>
      <c r="B139" t="str">
        <f t="shared" si="25"/>
        <v>Comedy</v>
      </c>
      <c r="C139" t="str">
        <f t="shared" si="18"/>
        <v xml:space="preserve">Crime </v>
      </c>
      <c r="D139" t="str">
        <f t="shared" si="19"/>
        <v/>
      </c>
      <c r="F139">
        <f t="shared" si="20"/>
        <v>0</v>
      </c>
      <c r="G139" t="s">
        <v>5159</v>
      </c>
      <c r="H139" t="str">
        <f t="shared" si="21"/>
        <v xml:space="preserve">, Crime </v>
      </c>
      <c r="I139" t="str">
        <f t="shared" si="22"/>
        <v xml:space="preserve">Crime </v>
      </c>
      <c r="J139" t="str">
        <f t="shared" si="26"/>
        <v/>
      </c>
      <c r="K139" t="e">
        <f t="shared" si="23"/>
        <v>#VALUE!</v>
      </c>
      <c r="L139" t="b">
        <f t="shared" si="24"/>
        <v>1</v>
      </c>
    </row>
    <row r="140" spans="1:12" x14ac:dyDescent="0.3">
      <c r="A140" t="s">
        <v>3558</v>
      </c>
      <c r="B140" t="str">
        <f t="shared" si="25"/>
        <v>Action</v>
      </c>
      <c r="C140" t="str">
        <f t="shared" si="18"/>
        <v>Adventure</v>
      </c>
      <c r="D140" t="str">
        <f t="shared" si="19"/>
        <v xml:space="preserve">Comedy </v>
      </c>
      <c r="F140">
        <f t="shared" si="20"/>
        <v>1</v>
      </c>
      <c r="G140" t="s">
        <v>5168</v>
      </c>
      <c r="H140" t="str">
        <f t="shared" si="21"/>
        <v xml:space="preserve">, Adventure, Comedy </v>
      </c>
      <c r="I140" t="str">
        <f t="shared" si="22"/>
        <v xml:space="preserve">Adventure, Comedy </v>
      </c>
      <c r="J140" t="str">
        <f t="shared" si="26"/>
        <v xml:space="preserve">, Comedy </v>
      </c>
      <c r="K140" t="str">
        <f t="shared" si="23"/>
        <v xml:space="preserve">Comedy </v>
      </c>
      <c r="L140" t="b">
        <f t="shared" si="24"/>
        <v>0</v>
      </c>
    </row>
    <row r="141" spans="1:12" x14ac:dyDescent="0.3">
      <c r="A141" t="s">
        <v>3510</v>
      </c>
      <c r="B141" t="str">
        <f t="shared" si="25"/>
        <v>Drama</v>
      </c>
      <c r="C141" t="str">
        <f t="shared" si="18"/>
        <v xml:space="preserve">Romance </v>
      </c>
      <c r="D141" t="str">
        <f t="shared" si="19"/>
        <v/>
      </c>
      <c r="F141">
        <f t="shared" si="20"/>
        <v>0</v>
      </c>
      <c r="G141" t="s">
        <v>5150</v>
      </c>
      <c r="H141" t="str">
        <f t="shared" si="21"/>
        <v xml:space="preserve">, Romance </v>
      </c>
      <c r="I141" t="str">
        <f t="shared" si="22"/>
        <v xml:space="preserve">Romance </v>
      </c>
      <c r="J141" t="str">
        <f t="shared" si="26"/>
        <v/>
      </c>
      <c r="K141" t="e">
        <f t="shared" si="23"/>
        <v>#VALUE!</v>
      </c>
      <c r="L141" t="b">
        <f t="shared" si="24"/>
        <v>1</v>
      </c>
    </row>
    <row r="142" spans="1:12" x14ac:dyDescent="0.3">
      <c r="A142" t="s">
        <v>3518</v>
      </c>
      <c r="B142" t="str">
        <f t="shared" si="25"/>
        <v>Animation</v>
      </c>
      <c r="C142" t="str">
        <f t="shared" si="18"/>
        <v>Adventure</v>
      </c>
      <c r="D142" t="str">
        <f t="shared" si="19"/>
        <v xml:space="preserve">Family </v>
      </c>
      <c r="F142">
        <f t="shared" si="20"/>
        <v>1</v>
      </c>
      <c r="G142" t="s">
        <v>5163</v>
      </c>
      <c r="H142" t="str">
        <f t="shared" si="21"/>
        <v xml:space="preserve">, Adventure, Family </v>
      </c>
      <c r="I142" t="str">
        <f t="shared" si="22"/>
        <v xml:space="preserve">Adventure, Family </v>
      </c>
      <c r="J142" t="str">
        <f t="shared" si="26"/>
        <v xml:space="preserve">, Family </v>
      </c>
      <c r="K142" t="str">
        <f t="shared" si="23"/>
        <v xml:space="preserve">Family </v>
      </c>
      <c r="L142" t="b">
        <f t="shared" si="24"/>
        <v>0</v>
      </c>
    </row>
    <row r="143" spans="1:12" x14ac:dyDescent="0.3">
      <c r="A143" t="s">
        <v>3512</v>
      </c>
      <c r="B143" t="str">
        <f t="shared" si="25"/>
        <v>Biography</v>
      </c>
      <c r="C143" t="str">
        <f t="shared" si="18"/>
        <v>Crime</v>
      </c>
      <c r="D143" t="str">
        <f t="shared" si="19"/>
        <v xml:space="preserve">Drama </v>
      </c>
      <c r="F143">
        <f t="shared" si="20"/>
        <v>1</v>
      </c>
      <c r="G143" t="s">
        <v>3503</v>
      </c>
      <c r="H143" t="str">
        <f t="shared" si="21"/>
        <v xml:space="preserve">, Crime, Drama </v>
      </c>
      <c r="I143" t="str">
        <f t="shared" si="22"/>
        <v xml:space="preserve">Crime, Drama </v>
      </c>
      <c r="J143" t="str">
        <f t="shared" si="26"/>
        <v xml:space="preserve">, Drama </v>
      </c>
      <c r="K143" t="str">
        <f t="shared" si="23"/>
        <v xml:space="preserve">Drama </v>
      </c>
      <c r="L143" t="b">
        <f t="shared" si="24"/>
        <v>0</v>
      </c>
    </row>
    <row r="144" spans="1:12" x14ac:dyDescent="0.3">
      <c r="A144" t="s">
        <v>3577</v>
      </c>
      <c r="B144" t="str">
        <f t="shared" si="25"/>
        <v>Biography</v>
      </c>
      <c r="C144" t="str">
        <f t="shared" si="18"/>
        <v xml:space="preserve">Drama </v>
      </c>
      <c r="D144" t="str">
        <f t="shared" si="19"/>
        <v/>
      </c>
      <c r="F144">
        <f t="shared" si="20"/>
        <v>0</v>
      </c>
      <c r="G144" t="s">
        <v>3508</v>
      </c>
      <c r="H144" t="str">
        <f t="shared" si="21"/>
        <v xml:space="preserve">, Drama </v>
      </c>
      <c r="I144" t="str">
        <f t="shared" si="22"/>
        <v xml:space="preserve">Drama </v>
      </c>
      <c r="J144" t="str">
        <f t="shared" si="26"/>
        <v/>
      </c>
      <c r="K144" t="e">
        <f t="shared" si="23"/>
        <v>#VALUE!</v>
      </c>
      <c r="L144" t="b">
        <f t="shared" si="24"/>
        <v>1</v>
      </c>
    </row>
    <row r="145" spans="1:12" x14ac:dyDescent="0.3">
      <c r="A145" t="s">
        <v>3578</v>
      </c>
      <c r="B145" t="str">
        <f t="shared" si="25"/>
        <v>Drama</v>
      </c>
      <c r="C145" t="str">
        <f t="shared" si="18"/>
        <v xml:space="preserve">Sport </v>
      </c>
      <c r="D145" t="str">
        <f t="shared" si="19"/>
        <v/>
      </c>
      <c r="F145">
        <f t="shared" si="20"/>
        <v>0</v>
      </c>
      <c r="G145" t="s">
        <v>5174</v>
      </c>
      <c r="H145" t="str">
        <f t="shared" si="21"/>
        <v xml:space="preserve">, Sport </v>
      </c>
      <c r="I145" t="str">
        <f t="shared" si="22"/>
        <v xml:space="preserve">Sport </v>
      </c>
      <c r="J145" t="str">
        <f t="shared" si="26"/>
        <v/>
      </c>
      <c r="K145" t="e">
        <f t="shared" si="23"/>
        <v>#VALUE!</v>
      </c>
      <c r="L145" t="b">
        <f t="shared" si="24"/>
        <v>1</v>
      </c>
    </row>
    <row r="146" spans="1:12" x14ac:dyDescent="0.3">
      <c r="A146" t="s">
        <v>3579</v>
      </c>
      <c r="B146" t="str">
        <f t="shared" si="25"/>
        <v>Biography</v>
      </c>
      <c r="C146" t="str">
        <f t="shared" si="18"/>
        <v>Comedy</v>
      </c>
      <c r="D146" t="str">
        <f t="shared" si="19"/>
        <v xml:space="preserve">Crime </v>
      </c>
      <c r="F146">
        <f t="shared" si="20"/>
        <v>1</v>
      </c>
      <c r="G146" t="s">
        <v>3562</v>
      </c>
      <c r="H146" t="str">
        <f t="shared" si="21"/>
        <v xml:space="preserve">, Comedy, Crime </v>
      </c>
      <c r="I146" t="str">
        <f t="shared" si="22"/>
        <v xml:space="preserve">Comedy, Crime </v>
      </c>
      <c r="J146" t="str">
        <f t="shared" si="26"/>
        <v xml:space="preserve">, Crime </v>
      </c>
      <c r="K146" t="str">
        <f t="shared" si="23"/>
        <v xml:space="preserve">Crime </v>
      </c>
      <c r="L146" t="b">
        <f t="shared" si="24"/>
        <v>0</v>
      </c>
    </row>
    <row r="147" spans="1:12" x14ac:dyDescent="0.3">
      <c r="A147" t="s">
        <v>3580</v>
      </c>
      <c r="B147" t="str">
        <f t="shared" si="25"/>
        <v>Drama</v>
      </c>
      <c r="C147" t="str">
        <f t="shared" si="18"/>
        <v>History</v>
      </c>
      <c r="D147" t="str">
        <f t="shared" si="19"/>
        <v xml:space="preserve">War </v>
      </c>
      <c r="F147">
        <f t="shared" si="20"/>
        <v>1</v>
      </c>
      <c r="G147" t="s">
        <v>5175</v>
      </c>
      <c r="H147" t="str">
        <f t="shared" si="21"/>
        <v xml:space="preserve">, History, War </v>
      </c>
      <c r="I147" t="str">
        <f t="shared" si="22"/>
        <v xml:space="preserve">History, War </v>
      </c>
      <c r="J147" t="str">
        <f t="shared" si="26"/>
        <v xml:space="preserve">, War </v>
      </c>
      <c r="K147" t="str">
        <f t="shared" si="23"/>
        <v xml:space="preserve">War </v>
      </c>
      <c r="L147" t="b">
        <f t="shared" si="24"/>
        <v>0</v>
      </c>
    </row>
    <row r="148" spans="1:12" x14ac:dyDescent="0.3">
      <c r="A148" t="s">
        <v>3581</v>
      </c>
      <c r="B148" t="str">
        <f t="shared" si="25"/>
        <v>Action</v>
      </c>
      <c r="C148" t="str">
        <f t="shared" si="18"/>
        <v>Drama</v>
      </c>
      <c r="D148" t="str">
        <f t="shared" si="19"/>
        <v xml:space="preserve">Thriller </v>
      </c>
      <c r="F148">
        <f t="shared" si="20"/>
        <v>1</v>
      </c>
      <c r="G148" t="s">
        <v>3539</v>
      </c>
      <c r="H148" t="str">
        <f t="shared" si="21"/>
        <v xml:space="preserve">, Drama, Thriller </v>
      </c>
      <c r="I148" t="str">
        <f t="shared" si="22"/>
        <v xml:space="preserve">Drama, Thriller </v>
      </c>
      <c r="J148" t="str">
        <f t="shared" si="26"/>
        <v xml:space="preserve">, Thriller </v>
      </c>
      <c r="K148" t="str">
        <f t="shared" si="23"/>
        <v xml:space="preserve">Thriller </v>
      </c>
      <c r="L148" t="b">
        <f t="shared" si="24"/>
        <v>0</v>
      </c>
    </row>
    <row r="149" spans="1:12" x14ac:dyDescent="0.3">
      <c r="A149" t="s">
        <v>3577</v>
      </c>
      <c r="B149" t="str">
        <f t="shared" si="25"/>
        <v>Biography</v>
      </c>
      <c r="C149" t="str">
        <f t="shared" si="18"/>
        <v xml:space="preserve">Drama </v>
      </c>
      <c r="D149" t="str">
        <f t="shared" si="19"/>
        <v/>
      </c>
      <c r="F149">
        <f t="shared" si="20"/>
        <v>0</v>
      </c>
      <c r="G149" t="s">
        <v>3508</v>
      </c>
      <c r="H149" t="str">
        <f t="shared" si="21"/>
        <v xml:space="preserve">, Drama </v>
      </c>
      <c r="I149" t="str">
        <f t="shared" si="22"/>
        <v xml:space="preserve">Drama </v>
      </c>
      <c r="J149" t="str">
        <f t="shared" si="26"/>
        <v/>
      </c>
      <c r="K149" t="e">
        <f t="shared" si="23"/>
        <v>#VALUE!</v>
      </c>
      <c r="L149" t="b">
        <f t="shared" si="24"/>
        <v>1</v>
      </c>
    </row>
    <row r="150" spans="1:12" x14ac:dyDescent="0.3">
      <c r="A150" t="s">
        <v>3508</v>
      </c>
      <c r="B150" t="s">
        <v>3508</v>
      </c>
      <c r="C150">
        <f t="shared" si="18"/>
        <v>0</v>
      </c>
      <c r="D150" t="str">
        <f t="shared" si="19"/>
        <v/>
      </c>
      <c r="F150">
        <f t="shared" si="20"/>
        <v>0</v>
      </c>
      <c r="H150" t="str">
        <f t="shared" si="21"/>
        <v/>
      </c>
      <c r="I150" t="e">
        <f t="shared" si="22"/>
        <v>#VALUE!</v>
      </c>
      <c r="J150" t="e">
        <f t="shared" si="26"/>
        <v>#VALUE!</v>
      </c>
      <c r="K150" t="e">
        <f t="shared" si="23"/>
        <v>#VALUE!</v>
      </c>
      <c r="L150" t="b">
        <f t="shared" si="24"/>
        <v>1</v>
      </c>
    </row>
    <row r="151" spans="1:12" x14ac:dyDescent="0.3">
      <c r="A151" t="s">
        <v>3562</v>
      </c>
      <c r="B151" t="str">
        <f t="shared" si="25"/>
        <v>Comedy</v>
      </c>
      <c r="C151" t="str">
        <f t="shared" si="18"/>
        <v xml:space="preserve">Crime </v>
      </c>
      <c r="D151" t="str">
        <f t="shared" si="19"/>
        <v/>
      </c>
      <c r="F151">
        <f t="shared" si="20"/>
        <v>0</v>
      </c>
      <c r="G151" t="s">
        <v>5159</v>
      </c>
      <c r="H151" t="str">
        <f t="shared" si="21"/>
        <v xml:space="preserve">, Crime </v>
      </c>
      <c r="I151" t="str">
        <f t="shared" si="22"/>
        <v xml:space="preserve">Crime </v>
      </c>
      <c r="J151" t="str">
        <f t="shared" si="26"/>
        <v/>
      </c>
      <c r="K151" t="e">
        <f t="shared" si="23"/>
        <v>#VALUE!</v>
      </c>
      <c r="L151" t="b">
        <f t="shared" si="24"/>
        <v>1</v>
      </c>
    </row>
    <row r="152" spans="1:12" x14ac:dyDescent="0.3">
      <c r="A152" t="s">
        <v>3582</v>
      </c>
      <c r="B152" t="str">
        <f t="shared" si="25"/>
        <v>Drama</v>
      </c>
      <c r="C152" t="str">
        <f t="shared" si="18"/>
        <v>Film-Noir</v>
      </c>
      <c r="D152" t="str">
        <f t="shared" si="19"/>
        <v xml:space="preserve">Mystery </v>
      </c>
      <c r="F152">
        <f t="shared" si="20"/>
        <v>1</v>
      </c>
      <c r="G152" t="s">
        <v>5176</v>
      </c>
      <c r="H152" t="str">
        <f t="shared" si="21"/>
        <v xml:space="preserve">, Film-Noir, Mystery </v>
      </c>
      <c r="I152" t="str">
        <f t="shared" si="22"/>
        <v xml:space="preserve">Film-Noir, Mystery </v>
      </c>
      <c r="J152" t="str">
        <f t="shared" si="26"/>
        <v xml:space="preserve">, Mystery </v>
      </c>
      <c r="K152" t="str">
        <f t="shared" si="23"/>
        <v xml:space="preserve">Mystery </v>
      </c>
      <c r="L152" t="b">
        <f t="shared" si="24"/>
        <v>0</v>
      </c>
    </row>
    <row r="153" spans="1:12" x14ac:dyDescent="0.3">
      <c r="A153" t="s">
        <v>3532</v>
      </c>
      <c r="B153" t="str">
        <f t="shared" si="25"/>
        <v>Drama</v>
      </c>
      <c r="C153" t="str">
        <f t="shared" si="18"/>
        <v xml:space="preserve">War </v>
      </c>
      <c r="D153" t="str">
        <f t="shared" si="19"/>
        <v/>
      </c>
      <c r="F153">
        <f t="shared" si="20"/>
        <v>0</v>
      </c>
      <c r="G153" t="s">
        <v>5155</v>
      </c>
      <c r="H153" t="str">
        <f t="shared" si="21"/>
        <v xml:space="preserve">, War </v>
      </c>
      <c r="I153" t="str">
        <f t="shared" si="22"/>
        <v xml:space="preserve">War </v>
      </c>
      <c r="J153" t="str">
        <f t="shared" si="26"/>
        <v/>
      </c>
      <c r="K153" t="e">
        <f t="shared" si="23"/>
        <v>#VALUE!</v>
      </c>
      <c r="L153" t="b">
        <f t="shared" si="24"/>
        <v>1</v>
      </c>
    </row>
    <row r="154" spans="1:12" x14ac:dyDescent="0.3">
      <c r="A154" t="s">
        <v>3583</v>
      </c>
      <c r="B154" t="str">
        <f t="shared" si="25"/>
        <v>Drama</v>
      </c>
      <c r="C154" t="str">
        <f t="shared" si="18"/>
        <v>Mystery</v>
      </c>
      <c r="D154" t="str">
        <f t="shared" si="19"/>
        <v xml:space="preserve">War </v>
      </c>
      <c r="F154">
        <f t="shared" si="20"/>
        <v>1</v>
      </c>
      <c r="G154" t="s">
        <v>5177</v>
      </c>
      <c r="H154" t="str">
        <f t="shared" si="21"/>
        <v xml:space="preserve">, Mystery, War </v>
      </c>
      <c r="I154" t="str">
        <f t="shared" si="22"/>
        <v xml:space="preserve">Mystery, War </v>
      </c>
      <c r="J154" t="str">
        <f t="shared" si="26"/>
        <v xml:space="preserve">, War </v>
      </c>
      <c r="K154" t="str">
        <f t="shared" si="23"/>
        <v xml:space="preserve">War </v>
      </c>
      <c r="L154" t="b">
        <f t="shared" si="24"/>
        <v>0</v>
      </c>
    </row>
    <row r="155" spans="1:12" x14ac:dyDescent="0.3">
      <c r="A155" t="s">
        <v>3521</v>
      </c>
      <c r="B155" t="str">
        <f t="shared" si="25"/>
        <v>Drama</v>
      </c>
      <c r="C155" t="str">
        <f t="shared" si="18"/>
        <v>Romance</v>
      </c>
      <c r="D155" t="str">
        <f t="shared" si="19"/>
        <v xml:space="preserve">War </v>
      </c>
      <c r="F155">
        <f t="shared" si="20"/>
        <v>1</v>
      </c>
      <c r="G155" t="s">
        <v>5164</v>
      </c>
      <c r="H155" t="str">
        <f t="shared" si="21"/>
        <v xml:space="preserve">, Romance, War </v>
      </c>
      <c r="I155" t="str">
        <f t="shared" si="22"/>
        <v xml:space="preserve">Romance, War </v>
      </c>
      <c r="J155" t="str">
        <f t="shared" si="26"/>
        <v xml:space="preserve">, War </v>
      </c>
      <c r="K155" t="str">
        <f t="shared" si="23"/>
        <v xml:space="preserve">War </v>
      </c>
      <c r="L155" t="b">
        <f t="shared" si="24"/>
        <v>0</v>
      </c>
    </row>
    <row r="156" spans="1:12" x14ac:dyDescent="0.3">
      <c r="A156" t="s">
        <v>3515</v>
      </c>
      <c r="B156" t="str">
        <f t="shared" si="25"/>
        <v>Crime</v>
      </c>
      <c r="C156" t="str">
        <f t="shared" si="18"/>
        <v>Drama</v>
      </c>
      <c r="D156" t="str">
        <f t="shared" si="19"/>
        <v xml:space="preserve">Thriller </v>
      </c>
      <c r="F156">
        <f t="shared" si="20"/>
        <v>1</v>
      </c>
      <c r="G156" t="s">
        <v>3539</v>
      </c>
      <c r="H156" t="str">
        <f t="shared" si="21"/>
        <v xml:space="preserve">, Drama, Thriller </v>
      </c>
      <c r="I156" t="str">
        <f t="shared" si="22"/>
        <v xml:space="preserve">Drama, Thriller </v>
      </c>
      <c r="J156" t="str">
        <f t="shared" si="26"/>
        <v xml:space="preserve">, Thriller </v>
      </c>
      <c r="K156" t="str">
        <f t="shared" si="23"/>
        <v xml:space="preserve">Thriller </v>
      </c>
      <c r="L156" t="b">
        <f t="shared" si="24"/>
        <v>0</v>
      </c>
    </row>
    <row r="157" spans="1:12" x14ac:dyDescent="0.3">
      <c r="A157" t="s">
        <v>3503</v>
      </c>
      <c r="B157" t="str">
        <f t="shared" si="25"/>
        <v>Crime</v>
      </c>
      <c r="C157" t="str">
        <f t="shared" si="18"/>
        <v xml:space="preserve">Drama </v>
      </c>
      <c r="D157" t="str">
        <f t="shared" si="19"/>
        <v/>
      </c>
      <c r="F157">
        <f t="shared" si="20"/>
        <v>0</v>
      </c>
      <c r="G157" t="s">
        <v>3508</v>
      </c>
      <c r="H157" t="str">
        <f t="shared" si="21"/>
        <v xml:space="preserve">, Drama </v>
      </c>
      <c r="I157" t="str">
        <f t="shared" si="22"/>
        <v xml:space="preserve">Drama </v>
      </c>
      <c r="J157" t="str">
        <f t="shared" si="26"/>
        <v/>
      </c>
      <c r="K157" t="e">
        <f t="shared" si="23"/>
        <v>#VALUE!</v>
      </c>
      <c r="L157" t="b">
        <f t="shared" si="24"/>
        <v>1</v>
      </c>
    </row>
    <row r="158" spans="1:12" x14ac:dyDescent="0.3">
      <c r="A158" t="s">
        <v>3508</v>
      </c>
      <c r="B158" t="s">
        <v>3508</v>
      </c>
      <c r="C158">
        <f t="shared" si="18"/>
        <v>0</v>
      </c>
      <c r="D158" t="str">
        <f t="shared" si="19"/>
        <v/>
      </c>
      <c r="F158">
        <f t="shared" si="20"/>
        <v>0</v>
      </c>
      <c r="H158" t="str">
        <f t="shared" si="21"/>
        <v/>
      </c>
      <c r="I158" t="e">
        <f t="shared" si="22"/>
        <v>#VALUE!</v>
      </c>
      <c r="J158" t="e">
        <f t="shared" si="26"/>
        <v>#VALUE!</v>
      </c>
      <c r="K158" t="e">
        <f t="shared" si="23"/>
        <v>#VALUE!</v>
      </c>
      <c r="L158" t="b">
        <f t="shared" si="24"/>
        <v>1</v>
      </c>
    </row>
    <row r="159" spans="1:12" x14ac:dyDescent="0.3">
      <c r="A159" t="s">
        <v>3584</v>
      </c>
      <c r="B159" t="str">
        <f t="shared" si="25"/>
        <v>Animation</v>
      </c>
      <c r="C159" t="str">
        <f t="shared" si="18"/>
        <v>Action</v>
      </c>
      <c r="D159" t="str">
        <f t="shared" si="19"/>
        <v xml:space="preserve">Adventure </v>
      </c>
      <c r="F159">
        <f t="shared" si="20"/>
        <v>1</v>
      </c>
      <c r="G159" t="s">
        <v>3523</v>
      </c>
      <c r="H159" t="str">
        <f t="shared" si="21"/>
        <v xml:space="preserve">, Action, Adventure </v>
      </c>
      <c r="I159" t="str">
        <f t="shared" si="22"/>
        <v xml:space="preserve">Action, Adventure </v>
      </c>
      <c r="J159" t="str">
        <f t="shared" si="26"/>
        <v xml:space="preserve">, Adventure </v>
      </c>
      <c r="K159" t="str">
        <f t="shared" si="23"/>
        <v xml:space="preserve">Adventure </v>
      </c>
      <c r="L159" t="b">
        <f t="shared" si="24"/>
        <v>0</v>
      </c>
    </row>
    <row r="160" spans="1:12" x14ac:dyDescent="0.3">
      <c r="A160" t="s">
        <v>3552</v>
      </c>
      <c r="B160" t="str">
        <f t="shared" si="25"/>
        <v>Crime</v>
      </c>
      <c r="C160" t="str">
        <f t="shared" si="18"/>
        <v xml:space="preserve">Thriller </v>
      </c>
      <c r="D160" t="str">
        <f t="shared" si="19"/>
        <v/>
      </c>
      <c r="F160">
        <f t="shared" si="20"/>
        <v>0</v>
      </c>
      <c r="G160" t="s">
        <v>5152</v>
      </c>
      <c r="H160" t="str">
        <f t="shared" si="21"/>
        <v xml:space="preserve">, Thriller </v>
      </c>
      <c r="I160" t="str">
        <f t="shared" si="22"/>
        <v xml:space="preserve">Thriller </v>
      </c>
      <c r="J160" t="str">
        <f t="shared" si="26"/>
        <v/>
      </c>
      <c r="K160" t="e">
        <f t="shared" si="23"/>
        <v>#VALUE!</v>
      </c>
      <c r="L160" t="b">
        <f t="shared" si="24"/>
        <v>1</v>
      </c>
    </row>
    <row r="161" spans="1:12" x14ac:dyDescent="0.3">
      <c r="A161" t="s">
        <v>3584</v>
      </c>
      <c r="B161" t="str">
        <f t="shared" si="25"/>
        <v>Animation</v>
      </c>
      <c r="C161" t="str">
        <f t="shared" si="18"/>
        <v>Action</v>
      </c>
      <c r="D161" t="str">
        <f t="shared" si="19"/>
        <v xml:space="preserve">Adventure </v>
      </c>
      <c r="F161">
        <f t="shared" si="20"/>
        <v>1</v>
      </c>
      <c r="G161" t="s">
        <v>3523</v>
      </c>
      <c r="H161" t="str">
        <f t="shared" si="21"/>
        <v xml:space="preserve">, Action, Adventure </v>
      </c>
      <c r="I161" t="str">
        <f t="shared" si="22"/>
        <v xml:space="preserve">Action, Adventure </v>
      </c>
      <c r="J161" t="str">
        <f t="shared" si="26"/>
        <v xml:space="preserve">, Adventure </v>
      </c>
      <c r="K161" t="str">
        <f t="shared" si="23"/>
        <v xml:space="preserve">Adventure </v>
      </c>
      <c r="L161" t="b">
        <f t="shared" si="24"/>
        <v>0</v>
      </c>
    </row>
    <row r="162" spans="1:12" x14ac:dyDescent="0.3">
      <c r="A162" t="s">
        <v>3550</v>
      </c>
      <c r="B162" t="str">
        <f t="shared" si="25"/>
        <v>Adventure</v>
      </c>
      <c r="C162" t="str">
        <f t="shared" si="18"/>
        <v>Drama</v>
      </c>
      <c r="D162" t="str">
        <f t="shared" si="19"/>
        <v xml:space="preserve">Thriller </v>
      </c>
      <c r="F162">
        <f t="shared" si="20"/>
        <v>1</v>
      </c>
      <c r="G162" t="s">
        <v>3539</v>
      </c>
      <c r="H162" t="str">
        <f t="shared" si="21"/>
        <v xml:space="preserve">, Drama, Thriller </v>
      </c>
      <c r="I162" t="str">
        <f t="shared" si="22"/>
        <v xml:space="preserve">Drama, Thriller </v>
      </c>
      <c r="J162" t="str">
        <f t="shared" si="26"/>
        <v xml:space="preserve">, Thriller </v>
      </c>
      <c r="K162" t="str">
        <f t="shared" si="23"/>
        <v xml:space="preserve">Thriller </v>
      </c>
      <c r="L162" t="b">
        <f t="shared" si="24"/>
        <v>0</v>
      </c>
    </row>
    <row r="163" spans="1:12" x14ac:dyDescent="0.3">
      <c r="A163" t="s">
        <v>3546</v>
      </c>
      <c r="B163" t="str">
        <f t="shared" si="25"/>
        <v>Drama</v>
      </c>
      <c r="C163" t="str">
        <f t="shared" si="18"/>
        <v>Mystery</v>
      </c>
      <c r="D163" t="str">
        <f t="shared" si="19"/>
        <v xml:space="preserve">Thriller </v>
      </c>
      <c r="F163">
        <f t="shared" si="20"/>
        <v>1</v>
      </c>
      <c r="G163" t="s">
        <v>3524</v>
      </c>
      <c r="H163" t="str">
        <f t="shared" si="21"/>
        <v xml:space="preserve">, Mystery, Thriller </v>
      </c>
      <c r="I163" t="str">
        <f t="shared" si="22"/>
        <v xml:space="preserve">Mystery, Thriller </v>
      </c>
      <c r="J163" t="str">
        <f t="shared" si="26"/>
        <v xml:space="preserve">, Thriller </v>
      </c>
      <c r="K163" t="str">
        <f t="shared" si="23"/>
        <v xml:space="preserve">Thriller </v>
      </c>
      <c r="L163" t="b">
        <f t="shared" si="24"/>
        <v>0</v>
      </c>
    </row>
    <row r="164" spans="1:12" x14ac:dyDescent="0.3">
      <c r="A164" t="s">
        <v>3556</v>
      </c>
      <c r="B164" t="str">
        <f t="shared" si="25"/>
        <v>Adventure</v>
      </c>
      <c r="C164" t="str">
        <f t="shared" si="18"/>
        <v>Biography</v>
      </c>
      <c r="D164" t="str">
        <f t="shared" si="19"/>
        <v xml:space="preserve">Drama </v>
      </c>
      <c r="F164">
        <f t="shared" si="20"/>
        <v>1</v>
      </c>
      <c r="G164" t="s">
        <v>3577</v>
      </c>
      <c r="H164" t="str">
        <f t="shared" si="21"/>
        <v xml:space="preserve">, Biography, Drama </v>
      </c>
      <c r="I164" t="str">
        <f t="shared" si="22"/>
        <v xml:space="preserve">Biography, Drama </v>
      </c>
      <c r="J164" t="str">
        <f t="shared" si="26"/>
        <v xml:space="preserve">, Drama </v>
      </c>
      <c r="K164" t="str">
        <f t="shared" si="23"/>
        <v xml:space="preserve">Drama </v>
      </c>
      <c r="L164" t="b">
        <f t="shared" si="24"/>
        <v>0</v>
      </c>
    </row>
    <row r="165" spans="1:12" x14ac:dyDescent="0.3">
      <c r="A165" t="s">
        <v>3554</v>
      </c>
      <c r="B165" t="str">
        <f t="shared" si="25"/>
        <v>Animation</v>
      </c>
      <c r="C165" t="str">
        <f t="shared" si="18"/>
        <v>Adventure</v>
      </c>
      <c r="D165" t="str">
        <f t="shared" si="19"/>
        <v xml:space="preserve">Comedy </v>
      </c>
      <c r="F165">
        <f t="shared" si="20"/>
        <v>1</v>
      </c>
      <c r="G165" t="s">
        <v>5168</v>
      </c>
      <c r="H165" t="str">
        <f t="shared" si="21"/>
        <v xml:space="preserve">, Adventure, Comedy </v>
      </c>
      <c r="I165" t="str">
        <f t="shared" si="22"/>
        <v xml:space="preserve">Adventure, Comedy </v>
      </c>
      <c r="J165" t="str">
        <f t="shared" si="26"/>
        <v xml:space="preserve">, Comedy </v>
      </c>
      <c r="K165" t="str">
        <f t="shared" si="23"/>
        <v xml:space="preserve">Comedy </v>
      </c>
      <c r="L165" t="b">
        <f t="shared" si="24"/>
        <v>0</v>
      </c>
    </row>
    <row r="166" spans="1:12" x14ac:dyDescent="0.3">
      <c r="A166" t="s">
        <v>3537</v>
      </c>
      <c r="B166" t="str">
        <f t="shared" si="25"/>
        <v>Horror</v>
      </c>
      <c r="C166" t="str">
        <f t="shared" si="18"/>
        <v xml:space="preserve">Sci-Fi </v>
      </c>
      <c r="D166" t="str">
        <f t="shared" si="19"/>
        <v/>
      </c>
      <c r="F166">
        <f t="shared" si="20"/>
        <v>0</v>
      </c>
      <c r="G166" t="s">
        <v>5153</v>
      </c>
      <c r="H166" t="str">
        <f t="shared" si="21"/>
        <v xml:space="preserve">, Sci-Fi </v>
      </c>
      <c r="I166" t="str">
        <f t="shared" si="22"/>
        <v xml:space="preserve">Sci-Fi </v>
      </c>
      <c r="J166" t="str">
        <f t="shared" si="26"/>
        <v/>
      </c>
      <c r="K166" t="e">
        <f t="shared" si="23"/>
        <v>#VALUE!</v>
      </c>
      <c r="L166" t="b">
        <f t="shared" si="24"/>
        <v>1</v>
      </c>
    </row>
    <row r="167" spans="1:12" x14ac:dyDescent="0.3">
      <c r="A167" t="s">
        <v>3515</v>
      </c>
      <c r="B167" t="str">
        <f t="shared" si="25"/>
        <v>Crime</v>
      </c>
      <c r="C167" t="str">
        <f t="shared" si="18"/>
        <v>Drama</v>
      </c>
      <c r="D167" t="str">
        <f t="shared" si="19"/>
        <v xml:space="preserve">Thriller </v>
      </c>
      <c r="F167">
        <f t="shared" si="20"/>
        <v>1</v>
      </c>
      <c r="G167" t="s">
        <v>3539</v>
      </c>
      <c r="H167" t="str">
        <f t="shared" si="21"/>
        <v xml:space="preserve">, Drama, Thriller </v>
      </c>
      <c r="I167" t="str">
        <f t="shared" si="22"/>
        <v xml:space="preserve">Drama, Thriller </v>
      </c>
      <c r="J167" t="str">
        <f t="shared" si="26"/>
        <v xml:space="preserve">, Thriller </v>
      </c>
      <c r="K167" t="str">
        <f t="shared" si="23"/>
        <v xml:space="preserve">Thriller </v>
      </c>
      <c r="L167" t="b">
        <f t="shared" si="24"/>
        <v>0</v>
      </c>
    </row>
    <row r="168" spans="1:12" x14ac:dyDescent="0.3">
      <c r="A168" t="s">
        <v>3551</v>
      </c>
      <c r="B168" t="str">
        <f t="shared" si="25"/>
        <v>Comedy</v>
      </c>
      <c r="C168" t="str">
        <f t="shared" si="18"/>
        <v xml:space="preserve">Romance </v>
      </c>
      <c r="D168" t="str">
        <f t="shared" si="19"/>
        <v/>
      </c>
      <c r="F168">
        <f t="shared" si="20"/>
        <v>0</v>
      </c>
      <c r="G168" t="s">
        <v>5150</v>
      </c>
      <c r="H168" t="str">
        <f t="shared" si="21"/>
        <v xml:space="preserve">, Romance </v>
      </c>
      <c r="I168" t="str">
        <f t="shared" si="22"/>
        <v xml:space="preserve">Romance </v>
      </c>
      <c r="J168" t="str">
        <f t="shared" si="26"/>
        <v/>
      </c>
      <c r="K168" t="e">
        <f t="shared" si="23"/>
        <v>#VALUE!</v>
      </c>
      <c r="L168" t="b">
        <f t="shared" si="24"/>
        <v>1</v>
      </c>
    </row>
    <row r="169" spans="1:12" x14ac:dyDescent="0.3">
      <c r="A169" t="s">
        <v>3585</v>
      </c>
      <c r="B169" t="str">
        <f t="shared" si="25"/>
        <v>Animation</v>
      </c>
      <c r="C169" t="str">
        <f t="shared" si="18"/>
        <v>Comedy</v>
      </c>
      <c r="D169" t="str">
        <f t="shared" si="19"/>
        <v xml:space="preserve">Drama </v>
      </c>
      <c r="F169">
        <f t="shared" si="20"/>
        <v>1</v>
      </c>
      <c r="G169" t="s">
        <v>3526</v>
      </c>
      <c r="H169" t="str">
        <f t="shared" si="21"/>
        <v xml:space="preserve">, Comedy, Drama </v>
      </c>
      <c r="I169" t="str">
        <f t="shared" si="22"/>
        <v xml:space="preserve">Comedy, Drama </v>
      </c>
      <c r="J169" t="str">
        <f t="shared" si="26"/>
        <v xml:space="preserve">, Drama </v>
      </c>
      <c r="K169" t="str">
        <f t="shared" si="23"/>
        <v xml:space="preserve">Drama </v>
      </c>
      <c r="L169" t="b">
        <f t="shared" si="24"/>
        <v>0</v>
      </c>
    </row>
    <row r="170" spans="1:12" x14ac:dyDescent="0.3">
      <c r="A170" t="s">
        <v>3514</v>
      </c>
      <c r="B170" t="str">
        <f t="shared" si="25"/>
        <v>Crime</v>
      </c>
      <c r="C170" t="str">
        <f t="shared" si="18"/>
        <v>Drama</v>
      </c>
      <c r="D170" t="str">
        <f t="shared" si="19"/>
        <v xml:space="preserve">Mystery </v>
      </c>
      <c r="F170">
        <f t="shared" si="20"/>
        <v>1</v>
      </c>
      <c r="G170" t="s">
        <v>3547</v>
      </c>
      <c r="H170" t="str">
        <f t="shared" si="21"/>
        <v xml:space="preserve">, Drama, Mystery </v>
      </c>
      <c r="I170" t="str">
        <f t="shared" si="22"/>
        <v xml:space="preserve">Drama, Mystery </v>
      </c>
      <c r="J170" t="str">
        <f t="shared" si="26"/>
        <v xml:space="preserve">, Mystery </v>
      </c>
      <c r="K170" t="str">
        <f t="shared" si="23"/>
        <v xml:space="preserve">Mystery </v>
      </c>
      <c r="L170" t="b">
        <f t="shared" si="24"/>
        <v>0</v>
      </c>
    </row>
    <row r="171" spans="1:12" x14ac:dyDescent="0.3">
      <c r="A171" t="s">
        <v>3586</v>
      </c>
      <c r="B171" t="s">
        <v>3586</v>
      </c>
      <c r="C171">
        <f t="shared" si="18"/>
        <v>0</v>
      </c>
      <c r="D171" t="str">
        <f t="shared" si="19"/>
        <v/>
      </c>
      <c r="F171">
        <f t="shared" si="20"/>
        <v>0</v>
      </c>
      <c r="H171" t="str">
        <f t="shared" si="21"/>
        <v/>
      </c>
      <c r="I171" t="e">
        <f t="shared" si="22"/>
        <v>#VALUE!</v>
      </c>
      <c r="J171" t="e">
        <f t="shared" si="26"/>
        <v>#VALUE!</v>
      </c>
      <c r="K171" t="e">
        <f t="shared" si="23"/>
        <v>#VALUE!</v>
      </c>
      <c r="L171" t="b">
        <f t="shared" si="24"/>
        <v>1</v>
      </c>
    </row>
    <row r="172" spans="1:12" x14ac:dyDescent="0.3">
      <c r="A172" t="s">
        <v>3587</v>
      </c>
      <c r="B172" t="str">
        <f t="shared" si="25"/>
        <v>Action</v>
      </c>
      <c r="C172" t="str">
        <f t="shared" si="18"/>
        <v>Biography</v>
      </c>
      <c r="D172" t="str">
        <f t="shared" si="19"/>
        <v xml:space="preserve">Drama </v>
      </c>
      <c r="F172">
        <f t="shared" si="20"/>
        <v>1</v>
      </c>
      <c r="G172" t="s">
        <v>3577</v>
      </c>
      <c r="H172" t="str">
        <f t="shared" si="21"/>
        <v xml:space="preserve">, Biography, Drama </v>
      </c>
      <c r="I172" t="str">
        <f t="shared" si="22"/>
        <v xml:space="preserve">Biography, Drama </v>
      </c>
      <c r="J172" t="str">
        <f t="shared" si="26"/>
        <v xml:space="preserve">, Drama </v>
      </c>
      <c r="K172" t="str">
        <f t="shared" si="23"/>
        <v xml:space="preserve">Drama </v>
      </c>
      <c r="L172" t="b">
        <f t="shared" si="24"/>
        <v>0</v>
      </c>
    </row>
    <row r="173" spans="1:12" x14ac:dyDescent="0.3">
      <c r="A173" t="s">
        <v>3505</v>
      </c>
      <c r="B173" t="str">
        <f t="shared" si="25"/>
        <v>Biography</v>
      </c>
      <c r="C173" t="str">
        <f t="shared" si="18"/>
        <v>Drama</v>
      </c>
      <c r="D173" t="str">
        <f t="shared" si="19"/>
        <v xml:space="preserve">History </v>
      </c>
      <c r="F173">
        <f t="shared" si="20"/>
        <v>1</v>
      </c>
      <c r="G173" t="s">
        <v>5160</v>
      </c>
      <c r="H173" t="str">
        <f t="shared" si="21"/>
        <v xml:space="preserve">, Drama, History </v>
      </c>
      <c r="I173" t="str">
        <f t="shared" si="22"/>
        <v xml:space="preserve">Drama, History </v>
      </c>
      <c r="J173" t="str">
        <f t="shared" si="26"/>
        <v xml:space="preserve">, History </v>
      </c>
      <c r="K173" t="str">
        <f t="shared" si="23"/>
        <v xml:space="preserve">History </v>
      </c>
      <c r="L173" t="b">
        <f t="shared" si="24"/>
        <v>0</v>
      </c>
    </row>
    <row r="174" spans="1:12" x14ac:dyDescent="0.3">
      <c r="A174" t="s">
        <v>3588</v>
      </c>
      <c r="B174" t="str">
        <f t="shared" si="25"/>
        <v>Action</v>
      </c>
      <c r="C174" t="str">
        <f t="shared" si="18"/>
        <v>Adventure</v>
      </c>
      <c r="D174" t="str">
        <f t="shared" si="19"/>
        <v xml:space="preserve">Sci-Fi </v>
      </c>
      <c r="F174">
        <f t="shared" si="20"/>
        <v>1</v>
      </c>
      <c r="G174" t="s">
        <v>5178</v>
      </c>
      <c r="H174" t="str">
        <f t="shared" si="21"/>
        <v xml:space="preserve">, Adventure, Sci-Fi </v>
      </c>
      <c r="I174" t="str">
        <f t="shared" si="22"/>
        <v xml:space="preserve">Adventure, Sci-Fi </v>
      </c>
      <c r="J174" t="str">
        <f t="shared" si="26"/>
        <v xml:space="preserve">, Sci-Fi </v>
      </c>
      <c r="K174" t="str">
        <f t="shared" si="23"/>
        <v xml:space="preserve">Sci-Fi </v>
      </c>
      <c r="L174" t="b">
        <f t="shared" si="24"/>
        <v>0</v>
      </c>
    </row>
    <row r="175" spans="1:12" x14ac:dyDescent="0.3">
      <c r="A175" t="s">
        <v>3534</v>
      </c>
      <c r="B175" t="s">
        <v>3534</v>
      </c>
      <c r="C175">
        <f t="shared" si="18"/>
        <v>0</v>
      </c>
      <c r="D175" t="str">
        <f t="shared" si="19"/>
        <v/>
      </c>
      <c r="F175">
        <f t="shared" si="20"/>
        <v>0</v>
      </c>
      <c r="H175" t="str">
        <f t="shared" si="21"/>
        <v/>
      </c>
      <c r="I175" t="e">
        <f t="shared" si="22"/>
        <v>#VALUE!</v>
      </c>
      <c r="J175" t="e">
        <f t="shared" si="26"/>
        <v>#VALUE!</v>
      </c>
      <c r="K175" t="e">
        <f t="shared" si="23"/>
        <v>#VALUE!</v>
      </c>
      <c r="L175" t="b">
        <f t="shared" si="24"/>
        <v>1</v>
      </c>
    </row>
    <row r="176" spans="1:12" x14ac:dyDescent="0.3">
      <c r="A176" t="s">
        <v>3555</v>
      </c>
      <c r="B176" t="str">
        <f t="shared" si="25"/>
        <v>Crime</v>
      </c>
      <c r="C176" t="str">
        <f t="shared" si="18"/>
        <v>Drama</v>
      </c>
      <c r="D176" t="str">
        <f t="shared" si="19"/>
        <v xml:space="preserve">Film-Noir </v>
      </c>
      <c r="F176">
        <f t="shared" si="20"/>
        <v>1</v>
      </c>
      <c r="G176" t="s">
        <v>3535</v>
      </c>
      <c r="H176" t="str">
        <f t="shared" si="21"/>
        <v xml:space="preserve">, Drama, Film-Noir </v>
      </c>
      <c r="I176" t="str">
        <f t="shared" si="22"/>
        <v xml:space="preserve">Drama, Film-Noir </v>
      </c>
      <c r="J176" t="str">
        <f t="shared" si="26"/>
        <v xml:space="preserve">, Film-Noir </v>
      </c>
      <c r="K176" t="str">
        <f t="shared" si="23"/>
        <v xml:space="preserve">Film-Noir </v>
      </c>
      <c r="L176" t="b">
        <f t="shared" si="24"/>
        <v>0</v>
      </c>
    </row>
    <row r="177" spans="1:12" x14ac:dyDescent="0.3">
      <c r="A177" t="s">
        <v>3580</v>
      </c>
      <c r="B177" t="str">
        <f t="shared" si="25"/>
        <v>Drama</v>
      </c>
      <c r="C177" t="str">
        <f t="shared" si="18"/>
        <v>History</v>
      </c>
      <c r="D177" t="str">
        <f t="shared" si="19"/>
        <v xml:space="preserve">War </v>
      </c>
      <c r="F177">
        <f t="shared" si="20"/>
        <v>1</v>
      </c>
      <c r="G177" t="s">
        <v>5175</v>
      </c>
      <c r="H177" t="str">
        <f t="shared" si="21"/>
        <v xml:space="preserve">, History, War </v>
      </c>
      <c r="I177" t="str">
        <f t="shared" si="22"/>
        <v xml:space="preserve">History, War </v>
      </c>
      <c r="J177" t="str">
        <f t="shared" si="26"/>
        <v xml:space="preserve">, War </v>
      </c>
      <c r="K177" t="str">
        <f t="shared" si="23"/>
        <v xml:space="preserve">War </v>
      </c>
      <c r="L177" t="b">
        <f t="shared" si="24"/>
        <v>0</v>
      </c>
    </row>
    <row r="178" spans="1:12" x14ac:dyDescent="0.3">
      <c r="A178" t="s">
        <v>3532</v>
      </c>
      <c r="B178" t="str">
        <f t="shared" si="25"/>
        <v>Drama</v>
      </c>
      <c r="C178" t="str">
        <f t="shared" si="18"/>
        <v xml:space="preserve">War </v>
      </c>
      <c r="D178" t="str">
        <f t="shared" si="19"/>
        <v/>
      </c>
      <c r="F178">
        <f t="shared" si="20"/>
        <v>0</v>
      </c>
      <c r="G178" t="s">
        <v>5155</v>
      </c>
      <c r="H178" t="str">
        <f t="shared" si="21"/>
        <v xml:space="preserve">, War </v>
      </c>
      <c r="I178" t="str">
        <f t="shared" si="22"/>
        <v xml:space="preserve">War </v>
      </c>
      <c r="J178" t="str">
        <f t="shared" si="26"/>
        <v/>
      </c>
      <c r="K178" t="e">
        <f t="shared" si="23"/>
        <v>#VALUE!</v>
      </c>
      <c r="L178" t="b">
        <f t="shared" si="24"/>
        <v>1</v>
      </c>
    </row>
    <row r="179" spans="1:12" x14ac:dyDescent="0.3">
      <c r="A179" t="s">
        <v>3508</v>
      </c>
      <c r="B179" t="s">
        <v>3508</v>
      </c>
      <c r="C179">
        <f t="shared" si="18"/>
        <v>0</v>
      </c>
      <c r="D179" t="str">
        <f t="shared" si="19"/>
        <v/>
      </c>
      <c r="F179">
        <f t="shared" si="20"/>
        <v>0</v>
      </c>
      <c r="H179" t="str">
        <f t="shared" si="21"/>
        <v/>
      </c>
      <c r="I179" t="e">
        <f t="shared" si="22"/>
        <v>#VALUE!</v>
      </c>
      <c r="J179" t="e">
        <f t="shared" si="26"/>
        <v>#VALUE!</v>
      </c>
      <c r="K179" t="e">
        <f t="shared" si="23"/>
        <v>#VALUE!</v>
      </c>
      <c r="L179" t="b">
        <f t="shared" si="24"/>
        <v>1</v>
      </c>
    </row>
    <row r="180" spans="1:12" x14ac:dyDescent="0.3">
      <c r="A180" t="s">
        <v>3550</v>
      </c>
      <c r="B180" t="str">
        <f t="shared" si="25"/>
        <v>Adventure</v>
      </c>
      <c r="C180" t="str">
        <f t="shared" si="18"/>
        <v>Drama</v>
      </c>
      <c r="D180" t="str">
        <f t="shared" si="19"/>
        <v xml:space="preserve">Thriller </v>
      </c>
      <c r="F180">
        <f t="shared" si="20"/>
        <v>1</v>
      </c>
      <c r="G180" t="s">
        <v>3539</v>
      </c>
      <c r="H180" t="str">
        <f t="shared" si="21"/>
        <v xml:space="preserve">, Drama, Thriller </v>
      </c>
      <c r="I180" t="str">
        <f t="shared" si="22"/>
        <v xml:space="preserve">Drama, Thriller </v>
      </c>
      <c r="J180" t="str">
        <f t="shared" si="26"/>
        <v xml:space="preserve">, Thriller </v>
      </c>
      <c r="K180" t="str">
        <f t="shared" si="23"/>
        <v xml:space="preserve">Thriller </v>
      </c>
      <c r="L180" t="b">
        <f t="shared" si="24"/>
        <v>0</v>
      </c>
    </row>
    <row r="181" spans="1:12" x14ac:dyDescent="0.3">
      <c r="A181" t="s">
        <v>3508</v>
      </c>
      <c r="B181" t="s">
        <v>3508</v>
      </c>
      <c r="C181">
        <f t="shared" si="18"/>
        <v>0</v>
      </c>
      <c r="D181" t="str">
        <f t="shared" si="19"/>
        <v/>
      </c>
      <c r="F181">
        <f t="shared" si="20"/>
        <v>0</v>
      </c>
      <c r="H181" t="str">
        <f t="shared" si="21"/>
        <v/>
      </c>
      <c r="I181" t="e">
        <f t="shared" si="22"/>
        <v>#VALUE!</v>
      </c>
      <c r="J181" t="e">
        <f t="shared" si="26"/>
        <v>#VALUE!</v>
      </c>
      <c r="K181" t="e">
        <f t="shared" si="23"/>
        <v>#VALUE!</v>
      </c>
      <c r="L181" t="b">
        <f t="shared" si="24"/>
        <v>1</v>
      </c>
    </row>
    <row r="182" spans="1:12" x14ac:dyDescent="0.3">
      <c r="A182" t="s">
        <v>3512</v>
      </c>
      <c r="B182" t="str">
        <f t="shared" si="25"/>
        <v>Biography</v>
      </c>
      <c r="C182" t="str">
        <f t="shared" si="18"/>
        <v>Crime</v>
      </c>
      <c r="D182" t="str">
        <f t="shared" si="19"/>
        <v xml:space="preserve">Drama </v>
      </c>
      <c r="F182">
        <f t="shared" si="20"/>
        <v>1</v>
      </c>
      <c r="G182" t="s">
        <v>3503</v>
      </c>
      <c r="H182" t="str">
        <f t="shared" si="21"/>
        <v xml:space="preserve">, Crime, Drama </v>
      </c>
      <c r="I182" t="str">
        <f t="shared" si="22"/>
        <v xml:space="preserve">Crime, Drama </v>
      </c>
      <c r="J182" t="str">
        <f t="shared" si="26"/>
        <v xml:space="preserve">, Drama </v>
      </c>
      <c r="K182" t="str">
        <f t="shared" si="23"/>
        <v xml:space="preserve">Drama </v>
      </c>
      <c r="L182" t="b">
        <f t="shared" si="24"/>
        <v>0</v>
      </c>
    </row>
    <row r="183" spans="1:12" x14ac:dyDescent="0.3">
      <c r="A183" t="s">
        <v>3503</v>
      </c>
      <c r="B183" t="str">
        <f t="shared" si="25"/>
        <v>Crime</v>
      </c>
      <c r="C183" t="str">
        <f t="shared" si="18"/>
        <v xml:space="preserve">Drama </v>
      </c>
      <c r="D183" t="str">
        <f t="shared" si="19"/>
        <v/>
      </c>
      <c r="F183">
        <f t="shared" si="20"/>
        <v>0</v>
      </c>
      <c r="G183" t="s">
        <v>3508</v>
      </c>
      <c r="H183" t="str">
        <f t="shared" si="21"/>
        <v xml:space="preserve">, Drama </v>
      </c>
      <c r="I183" t="str">
        <f t="shared" si="22"/>
        <v xml:space="preserve">Drama </v>
      </c>
      <c r="J183" t="str">
        <f t="shared" si="26"/>
        <v/>
      </c>
      <c r="K183" t="e">
        <f t="shared" si="23"/>
        <v>#VALUE!</v>
      </c>
      <c r="L183" t="b">
        <f t="shared" si="24"/>
        <v>1</v>
      </c>
    </row>
    <row r="184" spans="1:12" x14ac:dyDescent="0.3">
      <c r="A184" t="s">
        <v>3589</v>
      </c>
      <c r="B184" t="str">
        <f t="shared" si="25"/>
        <v>Adventure</v>
      </c>
      <c r="C184" t="str">
        <f t="shared" si="18"/>
        <v xml:space="preserve">Drama </v>
      </c>
      <c r="D184" t="str">
        <f t="shared" si="19"/>
        <v/>
      </c>
      <c r="F184">
        <f t="shared" si="20"/>
        <v>0</v>
      </c>
      <c r="G184" t="s">
        <v>3508</v>
      </c>
      <c r="H184" t="str">
        <f t="shared" si="21"/>
        <v xml:space="preserve">, Drama </v>
      </c>
      <c r="I184" t="str">
        <f t="shared" si="22"/>
        <v xml:space="preserve">Drama </v>
      </c>
      <c r="J184" t="str">
        <f t="shared" si="26"/>
        <v/>
      </c>
      <c r="K184" t="e">
        <f t="shared" si="23"/>
        <v>#VALUE!</v>
      </c>
      <c r="L184" t="b">
        <f t="shared" si="24"/>
        <v>1</v>
      </c>
    </row>
    <row r="185" spans="1:12" x14ac:dyDescent="0.3">
      <c r="A185" t="s">
        <v>3539</v>
      </c>
      <c r="B185" t="str">
        <f t="shared" si="25"/>
        <v>Drama</v>
      </c>
      <c r="C185" t="str">
        <f t="shared" si="18"/>
        <v xml:space="preserve">Thriller </v>
      </c>
      <c r="D185" t="str">
        <f t="shared" si="19"/>
        <v/>
      </c>
      <c r="F185">
        <f t="shared" si="20"/>
        <v>0</v>
      </c>
      <c r="G185" t="s">
        <v>5152</v>
      </c>
      <c r="H185" t="str">
        <f t="shared" si="21"/>
        <v xml:space="preserve">, Thriller </v>
      </c>
      <c r="I185" t="str">
        <f t="shared" si="22"/>
        <v xml:space="preserve">Thriller </v>
      </c>
      <c r="J185" t="str">
        <f t="shared" si="26"/>
        <v/>
      </c>
      <c r="K185" t="e">
        <f t="shared" si="23"/>
        <v>#VALUE!</v>
      </c>
      <c r="L185" t="b">
        <f t="shared" si="24"/>
        <v>1</v>
      </c>
    </row>
    <row r="186" spans="1:12" x14ac:dyDescent="0.3">
      <c r="A186" t="s">
        <v>3505</v>
      </c>
      <c r="B186" t="str">
        <f t="shared" si="25"/>
        <v>Biography</v>
      </c>
      <c r="C186" t="str">
        <f t="shared" si="18"/>
        <v>Drama</v>
      </c>
      <c r="D186" t="str">
        <f t="shared" si="19"/>
        <v xml:space="preserve">History </v>
      </c>
      <c r="F186">
        <f t="shared" si="20"/>
        <v>1</v>
      </c>
      <c r="G186" t="s">
        <v>5160</v>
      </c>
      <c r="H186" t="str">
        <f t="shared" si="21"/>
        <v xml:space="preserve">, Drama, History </v>
      </c>
      <c r="I186" t="str">
        <f t="shared" si="22"/>
        <v xml:space="preserve">Drama, History </v>
      </c>
      <c r="J186" t="str">
        <f t="shared" si="26"/>
        <v xml:space="preserve">, History </v>
      </c>
      <c r="K186" t="str">
        <f t="shared" si="23"/>
        <v xml:space="preserve">History </v>
      </c>
      <c r="L186" t="b">
        <f t="shared" si="24"/>
        <v>0</v>
      </c>
    </row>
    <row r="187" spans="1:12" x14ac:dyDescent="0.3">
      <c r="A187" t="s">
        <v>3505</v>
      </c>
      <c r="B187" t="str">
        <f t="shared" si="25"/>
        <v>Biography</v>
      </c>
      <c r="C187" t="str">
        <f t="shared" si="18"/>
        <v>Drama</v>
      </c>
      <c r="D187" t="str">
        <f t="shared" si="19"/>
        <v xml:space="preserve">History </v>
      </c>
      <c r="F187">
        <f t="shared" si="20"/>
        <v>1</v>
      </c>
      <c r="G187" t="s">
        <v>5160</v>
      </c>
      <c r="H187" t="str">
        <f t="shared" si="21"/>
        <v xml:space="preserve">, Drama, History </v>
      </c>
      <c r="I187" t="str">
        <f t="shared" si="22"/>
        <v xml:space="preserve">Drama, History </v>
      </c>
      <c r="J187" t="str">
        <f t="shared" si="26"/>
        <v xml:space="preserve">, History </v>
      </c>
      <c r="K187" t="str">
        <f t="shared" si="23"/>
        <v xml:space="preserve">History </v>
      </c>
      <c r="L187" t="b">
        <f t="shared" si="24"/>
        <v>0</v>
      </c>
    </row>
    <row r="188" spans="1:12" x14ac:dyDescent="0.3">
      <c r="A188" t="s">
        <v>3524</v>
      </c>
      <c r="B188" t="str">
        <f t="shared" si="25"/>
        <v>Mystery</v>
      </c>
      <c r="C188" t="str">
        <f t="shared" si="18"/>
        <v xml:space="preserve">Thriller </v>
      </c>
      <c r="D188" t="str">
        <f t="shared" si="19"/>
        <v/>
      </c>
      <c r="F188">
        <f t="shared" si="20"/>
        <v>0</v>
      </c>
      <c r="G188" t="s">
        <v>5152</v>
      </c>
      <c r="H188" t="str">
        <f t="shared" si="21"/>
        <v xml:space="preserve">, Thriller </v>
      </c>
      <c r="I188" t="str">
        <f t="shared" si="22"/>
        <v xml:space="preserve">Thriller </v>
      </c>
      <c r="J188" t="str">
        <f t="shared" si="26"/>
        <v/>
      </c>
      <c r="K188" t="e">
        <f t="shared" si="23"/>
        <v>#VALUE!</v>
      </c>
      <c r="L188" t="b">
        <f t="shared" si="24"/>
        <v>1</v>
      </c>
    </row>
    <row r="189" spans="1:12" x14ac:dyDescent="0.3">
      <c r="A189" t="s">
        <v>3539</v>
      </c>
      <c r="B189" t="str">
        <f t="shared" si="25"/>
        <v>Drama</v>
      </c>
      <c r="C189" t="str">
        <f t="shared" si="18"/>
        <v xml:space="preserve">Thriller </v>
      </c>
      <c r="D189" t="str">
        <f t="shared" si="19"/>
        <v/>
      </c>
      <c r="F189">
        <f t="shared" si="20"/>
        <v>0</v>
      </c>
      <c r="G189" t="s">
        <v>5152</v>
      </c>
      <c r="H189" t="str">
        <f t="shared" si="21"/>
        <v xml:space="preserve">, Thriller </v>
      </c>
      <c r="I189" t="str">
        <f t="shared" si="22"/>
        <v xml:space="preserve">Thriller </v>
      </c>
      <c r="J189" t="str">
        <f t="shared" si="26"/>
        <v/>
      </c>
      <c r="K189" t="e">
        <f t="shared" si="23"/>
        <v>#VALUE!</v>
      </c>
      <c r="L189" t="b">
        <f t="shared" si="24"/>
        <v>1</v>
      </c>
    </row>
    <row r="190" spans="1:12" x14ac:dyDescent="0.3">
      <c r="A190" t="s">
        <v>3574</v>
      </c>
      <c r="B190" t="str">
        <f t="shared" si="25"/>
        <v>Adventure</v>
      </c>
      <c r="C190" t="str">
        <f t="shared" si="18"/>
        <v>Comedy</v>
      </c>
      <c r="D190" t="str">
        <f t="shared" si="19"/>
        <v xml:space="preserve">Drama </v>
      </c>
      <c r="F190">
        <f t="shared" si="20"/>
        <v>1</v>
      </c>
      <c r="G190" t="s">
        <v>3526</v>
      </c>
      <c r="H190" t="str">
        <f t="shared" si="21"/>
        <v xml:space="preserve">, Comedy, Drama </v>
      </c>
      <c r="I190" t="str">
        <f t="shared" si="22"/>
        <v xml:space="preserve">Comedy, Drama </v>
      </c>
      <c r="J190" t="str">
        <f t="shared" si="26"/>
        <v xml:space="preserve">, Drama </v>
      </c>
      <c r="K190" t="str">
        <f t="shared" si="23"/>
        <v xml:space="preserve">Drama </v>
      </c>
      <c r="L190" t="b">
        <f t="shared" si="24"/>
        <v>0</v>
      </c>
    </row>
    <row r="191" spans="1:12" x14ac:dyDescent="0.3">
      <c r="A191" t="s">
        <v>3590</v>
      </c>
      <c r="B191" t="str">
        <f t="shared" si="25"/>
        <v>Adventure</v>
      </c>
      <c r="C191" t="str">
        <f t="shared" si="18"/>
        <v>Comedy</v>
      </c>
      <c r="D191" t="str">
        <f t="shared" si="19"/>
        <v xml:space="preserve">Family </v>
      </c>
      <c r="F191">
        <f t="shared" si="20"/>
        <v>1</v>
      </c>
      <c r="G191" t="s">
        <v>5179</v>
      </c>
      <c r="H191" t="str">
        <f t="shared" si="21"/>
        <v xml:space="preserve">, Comedy, Family </v>
      </c>
      <c r="I191" t="str">
        <f t="shared" si="22"/>
        <v xml:space="preserve">Comedy, Family </v>
      </c>
      <c r="J191" t="str">
        <f t="shared" si="26"/>
        <v xml:space="preserve">, Family </v>
      </c>
      <c r="K191" t="str">
        <f t="shared" si="23"/>
        <v xml:space="preserve">Family </v>
      </c>
      <c r="L191" t="b">
        <f t="shared" si="24"/>
        <v>0</v>
      </c>
    </row>
    <row r="192" spans="1:12" x14ac:dyDescent="0.3">
      <c r="A192" t="s">
        <v>3591</v>
      </c>
      <c r="B192" t="str">
        <f t="shared" si="25"/>
        <v>Crime</v>
      </c>
      <c r="C192" t="str">
        <f t="shared" si="18"/>
        <v>Film-Noir</v>
      </c>
      <c r="D192" t="str">
        <f t="shared" si="19"/>
        <v xml:space="preserve">Thriller </v>
      </c>
      <c r="F192">
        <f t="shared" si="20"/>
        <v>1</v>
      </c>
      <c r="G192" t="s">
        <v>5180</v>
      </c>
      <c r="H192" t="str">
        <f t="shared" si="21"/>
        <v xml:space="preserve">, Film-Noir, Thriller </v>
      </c>
      <c r="I192" t="str">
        <f t="shared" si="22"/>
        <v xml:space="preserve">Film-Noir, Thriller </v>
      </c>
      <c r="J192" t="str">
        <f t="shared" si="26"/>
        <v xml:space="preserve">, Thriller </v>
      </c>
      <c r="K192" t="str">
        <f t="shared" si="23"/>
        <v xml:space="preserve">Thriller </v>
      </c>
      <c r="L192" t="b">
        <f t="shared" si="24"/>
        <v>0</v>
      </c>
    </row>
    <row r="193" spans="1:12" x14ac:dyDescent="0.3">
      <c r="A193" t="s">
        <v>3578</v>
      </c>
      <c r="B193" t="str">
        <f t="shared" si="25"/>
        <v>Drama</v>
      </c>
      <c r="C193" t="str">
        <f t="shared" si="18"/>
        <v xml:space="preserve">Sport </v>
      </c>
      <c r="D193" t="str">
        <f t="shared" si="19"/>
        <v/>
      </c>
      <c r="F193">
        <f t="shared" si="20"/>
        <v>0</v>
      </c>
      <c r="G193" t="s">
        <v>5174</v>
      </c>
      <c r="H193" t="str">
        <f t="shared" si="21"/>
        <v xml:space="preserve">, Sport </v>
      </c>
      <c r="I193" t="str">
        <f t="shared" si="22"/>
        <v xml:space="preserve">Sport </v>
      </c>
      <c r="J193" t="str">
        <f t="shared" si="26"/>
        <v/>
      </c>
      <c r="K193" t="e">
        <f t="shared" si="23"/>
        <v>#VALUE!</v>
      </c>
      <c r="L193" t="b">
        <f t="shared" si="24"/>
        <v>1</v>
      </c>
    </row>
    <row r="194" spans="1:12" x14ac:dyDescent="0.3">
      <c r="A194" t="s">
        <v>3565</v>
      </c>
      <c r="B194" t="str">
        <f t="shared" si="25"/>
        <v>Adventure</v>
      </c>
      <c r="C194" t="str">
        <f t="shared" ref="C194:C251" si="27">IF(F194=0, G194,
 IF(F194=1, LEFT(G194,FIND(",",G194)-1), "Error"))</f>
        <v>Drama</v>
      </c>
      <c r="D194" t="str">
        <f t="shared" ref="D194:D251" si="28">IF(L194=TRUE, "",
 IF(L194=FALSE, K194, ""))</f>
        <v xml:space="preserve">War </v>
      </c>
      <c r="F194">
        <f t="shared" ref="F194:F257" si="29">IF(ISNUMBER(SEARCH(",",G194)),1,0)</f>
        <v>1</v>
      </c>
      <c r="G194" t="s">
        <v>3532</v>
      </c>
      <c r="H194" t="str">
        <f t="shared" ref="H194:H251" si="30">SUBSTITUTE(A194,B194,"")</f>
        <v xml:space="preserve">, Drama, War </v>
      </c>
      <c r="I194" t="str">
        <f t="shared" ref="I194:I257" si="31">RIGHT(H194,LEN(H194)-2)</f>
        <v xml:space="preserve">Drama, War </v>
      </c>
      <c r="J194" t="str">
        <f t="shared" si="26"/>
        <v xml:space="preserve">, War </v>
      </c>
      <c r="K194" t="str">
        <f t="shared" ref="K194:K257" si="32">RIGHT(J194,LEN(J194)-2)</f>
        <v xml:space="preserve">War </v>
      </c>
      <c r="L194" t="b">
        <f t="shared" si="24"/>
        <v>0</v>
      </c>
    </row>
    <row r="195" spans="1:12" x14ac:dyDescent="0.3">
      <c r="A195" t="s">
        <v>3551</v>
      </c>
      <c r="B195" t="str">
        <f t="shared" ref="B195:B251" si="33">LEFT(A195,FIND(",",A195)-1)</f>
        <v>Comedy</v>
      </c>
      <c r="C195" t="str">
        <f t="shared" si="27"/>
        <v xml:space="preserve">Romance </v>
      </c>
      <c r="D195" t="str">
        <f t="shared" si="28"/>
        <v/>
      </c>
      <c r="F195">
        <f t="shared" si="29"/>
        <v>0</v>
      </c>
      <c r="G195" t="s">
        <v>5150</v>
      </c>
      <c r="H195" t="str">
        <f t="shared" si="30"/>
        <v xml:space="preserve">, Romance </v>
      </c>
      <c r="I195" t="str">
        <f t="shared" si="31"/>
        <v xml:space="preserve">Romance </v>
      </c>
      <c r="J195" t="str">
        <f t="shared" si="26"/>
        <v/>
      </c>
      <c r="K195" t="e">
        <f t="shared" si="32"/>
        <v>#VALUE!</v>
      </c>
      <c r="L195" t="b">
        <f t="shared" ref="L195:L251" si="34">IF(ISERROR(K195),ERROR.TYPE(K195)=3)</f>
        <v>1</v>
      </c>
    </row>
    <row r="196" spans="1:12" x14ac:dyDescent="0.3">
      <c r="A196" t="s">
        <v>3508</v>
      </c>
      <c r="B196" t="s">
        <v>3508</v>
      </c>
      <c r="C196">
        <f t="shared" si="27"/>
        <v>0</v>
      </c>
      <c r="D196" t="str">
        <f t="shared" si="28"/>
        <v/>
      </c>
      <c r="F196">
        <f t="shared" si="29"/>
        <v>0</v>
      </c>
      <c r="H196" t="str">
        <f t="shared" si="30"/>
        <v/>
      </c>
      <c r="I196" t="e">
        <f t="shared" si="31"/>
        <v>#VALUE!</v>
      </c>
      <c r="J196" t="e">
        <f t="shared" si="26"/>
        <v>#VALUE!</v>
      </c>
      <c r="K196" t="e">
        <f t="shared" si="32"/>
        <v>#VALUE!</v>
      </c>
      <c r="L196" t="b">
        <f t="shared" si="34"/>
        <v>1</v>
      </c>
    </row>
    <row r="197" spans="1:12" x14ac:dyDescent="0.3">
      <c r="A197" t="s">
        <v>3592</v>
      </c>
      <c r="B197" t="str">
        <f t="shared" si="33"/>
        <v>Comedy</v>
      </c>
      <c r="C197" t="str">
        <f t="shared" si="27"/>
        <v>Drama</v>
      </c>
      <c r="D197" t="str">
        <f t="shared" si="28"/>
        <v xml:space="preserve">Thriller </v>
      </c>
      <c r="F197">
        <f t="shared" si="29"/>
        <v>1</v>
      </c>
      <c r="G197" t="s">
        <v>3539</v>
      </c>
      <c r="H197" t="str">
        <f t="shared" si="30"/>
        <v xml:space="preserve">, Drama, Thriller </v>
      </c>
      <c r="I197" t="str">
        <f t="shared" si="31"/>
        <v xml:space="preserve">Drama, Thriller </v>
      </c>
      <c r="J197" t="str">
        <f t="shared" si="26"/>
        <v xml:space="preserve">, Thriller </v>
      </c>
      <c r="K197" t="str">
        <f t="shared" si="32"/>
        <v xml:space="preserve">Thriller </v>
      </c>
      <c r="L197" t="b">
        <f t="shared" si="34"/>
        <v>0</v>
      </c>
    </row>
    <row r="198" spans="1:12" x14ac:dyDescent="0.3">
      <c r="A198" t="s">
        <v>3593</v>
      </c>
      <c r="B198" t="str">
        <f t="shared" si="33"/>
        <v>Drama</v>
      </c>
      <c r="C198" t="str">
        <f t="shared" si="27"/>
        <v xml:space="preserve">Family </v>
      </c>
      <c r="D198" t="str">
        <f t="shared" si="28"/>
        <v/>
      </c>
      <c r="F198">
        <f t="shared" si="29"/>
        <v>0</v>
      </c>
      <c r="G198" t="s">
        <v>5181</v>
      </c>
      <c r="H198" t="str">
        <f t="shared" si="30"/>
        <v xml:space="preserve">, Family </v>
      </c>
      <c r="I198" t="str">
        <f t="shared" si="31"/>
        <v xml:space="preserve">Family </v>
      </c>
      <c r="J198" t="str">
        <f t="shared" ref="J198:J251" si="35">SUBSTITUTE(I198,C198,"")</f>
        <v/>
      </c>
      <c r="K198" t="e">
        <f t="shared" si="32"/>
        <v>#VALUE!</v>
      </c>
      <c r="L198" t="b">
        <f t="shared" si="34"/>
        <v>1</v>
      </c>
    </row>
    <row r="199" spans="1:12" x14ac:dyDescent="0.3">
      <c r="A199" t="s">
        <v>3545</v>
      </c>
      <c r="B199" t="str">
        <f t="shared" si="33"/>
        <v>Animation</v>
      </c>
      <c r="C199" t="str">
        <f t="shared" si="27"/>
        <v>Adventure</v>
      </c>
      <c r="D199" t="str">
        <f t="shared" si="28"/>
        <v xml:space="preserve">Fantasy </v>
      </c>
      <c r="F199">
        <f t="shared" si="29"/>
        <v>1</v>
      </c>
      <c r="G199" t="s">
        <v>5161</v>
      </c>
      <c r="H199" t="str">
        <f t="shared" si="30"/>
        <v xml:space="preserve">, Adventure, Fantasy </v>
      </c>
      <c r="I199" t="str">
        <f t="shared" si="31"/>
        <v xml:space="preserve">Adventure, Fantasy </v>
      </c>
      <c r="J199" t="str">
        <f t="shared" si="35"/>
        <v xml:space="preserve">, Fantasy </v>
      </c>
      <c r="K199" t="str">
        <f t="shared" si="32"/>
        <v xml:space="preserve">Fantasy </v>
      </c>
      <c r="L199" t="b">
        <f t="shared" si="34"/>
        <v>0</v>
      </c>
    </row>
    <row r="200" spans="1:12" x14ac:dyDescent="0.3">
      <c r="A200" t="s">
        <v>3533</v>
      </c>
      <c r="B200" t="str">
        <f t="shared" si="33"/>
        <v>Drama</v>
      </c>
      <c r="C200" t="str">
        <f t="shared" si="27"/>
        <v>Mystery</v>
      </c>
      <c r="D200" t="str">
        <f t="shared" si="28"/>
        <v xml:space="preserve">Sci-Fi </v>
      </c>
      <c r="F200">
        <f t="shared" si="29"/>
        <v>1</v>
      </c>
      <c r="G200" t="s">
        <v>3561</v>
      </c>
      <c r="H200" t="str">
        <f t="shared" si="30"/>
        <v xml:space="preserve">, Mystery, Sci-Fi </v>
      </c>
      <c r="I200" t="str">
        <f t="shared" si="31"/>
        <v xml:space="preserve">Mystery, Sci-Fi </v>
      </c>
      <c r="J200" t="str">
        <f t="shared" si="35"/>
        <v xml:space="preserve">, Sci-Fi </v>
      </c>
      <c r="K200" t="str">
        <f t="shared" si="32"/>
        <v xml:space="preserve">Sci-Fi </v>
      </c>
      <c r="L200" t="b">
        <f t="shared" si="34"/>
        <v>0</v>
      </c>
    </row>
    <row r="201" spans="1:12" x14ac:dyDescent="0.3">
      <c r="A201" t="s">
        <v>3594</v>
      </c>
      <c r="B201" t="str">
        <f t="shared" si="33"/>
        <v>Adventure</v>
      </c>
      <c r="C201" t="str">
        <f t="shared" si="27"/>
        <v>Sci-Fi</v>
      </c>
      <c r="D201" t="str">
        <f t="shared" si="28"/>
        <v xml:space="preserve">Thriller </v>
      </c>
      <c r="F201">
        <f t="shared" si="29"/>
        <v>1</v>
      </c>
      <c r="G201" t="s">
        <v>3576</v>
      </c>
      <c r="H201" t="str">
        <f t="shared" si="30"/>
        <v xml:space="preserve">, Sci-Fi, Thriller </v>
      </c>
      <c r="I201" t="str">
        <f t="shared" si="31"/>
        <v xml:space="preserve">Sci-Fi, Thriller </v>
      </c>
      <c r="J201" t="str">
        <f t="shared" si="35"/>
        <v xml:space="preserve">, Thriller </v>
      </c>
      <c r="K201" t="str">
        <f t="shared" si="32"/>
        <v xml:space="preserve">Thriller </v>
      </c>
      <c r="L201" t="b">
        <f t="shared" si="34"/>
        <v>0</v>
      </c>
    </row>
    <row r="202" spans="1:12" x14ac:dyDescent="0.3">
      <c r="A202" t="s">
        <v>3595</v>
      </c>
      <c r="B202" t="str">
        <f t="shared" si="33"/>
        <v>Drama</v>
      </c>
      <c r="C202" t="str">
        <f t="shared" si="27"/>
        <v>Horror</v>
      </c>
      <c r="D202" t="str">
        <f t="shared" si="28"/>
        <v xml:space="preserve">Mystery </v>
      </c>
      <c r="F202">
        <f t="shared" si="29"/>
        <v>1</v>
      </c>
      <c r="G202" t="s">
        <v>5182</v>
      </c>
      <c r="H202" t="str">
        <f t="shared" si="30"/>
        <v xml:space="preserve">, Horror, Mystery </v>
      </c>
      <c r="I202" t="str">
        <f t="shared" si="31"/>
        <v xml:space="preserve">Horror, Mystery </v>
      </c>
      <c r="J202" t="str">
        <f t="shared" si="35"/>
        <v xml:space="preserve">, Mystery </v>
      </c>
      <c r="K202" t="str">
        <f t="shared" si="32"/>
        <v xml:space="preserve">Mystery </v>
      </c>
      <c r="L202" t="b">
        <f t="shared" si="34"/>
        <v>0</v>
      </c>
    </row>
    <row r="203" spans="1:12" x14ac:dyDescent="0.3">
      <c r="A203" t="s">
        <v>3505</v>
      </c>
      <c r="B203" t="str">
        <f t="shared" si="33"/>
        <v>Biography</v>
      </c>
      <c r="C203" t="str">
        <f t="shared" si="27"/>
        <v>Drama</v>
      </c>
      <c r="D203" t="str">
        <f t="shared" si="28"/>
        <v xml:space="preserve">History </v>
      </c>
      <c r="F203">
        <f t="shared" si="29"/>
        <v>1</v>
      </c>
      <c r="G203" t="s">
        <v>5160</v>
      </c>
      <c r="H203" t="str">
        <f t="shared" si="30"/>
        <v xml:space="preserve">, Drama, History </v>
      </c>
      <c r="I203" t="str">
        <f t="shared" si="31"/>
        <v xml:space="preserve">Drama, History </v>
      </c>
      <c r="J203" t="str">
        <f t="shared" si="35"/>
        <v xml:space="preserve">, History </v>
      </c>
      <c r="K203" t="str">
        <f t="shared" si="32"/>
        <v xml:space="preserve">History </v>
      </c>
      <c r="L203" t="b">
        <f t="shared" si="34"/>
        <v>0</v>
      </c>
    </row>
    <row r="204" spans="1:12" x14ac:dyDescent="0.3">
      <c r="A204" t="s">
        <v>3575</v>
      </c>
      <c r="B204" t="str">
        <f t="shared" si="33"/>
        <v>Drama</v>
      </c>
      <c r="C204" t="str">
        <f t="shared" si="27"/>
        <v xml:space="preserve">Fantasy </v>
      </c>
      <c r="D204" t="str">
        <f t="shared" si="28"/>
        <v/>
      </c>
      <c r="F204">
        <f t="shared" si="29"/>
        <v>0</v>
      </c>
      <c r="G204" t="s">
        <v>5173</v>
      </c>
      <c r="H204" t="str">
        <f t="shared" si="30"/>
        <v xml:space="preserve">, Fantasy </v>
      </c>
      <c r="I204" t="str">
        <f t="shared" si="31"/>
        <v xml:space="preserve">Fantasy </v>
      </c>
      <c r="J204" t="str">
        <f t="shared" si="35"/>
        <v/>
      </c>
      <c r="K204" t="e">
        <f t="shared" si="32"/>
        <v>#VALUE!</v>
      </c>
      <c r="L204" t="b">
        <f t="shared" si="34"/>
        <v>1</v>
      </c>
    </row>
    <row r="205" spans="1:12" x14ac:dyDescent="0.3">
      <c r="A205" t="s">
        <v>3543</v>
      </c>
      <c r="B205" t="str">
        <f t="shared" si="33"/>
        <v>Action</v>
      </c>
      <c r="C205" t="str">
        <f t="shared" si="27"/>
        <v xml:space="preserve">Thriller </v>
      </c>
      <c r="D205" t="str">
        <f t="shared" si="28"/>
        <v/>
      </c>
      <c r="F205">
        <f t="shared" si="29"/>
        <v>0</v>
      </c>
      <c r="G205" t="s">
        <v>5152</v>
      </c>
      <c r="H205" t="str">
        <f t="shared" si="30"/>
        <v xml:space="preserve">, Thriller </v>
      </c>
      <c r="I205" t="str">
        <f t="shared" si="31"/>
        <v xml:space="preserve">Thriller </v>
      </c>
      <c r="J205" t="str">
        <f t="shared" si="35"/>
        <v/>
      </c>
      <c r="K205" t="e">
        <f t="shared" si="32"/>
        <v>#VALUE!</v>
      </c>
      <c r="L205" t="b">
        <f t="shared" si="34"/>
        <v>1</v>
      </c>
    </row>
    <row r="206" spans="1:12" x14ac:dyDescent="0.3">
      <c r="A206" t="s">
        <v>3596</v>
      </c>
      <c r="B206" t="str">
        <f t="shared" si="33"/>
        <v>Drama</v>
      </c>
      <c r="C206" t="str">
        <f t="shared" si="27"/>
        <v>Sci-Fi</v>
      </c>
      <c r="D206" t="str">
        <f t="shared" si="28"/>
        <v xml:space="preserve">Thriller </v>
      </c>
      <c r="F206">
        <f t="shared" si="29"/>
        <v>1</v>
      </c>
      <c r="G206" t="s">
        <v>3576</v>
      </c>
      <c r="H206" t="str">
        <f t="shared" si="30"/>
        <v xml:space="preserve">, Sci-Fi, Thriller </v>
      </c>
      <c r="I206" t="str">
        <f t="shared" si="31"/>
        <v xml:space="preserve">Sci-Fi, Thriller </v>
      </c>
      <c r="J206" t="str">
        <f t="shared" si="35"/>
        <v xml:space="preserve">, Thriller </v>
      </c>
      <c r="K206" t="str">
        <f t="shared" si="32"/>
        <v xml:space="preserve">Thriller </v>
      </c>
      <c r="L206" t="b">
        <f t="shared" si="34"/>
        <v>0</v>
      </c>
    </row>
    <row r="207" spans="1:12" x14ac:dyDescent="0.3">
      <c r="A207" t="s">
        <v>3510</v>
      </c>
      <c r="B207" t="str">
        <f t="shared" si="33"/>
        <v>Drama</v>
      </c>
      <c r="C207" t="str">
        <f t="shared" si="27"/>
        <v xml:space="preserve">Romance </v>
      </c>
      <c r="D207" t="str">
        <f t="shared" si="28"/>
        <v/>
      </c>
      <c r="F207">
        <f t="shared" si="29"/>
        <v>0</v>
      </c>
      <c r="G207" t="s">
        <v>5150</v>
      </c>
      <c r="H207" t="str">
        <f t="shared" si="30"/>
        <v xml:space="preserve">, Romance </v>
      </c>
      <c r="I207" t="str">
        <f t="shared" si="31"/>
        <v xml:space="preserve">Romance </v>
      </c>
      <c r="J207" t="str">
        <f t="shared" si="35"/>
        <v/>
      </c>
      <c r="K207" t="e">
        <f t="shared" si="32"/>
        <v>#VALUE!</v>
      </c>
      <c r="L207" t="b">
        <f t="shared" si="34"/>
        <v>1</v>
      </c>
    </row>
    <row r="208" spans="1:12" x14ac:dyDescent="0.3">
      <c r="A208" t="s">
        <v>3597</v>
      </c>
      <c r="B208" t="str">
        <f t="shared" si="33"/>
        <v>Adventure</v>
      </c>
      <c r="C208" t="str">
        <f t="shared" si="27"/>
        <v>Family</v>
      </c>
      <c r="D208" t="str">
        <f t="shared" si="28"/>
        <v xml:space="preserve">Fantasy </v>
      </c>
      <c r="F208">
        <f t="shared" si="29"/>
        <v>1</v>
      </c>
      <c r="G208" t="s">
        <v>5162</v>
      </c>
      <c r="H208" t="str">
        <f t="shared" si="30"/>
        <v xml:space="preserve">, Family, Fantasy </v>
      </c>
      <c r="I208" t="str">
        <f t="shared" si="31"/>
        <v xml:space="preserve">Family, Fantasy </v>
      </c>
      <c r="J208" t="str">
        <f t="shared" si="35"/>
        <v xml:space="preserve">, Fantasy </v>
      </c>
      <c r="K208" t="str">
        <f t="shared" si="32"/>
        <v xml:space="preserve">Fantasy </v>
      </c>
      <c r="L208" t="b">
        <f t="shared" si="34"/>
        <v>0</v>
      </c>
    </row>
    <row r="209" spans="1:12" x14ac:dyDescent="0.3">
      <c r="A209" t="s">
        <v>3521</v>
      </c>
      <c r="B209" t="str">
        <f t="shared" si="33"/>
        <v>Drama</v>
      </c>
      <c r="C209" t="str">
        <f t="shared" si="27"/>
        <v>Romance</v>
      </c>
      <c r="D209" t="str">
        <f t="shared" si="28"/>
        <v xml:space="preserve">War </v>
      </c>
      <c r="F209">
        <f t="shared" si="29"/>
        <v>1</v>
      </c>
      <c r="G209" t="s">
        <v>5164</v>
      </c>
      <c r="H209" t="str">
        <f t="shared" si="30"/>
        <v xml:space="preserve">, Romance, War </v>
      </c>
      <c r="I209" t="str">
        <f t="shared" si="31"/>
        <v xml:space="preserve">Romance, War </v>
      </c>
      <c r="J209" t="str">
        <f t="shared" si="35"/>
        <v xml:space="preserve">, War </v>
      </c>
      <c r="K209" t="str">
        <f t="shared" si="32"/>
        <v xml:space="preserve">War </v>
      </c>
      <c r="L209" t="b">
        <f t="shared" si="34"/>
        <v>0</v>
      </c>
    </row>
    <row r="210" spans="1:12" x14ac:dyDescent="0.3">
      <c r="A210" t="s">
        <v>3578</v>
      </c>
      <c r="B210" t="str">
        <f t="shared" si="33"/>
        <v>Drama</v>
      </c>
      <c r="C210" t="str">
        <f t="shared" si="27"/>
        <v xml:space="preserve">Sport </v>
      </c>
      <c r="D210" t="str">
        <f t="shared" si="28"/>
        <v/>
      </c>
      <c r="F210">
        <f t="shared" si="29"/>
        <v>0</v>
      </c>
      <c r="G210" t="s">
        <v>5174</v>
      </c>
      <c r="H210" t="str">
        <f t="shared" si="30"/>
        <v xml:space="preserve">, Sport </v>
      </c>
      <c r="I210" t="str">
        <f t="shared" si="31"/>
        <v xml:space="preserve">Sport </v>
      </c>
      <c r="J210" t="str">
        <f t="shared" si="35"/>
        <v/>
      </c>
      <c r="K210" t="e">
        <f t="shared" si="32"/>
        <v>#VALUE!</v>
      </c>
      <c r="L210" t="b">
        <f t="shared" si="34"/>
        <v>1</v>
      </c>
    </row>
    <row r="211" spans="1:12" x14ac:dyDescent="0.3">
      <c r="A211" t="s">
        <v>3514</v>
      </c>
      <c r="B211" t="str">
        <f t="shared" si="33"/>
        <v>Crime</v>
      </c>
      <c r="C211" t="str">
        <f t="shared" si="27"/>
        <v>Drama</v>
      </c>
      <c r="D211" t="str">
        <f t="shared" si="28"/>
        <v xml:space="preserve">Mystery </v>
      </c>
      <c r="F211">
        <f t="shared" si="29"/>
        <v>1</v>
      </c>
      <c r="G211" t="s">
        <v>3547</v>
      </c>
      <c r="H211" t="str">
        <f t="shared" si="30"/>
        <v xml:space="preserve">, Drama, Mystery </v>
      </c>
      <c r="I211" t="str">
        <f t="shared" si="31"/>
        <v xml:space="preserve">Drama, Mystery </v>
      </c>
      <c r="J211" t="str">
        <f t="shared" si="35"/>
        <v xml:space="preserve">, Mystery </v>
      </c>
      <c r="K211" t="str">
        <f t="shared" si="32"/>
        <v xml:space="preserve">Mystery </v>
      </c>
      <c r="L211" t="b">
        <f t="shared" si="34"/>
        <v>0</v>
      </c>
    </row>
    <row r="212" spans="1:12" x14ac:dyDescent="0.3">
      <c r="A212" t="s">
        <v>3552</v>
      </c>
      <c r="B212" t="str">
        <f t="shared" si="33"/>
        <v>Crime</v>
      </c>
      <c r="C212" t="str">
        <f t="shared" si="27"/>
        <v xml:space="preserve">Thriller </v>
      </c>
      <c r="D212" t="str">
        <f t="shared" si="28"/>
        <v/>
      </c>
      <c r="F212">
        <f t="shared" si="29"/>
        <v>0</v>
      </c>
      <c r="G212" t="s">
        <v>5152</v>
      </c>
      <c r="H212" t="str">
        <f t="shared" si="30"/>
        <v xml:space="preserve">, Thriller </v>
      </c>
      <c r="I212" t="str">
        <f t="shared" si="31"/>
        <v xml:space="preserve">Thriller </v>
      </c>
      <c r="J212" t="str">
        <f t="shared" si="35"/>
        <v/>
      </c>
      <c r="K212" t="e">
        <f t="shared" si="32"/>
        <v>#VALUE!</v>
      </c>
      <c r="L212" t="b">
        <f t="shared" si="34"/>
        <v>1</v>
      </c>
    </row>
    <row r="213" spans="1:12" x14ac:dyDescent="0.3">
      <c r="A213" t="s">
        <v>3508</v>
      </c>
      <c r="B213" t="s">
        <v>3508</v>
      </c>
      <c r="C213">
        <f t="shared" si="27"/>
        <v>0</v>
      </c>
      <c r="D213" t="str">
        <f t="shared" si="28"/>
        <v/>
      </c>
      <c r="F213">
        <f t="shared" si="29"/>
        <v>0</v>
      </c>
      <c r="H213" t="str">
        <f t="shared" si="30"/>
        <v/>
      </c>
      <c r="I213" t="e">
        <f t="shared" si="31"/>
        <v>#VALUE!</v>
      </c>
      <c r="J213" t="e">
        <f t="shared" si="35"/>
        <v>#VALUE!</v>
      </c>
      <c r="K213" t="e">
        <f t="shared" si="32"/>
        <v>#VALUE!</v>
      </c>
      <c r="L213" t="b">
        <f t="shared" si="34"/>
        <v>1</v>
      </c>
    </row>
    <row r="214" spans="1:12" x14ac:dyDescent="0.3">
      <c r="A214" t="s">
        <v>3513</v>
      </c>
      <c r="B214" t="str">
        <f t="shared" si="33"/>
        <v>Action</v>
      </c>
      <c r="C214" t="str">
        <f t="shared" si="27"/>
        <v xml:space="preserve">Sci-Fi </v>
      </c>
      <c r="D214" t="str">
        <f t="shared" si="28"/>
        <v/>
      </c>
      <c r="F214">
        <f t="shared" si="29"/>
        <v>0</v>
      </c>
      <c r="G214" t="s">
        <v>5153</v>
      </c>
      <c r="H214" t="str">
        <f t="shared" si="30"/>
        <v xml:space="preserve">, Sci-Fi </v>
      </c>
      <c r="I214" t="str">
        <f t="shared" si="31"/>
        <v xml:space="preserve">Sci-Fi </v>
      </c>
      <c r="J214" t="str">
        <f t="shared" si="35"/>
        <v/>
      </c>
      <c r="K214" t="e">
        <f t="shared" si="32"/>
        <v>#VALUE!</v>
      </c>
      <c r="L214" t="b">
        <f t="shared" si="34"/>
        <v>1</v>
      </c>
    </row>
    <row r="215" spans="1:12" x14ac:dyDescent="0.3">
      <c r="A215" t="s">
        <v>3598</v>
      </c>
      <c r="B215" t="str">
        <f t="shared" si="33"/>
        <v>Mystery</v>
      </c>
      <c r="C215" t="str">
        <f t="shared" si="27"/>
        <v>Sci-Fi</v>
      </c>
      <c r="D215" t="str">
        <f t="shared" si="28"/>
        <v xml:space="preserve">Thriller </v>
      </c>
      <c r="F215">
        <f t="shared" si="29"/>
        <v>1</v>
      </c>
      <c r="G215" t="s">
        <v>3576</v>
      </c>
      <c r="H215" t="str">
        <f t="shared" si="30"/>
        <v xml:space="preserve">, Sci-Fi, Thriller </v>
      </c>
      <c r="I215" t="str">
        <f t="shared" si="31"/>
        <v xml:space="preserve">Sci-Fi, Thriller </v>
      </c>
      <c r="J215" t="str">
        <f t="shared" si="35"/>
        <v xml:space="preserve">, Thriller </v>
      </c>
      <c r="K215" t="str">
        <f t="shared" si="32"/>
        <v xml:space="preserve">Thriller </v>
      </c>
      <c r="L215" t="b">
        <f t="shared" si="34"/>
        <v>0</v>
      </c>
    </row>
    <row r="216" spans="1:12" x14ac:dyDescent="0.3">
      <c r="A216" t="s">
        <v>3591</v>
      </c>
      <c r="B216" t="str">
        <f t="shared" si="33"/>
        <v>Crime</v>
      </c>
      <c r="C216" t="str">
        <f t="shared" si="27"/>
        <v>Film-Noir</v>
      </c>
      <c r="D216" t="str">
        <f t="shared" si="28"/>
        <v xml:space="preserve">Thriller </v>
      </c>
      <c r="F216">
        <f t="shared" si="29"/>
        <v>1</v>
      </c>
      <c r="G216" t="s">
        <v>5180</v>
      </c>
      <c r="H216" t="str">
        <f t="shared" si="30"/>
        <v xml:space="preserve">, Film-Noir, Thriller </v>
      </c>
      <c r="I216" t="str">
        <f t="shared" si="31"/>
        <v xml:space="preserve">Film-Noir, Thriller </v>
      </c>
      <c r="J216" t="str">
        <f t="shared" si="35"/>
        <v xml:space="preserve">, Thriller </v>
      </c>
      <c r="K216" t="str">
        <f t="shared" si="32"/>
        <v xml:space="preserve">Thriller </v>
      </c>
      <c r="L216" t="b">
        <f t="shared" si="34"/>
        <v>0</v>
      </c>
    </row>
    <row r="217" spans="1:12" x14ac:dyDescent="0.3">
      <c r="A217" t="s">
        <v>3554</v>
      </c>
      <c r="B217" t="str">
        <f t="shared" si="33"/>
        <v>Animation</v>
      </c>
      <c r="C217" t="str">
        <f t="shared" si="27"/>
        <v>Adventure</v>
      </c>
      <c r="D217" t="str">
        <f t="shared" si="28"/>
        <v xml:space="preserve">Comedy </v>
      </c>
      <c r="F217">
        <f t="shared" si="29"/>
        <v>1</v>
      </c>
      <c r="G217" t="s">
        <v>5168</v>
      </c>
      <c r="H217" t="str">
        <f t="shared" si="30"/>
        <v xml:space="preserve">, Adventure, Comedy </v>
      </c>
      <c r="I217" t="str">
        <f t="shared" si="31"/>
        <v xml:space="preserve">Adventure, Comedy </v>
      </c>
      <c r="J217" t="str">
        <f t="shared" si="35"/>
        <v xml:space="preserve">, Comedy </v>
      </c>
      <c r="K217" t="str">
        <f t="shared" si="32"/>
        <v xml:space="preserve">Comedy </v>
      </c>
      <c r="L217" t="b">
        <f t="shared" si="34"/>
        <v>0</v>
      </c>
    </row>
    <row r="218" spans="1:12" x14ac:dyDescent="0.3">
      <c r="A218" t="s">
        <v>3599</v>
      </c>
      <c r="B218" t="str">
        <f t="shared" si="33"/>
        <v>Comedy</v>
      </c>
      <c r="C218" t="str">
        <f t="shared" si="27"/>
        <v>Drama</v>
      </c>
      <c r="D218" t="str">
        <f t="shared" si="28"/>
        <v xml:space="preserve">Fantasy </v>
      </c>
      <c r="F218">
        <f t="shared" si="29"/>
        <v>1</v>
      </c>
      <c r="G218" t="s">
        <v>3575</v>
      </c>
      <c r="H218" t="str">
        <f t="shared" si="30"/>
        <v xml:space="preserve">, Drama, Fantasy </v>
      </c>
      <c r="I218" t="str">
        <f t="shared" si="31"/>
        <v xml:space="preserve">Drama, Fantasy </v>
      </c>
      <c r="J218" t="str">
        <f t="shared" si="35"/>
        <v xml:space="preserve">, Fantasy </v>
      </c>
      <c r="K218" t="str">
        <f t="shared" si="32"/>
        <v xml:space="preserve">Fantasy </v>
      </c>
      <c r="L218" t="b">
        <f t="shared" si="34"/>
        <v>0</v>
      </c>
    </row>
    <row r="219" spans="1:12" x14ac:dyDescent="0.3">
      <c r="A219" t="s">
        <v>3506</v>
      </c>
      <c r="B219" t="str">
        <f t="shared" si="33"/>
        <v>Adventure</v>
      </c>
      <c r="C219" t="str">
        <f t="shared" si="27"/>
        <v>Drama</v>
      </c>
      <c r="D219" t="str">
        <f t="shared" si="28"/>
        <v xml:space="preserve">Fantasy </v>
      </c>
      <c r="F219">
        <f t="shared" si="29"/>
        <v>1</v>
      </c>
      <c r="G219" t="s">
        <v>3575</v>
      </c>
      <c r="H219" t="str">
        <f t="shared" si="30"/>
        <v xml:space="preserve">, Drama, Fantasy </v>
      </c>
      <c r="I219" t="str">
        <f t="shared" si="31"/>
        <v xml:space="preserve">Drama, Fantasy </v>
      </c>
      <c r="J219" t="str">
        <f t="shared" si="35"/>
        <v xml:space="preserve">, Fantasy </v>
      </c>
      <c r="K219" t="str">
        <f t="shared" si="32"/>
        <v xml:space="preserve">Fantasy </v>
      </c>
      <c r="L219" t="b">
        <f t="shared" si="34"/>
        <v>0</v>
      </c>
    </row>
    <row r="220" spans="1:12" x14ac:dyDescent="0.3">
      <c r="A220" t="s">
        <v>3520</v>
      </c>
      <c r="B220" t="str">
        <f t="shared" si="33"/>
        <v>Adventure</v>
      </c>
      <c r="C220" t="str">
        <f t="shared" si="27"/>
        <v>Drama</v>
      </c>
      <c r="D220" t="str">
        <f t="shared" si="28"/>
        <v xml:space="preserve">Sci-Fi </v>
      </c>
      <c r="F220">
        <f t="shared" si="29"/>
        <v>1</v>
      </c>
      <c r="G220" t="s">
        <v>3566</v>
      </c>
      <c r="H220" t="str">
        <f t="shared" si="30"/>
        <v xml:space="preserve">, Drama, Sci-Fi </v>
      </c>
      <c r="I220" t="str">
        <f t="shared" si="31"/>
        <v xml:space="preserve">Drama, Sci-Fi </v>
      </c>
      <c r="J220" t="str">
        <f t="shared" si="35"/>
        <v xml:space="preserve">, Sci-Fi </v>
      </c>
      <c r="K220" t="str">
        <f t="shared" si="32"/>
        <v xml:space="preserve">Sci-Fi </v>
      </c>
      <c r="L220" t="b">
        <f t="shared" si="34"/>
        <v>0</v>
      </c>
    </row>
    <row r="221" spans="1:12" x14ac:dyDescent="0.3">
      <c r="A221" t="s">
        <v>3600</v>
      </c>
      <c r="B221" t="str">
        <f t="shared" si="33"/>
        <v>Crime</v>
      </c>
      <c r="C221" t="str">
        <f t="shared" si="27"/>
        <v>Mystery</v>
      </c>
      <c r="D221" t="str">
        <f t="shared" si="28"/>
        <v xml:space="preserve">Thriller </v>
      </c>
      <c r="F221">
        <f t="shared" si="29"/>
        <v>1</v>
      </c>
      <c r="G221" t="s">
        <v>3524</v>
      </c>
      <c r="H221" t="str">
        <f t="shared" si="30"/>
        <v xml:space="preserve">, Mystery, Thriller </v>
      </c>
      <c r="I221" t="str">
        <f t="shared" si="31"/>
        <v xml:space="preserve">Mystery, Thriller </v>
      </c>
      <c r="J221" t="str">
        <f t="shared" si="35"/>
        <v xml:space="preserve">, Thriller </v>
      </c>
      <c r="K221" t="str">
        <f t="shared" si="32"/>
        <v xml:space="preserve">Thriller </v>
      </c>
      <c r="L221" t="b">
        <f t="shared" si="34"/>
        <v>0</v>
      </c>
    </row>
    <row r="222" spans="1:12" x14ac:dyDescent="0.3">
      <c r="A222" t="s">
        <v>3550</v>
      </c>
      <c r="B222" t="str">
        <f t="shared" si="33"/>
        <v>Adventure</v>
      </c>
      <c r="C222" t="str">
        <f t="shared" si="27"/>
        <v>Drama</v>
      </c>
      <c r="D222" t="str">
        <f t="shared" si="28"/>
        <v xml:space="preserve">Thriller </v>
      </c>
      <c r="F222">
        <f t="shared" si="29"/>
        <v>1</v>
      </c>
      <c r="G222" t="s">
        <v>3539</v>
      </c>
      <c r="H222" t="str">
        <f t="shared" si="30"/>
        <v xml:space="preserve">, Drama, Thriller </v>
      </c>
      <c r="I222" t="str">
        <f t="shared" si="31"/>
        <v xml:space="preserve">Drama, Thriller </v>
      </c>
      <c r="J222" t="str">
        <f t="shared" si="35"/>
        <v xml:space="preserve">, Thriller </v>
      </c>
      <c r="K222" t="str">
        <f t="shared" si="32"/>
        <v xml:space="preserve">Thriller </v>
      </c>
      <c r="L222" t="b">
        <f t="shared" si="34"/>
        <v>0</v>
      </c>
    </row>
    <row r="223" spans="1:12" x14ac:dyDescent="0.3">
      <c r="A223" t="s">
        <v>3532</v>
      </c>
      <c r="B223" t="str">
        <f t="shared" si="33"/>
        <v>Drama</v>
      </c>
      <c r="C223" t="str">
        <f t="shared" si="27"/>
        <v xml:space="preserve">War </v>
      </c>
      <c r="D223" t="str">
        <f t="shared" si="28"/>
        <v/>
      </c>
      <c r="F223">
        <f t="shared" si="29"/>
        <v>0</v>
      </c>
      <c r="G223" t="s">
        <v>5155</v>
      </c>
      <c r="H223" t="str">
        <f t="shared" si="30"/>
        <v xml:space="preserve">, War </v>
      </c>
      <c r="I223" t="str">
        <f t="shared" si="31"/>
        <v xml:space="preserve">War </v>
      </c>
      <c r="J223" t="str">
        <f t="shared" si="35"/>
        <v/>
      </c>
      <c r="K223" t="e">
        <f t="shared" si="32"/>
        <v>#VALUE!</v>
      </c>
      <c r="L223" t="b">
        <f t="shared" si="34"/>
        <v>1</v>
      </c>
    </row>
    <row r="224" spans="1:12" x14ac:dyDescent="0.3">
      <c r="A224" t="s">
        <v>3570</v>
      </c>
      <c r="B224" t="str">
        <f t="shared" si="33"/>
        <v>Adventure</v>
      </c>
      <c r="C224" t="str">
        <f t="shared" si="27"/>
        <v>Drama</v>
      </c>
      <c r="D224" t="str">
        <f t="shared" si="28"/>
        <v xml:space="preserve">History </v>
      </c>
      <c r="F224">
        <f t="shared" si="29"/>
        <v>1</v>
      </c>
      <c r="G224" t="s">
        <v>5160</v>
      </c>
      <c r="H224" t="str">
        <f t="shared" si="30"/>
        <v xml:space="preserve">, Drama, History </v>
      </c>
      <c r="I224" t="str">
        <f t="shared" si="31"/>
        <v xml:space="preserve">Drama, History </v>
      </c>
      <c r="J224" t="str">
        <f t="shared" si="35"/>
        <v xml:space="preserve">, History </v>
      </c>
      <c r="K224" t="str">
        <f t="shared" si="32"/>
        <v xml:space="preserve">History </v>
      </c>
      <c r="L224" t="b">
        <f t="shared" si="34"/>
        <v>0</v>
      </c>
    </row>
    <row r="225" spans="1:12" x14ac:dyDescent="0.3">
      <c r="A225" t="s">
        <v>3503</v>
      </c>
      <c r="B225" t="str">
        <f t="shared" si="33"/>
        <v>Crime</v>
      </c>
      <c r="C225" t="str">
        <f t="shared" si="27"/>
        <v xml:space="preserve">Drama </v>
      </c>
      <c r="D225" t="str">
        <f t="shared" si="28"/>
        <v/>
      </c>
      <c r="F225">
        <f t="shared" si="29"/>
        <v>0</v>
      </c>
      <c r="G225" t="s">
        <v>3508</v>
      </c>
      <c r="H225" t="str">
        <f t="shared" si="30"/>
        <v xml:space="preserve">, Drama </v>
      </c>
      <c r="I225" t="str">
        <f t="shared" si="31"/>
        <v xml:space="preserve">Drama </v>
      </c>
      <c r="J225" t="str">
        <f t="shared" si="35"/>
        <v/>
      </c>
      <c r="K225" t="e">
        <f t="shared" si="32"/>
        <v>#VALUE!</v>
      </c>
      <c r="L225" t="b">
        <f t="shared" si="34"/>
        <v>1</v>
      </c>
    </row>
    <row r="226" spans="1:12" x14ac:dyDescent="0.3">
      <c r="A226" t="s">
        <v>3503</v>
      </c>
      <c r="B226" t="str">
        <f t="shared" si="33"/>
        <v>Crime</v>
      </c>
      <c r="C226" t="str">
        <f t="shared" si="27"/>
        <v xml:space="preserve">Drama </v>
      </c>
      <c r="D226" t="str">
        <f t="shared" si="28"/>
        <v/>
      </c>
      <c r="F226">
        <f t="shared" si="29"/>
        <v>0</v>
      </c>
      <c r="G226" t="s">
        <v>3508</v>
      </c>
      <c r="H226" t="str">
        <f t="shared" si="30"/>
        <v xml:space="preserve">, Drama </v>
      </c>
      <c r="I226" t="str">
        <f t="shared" si="31"/>
        <v xml:space="preserve">Drama </v>
      </c>
      <c r="J226" t="str">
        <f t="shared" si="35"/>
        <v/>
      </c>
      <c r="K226" t="e">
        <f t="shared" si="32"/>
        <v>#VALUE!</v>
      </c>
      <c r="L226" t="b">
        <f t="shared" si="34"/>
        <v>1</v>
      </c>
    </row>
    <row r="227" spans="1:12" x14ac:dyDescent="0.3">
      <c r="A227" t="s">
        <v>3508</v>
      </c>
      <c r="B227" t="s">
        <v>3508</v>
      </c>
      <c r="C227">
        <f t="shared" si="27"/>
        <v>0</v>
      </c>
      <c r="D227" t="str">
        <f t="shared" si="28"/>
        <v/>
      </c>
      <c r="F227">
        <f t="shared" si="29"/>
        <v>0</v>
      </c>
      <c r="H227" t="str">
        <f t="shared" si="30"/>
        <v/>
      </c>
      <c r="I227" t="e">
        <f t="shared" si="31"/>
        <v>#VALUE!</v>
      </c>
      <c r="J227" t="e">
        <f t="shared" si="35"/>
        <v>#VALUE!</v>
      </c>
      <c r="K227" t="e">
        <f t="shared" si="32"/>
        <v>#VALUE!</v>
      </c>
      <c r="L227" t="b">
        <f t="shared" si="34"/>
        <v>1</v>
      </c>
    </row>
    <row r="228" spans="1:12" x14ac:dyDescent="0.3">
      <c r="A228" t="s">
        <v>3587</v>
      </c>
      <c r="B228" t="str">
        <f t="shared" si="33"/>
        <v>Action</v>
      </c>
      <c r="C228" t="str">
        <f t="shared" si="27"/>
        <v>Biography</v>
      </c>
      <c r="D228" t="str">
        <f t="shared" si="28"/>
        <v xml:space="preserve">Drama </v>
      </c>
      <c r="F228">
        <f t="shared" si="29"/>
        <v>1</v>
      </c>
      <c r="G228" t="s">
        <v>3577</v>
      </c>
      <c r="H228" t="str">
        <f t="shared" si="30"/>
        <v xml:space="preserve">, Biography, Drama </v>
      </c>
      <c r="I228" t="str">
        <f t="shared" si="31"/>
        <v xml:space="preserve">Biography, Drama </v>
      </c>
      <c r="J228" t="str">
        <f t="shared" si="35"/>
        <v xml:space="preserve">, Drama </v>
      </c>
      <c r="K228" t="str">
        <f t="shared" si="32"/>
        <v xml:space="preserve">Drama </v>
      </c>
      <c r="L228" t="b">
        <f t="shared" si="34"/>
        <v>0</v>
      </c>
    </row>
    <row r="229" spans="1:12" x14ac:dyDescent="0.3">
      <c r="A229" t="s">
        <v>3514</v>
      </c>
      <c r="B229" t="str">
        <f t="shared" si="33"/>
        <v>Crime</v>
      </c>
      <c r="C229" t="str">
        <f t="shared" si="27"/>
        <v>Drama</v>
      </c>
      <c r="D229" t="str">
        <f t="shared" si="28"/>
        <v xml:space="preserve">Mystery </v>
      </c>
      <c r="F229">
        <f t="shared" si="29"/>
        <v>1</v>
      </c>
      <c r="G229" t="s">
        <v>3547</v>
      </c>
      <c r="H229" t="str">
        <f t="shared" si="30"/>
        <v xml:space="preserve">, Drama, Mystery </v>
      </c>
      <c r="I229" t="str">
        <f t="shared" si="31"/>
        <v xml:space="preserve">Drama, Mystery </v>
      </c>
      <c r="J229" t="str">
        <f t="shared" si="35"/>
        <v xml:space="preserve">, Mystery </v>
      </c>
      <c r="K229" t="str">
        <f t="shared" si="32"/>
        <v xml:space="preserve">Mystery </v>
      </c>
      <c r="L229" t="b">
        <f t="shared" si="34"/>
        <v>0</v>
      </c>
    </row>
    <row r="230" spans="1:12" x14ac:dyDescent="0.3">
      <c r="A230" t="s">
        <v>3588</v>
      </c>
      <c r="B230" t="str">
        <f t="shared" si="33"/>
        <v>Action</v>
      </c>
      <c r="C230" t="str">
        <f t="shared" si="27"/>
        <v>Adventure</v>
      </c>
      <c r="D230" t="str">
        <f t="shared" si="28"/>
        <v xml:space="preserve">Sci-Fi </v>
      </c>
      <c r="F230">
        <f t="shared" si="29"/>
        <v>1</v>
      </c>
      <c r="G230" t="s">
        <v>5178</v>
      </c>
      <c r="H230" t="str">
        <f t="shared" si="30"/>
        <v xml:space="preserve">, Adventure, Sci-Fi </v>
      </c>
      <c r="I230" t="str">
        <f t="shared" si="31"/>
        <v xml:space="preserve">Adventure, Sci-Fi </v>
      </c>
      <c r="J230" t="str">
        <f t="shared" si="35"/>
        <v xml:space="preserve">, Sci-Fi </v>
      </c>
      <c r="K230" t="str">
        <f t="shared" si="32"/>
        <v xml:space="preserve">Sci-Fi </v>
      </c>
      <c r="L230" t="b">
        <f t="shared" si="34"/>
        <v>0</v>
      </c>
    </row>
    <row r="231" spans="1:12" x14ac:dyDescent="0.3">
      <c r="A231" t="s">
        <v>3601</v>
      </c>
      <c r="B231" t="str">
        <f t="shared" si="33"/>
        <v>Biography</v>
      </c>
      <c r="C231" t="str">
        <f t="shared" si="27"/>
        <v>Drama</v>
      </c>
      <c r="D231" t="str">
        <f t="shared" si="28"/>
        <v xml:space="preserve">Thriller </v>
      </c>
      <c r="F231">
        <f t="shared" si="29"/>
        <v>1</v>
      </c>
      <c r="G231" t="s">
        <v>3539</v>
      </c>
      <c r="H231" t="str">
        <f t="shared" si="30"/>
        <v xml:space="preserve">, Drama, Thriller </v>
      </c>
      <c r="I231" t="str">
        <f t="shared" si="31"/>
        <v xml:space="preserve">Drama, Thriller </v>
      </c>
      <c r="J231" t="str">
        <f t="shared" si="35"/>
        <v xml:space="preserve">, Thriller </v>
      </c>
      <c r="K231" t="str">
        <f t="shared" si="32"/>
        <v xml:space="preserve">Thriller </v>
      </c>
      <c r="L231" t="b">
        <f t="shared" si="34"/>
        <v>0</v>
      </c>
    </row>
    <row r="232" spans="1:12" x14ac:dyDescent="0.3">
      <c r="A232" t="s">
        <v>3505</v>
      </c>
      <c r="B232" t="str">
        <f t="shared" si="33"/>
        <v>Biography</v>
      </c>
      <c r="C232" t="str">
        <f t="shared" si="27"/>
        <v>Drama</v>
      </c>
      <c r="D232" t="str">
        <f t="shared" si="28"/>
        <v xml:space="preserve">History </v>
      </c>
      <c r="F232">
        <f t="shared" si="29"/>
        <v>1</v>
      </c>
      <c r="G232" t="s">
        <v>5160</v>
      </c>
      <c r="H232" t="str">
        <f t="shared" si="30"/>
        <v xml:space="preserve">, Drama, History </v>
      </c>
      <c r="I232" t="str">
        <f t="shared" si="31"/>
        <v xml:space="preserve">Drama, History </v>
      </c>
      <c r="J232" t="str">
        <f t="shared" si="35"/>
        <v xml:space="preserve">, History </v>
      </c>
      <c r="K232" t="str">
        <f t="shared" si="32"/>
        <v xml:space="preserve">History </v>
      </c>
      <c r="L232" t="b">
        <f t="shared" si="34"/>
        <v>0</v>
      </c>
    </row>
    <row r="233" spans="1:12" x14ac:dyDescent="0.3">
      <c r="A233" t="s">
        <v>3508</v>
      </c>
      <c r="B233" t="s">
        <v>3508</v>
      </c>
      <c r="C233">
        <f t="shared" si="27"/>
        <v>0</v>
      </c>
      <c r="D233" t="str">
        <f t="shared" si="28"/>
        <v/>
      </c>
      <c r="F233">
        <f t="shared" si="29"/>
        <v>0</v>
      </c>
      <c r="H233" t="str">
        <f t="shared" si="30"/>
        <v/>
      </c>
      <c r="I233" t="e">
        <f t="shared" si="31"/>
        <v>#VALUE!</v>
      </c>
      <c r="J233" t="e">
        <f t="shared" si="35"/>
        <v>#VALUE!</v>
      </c>
      <c r="K233" t="e">
        <f t="shared" si="32"/>
        <v>#VALUE!</v>
      </c>
      <c r="L233" t="b">
        <f t="shared" si="34"/>
        <v>1</v>
      </c>
    </row>
    <row r="234" spans="1:12" x14ac:dyDescent="0.3">
      <c r="A234" t="s">
        <v>3509</v>
      </c>
      <c r="B234" t="str">
        <f t="shared" si="33"/>
        <v>Action</v>
      </c>
      <c r="C234" t="str">
        <f t="shared" si="27"/>
        <v>Adventure</v>
      </c>
      <c r="D234" t="str">
        <f t="shared" si="28"/>
        <v xml:space="preserve">Fantasy </v>
      </c>
      <c r="F234">
        <f t="shared" si="29"/>
        <v>1</v>
      </c>
      <c r="G234" t="s">
        <v>5161</v>
      </c>
      <c r="H234" t="str">
        <f t="shared" si="30"/>
        <v xml:space="preserve">, Adventure, Fantasy </v>
      </c>
      <c r="I234" t="str">
        <f t="shared" si="31"/>
        <v xml:space="preserve">Adventure, Fantasy </v>
      </c>
      <c r="J234" t="str">
        <f t="shared" si="35"/>
        <v xml:space="preserve">, Fantasy </v>
      </c>
      <c r="K234" t="str">
        <f t="shared" si="32"/>
        <v xml:space="preserve">Fantasy </v>
      </c>
      <c r="L234" t="b">
        <f t="shared" si="34"/>
        <v>0</v>
      </c>
    </row>
    <row r="235" spans="1:12" x14ac:dyDescent="0.3">
      <c r="A235" t="s">
        <v>3588</v>
      </c>
      <c r="B235" t="str">
        <f t="shared" si="33"/>
        <v>Action</v>
      </c>
      <c r="C235" t="str">
        <f t="shared" si="27"/>
        <v>Adventure</v>
      </c>
      <c r="D235" t="str">
        <f t="shared" si="28"/>
        <v xml:space="preserve">Sci-Fi </v>
      </c>
      <c r="F235">
        <f t="shared" si="29"/>
        <v>1</v>
      </c>
      <c r="G235" t="s">
        <v>5178</v>
      </c>
      <c r="H235" t="str">
        <f t="shared" si="30"/>
        <v xml:space="preserve">, Adventure, Sci-Fi </v>
      </c>
      <c r="I235" t="str">
        <f t="shared" si="31"/>
        <v xml:space="preserve">Adventure, Sci-Fi </v>
      </c>
      <c r="J235" t="str">
        <f t="shared" si="35"/>
        <v xml:space="preserve">, Sci-Fi </v>
      </c>
      <c r="K235" t="str">
        <f t="shared" si="32"/>
        <v xml:space="preserve">Sci-Fi </v>
      </c>
      <c r="L235" t="b">
        <f t="shared" si="34"/>
        <v>0</v>
      </c>
    </row>
    <row r="236" spans="1:12" x14ac:dyDescent="0.3">
      <c r="A236" t="s">
        <v>3602</v>
      </c>
      <c r="B236" t="str">
        <f t="shared" si="33"/>
        <v>Action</v>
      </c>
      <c r="C236" t="str">
        <f t="shared" si="27"/>
        <v>Drama</v>
      </c>
      <c r="D236" t="str">
        <f t="shared" si="28"/>
        <v xml:space="preserve">Western </v>
      </c>
      <c r="F236">
        <f t="shared" si="29"/>
        <v>1</v>
      </c>
      <c r="G236" t="s">
        <v>3540</v>
      </c>
      <c r="H236" t="str">
        <f t="shared" si="30"/>
        <v xml:space="preserve">, Drama, Western </v>
      </c>
      <c r="I236" t="str">
        <f t="shared" si="31"/>
        <v xml:space="preserve">Drama, Western </v>
      </c>
      <c r="J236" t="str">
        <f t="shared" si="35"/>
        <v xml:space="preserve">, Western </v>
      </c>
      <c r="K236" t="str">
        <f t="shared" si="32"/>
        <v xml:space="preserve">Western </v>
      </c>
      <c r="L236" t="b">
        <f t="shared" si="34"/>
        <v>0</v>
      </c>
    </row>
    <row r="237" spans="1:12" x14ac:dyDescent="0.3">
      <c r="A237" t="s">
        <v>3508</v>
      </c>
      <c r="B237" t="s">
        <v>3508</v>
      </c>
      <c r="C237">
        <f t="shared" si="27"/>
        <v>0</v>
      </c>
      <c r="D237" t="str">
        <f t="shared" si="28"/>
        <v/>
      </c>
      <c r="F237">
        <f t="shared" si="29"/>
        <v>0</v>
      </c>
      <c r="H237" t="str">
        <f t="shared" si="30"/>
        <v/>
      </c>
      <c r="I237" t="e">
        <f t="shared" si="31"/>
        <v>#VALUE!</v>
      </c>
      <c r="J237" t="e">
        <f t="shared" si="35"/>
        <v>#VALUE!</v>
      </c>
      <c r="K237" t="e">
        <f t="shared" si="32"/>
        <v>#VALUE!</v>
      </c>
      <c r="L237" t="b">
        <f t="shared" si="34"/>
        <v>1</v>
      </c>
    </row>
    <row r="238" spans="1:12" x14ac:dyDescent="0.3">
      <c r="A238" t="s">
        <v>3507</v>
      </c>
      <c r="B238" t="s">
        <v>3507</v>
      </c>
      <c r="C238">
        <f t="shared" si="27"/>
        <v>0</v>
      </c>
      <c r="D238" t="str">
        <f t="shared" si="28"/>
        <v/>
      </c>
      <c r="F238">
        <f t="shared" si="29"/>
        <v>0</v>
      </c>
      <c r="H238" t="str">
        <f t="shared" si="30"/>
        <v/>
      </c>
      <c r="I238" t="e">
        <f t="shared" si="31"/>
        <v>#VALUE!</v>
      </c>
      <c r="J238" t="e">
        <f t="shared" si="35"/>
        <v>#VALUE!</v>
      </c>
      <c r="K238" t="e">
        <f t="shared" si="32"/>
        <v>#VALUE!</v>
      </c>
      <c r="L238" t="b">
        <f t="shared" si="34"/>
        <v>1</v>
      </c>
    </row>
    <row r="239" spans="1:12" x14ac:dyDescent="0.3">
      <c r="A239" t="s">
        <v>3518</v>
      </c>
      <c r="B239" t="str">
        <f t="shared" si="33"/>
        <v>Animation</v>
      </c>
      <c r="C239" t="str">
        <f t="shared" si="27"/>
        <v>Adventure</v>
      </c>
      <c r="D239" t="str">
        <f t="shared" si="28"/>
        <v xml:space="preserve">Family </v>
      </c>
      <c r="F239">
        <f t="shared" si="29"/>
        <v>1</v>
      </c>
      <c r="G239" t="s">
        <v>5163</v>
      </c>
      <c r="H239" t="str">
        <f t="shared" si="30"/>
        <v xml:space="preserve">, Adventure, Family </v>
      </c>
      <c r="I239" t="str">
        <f t="shared" si="31"/>
        <v xml:space="preserve">Adventure, Family </v>
      </c>
      <c r="J239" t="str">
        <f t="shared" si="35"/>
        <v xml:space="preserve">, Family </v>
      </c>
      <c r="K239" t="str">
        <f t="shared" si="32"/>
        <v xml:space="preserve">Family </v>
      </c>
      <c r="L239" t="b">
        <f t="shared" si="34"/>
        <v>0</v>
      </c>
    </row>
    <row r="240" spans="1:12" x14ac:dyDescent="0.3">
      <c r="A240" t="s">
        <v>3551</v>
      </c>
      <c r="B240" t="str">
        <f t="shared" si="33"/>
        <v>Comedy</v>
      </c>
      <c r="C240" t="str">
        <f t="shared" si="27"/>
        <v xml:space="preserve">Romance </v>
      </c>
      <c r="D240" t="str">
        <f t="shared" si="28"/>
        <v/>
      </c>
      <c r="F240">
        <f t="shared" si="29"/>
        <v>0</v>
      </c>
      <c r="G240" t="s">
        <v>5150</v>
      </c>
      <c r="H240" t="str">
        <f t="shared" si="30"/>
        <v xml:space="preserve">, Romance </v>
      </c>
      <c r="I240" t="str">
        <f t="shared" si="31"/>
        <v xml:space="preserve">Romance </v>
      </c>
      <c r="J240" t="str">
        <f t="shared" si="35"/>
        <v/>
      </c>
      <c r="K240" t="e">
        <f t="shared" si="32"/>
        <v>#VALUE!</v>
      </c>
      <c r="L240" t="b">
        <f t="shared" si="34"/>
        <v>1</v>
      </c>
    </row>
    <row r="241" spans="1:12" x14ac:dyDescent="0.3">
      <c r="A241" t="s">
        <v>3532</v>
      </c>
      <c r="B241" t="str">
        <f t="shared" si="33"/>
        <v>Drama</v>
      </c>
      <c r="C241" t="str">
        <f t="shared" si="27"/>
        <v xml:space="preserve">War </v>
      </c>
      <c r="D241" t="str">
        <f t="shared" si="28"/>
        <v/>
      </c>
      <c r="F241">
        <f t="shared" si="29"/>
        <v>0</v>
      </c>
      <c r="G241" t="s">
        <v>5155</v>
      </c>
      <c r="H241" t="str">
        <f t="shared" si="30"/>
        <v xml:space="preserve">, War </v>
      </c>
      <c r="I241" t="str">
        <f t="shared" si="31"/>
        <v xml:space="preserve">War </v>
      </c>
      <c r="J241" t="str">
        <f t="shared" si="35"/>
        <v/>
      </c>
      <c r="K241" t="e">
        <f t="shared" si="32"/>
        <v>#VALUE!</v>
      </c>
      <c r="L241" t="b">
        <f t="shared" si="34"/>
        <v>1</v>
      </c>
    </row>
    <row r="242" spans="1:12" x14ac:dyDescent="0.3">
      <c r="A242" t="s">
        <v>3512</v>
      </c>
      <c r="B242" t="str">
        <f t="shared" si="33"/>
        <v>Biography</v>
      </c>
      <c r="C242" t="str">
        <f t="shared" si="27"/>
        <v>Crime</v>
      </c>
      <c r="D242" t="str">
        <f t="shared" si="28"/>
        <v xml:space="preserve">Drama </v>
      </c>
      <c r="F242">
        <f t="shared" si="29"/>
        <v>1</v>
      </c>
      <c r="G242" t="s">
        <v>3503</v>
      </c>
      <c r="H242" t="str">
        <f t="shared" si="30"/>
        <v xml:space="preserve">, Crime, Drama </v>
      </c>
      <c r="I242" t="str">
        <f t="shared" si="31"/>
        <v xml:space="preserve">Crime, Drama </v>
      </c>
      <c r="J242" t="str">
        <f t="shared" si="35"/>
        <v xml:space="preserve">, Drama </v>
      </c>
      <c r="K242" t="str">
        <f t="shared" si="32"/>
        <v xml:space="preserve">Drama </v>
      </c>
      <c r="L242" t="b">
        <f t="shared" si="34"/>
        <v>0</v>
      </c>
    </row>
    <row r="243" spans="1:12" x14ac:dyDescent="0.3">
      <c r="A243" t="s">
        <v>3508</v>
      </c>
      <c r="B243" t="s">
        <v>3508</v>
      </c>
      <c r="C243">
        <f t="shared" si="27"/>
        <v>0</v>
      </c>
      <c r="D243" t="str">
        <f t="shared" si="28"/>
        <v/>
      </c>
      <c r="F243">
        <f t="shared" si="29"/>
        <v>0</v>
      </c>
      <c r="H243" t="str">
        <f t="shared" si="30"/>
        <v/>
      </c>
      <c r="I243" t="e">
        <f t="shared" si="31"/>
        <v>#VALUE!</v>
      </c>
      <c r="J243" t="e">
        <f t="shared" si="35"/>
        <v>#VALUE!</v>
      </c>
      <c r="K243" t="e">
        <f t="shared" si="32"/>
        <v>#VALUE!</v>
      </c>
      <c r="L243" t="b">
        <f t="shared" si="34"/>
        <v>1</v>
      </c>
    </row>
    <row r="244" spans="1:12" x14ac:dyDescent="0.3">
      <c r="A244" t="s">
        <v>3603</v>
      </c>
      <c r="B244" t="str">
        <f t="shared" si="33"/>
        <v>Drama</v>
      </c>
      <c r="C244" t="str">
        <f t="shared" si="27"/>
        <v>Film-Noir</v>
      </c>
      <c r="D244" t="str">
        <f t="shared" si="28"/>
        <v xml:space="preserve">Romance </v>
      </c>
      <c r="F244">
        <f t="shared" si="29"/>
        <v>1</v>
      </c>
      <c r="G244" t="s">
        <v>5183</v>
      </c>
      <c r="H244" t="str">
        <f t="shared" si="30"/>
        <v xml:space="preserve">, Film-Noir, Romance </v>
      </c>
      <c r="I244" t="str">
        <f t="shared" si="31"/>
        <v xml:space="preserve">Film-Noir, Romance </v>
      </c>
      <c r="J244" t="str">
        <f t="shared" si="35"/>
        <v xml:space="preserve">, Romance </v>
      </c>
      <c r="K244" t="str">
        <f t="shared" si="32"/>
        <v xml:space="preserve">Romance </v>
      </c>
      <c r="L244" t="b">
        <f t="shared" si="34"/>
        <v>0</v>
      </c>
    </row>
    <row r="245" spans="1:12" x14ac:dyDescent="0.3">
      <c r="A245" t="s">
        <v>3573</v>
      </c>
      <c r="B245" t="str">
        <f t="shared" si="33"/>
        <v>Animation</v>
      </c>
      <c r="C245" t="str">
        <f t="shared" si="27"/>
        <v>Family</v>
      </c>
      <c r="D245" t="str">
        <f t="shared" si="28"/>
        <v xml:space="preserve">Fantasy </v>
      </c>
      <c r="F245">
        <f t="shared" si="29"/>
        <v>1</v>
      </c>
      <c r="G245" t="s">
        <v>5162</v>
      </c>
      <c r="H245" t="str">
        <f t="shared" si="30"/>
        <v xml:space="preserve">, Family, Fantasy </v>
      </c>
      <c r="I245" t="str">
        <f t="shared" si="31"/>
        <v xml:space="preserve">Family, Fantasy </v>
      </c>
      <c r="J245" t="str">
        <f t="shared" si="35"/>
        <v xml:space="preserve">, Fantasy </v>
      </c>
      <c r="K245" t="str">
        <f t="shared" si="32"/>
        <v xml:space="preserve">Fantasy </v>
      </c>
      <c r="L245" t="b">
        <f t="shared" si="34"/>
        <v>0</v>
      </c>
    </row>
    <row r="246" spans="1:12" x14ac:dyDescent="0.3">
      <c r="A246" t="s">
        <v>3504</v>
      </c>
      <c r="B246" t="str">
        <f t="shared" si="33"/>
        <v>Action</v>
      </c>
      <c r="C246" t="str">
        <f t="shared" si="27"/>
        <v>Crime</v>
      </c>
      <c r="D246" t="str">
        <f t="shared" si="28"/>
        <v xml:space="preserve">Drama </v>
      </c>
      <c r="F246">
        <f t="shared" si="29"/>
        <v>1</v>
      </c>
      <c r="G246" t="s">
        <v>3503</v>
      </c>
      <c r="H246" t="str">
        <f t="shared" si="30"/>
        <v xml:space="preserve">, Crime, Drama </v>
      </c>
      <c r="I246" t="str">
        <f t="shared" si="31"/>
        <v xml:space="preserve">Crime, Drama </v>
      </c>
      <c r="J246" t="str">
        <f t="shared" si="35"/>
        <v xml:space="preserve">, Drama </v>
      </c>
      <c r="K246" t="str">
        <f t="shared" si="32"/>
        <v xml:space="preserve">Drama </v>
      </c>
      <c r="L246" t="b">
        <f t="shared" si="34"/>
        <v>0</v>
      </c>
    </row>
    <row r="247" spans="1:12" x14ac:dyDescent="0.3">
      <c r="A247" t="s">
        <v>3510</v>
      </c>
      <c r="B247" t="str">
        <f t="shared" si="33"/>
        <v>Drama</v>
      </c>
      <c r="C247" t="str">
        <f t="shared" si="27"/>
        <v xml:space="preserve">Romance </v>
      </c>
      <c r="D247" t="str">
        <f t="shared" si="28"/>
        <v/>
      </c>
      <c r="F247">
        <f t="shared" si="29"/>
        <v>0</v>
      </c>
      <c r="G247" t="s">
        <v>5150</v>
      </c>
      <c r="H247" t="str">
        <f t="shared" si="30"/>
        <v xml:space="preserve">, Romance </v>
      </c>
      <c r="I247" t="str">
        <f t="shared" si="31"/>
        <v xml:space="preserve">Romance </v>
      </c>
      <c r="J247" t="str">
        <f t="shared" si="35"/>
        <v/>
      </c>
      <c r="K247" t="e">
        <f t="shared" si="32"/>
        <v>#VALUE!</v>
      </c>
      <c r="L247" t="b">
        <f t="shared" si="34"/>
        <v>1</v>
      </c>
    </row>
    <row r="248" spans="1:12" x14ac:dyDescent="0.3">
      <c r="A248" t="s">
        <v>3514</v>
      </c>
      <c r="B248" t="str">
        <f t="shared" si="33"/>
        <v>Crime</v>
      </c>
      <c r="C248" t="str">
        <f t="shared" si="27"/>
        <v>Drama</v>
      </c>
      <c r="D248" t="str">
        <f t="shared" si="28"/>
        <v xml:space="preserve">Mystery </v>
      </c>
      <c r="F248">
        <f t="shared" si="29"/>
        <v>1</v>
      </c>
      <c r="G248" t="s">
        <v>3547</v>
      </c>
      <c r="H248" t="str">
        <f t="shared" si="30"/>
        <v xml:space="preserve">, Drama, Mystery </v>
      </c>
      <c r="I248" t="str">
        <f t="shared" si="31"/>
        <v xml:space="preserve">Drama, Mystery </v>
      </c>
      <c r="J248" t="str">
        <f t="shared" si="35"/>
        <v xml:space="preserve">, Mystery </v>
      </c>
      <c r="K248" t="str">
        <f t="shared" si="32"/>
        <v xml:space="preserve">Mystery </v>
      </c>
      <c r="L248" t="b">
        <f t="shared" si="34"/>
        <v>0</v>
      </c>
    </row>
    <row r="249" spans="1:12" x14ac:dyDescent="0.3">
      <c r="A249" t="s">
        <v>3604</v>
      </c>
      <c r="B249" t="str">
        <f t="shared" si="33"/>
        <v>Animation</v>
      </c>
      <c r="C249" t="str">
        <f t="shared" si="27"/>
        <v>Action</v>
      </c>
      <c r="D249" t="str">
        <f t="shared" si="28"/>
        <v xml:space="preserve">Sci-Fi </v>
      </c>
      <c r="F249">
        <f t="shared" si="29"/>
        <v>1</v>
      </c>
      <c r="G249" t="s">
        <v>3513</v>
      </c>
      <c r="H249" t="str">
        <f t="shared" si="30"/>
        <v xml:space="preserve">, Action, Sci-Fi </v>
      </c>
      <c r="I249" t="str">
        <f t="shared" si="31"/>
        <v xml:space="preserve">Action, Sci-Fi </v>
      </c>
      <c r="J249" t="str">
        <f t="shared" si="35"/>
        <v xml:space="preserve">, Sci-Fi </v>
      </c>
      <c r="K249" t="str">
        <f t="shared" si="32"/>
        <v xml:space="preserve">Sci-Fi </v>
      </c>
      <c r="L249" t="b">
        <f t="shared" si="34"/>
        <v>0</v>
      </c>
    </row>
    <row r="250" spans="1:12" x14ac:dyDescent="0.3">
      <c r="A250" t="s">
        <v>3510</v>
      </c>
      <c r="B250" t="str">
        <f t="shared" si="33"/>
        <v>Drama</v>
      </c>
      <c r="C250" t="str">
        <f t="shared" si="27"/>
        <v xml:space="preserve">Romance </v>
      </c>
      <c r="D250" t="str">
        <f t="shared" si="28"/>
        <v/>
      </c>
      <c r="F250">
        <f t="shared" si="29"/>
        <v>0</v>
      </c>
      <c r="G250" t="s">
        <v>5150</v>
      </c>
      <c r="H250" t="str">
        <f t="shared" si="30"/>
        <v xml:space="preserve">, Romance </v>
      </c>
      <c r="I250" t="str">
        <f t="shared" si="31"/>
        <v xml:space="preserve">Romance </v>
      </c>
      <c r="J250" t="str">
        <f t="shared" si="35"/>
        <v/>
      </c>
      <c r="K250" t="e">
        <f t="shared" si="32"/>
        <v>#VALUE!</v>
      </c>
      <c r="L250" t="b">
        <f t="shared" si="34"/>
        <v>1</v>
      </c>
    </row>
    <row r="251" spans="1:12" x14ac:dyDescent="0.3">
      <c r="A251" t="s">
        <v>3555</v>
      </c>
      <c r="B251" t="str">
        <f t="shared" si="33"/>
        <v>Crime</v>
      </c>
      <c r="C251" t="str">
        <f t="shared" si="27"/>
        <v>Drama</v>
      </c>
      <c r="D251" t="str">
        <f t="shared" si="28"/>
        <v xml:space="preserve">Film-Noir </v>
      </c>
      <c r="F251">
        <f t="shared" si="29"/>
        <v>1</v>
      </c>
      <c r="G251" t="s">
        <v>3535</v>
      </c>
      <c r="H251" t="str">
        <f t="shared" si="30"/>
        <v xml:space="preserve">, Drama, Film-Noir </v>
      </c>
      <c r="I251" t="str">
        <f t="shared" si="31"/>
        <v xml:space="preserve">Drama, Film-Noir </v>
      </c>
      <c r="J251" t="str">
        <f t="shared" si="35"/>
        <v xml:space="preserve">, Film-Noir </v>
      </c>
      <c r="K251" t="str">
        <f t="shared" si="32"/>
        <v xml:space="preserve">Film-Noir </v>
      </c>
      <c r="L251" t="b">
        <f t="shared" si="34"/>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imdbmoviescrape 18th Mar 15_32</vt:lpstr>
      <vt:lpstr>cleandata</vt:lpstr>
      <vt:lpstr>stars</vt:lpstr>
      <vt:lpstr>genres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Brian Lee</dc:creator>
  <cp:lastModifiedBy>Kevin Huang</cp:lastModifiedBy>
  <dcterms:created xsi:type="dcterms:W3CDTF">2016-03-20T19:06:57Z</dcterms:created>
  <dcterms:modified xsi:type="dcterms:W3CDTF">2016-04-05T15:41:44Z</dcterms:modified>
</cp:coreProperties>
</file>