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aachin_espe_edu_ec/Documents/La maña/02-Requirements/"/>
    </mc:Choice>
  </mc:AlternateContent>
  <xr:revisionPtr revIDLastSave="69" documentId="14_{A707999E-0BB8-40A7-8E0F-98618EC60F55}" xr6:coauthVersionLast="47" xr6:coauthVersionMax="47" xr10:uidLastSave="{EA662D1A-F8D2-4F2B-A733-592ABDE1B968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<sst xmlns="http://schemas.openxmlformats.org/spreadsheetml/2006/main" count="81" uniqueCount="65">
  <si>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</si>
  <si>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</si>
  <si>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</si>
  <si>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</si>
  <si>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</si>
  <si>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</si>
  <si>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</si>
  <si>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</si>
  <si>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</si>
  <si>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</si>
  <si>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</si>
  <si>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</si>
  <si>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</si>
  <si>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</si>
  <si>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</si>
  <si>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</si>
  <si>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Permitir el registros de Productos Elaborados </t>
  </si>
  <si>
    <t>Mantener el control de los productos elaborados.</t>
  </si>
  <si>
    <t>Crear un inventario de productos.</t>
  </si>
  <si>
    <t>Administrador</t>
  </si>
  <si>
    <t>Ingresar( Nombre,  Cantidad, Precio)</t>
  </si>
  <si>
    <t>Juan Molina</t>
  </si>
  <si>
    <t>Alta</t>
  </si>
  <si>
    <t>En proceso</t>
  </si>
  <si>
    <t>Se desplegara un mensaje de verificacion.</t>
  </si>
  <si>
    <t>Registrar nuevo producto.</t>
  </si>
  <si>
    <t>REQ002</t>
  </si>
  <si>
    <t>El aplicativo debe permitir visualizar los productos ingresados.</t>
  </si>
  <si>
    <t>Que el administrador pueda observar el inventario.</t>
  </si>
  <si>
    <t>Generar una pantalla que presente los productos.</t>
  </si>
  <si>
    <t>Visualizar</t>
  </si>
  <si>
    <t>Adrian Chin</t>
  </si>
  <si>
    <t>Mostrará al Administrador: todos los datos del inventario.</t>
  </si>
  <si>
    <t>Visualizacion de Productos.</t>
  </si>
  <si>
    <t>REQ003</t>
  </si>
  <si>
    <t>Permitir editar y eliminar los productos del invetario</t>
  </si>
  <si>
    <t>El programa debe permitir eliminar y editar los productos.</t>
  </si>
  <si>
    <t>Editar y eliminar los productos,</t>
  </si>
  <si>
    <t>Editar, eliminar</t>
  </si>
  <si>
    <t>David Molineros</t>
  </si>
  <si>
    <t>Verificación de listado de productos</t>
  </si>
  <si>
    <t>Gestionar inventario.</t>
  </si>
  <si>
    <t>REQ004</t>
  </si>
  <si>
    <t>Permitir ver el calculo del valor de los productos del inventario</t>
  </si>
  <si>
    <t>Verificar el costo de los productos del inventario.</t>
  </si>
  <si>
    <t>Mantener el control del costo</t>
  </si>
  <si>
    <t>Cálculo</t>
  </si>
  <si>
    <t>Anthony Alcocer</t>
  </si>
  <si>
    <t>mostrando la suma de los valores de la lista</t>
  </si>
  <si>
    <t>Costo de inventario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</si>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</sst>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6" fillId="8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center" vertical="center" wrapText="1"/>
    </xf>
    <xf numFmtId="164" fontId="15" fillId="8" borderId="2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15" fillId="9" borderId="3" xfId="0" applyFont="1" applyFill="1" applyBorder="1" applyAlignment="1">
      <alignment horizontal="center" vertical="center" wrapText="1"/>
    </xf>
    <xf numFmtId="164" fontId="15" fillId="9" borderId="2" xfId="0" applyNumberFormat="1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wrapText="1"/>
    </xf>
    <xf numFmtId="0" fontId="15" fillId="8" borderId="3" xfId="0" applyFont="1" applyFill="1" applyBorder="1" applyAlignment="1">
      <alignment horizontal="center" vertical="top" wrapText="1"/>
    </xf>
    <xf numFmtId="0" fontId="15" fillId="8" borderId="29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top" wrapText="1"/>
    </xf>
    <xf numFmtId="0" fontId="15" fillId="8" borderId="4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top" wrapText="1"/>
    </xf>
    <xf numFmtId="0" fontId="15" fillId="9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64" fontId="1" fillId="5" borderId="13" xfId="0" applyNumberFormat="1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9" xfId="0" applyFont="1" applyBorder="1" applyAlignment="1"/>
    <xf numFmtId="0" fontId="10" fillId="0" borderId="10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6" xfId="0" applyFont="1" applyBorder="1" applyAlignment="1"/>
    <xf numFmtId="0" fontId="10" fillId="0" borderId="28" xfId="0" applyFont="1" applyBorder="1" applyAlignment="1"/>
    <xf numFmtId="0" fontId="10" fillId="0" borderId="27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opLeftCell="A4" zoomScale="80" zoomScaleNormal="80" workbookViewId="0">
      <selection activeCell="Q6" sqref="Q6"/>
    </sheetView>
  </sheetViews>
  <sheetFormatPr defaultColWidth="12.625" defaultRowHeight="15" customHeight="1"/>
  <cols>
    <col min="1" max="1" width="2" customWidth="1"/>
    <col min="2" max="2" width="6.625" customWidth="1"/>
    <col min="3" max="3" width="20.625" customWidth="1"/>
    <col min="4" max="4" width="28.125" bestFit="1" customWidth="1"/>
    <col min="5" max="5" width="26" customWidth="1"/>
    <col min="6" max="6" width="15" customWidth="1"/>
    <col min="7" max="7" width="18.875" customWidth="1"/>
    <col min="8" max="9" width="10.625" customWidth="1"/>
    <col min="10" max="10" width="11.125" customWidth="1"/>
    <col min="11" max="11" width="10.625" customWidth="1"/>
    <col min="12" max="12" width="11.875" customWidth="1"/>
    <col min="13" max="13" width="20.625" customWidth="1"/>
    <col min="14" max="14" width="19.375" customWidth="1"/>
    <col min="15" max="15" width="20.625" customWidth="1"/>
    <col min="16" max="26" width="9.375" customWidth="1"/>
  </cols>
  <sheetData>
    <row r="1" spans="2:15" ht="14.45">
      <c r="I1" s="1"/>
      <c r="J1" s="1"/>
      <c r="K1" s="2"/>
      <c r="L1" s="3"/>
    </row>
    <row r="2" spans="2:15" ht="14.45">
      <c r="I2" s="1"/>
      <c r="J2" s="1"/>
      <c r="K2" s="2"/>
      <c r="L2" s="3"/>
    </row>
    <row r="3" spans="2:15" ht="45" customHeight="1">
      <c r="B3" s="5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 ht="14.45">
      <c r="H4" s="4"/>
      <c r="I4" s="1"/>
      <c r="J4" s="1"/>
      <c r="K4" s="2"/>
      <c r="L4" s="3"/>
    </row>
    <row r="5" spans="2:15" ht="57.6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1.25" customHeight="1">
      <c r="B6" s="29" t="s">
        <v>15</v>
      </c>
      <c r="C6" s="30" t="s">
        <v>16</v>
      </c>
      <c r="D6" s="30" t="s">
        <v>17</v>
      </c>
      <c r="E6" s="37" t="s">
        <v>18</v>
      </c>
      <c r="F6" s="38" t="s">
        <v>19</v>
      </c>
      <c r="G6" s="39" t="s">
        <v>20</v>
      </c>
      <c r="H6" s="30" t="s">
        <v>21</v>
      </c>
      <c r="I6" s="30">
        <v>9</v>
      </c>
      <c r="J6" s="31">
        <v>45081</v>
      </c>
      <c r="K6" s="30" t="s">
        <v>22</v>
      </c>
      <c r="L6" s="30" t="s">
        <v>23</v>
      </c>
      <c r="M6" s="40" t="s">
        <v>24</v>
      </c>
      <c r="N6" s="41"/>
      <c r="O6" s="37" t="s">
        <v>25</v>
      </c>
    </row>
    <row r="7" spans="2:15" ht="47.25" customHeight="1">
      <c r="B7" s="29" t="s">
        <v>26</v>
      </c>
      <c r="C7" s="30" t="s">
        <v>27</v>
      </c>
      <c r="D7" s="30" t="s">
        <v>28</v>
      </c>
      <c r="E7" s="30" t="s">
        <v>29</v>
      </c>
      <c r="F7" s="30" t="s">
        <v>19</v>
      </c>
      <c r="G7" s="30" t="s">
        <v>30</v>
      </c>
      <c r="H7" s="30" t="s">
        <v>31</v>
      </c>
      <c r="I7" s="30">
        <v>9</v>
      </c>
      <c r="J7" s="31">
        <v>45082</v>
      </c>
      <c r="K7" s="30" t="s">
        <v>22</v>
      </c>
      <c r="L7" s="30" t="s">
        <v>23</v>
      </c>
      <c r="M7" s="40" t="s">
        <v>32</v>
      </c>
      <c r="N7" s="42"/>
      <c r="O7" s="43" t="s">
        <v>33</v>
      </c>
    </row>
    <row r="8" spans="2:15" ht="62.25" customHeight="1">
      <c r="B8" s="32" t="s">
        <v>34</v>
      </c>
      <c r="C8" s="44" t="s">
        <v>35</v>
      </c>
      <c r="D8" s="44" t="s">
        <v>36</v>
      </c>
      <c r="E8" s="44" t="s">
        <v>37</v>
      </c>
      <c r="F8" s="30" t="s">
        <v>19</v>
      </c>
      <c r="G8" s="30" t="s">
        <v>38</v>
      </c>
      <c r="H8" s="30" t="s">
        <v>39</v>
      </c>
      <c r="I8" s="30">
        <v>11</v>
      </c>
      <c r="J8" s="31">
        <v>45084</v>
      </c>
      <c r="K8" s="30" t="s">
        <v>22</v>
      </c>
      <c r="L8" s="30" t="s">
        <v>23</v>
      </c>
      <c r="M8" s="45" t="s">
        <v>40</v>
      </c>
      <c r="N8" s="30"/>
      <c r="O8" s="46" t="s">
        <v>41</v>
      </c>
    </row>
    <row r="9" spans="2:15" ht="68.25" customHeight="1">
      <c r="B9" s="33" t="s">
        <v>42</v>
      </c>
      <c r="C9" s="47" t="s">
        <v>43</v>
      </c>
      <c r="D9" s="48" t="s">
        <v>44</v>
      </c>
      <c r="E9" s="47" t="s">
        <v>45</v>
      </c>
      <c r="F9" s="34" t="s">
        <v>19</v>
      </c>
      <c r="G9" s="36" t="s">
        <v>46</v>
      </c>
      <c r="H9" s="34" t="s">
        <v>47</v>
      </c>
      <c r="I9" s="34">
        <v>7</v>
      </c>
      <c r="J9" s="35">
        <v>45082</v>
      </c>
      <c r="K9" s="36" t="s">
        <v>22</v>
      </c>
      <c r="L9" s="36" t="s">
        <v>23</v>
      </c>
      <c r="M9" s="49" t="s">
        <v>48</v>
      </c>
      <c r="N9" s="36"/>
      <c r="O9" s="50" t="s">
        <v>49</v>
      </c>
    </row>
    <row r="10" spans="2:15" ht="39.75" customHeight="1">
      <c r="I10" s="3"/>
      <c r="J10" s="3"/>
      <c r="K10" s="7"/>
      <c r="L10" s="3"/>
    </row>
    <row r="11" spans="2:15" ht="19.5" customHeight="1">
      <c r="I11" s="1"/>
      <c r="J11" s="1"/>
      <c r="K11" s="2"/>
      <c r="L11" s="3"/>
    </row>
    <row r="12" spans="2:15" ht="19.5" customHeight="1">
      <c r="I12" s="1"/>
      <c r="J12" s="1"/>
      <c r="K12" s="2"/>
      <c r="L12" s="3"/>
    </row>
    <row r="13" spans="2:15" ht="19.5" customHeight="1">
      <c r="I13" s="1"/>
      <c r="J13" s="1"/>
      <c r="K13" s="2"/>
      <c r="L13" s="3"/>
    </row>
    <row r="14" spans="2:15" ht="19.5" customHeight="1">
      <c r="I14" s="1"/>
      <c r="J14" s="1"/>
      <c r="K14" s="8"/>
      <c r="L14" s="3"/>
    </row>
    <row r="15" spans="2:15" ht="19.5" customHeight="1">
      <c r="I15" s="1"/>
      <c r="J15" s="1"/>
      <c r="K15" s="8"/>
      <c r="L15" s="3"/>
    </row>
    <row r="16" spans="2:15" ht="19.5" customHeight="1">
      <c r="I16" s="1"/>
      <c r="J16" s="1"/>
      <c r="K16" s="2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 t="s">
        <v>22</v>
      </c>
      <c r="L19" s="1" t="s">
        <v>50</v>
      </c>
      <c r="M19" s="4"/>
    </row>
    <row r="20" spans="9:13" ht="19.5" customHeight="1">
      <c r="I20" s="1"/>
      <c r="J20" s="1"/>
      <c r="K20" s="2" t="s">
        <v>51</v>
      </c>
      <c r="L20" s="1" t="s">
        <v>23</v>
      </c>
      <c r="M20" s="4"/>
    </row>
    <row r="21" spans="9:13" ht="19.5" customHeight="1">
      <c r="I21" s="1"/>
      <c r="J21" s="1"/>
      <c r="K21" s="2" t="s">
        <v>52</v>
      </c>
      <c r="L21" s="1" t="s">
        <v>53</v>
      </c>
      <c r="M21" s="4"/>
    </row>
    <row r="22" spans="9:13" ht="19.5" customHeight="1">
      <c r="I22" s="1"/>
      <c r="J22" s="1"/>
      <c r="K22" s="2"/>
      <c r="L22" s="1" t="s">
        <v>54</v>
      </c>
      <c r="M22" s="4"/>
    </row>
    <row r="23" spans="9:13" ht="19.5" customHeight="1">
      <c r="I23" s="1"/>
      <c r="J23" s="1"/>
      <c r="K23" s="2"/>
      <c r="L23" s="3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3"/>
      <c r="J989" s="3"/>
      <c r="K989" s="7"/>
      <c r="L989" s="3"/>
    </row>
    <row r="990" spans="9:12" ht="15.75" customHeight="1">
      <c r="I990" s="3"/>
      <c r="J990" s="3"/>
      <c r="K990" s="7"/>
      <c r="L990" s="3"/>
    </row>
    <row r="991" spans="9:12" ht="15.75" customHeight="1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6" zoomScale="78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3" width="10.625" customWidth="1"/>
    <col min="4" max="4" width="12.375" customWidth="1"/>
    <col min="5" max="7" width="10.625" customWidth="1"/>
    <col min="8" max="8" width="30.5" customWidth="1"/>
    <col min="9" max="10" width="10.625" customWidth="1"/>
    <col min="11" max="11" width="2.375" customWidth="1"/>
    <col min="12" max="12" width="10" customWidth="1"/>
    <col min="13" max="13" width="15.25" customWidth="1"/>
    <col min="14" max="14" width="16" customWidth="1"/>
    <col min="15" max="15" width="25.5" customWidth="1"/>
    <col min="16" max="16" width="9.1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9"/>
      <c r="D4" s="9"/>
      <c r="E4" s="9"/>
      <c r="F4" s="4"/>
    </row>
    <row r="5" spans="2:16" ht="14.45" hidden="1">
      <c r="C5" s="9"/>
      <c r="D5" s="9"/>
      <c r="E5" s="9"/>
      <c r="F5" s="4"/>
    </row>
    <row r="6" spans="2:16" ht="39.75" customHeight="1">
      <c r="B6" s="59" t="s">
        <v>55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>
      <c r="B9" s="27"/>
      <c r="C9" s="11" t="s">
        <v>1</v>
      </c>
      <c r="D9" s="12"/>
      <c r="E9" s="55" t="s">
        <v>56</v>
      </c>
      <c r="F9" s="64"/>
      <c r="G9" s="12"/>
      <c r="H9" s="55" t="s">
        <v>11</v>
      </c>
      <c r="I9" s="64"/>
      <c r="J9" s="13"/>
      <c r="K9" s="13"/>
      <c r="L9" s="13"/>
      <c r="M9" s="13"/>
      <c r="N9" s="13"/>
      <c r="O9" s="13"/>
      <c r="P9" s="28"/>
    </row>
    <row r="10" spans="2:16" ht="30" customHeight="1">
      <c r="B10" s="27"/>
      <c r="C10" s="14" t="s">
        <v>15</v>
      </c>
      <c r="D10" s="15"/>
      <c r="E10" s="56" t="str">
        <f>VLOOKUP(C10,'Formato descripción HU'!B6:O10,5,0)</f>
        <v>Administrador</v>
      </c>
      <c r="F10" s="64"/>
      <c r="G10" s="16"/>
      <c r="H10" s="56" t="str">
        <f>VLOOKUP(C10,'Formato descripción HU'!B6:O10,11,0)</f>
        <v>En proceso</v>
      </c>
      <c r="I10" s="64"/>
      <c r="J10" s="16"/>
      <c r="K10" s="13"/>
      <c r="L10" s="13"/>
      <c r="M10" s="13"/>
      <c r="N10" s="13"/>
      <c r="O10" s="13"/>
      <c r="P10" s="28"/>
    </row>
    <row r="11" spans="2:16" ht="9.75" customHeight="1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>
      <c r="B12" s="27"/>
      <c r="C12" s="11" t="s">
        <v>57</v>
      </c>
      <c r="D12" s="15"/>
      <c r="E12" s="55" t="s">
        <v>10</v>
      </c>
      <c r="F12" s="64"/>
      <c r="G12" s="16"/>
      <c r="H12" s="55" t="s">
        <v>58</v>
      </c>
      <c r="I12" s="64"/>
      <c r="J12" s="16"/>
      <c r="K12" s="18"/>
      <c r="L12" s="18"/>
      <c r="M12" s="13"/>
      <c r="N12" s="18"/>
      <c r="O12" s="18"/>
      <c r="P12" s="28"/>
    </row>
    <row r="13" spans="2:16" ht="30" customHeight="1">
      <c r="B13" s="27"/>
      <c r="C13" s="14">
        <f>VLOOKUP('Historia de Usuario'!C10,'Formato descripción HU'!B6:O10,8,0)</f>
        <v>9</v>
      </c>
      <c r="D13" s="15"/>
      <c r="E13" s="56" t="str">
        <f>VLOOKUP(C10,'Formato descripción HU'!B6:O10,10,0)</f>
        <v>Alta</v>
      </c>
      <c r="F13" s="64"/>
      <c r="G13" s="16"/>
      <c r="H13" s="56" t="str">
        <f>VLOOKUP(C10,'Formato descripción HU'!B6:O10,7,0)</f>
        <v>Juan Molina</v>
      </c>
      <c r="I13" s="64"/>
      <c r="J13" s="16"/>
      <c r="K13" s="18"/>
      <c r="L13" s="18"/>
      <c r="M13" s="13"/>
      <c r="N13" s="18"/>
      <c r="O13" s="18"/>
      <c r="P13" s="28"/>
    </row>
    <row r="14" spans="2:16" ht="9.75" customHeight="1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>
      <c r="B15" s="27"/>
      <c r="C15" s="52" t="s">
        <v>59</v>
      </c>
      <c r="D15" s="61" t="str">
        <f>VLOOKUP(C10,'Formato descripción HU'!B6:O10,3,0)</f>
        <v>Mantener el control de los productos elaborados.</v>
      </c>
      <c r="E15" s="65"/>
      <c r="F15" s="13"/>
      <c r="G15" s="52" t="s">
        <v>60</v>
      </c>
      <c r="H15" s="61" t="str">
        <f>VLOOKUP(C10,'Formato descripción HU'!B6:O10,4,0)</f>
        <v>Crear un inventario de productos.</v>
      </c>
      <c r="I15" s="66"/>
      <c r="J15" s="65"/>
      <c r="K15" s="13"/>
      <c r="L15" s="52" t="s">
        <v>61</v>
      </c>
      <c r="M15" s="53" t="str">
        <f>VLOOKUP(C10,'Formato descripción HU'!B6:O10,6,0)</f>
        <v>Ingresar( Nombre,  Cantidad, Precio)</v>
      </c>
      <c r="N15" s="66"/>
      <c r="O15" s="65"/>
      <c r="P15" s="28"/>
    </row>
    <row r="16" spans="2:16" ht="19.5" customHeight="1">
      <c r="B16" s="27"/>
      <c r="C16" s="67"/>
      <c r="D16" s="68"/>
      <c r="E16" s="69"/>
      <c r="F16" s="13"/>
      <c r="G16" s="67"/>
      <c r="H16" s="68"/>
      <c r="I16" s="62"/>
      <c r="J16" s="69"/>
      <c r="K16" s="13"/>
      <c r="L16" s="67"/>
      <c r="M16" s="68"/>
      <c r="N16" s="62"/>
      <c r="O16" s="69"/>
      <c r="P16" s="28"/>
    </row>
    <row r="17" spans="2:16" ht="19.5" customHeight="1">
      <c r="B17" s="27"/>
      <c r="C17" s="70"/>
      <c r="D17" s="71"/>
      <c r="E17" s="72"/>
      <c r="F17" s="13"/>
      <c r="G17" s="70"/>
      <c r="H17" s="71"/>
      <c r="I17" s="73"/>
      <c r="J17" s="72"/>
      <c r="K17" s="13"/>
      <c r="L17" s="70"/>
      <c r="M17" s="71"/>
      <c r="N17" s="73"/>
      <c r="O17" s="72"/>
      <c r="P17" s="28"/>
    </row>
    <row r="18" spans="2:16" ht="9.75" customHeight="1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>
      <c r="B19" s="27"/>
      <c r="C19" s="57" t="s">
        <v>62</v>
      </c>
      <c r="D19" s="65"/>
      <c r="E19" s="54" t="s">
        <v>63</v>
      </c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28"/>
    </row>
    <row r="20" spans="2:16" ht="19.5" customHeight="1">
      <c r="B20" s="27"/>
      <c r="C20" s="71"/>
      <c r="D20" s="72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28"/>
    </row>
    <row r="21" spans="2:16" ht="9.75" customHeight="1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>
      <c r="B22" s="27"/>
      <c r="C22" s="58" t="s">
        <v>64</v>
      </c>
      <c r="D22" s="65"/>
      <c r="E22" s="53" t="str">
        <f>VLOOKUP(C10,'Formato descripción HU'!B6:O10,12,0)</f>
        <v>Se desplegara un mensaje de verificacion.</v>
      </c>
      <c r="F22" s="66"/>
      <c r="G22" s="66"/>
      <c r="H22" s="65"/>
      <c r="I22" s="13"/>
      <c r="J22" s="58" t="s">
        <v>13</v>
      </c>
      <c r="K22" s="65"/>
      <c r="L22" s="60">
        <f>VLOOKUP(C10,'Formato descripción HU'!B6:O10,13,0)</f>
        <v>0</v>
      </c>
      <c r="M22" s="66"/>
      <c r="N22" s="66"/>
      <c r="O22" s="65"/>
      <c r="P22" s="28"/>
    </row>
    <row r="23" spans="2:16" ht="19.5" customHeight="1">
      <c r="B23" s="27"/>
      <c r="C23" s="68"/>
      <c r="D23" s="69"/>
      <c r="E23" s="68"/>
      <c r="F23" s="62"/>
      <c r="G23" s="62"/>
      <c r="H23" s="69"/>
      <c r="I23" s="13"/>
      <c r="J23" s="68"/>
      <c r="K23" s="69"/>
      <c r="L23" s="68"/>
      <c r="M23" s="62"/>
      <c r="N23" s="62"/>
      <c r="O23" s="69"/>
      <c r="P23" s="28"/>
    </row>
    <row r="24" spans="2:16" ht="19.5" customHeight="1">
      <c r="B24" s="27"/>
      <c r="C24" s="71"/>
      <c r="D24" s="72"/>
      <c r="E24" s="71"/>
      <c r="F24" s="73"/>
      <c r="G24" s="73"/>
      <c r="H24" s="72"/>
      <c r="I24" s="13"/>
      <c r="J24" s="71"/>
      <c r="K24" s="72"/>
      <c r="L24" s="71"/>
      <c r="M24" s="73"/>
      <c r="N24" s="73"/>
      <c r="O24" s="72"/>
      <c r="P24" s="28"/>
    </row>
    <row r="25" spans="2:16" ht="9.75" customHeight="1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KEVIN ANTHONY ALCOCER COCHA</cp:lastModifiedBy>
  <cp:revision/>
  <dcterms:created xsi:type="dcterms:W3CDTF">2019-10-21T15:37:14Z</dcterms:created>
  <dcterms:modified xsi:type="dcterms:W3CDTF">2023-06-27T00:24:08Z</dcterms:modified>
  <cp:category/>
  <cp:contentStatus/>
</cp:coreProperties>
</file>