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\Desktop\Bennett\Work\Road to AI Expert\Data\DQLab Tetris Program\Capstone Project\DQLab-Tetris_Capstone_Project\Datasets\"/>
    </mc:Choice>
  </mc:AlternateContent>
  <xr:revisionPtr revIDLastSave="0" documentId="13_ncr:1_{86E5978E-787E-4611-B402-6944705102D6}" xr6:coauthVersionLast="47" xr6:coauthVersionMax="47" xr10:uidLastSave="{00000000-0000-0000-0000-000000000000}"/>
  <bookViews>
    <workbookView xWindow="-23148" yWindow="-108" windowWidth="23256" windowHeight="12576" firstSheet="7" activeTab="16" xr2:uid="{00000000-000D-0000-FFFF-FFFF00000000}"/>
  </bookViews>
  <sheets>
    <sheet name="Q1 2017" sheetId="1" r:id="rId1"/>
    <sheet name="Q1 2018" sheetId="2" r:id="rId2"/>
    <sheet name="Q2 2017" sheetId="3" r:id="rId3"/>
    <sheet name="Q3 2017" sheetId="4" r:id="rId4"/>
    <sheet name="Q4 2017" sheetId="5" r:id="rId5"/>
    <sheet name="Q2 2018" sheetId="6" r:id="rId6"/>
    <sheet name="Q3 2018" sheetId="7" r:id="rId7"/>
    <sheet name="Q4 2018" sheetId="8" r:id="rId8"/>
    <sheet name="Q1 2019" sheetId="9" r:id="rId9"/>
    <sheet name="Q2 2019" sheetId="10" r:id="rId10"/>
    <sheet name="Q3 2019" sheetId="11" r:id="rId11"/>
    <sheet name="Q4 2019" sheetId="12" r:id="rId12"/>
    <sheet name="Q1 2020" sheetId="13" r:id="rId13"/>
    <sheet name="Q2 2020" sheetId="14" r:id="rId14"/>
    <sheet name="Q3 2020" sheetId="15" r:id="rId15"/>
    <sheet name="Q4 2020" sheetId="16" r:id="rId16"/>
    <sheet name="Q1 2021" sheetId="17" r:id="rId17"/>
    <sheet name="(Jan-Mar)Traffic Detail" sheetId="18" state="hidden" r:id="rId18"/>
    <sheet name="(Apr - Jun)Traffic Detail" sheetId="19" state="hidden" r:id="rId19"/>
    <sheet name="Form Responses 1" sheetId="20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0" i="1" l="1"/>
  <c r="O46" i="1"/>
  <c r="O45" i="1"/>
  <c r="O41" i="1"/>
  <c r="O40" i="1"/>
  <c r="O39" i="1"/>
  <c r="O38" i="1"/>
  <c r="O34" i="1"/>
  <c r="O33" i="1"/>
  <c r="O30" i="1"/>
  <c r="O28" i="1"/>
  <c r="O26" i="1"/>
  <c r="O25" i="1"/>
  <c r="O24" i="1"/>
  <c r="O23" i="1"/>
  <c r="O20" i="1"/>
  <c r="O17" i="1"/>
  <c r="O16" i="1"/>
  <c r="O15" i="1"/>
  <c r="O14" i="1"/>
  <c r="O11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<sst xmlns="http://schemas.openxmlformats.org/spreadsheetml/2006/main" count="6081" uniqueCount="766">
  <si>
    <t>January - March 2017 DATA</t>
  </si>
  <si>
    <t>No</t>
  </si>
  <si>
    <t>Merchant</t>
  </si>
  <si>
    <t>Performance</t>
  </si>
  <si>
    <t>Company Background</t>
  </si>
  <si>
    <t xml:space="preserve">Name </t>
  </si>
  <si>
    <t>URL</t>
  </si>
  <si>
    <t>Traffic</t>
  </si>
  <si>
    <t>Source</t>
  </si>
  <si>
    <t>Appstore Rank</t>
  </si>
  <si>
    <t>Playstore Rank</t>
  </si>
  <si>
    <t>Twitter</t>
  </si>
  <si>
    <t>Instagram</t>
  </si>
  <si>
    <t>Facebook</t>
  </si>
  <si>
    <t>Employees</t>
  </si>
  <si>
    <t>Lazada</t>
  </si>
  <si>
    <t>http://www.lazada.co.id/</t>
  </si>
  <si>
    <t>https://www.similarweb.com/website/Lazada.co.id</t>
  </si>
  <si>
    <t>https://twitter.com/_bobobobo_</t>
  </si>
  <si>
    <t>https://www.instagram.com/_bobobobo_/?hl=en</t>
  </si>
  <si>
    <t>https://www.facebook.com/like.bobobobo/?fref=ts</t>
  </si>
  <si>
    <t>.</t>
  </si>
  <si>
    <t>Tokopedia</t>
  </si>
  <si>
    <t>https://www.tokopedia.com/</t>
  </si>
  <si>
    <t>https://www.similarweb.com/website/tokopedia.com</t>
  </si>
  <si>
    <t>https://twitter.com/bukalapak</t>
  </si>
  <si>
    <t>https://www.instagram.com/bukalapak/?hl=en</t>
  </si>
  <si>
    <t>https://www.facebook.com/bukalapak/?fref=ts</t>
  </si>
  <si>
    <t>Elevenia</t>
  </si>
  <si>
    <t>http://www.elevenia.co.id/</t>
  </si>
  <si>
    <t>https://www.similarweb.com/website/elevenia.co.id</t>
  </si>
  <si>
    <t>-</t>
  </si>
  <si>
    <t>https://twitter.com/DINOMARKET</t>
  </si>
  <si>
    <t>https://www.instagram.com/dinomarket/?hl=en</t>
  </si>
  <si>
    <t>https://www.facebook.com/DinoMarketCom/?fref=ts</t>
  </si>
  <si>
    <t>Bukalapak</t>
  </si>
  <si>
    <t>https://www.bukalapak.com/</t>
  </si>
  <si>
    <t>https://www.similarweb.com/website/bukalapak.com#overview</t>
  </si>
  <si>
    <t>https://twitter.com/eleveniaID</t>
  </si>
  <si>
    <t>https://www.instagram.com/eleveniaid/?hl=en</t>
  </si>
  <si>
    <t>https://www.facebook.com/elevenia.co.id/?fref=ts</t>
  </si>
  <si>
    <t>BliBli</t>
  </si>
  <si>
    <t>https://www.blibli.com/</t>
  </si>
  <si>
    <t>https://www.similarweb.com/website/blibli.com</t>
  </si>
  <si>
    <t>https://twitter.com/jakmall</t>
  </si>
  <si>
    <t>https://www.instagram.com/jakmall/?hl=en</t>
  </si>
  <si>
    <t>https://www.facebook.com/jakmalldotcom/?fref=ts</t>
  </si>
  <si>
    <t>Alfacart</t>
  </si>
  <si>
    <t>http://www.alfacart.com/</t>
  </si>
  <si>
    <t>https://www.similarweb.com/website/alfacart.com</t>
  </si>
  <si>
    <t>https://twitter.com/JDid</t>
  </si>
  <si>
    <t>https://www.instagram.com/jdid/?hl=en</t>
  </si>
  <si>
    <t>https://www.facebook.com/JDID/?fref=ts</t>
  </si>
  <si>
    <t>JD ID</t>
  </si>
  <si>
    <t>https://www.jd.id/</t>
  </si>
  <si>
    <t>https://www.similarweb.com/website/jd.id</t>
  </si>
  <si>
    <t>https://twitter.com/kuka_akusuka</t>
  </si>
  <si>
    <t>https://www.instagram.com/kuka_akusuka/?hl=en</t>
  </si>
  <si>
    <t>https://www.facebook.com/kukakusuka/?fref=ts</t>
  </si>
  <si>
    <t>Shopee</t>
  </si>
  <si>
    <t>https://shopee.co.id/</t>
  </si>
  <si>
    <t>https://www.similarweb.com/website/shopee.co.id</t>
  </si>
  <si>
    <t>https://twitter.com/livazacom</t>
  </si>
  <si>
    <t>https://www.instagram.com/livazacom/?hl=en</t>
  </si>
  <si>
    <t>https://www.facebook.com/livazacom/?fref=ts</t>
  </si>
  <si>
    <t>Matahari Mall</t>
  </si>
  <si>
    <t>https://www.mataharimall.com/</t>
  </si>
  <si>
    <t>https://www.similarweb.com/website/mataharimall.com</t>
  </si>
  <si>
    <t>https://twitter.com/KinerjaMall</t>
  </si>
  <si>
    <t>https://www.instagram.com/kinerjamall/?hl=en</t>
  </si>
  <si>
    <t>https://www.facebook.com/kinerjamall/?fref=ts</t>
  </si>
  <si>
    <t>Blanja</t>
  </si>
  <si>
    <t>http://www.blanja.com/</t>
  </si>
  <si>
    <t>https://www.similarweb.com/website/blanja.com</t>
  </si>
  <si>
    <t>https://twitter.com/malljualancoid</t>
  </si>
  <si>
    <t>https://www.instagram.com/malljualancoid/?hl=en</t>
  </si>
  <si>
    <t>https://www.facebook.com/malljualancoid/?fref=ts</t>
  </si>
  <si>
    <t>Bhinneka</t>
  </si>
  <si>
    <t>http://www.bhinneka.com/</t>
  </si>
  <si>
    <t>https://www.similarweb.com/website/bhinneka.com</t>
  </si>
  <si>
    <t>https://twitter.com/MrMaskoolin</t>
  </si>
  <si>
    <t>https://www.instagram.com/mrmaskoolin/?hl=en</t>
  </si>
  <si>
    <t>https://www.facebook.com/Maskoolin/?fref=ts</t>
  </si>
  <si>
    <t>Zalora</t>
  </si>
  <si>
    <t>https://www.zalora.co.id/</t>
  </si>
  <si>
    <t>https://www.similarweb.com/website/zalora.co.id</t>
  </si>
  <si>
    <t>https://twitter.com/MatahariMallCom</t>
  </si>
  <si>
    <t>https://www.instagram.com/mataharimallcom/?hl=en</t>
  </si>
  <si>
    <t>https://www.facebook.com/mataharimallcom/?fref=ts</t>
  </si>
  <si>
    <t>Sociolla</t>
  </si>
  <si>
    <t>http://www.sociolla.com/</t>
  </si>
  <si>
    <t>https://www.similarweb.com/website/sociolla.com</t>
  </si>
  <si>
    <t>https://twitter.com/VIPPlazaID</t>
  </si>
  <si>
    <t>https://www.instagram.com/vipplazaid/?hl=en</t>
  </si>
  <si>
    <t>https://www.facebook.com/vipplaza/?fref=ts</t>
  </si>
  <si>
    <t>Orami</t>
  </si>
  <si>
    <t>https://www.orami.co.id/</t>
  </si>
  <si>
    <t>https://www.similarweb.com/website/orami.co.id</t>
  </si>
  <si>
    <t>https://twitter.com/tokopedia</t>
  </si>
  <si>
    <t>https://www.instagram.com/tokopedia/?hl=en</t>
  </si>
  <si>
    <t>https://www.facebook.com/tokopedia/?fref=ts</t>
  </si>
  <si>
    <t>Ali Express</t>
  </si>
  <si>
    <t>https://id.aliexpress.com/</t>
  </si>
  <si>
    <t>https://www.similarweb.com/website/id.aliexpress.com</t>
  </si>
  <si>
    <t>https://twitter.com/tokologi1</t>
  </si>
  <si>
    <t>https://www.instagram.com/tokologi/?hl=en</t>
  </si>
  <si>
    <t>https://www.facebook.com/tokologi/?fref=ts&amp;ref=br_tf&amp;qsefr=1</t>
  </si>
  <si>
    <t>Otten Coffee</t>
  </si>
  <si>
    <t>https://ottencoffee.co.id/</t>
  </si>
  <si>
    <t>https://www.similarweb.com/website/ottencoffee/co.id</t>
  </si>
  <si>
    <t>https://twitter.com/toko1001_id</t>
  </si>
  <si>
    <t>https://www.facebook.com/toko1001.id/?fref=ts</t>
  </si>
  <si>
    <t>Jakmall</t>
  </si>
  <si>
    <t>https://www.jakmall.com/</t>
  </si>
  <si>
    <t>https://www.similarweb.com/website/jakmall.com</t>
  </si>
  <si>
    <t>https://twitter.com/ORORI</t>
  </si>
  <si>
    <t>https://www.instagram.com/orori_id/?hl=en</t>
  </si>
  <si>
    <t>https://www.facebook.com/weddingring/?fref=ts</t>
  </si>
  <si>
    <t>qoo10</t>
  </si>
  <si>
    <t>https://www.qoo10.co.id/</t>
  </si>
  <si>
    <t>https://www.similarweb.com/website/qoo10.co.id</t>
  </si>
  <si>
    <t>https://twitter.com/onmolcom</t>
  </si>
  <si>
    <t>https://www.instagram.com/onmol.id/?hl=en</t>
  </si>
  <si>
    <t>https://www.facebook.com/onmol.indonesia.official/?fref=ts</t>
  </si>
  <si>
    <t>Berrybenka</t>
  </si>
  <si>
    <t>http://berrybenka.com/</t>
  </si>
  <si>
    <t>https://www.similarweb.com/website/berrybenka.com</t>
  </si>
  <si>
    <t>https://twitter.com/NGShope1</t>
  </si>
  <si>
    <t>https://www.instagram.com/ngshopecom/?hl=en</t>
  </si>
  <si>
    <t>https://www.facebook.com/eva.wati.5895?fref=ts</t>
  </si>
  <si>
    <t>Mapemall</t>
  </si>
  <si>
    <t>http://www.mapemall.com/</t>
  </si>
  <si>
    <t>https://www.similarweb.com/website/mapemall.com</t>
  </si>
  <si>
    <t>https://twitter.com/blanjacom</t>
  </si>
  <si>
    <t>https://www.instagram.com/blanjacom_official/?hl=en</t>
  </si>
  <si>
    <t>https://www.facebook.com/blanjacom/?fref=ts</t>
  </si>
  <si>
    <t>Dinomarket</t>
  </si>
  <si>
    <t>https://www.dinomarket.com/</t>
  </si>
  <si>
    <t>https://www.similarweb.com/website/dinomarket.com</t>
  </si>
  <si>
    <t>https://twitter.com/alfacartID</t>
  </si>
  <si>
    <t>https://www.instagram.com/alfacartid/?hl=en</t>
  </si>
  <si>
    <t>https://www.facebook.com/alfacartID/?fref=ts</t>
  </si>
  <si>
    <t>VIP Plaza</t>
  </si>
  <si>
    <t>http://www.vipplaza.co.id/</t>
  </si>
  <si>
    <t>https://www.similarweb.com/website/vipplaza.co.id</t>
  </si>
  <si>
    <t>https://twitter.com/bhinneka</t>
  </si>
  <si>
    <t>https://www.instagram.com/bhinnekacom/?hl=en</t>
  </si>
  <si>
    <t>https://www.facebook.com/bhinnekacom/?fref=ts</t>
  </si>
  <si>
    <t>bobobobo</t>
  </si>
  <si>
    <t>http://www.bobobobo.com/</t>
  </si>
  <si>
    <t>https://www.similarweb.com/website/bobobobo.com</t>
  </si>
  <si>
    <t>https://twitter.com/Berrybenka</t>
  </si>
  <si>
    <t>https://www.instagram.com/berrybenka/?hl=en</t>
  </si>
  <si>
    <t>https://www.facebook.com/BerrybenkaShop/?fref=ts</t>
  </si>
  <si>
    <t>BroDo</t>
  </si>
  <si>
    <t>http://bro.do/id/</t>
  </si>
  <si>
    <t>https://www.similarweb.com/website/bro.do</t>
  </si>
  <si>
    <t>https://twitter.com/BrandOutletID</t>
  </si>
  <si>
    <t>https://www.instagram.com/brandoutletid/?hl=en</t>
  </si>
  <si>
    <t>https://www.facebook.com/BrandOutletID/?fref=ts</t>
  </si>
  <si>
    <t>Tees</t>
  </si>
  <si>
    <t>https://tees.co.id/</t>
  </si>
  <si>
    <t>https://www.similarweb.com/website/tees.co.id</t>
  </si>
  <si>
    <t>https://twitter.com/orami_id</t>
  </si>
  <si>
    <t>https://www.facebook.com/oramiindonesia/?fref=ts</t>
  </si>
  <si>
    <t>weshop</t>
  </si>
  <si>
    <t>http://weshop.co.id/</t>
  </si>
  <si>
    <t>https://www.similarweb.com/website/weshop.co.id</t>
  </si>
  <si>
    <t>https://twitter.com/benlieschoice</t>
  </si>
  <si>
    <t>https://www.instagram.com/benlieschoice/?hl=en</t>
  </si>
  <si>
    <t>https://www.facebook.com/benlieschoice?fref=ts</t>
  </si>
  <si>
    <t>Hijup</t>
  </si>
  <si>
    <t>https://www.hijup.com/</t>
  </si>
  <si>
    <t>https://www.similarweb.com/website/hijup.com</t>
  </si>
  <si>
    <t>https://twitter.com/brodofootwear</t>
  </si>
  <si>
    <t>https://www.instagram.com/bro.do/?hl=en</t>
  </si>
  <si>
    <t>https://www.facebook.com/BrodoIndonesia/?fref=ts</t>
  </si>
  <si>
    <t>hijabenka</t>
  </si>
  <si>
    <t>http://hijabenka.com/</t>
  </si>
  <si>
    <t>https://www.similarweb.com/website/hijabenka.com</t>
  </si>
  <si>
    <t>https://twitter.com/bukupediacom</t>
  </si>
  <si>
    <t>https://www.instagram.com/bukupediacom/?hl=en</t>
  </si>
  <si>
    <t>https://www.facebook.com/bukupedia/?fref=ts</t>
  </si>
  <si>
    <t>Bukupedia</t>
  </si>
  <si>
    <t>http://www.bukupedia.com/</t>
  </si>
  <si>
    <t>https://www.similarweb.com/website/bukupedia.com</t>
  </si>
  <si>
    <t>https://twitter.com/Caristyle_id</t>
  </si>
  <si>
    <t>https://www.instagram.com/caristyle_id/?hl=en</t>
  </si>
  <si>
    <t>https://www.facebook.com/caristyle.id/?fref=ts&amp;ref=br_tf&amp;qsefr=1</t>
  </si>
  <si>
    <t>Orori</t>
  </si>
  <si>
    <t>https://www.orori.com/</t>
  </si>
  <si>
    <t>https://www.similarweb.com/website/orori.com</t>
  </si>
  <si>
    <t>https://twitter.com/frozenshop</t>
  </si>
  <si>
    <t>https://www.instagram.com/frozenshop/?hl=en</t>
  </si>
  <si>
    <t>https://www.facebook.com/frozenshoponline?fref=ts</t>
  </si>
  <si>
    <t>Electronic Solution</t>
  </si>
  <si>
    <t>http://www.es.id/</t>
  </si>
  <si>
    <t>https://www.similarweb.com/website/es.id</t>
  </si>
  <si>
    <t>https://twitter.com/ZaloraID</t>
  </si>
  <si>
    <t>https://www.instagram.com/zaloraid/?hl=en</t>
  </si>
  <si>
    <t>https://www.facebook.com/ZaloraIndonesia/?fref=ts</t>
  </si>
  <si>
    <t>what we like</t>
  </si>
  <si>
    <t>https://www.whatwelike.co/</t>
  </si>
  <si>
    <t>https://www.similarweb.com/website/whatwelike.co</t>
  </si>
  <si>
    <t>https://twitter.com/WeShopDotOrg</t>
  </si>
  <si>
    <t>https://www.facebook.com/WeshopIndonesia/?fref=ts</t>
  </si>
  <si>
    <t>Maskoolin</t>
  </si>
  <si>
    <t>https://www.maskoolin.com/</t>
  </si>
  <si>
    <t>https://www.similarweb.com/website/maskoolin.com</t>
  </si>
  <si>
    <t>https://twitter.com/WhatWeLikeCO</t>
  </si>
  <si>
    <t>https://www.instagram.com/whatwelikeco/?hl=en</t>
  </si>
  <si>
    <t>https://www.facebook.com/WhatWeLikeCO/?fref=ts</t>
  </si>
  <si>
    <t>Mothercare</t>
  </si>
  <si>
    <t>http://www.mothercare.co.id/</t>
  </si>
  <si>
    <t>https://www.similarweb.com/website/mothercare.co.id</t>
  </si>
  <si>
    <t>https://twitter.com/ukmmarket</t>
  </si>
  <si>
    <t>https://www.instagram.com/ukmmarket/?hl=en</t>
  </si>
  <si>
    <t>https://www.facebook.com/ukmmarket.co.id?fref=ts</t>
  </si>
  <si>
    <t>Pemmz</t>
  </si>
  <si>
    <t>http://www.pemmz.com/</t>
  </si>
  <si>
    <t>https://www.similarweb.com/website/pemmz.com</t>
  </si>
  <si>
    <t>https://twitter.com/pemmz</t>
  </si>
  <si>
    <t>https://www.instagram.com/pemmz.id/?hl=en</t>
  </si>
  <si>
    <t>https://www.facebook.com/pemmz.id/?fref=ts</t>
  </si>
  <si>
    <t>Tororo</t>
  </si>
  <si>
    <t>http://www.tororo.com/</t>
  </si>
  <si>
    <t>https://www.similarweb.com/website/tororo.com</t>
  </si>
  <si>
    <t>https://twitter.com/tororo</t>
  </si>
  <si>
    <t>https://www.instagram.com/tororodotcom/?hl=en</t>
  </si>
  <si>
    <t>https://www.facebook.com/tororodotcom/?fref=ts</t>
  </si>
  <si>
    <t>Frozen Shop</t>
  </si>
  <si>
    <t>http://frozenshop.com/</t>
  </si>
  <si>
    <t>https://www.similarweb.com/website/frozenshop.com</t>
  </si>
  <si>
    <t>https://twitter.com/shoppe33</t>
  </si>
  <si>
    <t>https://www.instagram.com/shoppe33/?hl=en</t>
  </si>
  <si>
    <t>https://www.facebook.com/shoppe33/?fref=ts</t>
  </si>
  <si>
    <t>Livaza</t>
  </si>
  <si>
    <t>https://livaza.com/</t>
  </si>
  <si>
    <t>https://www.similarweb.com/website/livaza.com</t>
  </si>
  <si>
    <t>https://twitter.com/ShoesVaganza</t>
  </si>
  <si>
    <t>https://www.instagram.com/shoesvaganza/?hl=en</t>
  </si>
  <si>
    <t>https://www.facebook.com/ShoesVaganzaStore/?fref=ts</t>
  </si>
  <si>
    <t>Muslimarket</t>
  </si>
  <si>
    <t>https://www.muslimarket.com/</t>
  </si>
  <si>
    <t>https://www.similarweb.com/website/muslimarket.com</t>
  </si>
  <si>
    <t>https://twitter.com/SeroyaMart</t>
  </si>
  <si>
    <t>https://www.instagram.com/seroyamart/?hl=en</t>
  </si>
  <si>
    <t>https://www.facebook.com/seroyamart/?fref=ts</t>
  </si>
  <si>
    <t>8wood</t>
  </si>
  <si>
    <t>http://www.8wood.id/</t>
  </si>
  <si>
    <t>https://www.similarweb.com/website/8wood.id</t>
  </si>
  <si>
    <t>https://twitter.com/ParadiseStoreid</t>
  </si>
  <si>
    <t>https://www.instagram.com/paradisestore.id/?hl=en</t>
  </si>
  <si>
    <t>https://www.facebook.com/ParadiseStoreid/?fref=ts</t>
  </si>
  <si>
    <t>Brandoutlet</t>
  </si>
  <si>
    <t>https://brandoutlet.co.id/</t>
  </si>
  <si>
    <t>https://www.similarweb.com/website/brandoutlet.co.id</t>
  </si>
  <si>
    <t>https://twitter.com/bliblidotcom</t>
  </si>
  <si>
    <t>https://www.instagram.com/bliblidotcom/?hl=en</t>
  </si>
  <si>
    <t>https://www.facebook.com/bliblidotcom/?fref=ts</t>
  </si>
  <si>
    <t>UKM Market</t>
  </si>
  <si>
    <t>https://www.ukmmarket.co.id/</t>
  </si>
  <si>
    <t>https://www.similarweb.com/website/ukmmarket.co.id</t>
  </si>
  <si>
    <t>https://twitter.com/MAPyourstyle</t>
  </si>
  <si>
    <t>https://www.instagram.com/mapyourstyle/?hl=en</t>
  </si>
  <si>
    <t>https://www.facebook.com/MAPyourstyle/</t>
  </si>
  <si>
    <t>Mamaway</t>
  </si>
  <si>
    <t>http://www.mamaway.co.id/</t>
  </si>
  <si>
    <t>https://www.similarweb.com/website/mamaway.co.id</t>
  </si>
  <si>
    <t>https://twitter.com/LazadaID</t>
  </si>
  <si>
    <t>https://www.instagram.com/lazada_id/?hl=en</t>
  </si>
  <si>
    <t>https://www.facebook.com/LazadaIndonesia/?fref=ts</t>
  </si>
  <si>
    <t>Kinerja Mall</t>
  </si>
  <si>
    <t>http://kinerjamall.com/</t>
  </si>
  <si>
    <t>https://www.similarweb.com/website/kinerjamall.com</t>
  </si>
  <si>
    <t>https://twitter.com/MothercareIndo</t>
  </si>
  <si>
    <t>https://www.instagram.com/mothercareindo/?hl=en</t>
  </si>
  <si>
    <t>https://www.facebook.com/mothercare.indo?fref=ts</t>
  </si>
  <si>
    <t>Onmol</t>
  </si>
  <si>
    <t>http://www.onmol.com/</t>
  </si>
  <si>
    <t>https://www.similarweb.com/website/onmol.com</t>
  </si>
  <si>
    <t>https://twitter.com/LOJAIcom</t>
  </si>
  <si>
    <t>https://www.instagram.com/lojaicom/?hl=en</t>
  </si>
  <si>
    <t>https://www.facebook.com/lojaicom/?fref=ts</t>
  </si>
  <si>
    <t>KuKa</t>
  </si>
  <si>
    <t>https://kuka.co.id/</t>
  </si>
  <si>
    <t>https://www.similarweb.com/website/kuka.co.id</t>
  </si>
  <si>
    <t>https://twitter.com/MamawayIndo</t>
  </si>
  <si>
    <t>https://www.instagram.com/mamawayid/?hl=en</t>
  </si>
  <si>
    <t>https://www.facebook.com/USAMamaway/?brand_redir=365214786850760</t>
  </si>
  <si>
    <t>shoppe33</t>
  </si>
  <si>
    <t>http://www.shoppe33.com/</t>
  </si>
  <si>
    <t>https://www.similarweb.com/website/shoppe33.com</t>
  </si>
  <si>
    <t>https://twitter.com/HIJUP</t>
  </si>
  <si>
    <t>https://www.instagram.com/hijup/?hl=en</t>
  </si>
  <si>
    <t>https://www.facebook.com/HIJUPcom/?fref=ts</t>
  </si>
  <si>
    <t>Seroya Mart</t>
  </si>
  <si>
    <t>https://www.seroyamart.com/</t>
  </si>
  <si>
    <t>https://www.similarweb.com/website/seroyamart.com</t>
  </si>
  <si>
    <t>https://twitter.com/qoo10INDO</t>
  </si>
  <si>
    <t>https://www.instagram.com/qoo10.indonesia/?hl=en</t>
  </si>
  <si>
    <t>https://www.facebook.com/qoo10id/?fref=ts</t>
  </si>
  <si>
    <t>Mall Jualan</t>
  </si>
  <si>
    <t>https://malljualan.co.id/</t>
  </si>
  <si>
    <t>https://www.similarweb.com/website/malljualan.co.id</t>
  </si>
  <si>
    <t>https://twitter.com/buy8wood</t>
  </si>
  <si>
    <t>https://www.instagram.com/8wood/?hl=en</t>
  </si>
  <si>
    <t>https://www.facebook.com/buy8wood</t>
  </si>
  <si>
    <t>Paradise Store</t>
  </si>
  <si>
    <t>https://www.paradisestore.id/</t>
  </si>
  <si>
    <t>https://www.similarweb.com/website/paradisestore.id</t>
  </si>
  <si>
    <t>https://twitter.com/AliExpressID</t>
  </si>
  <si>
    <t>https://www.instagram.com/aliexpressid/?hl=en</t>
  </si>
  <si>
    <t>https://www.facebook.com/INDONESIA.ALIEXPRESS/?fref=ts</t>
  </si>
  <si>
    <t>Lojai</t>
  </si>
  <si>
    <t>http://lojai.com/</t>
  </si>
  <si>
    <t>https://www.similarweb.com/website/lojai.com</t>
  </si>
  <si>
    <t>https://twitter.com/muslimarketID</t>
  </si>
  <si>
    <t>https://www.instagram.com/muslimarketid/</t>
  </si>
  <si>
    <t>https://www.facebook.com/muslimarketID/?fref=ts</t>
  </si>
  <si>
    <t>Toko1001</t>
  </si>
  <si>
    <t>https://toko1001.id/</t>
  </si>
  <si>
    <t>https://www.similarweb.com/website/toko1001.id</t>
  </si>
  <si>
    <t>https://twitter.com/sociolla_id</t>
  </si>
  <si>
    <t>https://www.instagram.com/sociolla/</t>
  </si>
  <si>
    <t>https://www.facebook.com/sociolla/?fref=ts</t>
  </si>
  <si>
    <t>Benlieschoice</t>
  </si>
  <si>
    <t>http://www.benlieschoice.com/</t>
  </si>
  <si>
    <t>https://www.similarweb.com/website/benlieschoice.com</t>
  </si>
  <si>
    <t>https://twitter.com/teesIndonesia</t>
  </si>
  <si>
    <t>https://www.instagram.com/tees_indonesia/</t>
  </si>
  <si>
    <t>https://www.facebook.com/tees.co.id/?fref=ts</t>
  </si>
  <si>
    <t>Tokologi</t>
  </si>
  <si>
    <t>http://www.tokologi.com/</t>
  </si>
  <si>
    <t>https://www.similarweb.com/website/tokologi.com</t>
  </si>
  <si>
    <t>https://twitter.com/Hijabenkacom</t>
  </si>
  <si>
    <t>https://www.instagram.com/hijabenka/</t>
  </si>
  <si>
    <t>https://www.facebook.com/hijabenka/?fref=ts</t>
  </si>
  <si>
    <t>Ngshope</t>
  </si>
  <si>
    <t>http://ngshope.com/</t>
  </si>
  <si>
    <t>https://www.similarweb.com/website/ngshope.com</t>
  </si>
  <si>
    <t>https://twitter.com/OTTENCOFFEE</t>
  </si>
  <si>
    <t>https://www.instagram.com/ottencoffee/</t>
  </si>
  <si>
    <t>https://www.facebook.com/ottencoffeeindonesia/?fref=ts</t>
  </si>
  <si>
    <t>Shoes Vaganza</t>
  </si>
  <si>
    <t>http://www.shoesvaganza.com/</t>
  </si>
  <si>
    <t>https://www.similarweb.com/website/shoesvaganza.com</t>
  </si>
  <si>
    <t>https://twitter.com/elect_solution</t>
  </si>
  <si>
    <t>https://www.instagram.com/electronicsolutionid/</t>
  </si>
  <si>
    <t>https://www.facebook.com/electronicsolutionid/?fref=ts</t>
  </si>
  <si>
    <t>Caristyle</t>
  </si>
  <si>
    <t>http://caristyle.com/</t>
  </si>
  <si>
    <t>January - March 2018 DATA</t>
  </si>
  <si>
    <t>https://lazada.co.id/</t>
  </si>
  <si>
    <t>https://www.linkedin.com/search/results/people/?facetCurrentCompany=%5B%222725478%22%5D&amp;facetGeoRegion=%5B%22id%3A0%22%5D&amp;origin=FACETED_SEARCH</t>
  </si>
  <si>
    <t>https://tokopedia.com/</t>
  </si>
  <si>
    <t>https://www.linkedin.com/search/results/people/?facetCurrentCompany=%5B%221344581%22%5D</t>
  </si>
  <si>
    <t>https://bukalapak.com/</t>
  </si>
  <si>
    <t>https://www.linkedin.com/search/results/people/?facetCurrentCompany=%5B%222846044%22%5D</t>
  </si>
  <si>
    <t>Blibli</t>
  </si>
  <si>
    <t>https://blibli.com/</t>
  </si>
  <si>
    <t>https://www.linkedin.com/search/results/people/?facetCurrentCompany=%5B%222401482%22%5D</t>
  </si>
  <si>
    <t>https://twitter.com/ShopeeID</t>
  </si>
  <si>
    <t>https://www.instagram.com/shopee_id/</t>
  </si>
  <si>
    <t>https://www.facebook.com/ShopeeID/</t>
  </si>
  <si>
    <t>https://www.linkedin.com/search/results/people/?facetCurrentCompany=%5B%226451760%22%5D&amp;facetGeoRegion=%5B%22id%3A0%22%2C%22id%3A8594%22%5D&amp;origin=FACETED_SEARCH</t>
  </si>
  <si>
    <t>https://jd.id/</t>
  </si>
  <si>
    <t>https://www.linkedin.com/search/results/people/?facetCurrentCompany=%5B%2210511905%22%5D</t>
  </si>
  <si>
    <t>https://bhinneka.com/</t>
  </si>
  <si>
    <t>https://www.linkedin.com/search/results/people/?facetCurrentCompany=%5B%22872040%22%5D</t>
  </si>
  <si>
    <t>https://elevenia.co.id/</t>
  </si>
  <si>
    <t>https://www.linkedin.com/search/results/people/?facetCurrentCompany=%5B%223564857%22%5D</t>
  </si>
  <si>
    <t>https://zalora.co.id/</t>
  </si>
  <si>
    <t>https://www.linkedin.com/search/results/people/?facetCurrentCompany=%5B%223126598%22%5D&amp;facetGeoRegion=%5B%22id%3A0%22%5D&amp;origin=FACETED_SEARCH</t>
  </si>
  <si>
    <t>Mataharimall</t>
  </si>
  <si>
    <t>https://mataharimall.com/</t>
  </si>
  <si>
    <t>https://www.linkedin.com/search/results/people/?facetCurrentCompany=%5B%224865910%22%5D</t>
  </si>
  <si>
    <t>AliExpress</t>
  </si>
  <si>
    <t>n/a</t>
  </si>
  <si>
    <t>https://orami.co.id/</t>
  </si>
  <si>
    <t>https://www.instagram.com/orami_id/</t>
  </si>
  <si>
    <t>https://www.linkedin.com/search/results/people/?facetCurrentCompany=%5B%223252002%22%5D&amp;facetGeoRegion=%5B%22id%3A0%22%5D&amp;origin=FACETED_SEARCH</t>
  </si>
  <si>
    <t>https://blanja.com/</t>
  </si>
  <si>
    <t>https://www.linkedin.com/search/results/people/?facetCurrentCompany=%5B%226420922%22%5D</t>
  </si>
  <si>
    <t>Qoo10</t>
  </si>
  <si>
    <t>https://qoo10.co.id/</t>
  </si>
  <si>
    <t>https://www.linkedin.com/search/results/people/?facetCurrentCompany=%5B%223694567%22%5D</t>
  </si>
  <si>
    <t>https://jakmall.com/</t>
  </si>
  <si>
    <t>https://www.similarweb.com/website/jakmall.com#overview</t>
  </si>
  <si>
    <t>https://www.linkedin.com/search/results/people/?facetCurrentCompany=%5B%2210514231%22%5D</t>
  </si>
  <si>
    <t>https://sociolla.com/</t>
  </si>
  <si>
    <t>https://www.linkedin.com/search/results/people/?facetCurrentCompany=%5B%224873431%22%5D</t>
  </si>
  <si>
    <t>Asmaraku</t>
  </si>
  <si>
    <t>https://asmaraku.com/</t>
  </si>
  <si>
    <t>https://www.similarweb.com/website/asmaraku.com</t>
  </si>
  <si>
    <t>https://twitter.com/asmaraku_id</t>
  </si>
  <si>
    <t>https://www.instagram.com/asmaraku_id/</t>
  </si>
  <si>
    <t>https://www.facebook.com/asmarakushop</t>
  </si>
  <si>
    <t>https://www.linkedin.com/company/asmaraku/</t>
  </si>
  <si>
    <t>https://www.similarweb.com/website/ottencoffee.co.id</t>
  </si>
  <si>
    <t>https://www.linkedin.com/company/otten-coffee/</t>
  </si>
  <si>
    <t>https://alfacart.com/</t>
  </si>
  <si>
    <t>https://www.linkedin.com/search/results/people/?facetCurrentCompany=%5B%2213189128%22%5D</t>
  </si>
  <si>
    <t>https://berrybenka.com/</t>
  </si>
  <si>
    <t>https://www.linkedin.com/search/results/people/?facetCurrentCompany=%5B%223193852%22%5D</t>
  </si>
  <si>
    <t>https://hijup.com/</t>
  </si>
  <si>
    <t>https://www.linkedin.com/company/hijup-com/</t>
  </si>
  <si>
    <t>https://dinomarket.com/</t>
  </si>
  <si>
    <t>https://www.linkedin.com/company/pt-dinomarket/</t>
  </si>
  <si>
    <t>https://mapemall.com/</t>
  </si>
  <si>
    <t>https://www.linkedin.com/company/pt--mitra-adiperkasa-tbk/</t>
  </si>
  <si>
    <t>Weshop</t>
  </si>
  <si>
    <t>https://weshop.co.id/</t>
  </si>
  <si>
    <t>https://www.linkedin.com/company/weshop-global-indonesia/</t>
  </si>
  <si>
    <t>Bobobobo</t>
  </si>
  <si>
    <t>https://bobobobo.com/</t>
  </si>
  <si>
    <t>https://www.similarweb.com/website/bobobobo.com?from_ext=1#overview</t>
  </si>
  <si>
    <t>https://www.linkedin.com/company/pt-bobobobo/</t>
  </si>
  <si>
    <t>https://vipplaza.co.id/</t>
  </si>
  <si>
    <t>https://www.linkedin.com/company/vip-plaza/</t>
  </si>
  <si>
    <t>Sephora</t>
  </si>
  <si>
    <t>https://sephora.co.id/</t>
  </si>
  <si>
    <t>https://www.similarweb.com/website/sephora.co.id</t>
  </si>
  <si>
    <t>https://twitter.com/sephoraid</t>
  </si>
  <si>
    <t>https://instagram.com/sephoraidn</t>
  </si>
  <si>
    <t>https://www.facebook.com/SephoraID</t>
  </si>
  <si>
    <t>https://www.linkedin.com/company/sephora-sea/</t>
  </si>
  <si>
    <t>Bro.do</t>
  </si>
  <si>
    <t>https://brodo.do/</t>
  </si>
  <si>
    <t>https://www.linkedin.com/company/pt-brodo-ganesha-indonesia/</t>
  </si>
  <si>
    <t>https://mothercare.co.id/</t>
  </si>
  <si>
    <t>https://www.facebook.com/mothercareindonesia/?ref=br_rs</t>
  </si>
  <si>
    <t>https://www.linkedin.com/company/mothercare/</t>
  </si>
  <si>
    <t>https://orori.com/</t>
  </si>
  <si>
    <t>https://www.facebook.com/ororijewelry/?ref=br_rs</t>
  </si>
  <si>
    <t>https://www.linkedin.com/company/orori-com/</t>
  </si>
  <si>
    <t>https://bukupedia.com/</t>
  </si>
  <si>
    <t>https://www.linkedin.com/company/bukupedia.com/</t>
  </si>
  <si>
    <t>Hijabenka</t>
  </si>
  <si>
    <t>https://hijabenka.com/</t>
  </si>
  <si>
    <t>https://www.linkedin.com/company/berrybenka-com/</t>
  </si>
  <si>
    <t>https://es.id/</t>
  </si>
  <si>
    <t>https://www.linkedin.com/company/electronic-solution/</t>
  </si>
  <si>
    <t>Electronic City</t>
  </si>
  <si>
    <t>https://electronic-city.com/</t>
  </si>
  <si>
    <t>https://www.similarweb.com/website/electronic-city.com</t>
  </si>
  <si>
    <t>https://twitter.com/Electronic_City</t>
  </si>
  <si>
    <t>https://www.instagram.com/electroniccityid/</t>
  </si>
  <si>
    <t>https://www.facebook.com/ElectronicCityIndonesia</t>
  </si>
  <si>
    <t>https://www.linkedin.com/company/pt-electronic-city-indonesia/</t>
  </si>
  <si>
    <t>https://maskoolin.com/</t>
  </si>
  <si>
    <t>https://www.linkedin.com/company/maskoolin-pt--rocktokom-ritel-busana-/</t>
  </si>
  <si>
    <t>https://pemmz.com/</t>
  </si>
  <si>
    <t>https://www.linkedin.com/company/pemmz/</t>
  </si>
  <si>
    <t>https://muslimarket.com/</t>
  </si>
  <si>
    <t>https://www.linkedin.com/company/muslimarket/</t>
  </si>
  <si>
    <t>https://mamaway.id/</t>
  </si>
  <si>
    <t>https://www.similarweb.com/website/mamaway.com</t>
  </si>
  <si>
    <t>https://www.linkedin.com/company/8wood/</t>
  </si>
  <si>
    <t>8Wood</t>
  </si>
  <si>
    <t>https://8wood.com/</t>
  </si>
  <si>
    <t>https://www.linkedin.com/company/mamaway-indonesia/</t>
  </si>
  <si>
    <t>April - June 2017 DATA</t>
  </si>
  <si>
    <t>https://www.linkedin.com/company-beta/1344581/</t>
  </si>
  <si>
    <t>https://www.linkedin.com/company-beta/3564857/</t>
  </si>
  <si>
    <t>https://www.linkedin.com/company-beta/2846044/</t>
  </si>
  <si>
    <t>https://www.linkedin.com/company-beta/2401482/</t>
  </si>
  <si>
    <t>https://www.linkedin.com/company-beta/10511905/</t>
  </si>
  <si>
    <t>https://www.linkedin.com/search/results/people/?facetCurrentCompany=%5B%226451760%22%5D&amp;facetGeoRegion=%5B%22id%3A0%22%5D&amp;origin=FACETED_SEARCH</t>
  </si>
  <si>
    <t>https://www.linkedin.com/company-beta/6420922/</t>
  </si>
  <si>
    <t>https://www.linkedin.com/company-beta/4865910/</t>
  </si>
  <si>
    <t>https://www.linkedin.com/company-beta/872040/</t>
  </si>
  <si>
    <t>Sale Stock</t>
  </si>
  <si>
    <t>https://www.salestockindonesia.com/</t>
  </si>
  <si>
    <t>https://www.similarweb.com/website/salestockindonesia.com</t>
  </si>
  <si>
    <t>https://twitter.com/SaleStockID</t>
  </si>
  <si>
    <t>https://www.instagram.com/salestockindonesia/</t>
  </si>
  <si>
    <t>https://www.facebook.com/salestockindonesia/</t>
  </si>
  <si>
    <t>https://www.linkedin.com/company/sale-stock/</t>
  </si>
  <si>
    <t>https://www.linkedin.com/company-beta/13189128/</t>
  </si>
  <si>
    <t>https://www.linkedin.com/company-beta/4873431/</t>
  </si>
  <si>
    <t>https://www.linkedin.com/company-beta/3694567/</t>
  </si>
  <si>
    <t>https://www.linkedin.com/company-beta/10514231/</t>
  </si>
  <si>
    <t>https://www.linkedin.com/company-beta/3193852/</t>
  </si>
  <si>
    <t>https://www.linkedin.com/company-beta/2291703/</t>
  </si>
  <si>
    <t>https://www.linkedin.com/company-beta/365409/</t>
  </si>
  <si>
    <t>https://www.linkedin.com/company-beta/4854917/</t>
  </si>
  <si>
    <t>https://www.linkedin.com/company-beta/3015406/</t>
  </si>
  <si>
    <t>https://www.linkedin.com/company-beta/3494866/</t>
  </si>
  <si>
    <t>https://www.linkedin.com/search/results/people/?facetCurrentCompany=%5B%223172660%22%5D</t>
  </si>
  <si>
    <t>https://www.linkedin.com/company-beta/3964571/</t>
  </si>
  <si>
    <t>https://www.linkedin.com/company-beta/6013817/?pathWildcard=6013817</t>
  </si>
  <si>
    <t>https://www.linkedin.com/company-beta/4834318/</t>
  </si>
  <si>
    <t>https://www.linkedin.com/search/results/people/?facetCurrentCompany=%5B%2214715%22%5D&amp;facetGeoRegion=%5B%22id%3A0%22%5D&amp;origin=FACETED_SEARCH</t>
  </si>
  <si>
    <t>https://www.linkedin.com/company-beta/10065590/</t>
  </si>
  <si>
    <t>https://www.linkedin.com/company-beta/2686774/</t>
  </si>
  <si>
    <t>https://www.linkedin.com/company-beta/13185718/</t>
  </si>
  <si>
    <t>https://www.linkedin.com/company-beta/6634797/</t>
  </si>
  <si>
    <t>https://www.linkedin.com/company-beta/7572420/</t>
  </si>
  <si>
    <t>https://www.linkedin.com/company-beta/3616414/</t>
  </si>
  <si>
    <t>https://www.linkedin.com/company-beta/3306415/</t>
  </si>
  <si>
    <t>https://www.linkedin.com/company-beta/6568970/</t>
  </si>
  <si>
    <t>https://www.linkedin.com/company-beta/4984959/</t>
  </si>
  <si>
    <t>https://www.linkedin.com/company-beta/6450726/</t>
  </si>
  <si>
    <t>https://www.similarweb.com/website/shoevaganza.com</t>
  </si>
  <si>
    <t>https://www.linkedin.com/company-beta/4841989/</t>
  </si>
  <si>
    <t>https://www.similarweb.com/website/caristyle.com</t>
  </si>
  <si>
    <t>July - September 2017 DATA</t>
  </si>
  <si>
    <t>October - December 2017 DATA</t>
  </si>
  <si>
    <t>https://www.lazada.co.id/</t>
  </si>
  <si>
    <t>https://www.blanja.com/</t>
  </si>
  <si>
    <t>https://www.bhinneka.com/</t>
  </si>
  <si>
    <t>https://www.sociolla.com/</t>
  </si>
  <si>
    <t>https://www.alfacart.com/</t>
  </si>
  <si>
    <t>Krafie</t>
  </si>
  <si>
    <t>April - June 2018 DATA</t>
  </si>
  <si>
    <t>https://www.linkedin.com/search/results/people/?facetCurrentCompany=%5B%221344581%22%5D&amp;facetGeoRegion=%5B%22id%3A0%22%2C%22id%3A8594%22%2C%22id%3A8605%22%2C%22id%3A8602%22%5D&amp;origin=FACETED_SEARCH</t>
  </si>
  <si>
    <t>https://www.similarweb.com/website/bukalapak.com</t>
  </si>
  <si>
    <t>https://www.linkedin.com/search/results/people/?facetCurrentCompany=%5B%222846044%22%5D&amp;facetGeoRegion=%5B%22id%3A0%22%2C%22id%3A8594%22%2C%22id%3A8605%22%2C%22id%3A8638%22%2C%22id%3A8602%22%5D&amp;origin=FACETED_SEARCH</t>
  </si>
  <si>
    <t>https://www.similarweb.com/website/blibli.com/</t>
  </si>
  <si>
    <t>https://www.linkedin.com/search/results/people/?facetCurrentCompany=%5B%222401482%22%5D&amp;facetGeoRegion=%5B%22id%3A0%22%2C%22id%3A8594%22%2C%22id%3A8605%22%2C%22id%3A8602%22%2C%22id%3A8638%22%5D&amp;origin=FACETED_SEARCH</t>
  </si>
  <si>
    <t>https://www.similarweb.com/website/shopee.co.id/</t>
  </si>
  <si>
    <t>https://www.linkedin.com/company/hijup/</t>
  </si>
  <si>
    <t>https://www.linkedin.com/search/results/people/?facetCurrentCompany=%5B%2214715%22%2C%223167089%22%5D&amp;facetGeoRegion=%5B%22id%3A0%22%5D&amp;origin=FACETED_SEARCH</t>
  </si>
  <si>
    <t>https://www.linkedin.com/company/tees-co-id/</t>
  </si>
  <si>
    <t>https://www.similarweb.com/website/mamaway.id</t>
  </si>
  <si>
    <t>https://www.linkedin.com/search/results/people/?facetCurrentCompany=%5B%222419405%22%5D&amp;facetGeoRegion=%5B%22id%3A0%22%2C%22id%3A8594%22%5D&amp;origin=FACETED_SEARCH</t>
  </si>
  <si>
    <t>PlazaKamera</t>
  </si>
  <si>
    <t>https://www.plazakamera.com/</t>
  </si>
  <si>
    <t>https://www.similarweb.com/website/plazakamera.com</t>
  </si>
  <si>
    <t>https://www.instagram.com/plazakamera/</t>
  </si>
  <si>
    <t>https://www.facebook.com/plazakameraindonesia/</t>
  </si>
  <si>
    <t>https://www.linkedin.com/search/results/people/?keywords=plazakamera&amp;origin=SWITCH_SEARCH_VERTICAL</t>
  </si>
  <si>
    <t>Sophie Paris</t>
  </si>
  <si>
    <t>https://www.sophieparis.com/</t>
  </si>
  <si>
    <t>https://www.similarweb.com/website/sophieparis.com</t>
  </si>
  <si>
    <t>https://twitter.com/sophie_paris</t>
  </si>
  <si>
    <t>https://www.instagram.com/sophie.paris.id/</t>
  </si>
  <si>
    <t>http://www.facebook.com/sophieparisindonesia</t>
  </si>
  <si>
    <t>https://www.linkedin.com/search/results/people/?facetCurrentCompany=%5B%22569356%22%5D&amp;facetGeoRegion=%5B%22id%3A0%22%2C%22id%3A8594%22%2C%22id%3A8605%22%2C%22id%3A8602%22%5D&amp;origin=FACETED_SEARCH</t>
  </si>
  <si>
    <t>Sale Stock Indonesia</t>
  </si>
  <si>
    <t>http://twitter.com/salestockid</t>
  </si>
  <si>
    <t>http://instagram.com/salestockindonesia</t>
  </si>
  <si>
    <t>https://www.facebook.com/salestockindonesia</t>
  </si>
  <si>
    <t>https://www.linkedin.com/search/results/people/?facetCurrentCompany=%5B%223624032%22%5D&amp;facetGeoRegion=%5B%22id%3A0%22%2C%22id%3A8634%22%2C%22id%3A8594%22%2C%22id%3A8605%22%2C%22id%3A8586%22%5D&amp;origin=FACETED_SEARCH</t>
  </si>
  <si>
    <t>Jakarta Notebook</t>
  </si>
  <si>
    <t>https://www.jakartanotebook.com/</t>
  </si>
  <si>
    <t>https://www.similarweb.com/website/jakartanotebook.com</t>
  </si>
  <si>
    <t>https://www.linkedin.com/company/jakartanotebook-com/</t>
  </si>
  <si>
    <t>July - September 2018 DATA</t>
  </si>
  <si>
    <t>https://www.linkedin.com/company/lazada/</t>
  </si>
  <si>
    <t>https://www.linkedin.com/company/pt--tokopedia/</t>
  </si>
  <si>
    <t>https://www.linkedin.com/company/elevenia/</t>
  </si>
  <si>
    <t>https://www.linkedin.com/company/pt-bukalapak-com/</t>
  </si>
  <si>
    <t>https://www.linkedin.com/company/pt-global-digital-niaga/</t>
  </si>
  <si>
    <t>https://www.linkedin.com/company/shopee/</t>
  </si>
  <si>
    <t>https://www.linkedin.com/company/jd-id/</t>
  </si>
  <si>
    <t>https://www.linkedin.com/company/zalora-sea/</t>
  </si>
  <si>
    <t>https://www.linkedin.com/company/blanja-com/</t>
  </si>
  <si>
    <t>https://www.linkedin.com/company/bhinneka-com/</t>
  </si>
  <si>
    <t>https://www.linkedin.com/company/mataharimall-com/</t>
  </si>
  <si>
    <t>https://www.linkedin.com/company/qoo10-indonesia/</t>
  </si>
  <si>
    <t>https://www.linkedin.com/company/moxy-street/</t>
  </si>
  <si>
    <t>https://www.linkedin.com/company/jakmall/</t>
  </si>
  <si>
    <t>https://www.linkedin.com/company/sociolla/</t>
  </si>
  <si>
    <t>https://www.linkedin.com/company/alfacart.com/</t>
  </si>
  <si>
    <t>https://www.linkedin.com/company/kanmo-group/</t>
  </si>
  <si>
    <t>https://www.linkedin.com/company/sephora/</t>
  </si>
  <si>
    <t>https://www.linkedin.com/company/sophie-paris/</t>
  </si>
  <si>
    <t>https://twitter.com/jakartanotebook</t>
  </si>
  <si>
    <t>https://www.instagram.com/jakartanotebook/</t>
  </si>
  <si>
    <t>https://www.facebook.com/jakartanotebook/</t>
  </si>
  <si>
    <t>Fabelio</t>
  </si>
  <si>
    <t>https://fabelio.com/</t>
  </si>
  <si>
    <t>https://www.similarweb.com/website/fabelio.com</t>
  </si>
  <si>
    <t>https://twitter.com/hellofabelio</t>
  </si>
  <si>
    <t>https://www.instagram.com/fabelio/</t>
  </si>
  <si>
    <t>https://www.facebook.com/fabelio/</t>
  </si>
  <si>
    <t>https://www.linkedin.com/company/fabelio/</t>
  </si>
  <si>
    <t>key</t>
  </si>
  <si>
    <t>name</t>
  </si>
  <si>
    <t>url</t>
  </si>
  <si>
    <t>twitter</t>
  </si>
  <si>
    <t>instagram</t>
  </si>
  <si>
    <t>facebook</t>
  </si>
  <si>
    <t>employees</t>
  </si>
  <si>
    <t>type</t>
  </si>
  <si>
    <t>category</t>
  </si>
  <si>
    <t>location</t>
  </si>
  <si>
    <t>verified</t>
  </si>
  <si>
    <t>iema_winner</t>
  </si>
  <si>
    <t>logo/id/desktop/lazada.png</t>
  </si>
  <si>
    <t>b2c</t>
  </si>
  <si>
    <t>general</t>
  </si>
  <si>
    <t>international</t>
  </si>
  <si>
    <t>logo/id/desktop/tokopedia.png</t>
  </si>
  <si>
    <t>c2c</t>
  </si>
  <si>
    <t>indonesia</t>
  </si>
  <si>
    <t>logo/id/desktop/elevenia.png</t>
  </si>
  <si>
    <t>logo/id/desktop/bukalapak.png</t>
  </si>
  <si>
    <t>logo/id/desktop/blibli.png</t>
  </si>
  <si>
    <t>logo/id/desktop/shopee.png</t>
  </si>
  <si>
    <t>logo/id/desktop/jd.png</t>
  </si>
  <si>
    <t>logo/id/desktop/zalora.png</t>
  </si>
  <si>
    <t>fashion</t>
  </si>
  <si>
    <t>logo/id/desktop/blanja.png</t>
  </si>
  <si>
    <t>logo/id/desktop/bhinneka.png</t>
  </si>
  <si>
    <t>tech</t>
  </si>
  <si>
    <t>logo/id/desktop/mataharimall.png</t>
  </si>
  <si>
    <t>logo/id/desktop/qoo10.png</t>
  </si>
  <si>
    <t>logo/id/desktop/orami.png</t>
  </si>
  <si>
    <t>logo/id/desktop/aliexpress.png</t>
  </si>
  <si>
    <t>logo/id/desktop/jakmall.png</t>
  </si>
  <si>
    <t>logo/id/desktop/sociolla.png</t>
  </si>
  <si>
    <t>logo/id/desktop/ottencoffee.png</t>
  </si>
  <si>
    <t>logo/id/desktop/alfacart.png</t>
  </si>
  <si>
    <t>logo/id/desktop/berrybenka.png</t>
  </si>
  <si>
    <t>logo/id/desktop/mapemall.png</t>
  </si>
  <si>
    <t>logo/id/desktop/hijup.png</t>
  </si>
  <si>
    <t>logo/id/desktop/vipplaza.png</t>
  </si>
  <si>
    <t>logo/id/desktop/dinomarket.png</t>
  </si>
  <si>
    <t>logo/id/desktop/bobobobo.png</t>
  </si>
  <si>
    <t>logo/id/desktop/brodo.png</t>
  </si>
  <si>
    <t>logo/id/desktop/hijabenka.png</t>
  </si>
  <si>
    <t>logo/id/desktop/weshop.png</t>
  </si>
  <si>
    <t>logo/id/desktop/orori.png</t>
  </si>
  <si>
    <t>logo/id/desktop/mothercare.png</t>
  </si>
  <si>
    <t>logo/id/desktop/es.png</t>
  </si>
  <si>
    <t>logo/id/desktop/tees.png</t>
  </si>
  <si>
    <t>logo/id/desktop/pemmz.png</t>
  </si>
  <si>
    <t>logo/id/desktop/bukupedia.png</t>
  </si>
  <si>
    <t>logo/id/desktop/maskolin.png</t>
  </si>
  <si>
    <t>logo/id/desktop/muslimarket.png</t>
  </si>
  <si>
    <t>logo/id/desktop/8wood.png</t>
  </si>
  <si>
    <t>logo/id/desktop/mamaway.png</t>
  </si>
  <si>
    <t>logo/id/desktop/asmaraku.png</t>
  </si>
  <si>
    <t>logo/id/desktop/electronic-city.png</t>
  </si>
  <si>
    <t>logo/id/desktop/sephora.png</t>
  </si>
  <si>
    <t>logo/id/desktop/plazakamera.png</t>
  </si>
  <si>
    <t>logo/id/desktop/sophieparis.png</t>
  </si>
  <si>
    <t>logo/id/desktop/salestock.png</t>
  </si>
  <si>
    <t>logo/id/desktop/jakartanotebook.png</t>
  </si>
  <si>
    <t>logo/id/desktop/fabelio.png</t>
  </si>
  <si>
    <t>Laku6</t>
  </si>
  <si>
    <t>https://www.laku6.com/</t>
  </si>
  <si>
    <t>logo/id/desktop/laku6.png</t>
  </si>
  <si>
    <t>iLotte</t>
  </si>
  <si>
    <t>https://www.ilotte.com/</t>
  </si>
  <si>
    <t>logo/id/desktop/ilotte.png</t>
  </si>
  <si>
    <t>Pasarwarga</t>
  </si>
  <si>
    <t>https://www.pasarwarga.com/</t>
  </si>
  <si>
    <t>logo/id/desktop/pasarwar.png</t>
  </si>
  <si>
    <t>Ralali</t>
  </si>
  <si>
    <t>https://www.ralali.com/</t>
  </si>
  <si>
    <t>logo/id/desktop/ralali.png</t>
  </si>
  <si>
    <t>logodesktop</t>
  </si>
  <si>
    <t>traffic</t>
  </si>
  <si>
    <t>ios</t>
  </si>
  <si>
    <t>android</t>
  </si>
  <si>
    <t>Sorabel</t>
  </si>
  <si>
    <t>https://www.sorabel.com/?sorabelPopup=true</t>
  </si>
  <si>
    <t>Matahari</t>
  </si>
  <si>
    <t>https://www.matahari.com/</t>
  </si>
  <si>
    <t>https://www.8wood.id/</t>
  </si>
  <si>
    <t>https://bro.do/</t>
  </si>
  <si>
    <t>https://id.mamaway.com/</t>
  </si>
  <si>
    <t>logo/id/desktop/matahari.png</t>
  </si>
  <si>
    <t>logo/id/desktop/Sorabel.png</t>
  </si>
  <si>
    <t>https://www.vipplaza.co.id/</t>
  </si>
  <si>
    <t>multiple_country</t>
  </si>
  <si>
    <t>marketplace</t>
  </si>
  <si>
    <t>yes</t>
  </si>
  <si>
    <t>inventory</t>
  </si>
  <si>
    <t>cosmetics</t>
  </si>
  <si>
    <t>others</t>
  </si>
  <si>
    <t>Socialla</t>
  </si>
  <si>
    <t>100+</t>
  </si>
  <si>
    <t>200+</t>
  </si>
  <si>
    <t>600+</t>
  </si>
  <si>
    <t>1000+</t>
  </si>
  <si>
    <t>2000+</t>
  </si>
  <si>
    <t>https://eci.id/</t>
  </si>
  <si>
    <t>500+</t>
  </si>
  <si>
    <t>JamTangan</t>
  </si>
  <si>
    <t>https://www.jamtangan.com/</t>
  </si>
  <si>
    <t>logo/id/desktop/jamtangan.png</t>
  </si>
  <si>
    <t>logo/id/desktop/laku-6.png</t>
  </si>
  <si>
    <t>3000+</t>
  </si>
  <si>
    <t>My Hartono</t>
  </si>
  <si>
    <t>https://myhartono.com/en/</t>
  </si>
  <si>
    <t>logo/id/desktop/myhartono.png</t>
  </si>
  <si>
    <t>4000+</t>
  </si>
  <si>
    <t>400+</t>
  </si>
  <si>
    <t>Monotaro.id</t>
  </si>
  <si>
    <t>https://www.monotaro.id/</t>
  </si>
  <si>
    <t>logo/id/desktop/monotaroid.png</t>
  </si>
  <si>
    <t>Jam Tangan</t>
  </si>
  <si>
    <t>iStyle</t>
  </si>
  <si>
    <t>https://www.istyle.id/</t>
  </si>
  <si>
    <t>logo/id/desktop/istyle.png</t>
  </si>
  <si>
    <t>JANUARY</t>
  </si>
  <si>
    <t>FEBRUARY</t>
  </si>
  <si>
    <t>MARCH</t>
  </si>
  <si>
    <t>Merchants</t>
  </si>
  <si>
    <t>www.bobobobo.com/</t>
  </si>
  <si>
    <t>www.bukalapak.com/</t>
  </si>
  <si>
    <t>www.dinomarket.com/</t>
  </si>
  <si>
    <t>www.elevenia.co.id/</t>
  </si>
  <si>
    <t>www.jakmall.com/</t>
  </si>
  <si>
    <t>www.jd.id/</t>
  </si>
  <si>
    <t>kuka.co.id/</t>
  </si>
  <si>
    <t>livaza.com/</t>
  </si>
  <si>
    <t>kinerjamall.com/</t>
  </si>
  <si>
    <t>malljualan.co.id/</t>
  </si>
  <si>
    <t>www.maskoolin.com/</t>
  </si>
  <si>
    <t>www.mataharimall.com/</t>
  </si>
  <si>
    <t>www.vipplaza.co.id/</t>
  </si>
  <si>
    <t>www.tokopedia.com/</t>
  </si>
  <si>
    <t>www.tokologi.com/</t>
  </si>
  <si>
    <t>toko1001.id/</t>
  </si>
  <si>
    <t>www.orori.com/</t>
  </si>
  <si>
    <t>www.onmol.com/</t>
  </si>
  <si>
    <t>ngshope.com/</t>
  </si>
  <si>
    <t>www.blanja.com/</t>
  </si>
  <si>
    <t>www.alfacart.com/</t>
  </si>
  <si>
    <t>www.bhinneka.com/</t>
  </si>
  <si>
    <t>berrybenka.com/</t>
  </si>
  <si>
    <t>brandoutlet.co.id/</t>
  </si>
  <si>
    <t>www.orami.co.id/</t>
  </si>
  <si>
    <t>www.benlieschoice.com/</t>
  </si>
  <si>
    <t>bro.do/id/</t>
  </si>
  <si>
    <t>www.bukupedia.com/</t>
  </si>
  <si>
    <t>caristyle.com/</t>
  </si>
  <si>
    <t>frozenshop.com/</t>
  </si>
  <si>
    <t>www.zalora.co.id/</t>
  </si>
  <si>
    <t>weshop.co.id/</t>
  </si>
  <si>
    <t>www.whatwelike.co/</t>
  </si>
  <si>
    <t>www.ukmmarket.co.id/</t>
  </si>
  <si>
    <t>www.pemmz.com/</t>
  </si>
  <si>
    <t>www.tororo.com/</t>
  </si>
  <si>
    <t>www.shoppe33.com/</t>
  </si>
  <si>
    <t>www.shoesvaganza.com/</t>
  </si>
  <si>
    <t>www.seroyamart.com/</t>
  </si>
  <si>
    <t>www.paradisestore.id/</t>
  </si>
  <si>
    <t>www.blibli.com/</t>
  </si>
  <si>
    <t>www.mapemall.com/</t>
  </si>
  <si>
    <t>www.lazada.co.id/</t>
  </si>
  <si>
    <t>www.mothercare.co.id/</t>
  </si>
  <si>
    <t>lojai.com/</t>
  </si>
  <si>
    <t>www.mamaway.co.id/</t>
  </si>
  <si>
    <t>www.hijup.com/</t>
  </si>
  <si>
    <t>www.qoo10.co.id/</t>
  </si>
  <si>
    <t>www.8wood.id/</t>
  </si>
  <si>
    <t>id.aliexpress.com/</t>
  </si>
  <si>
    <t>www.muslimarket.com/</t>
  </si>
  <si>
    <t>www.sociolla.com/</t>
  </si>
  <si>
    <t>tees.co.id/</t>
  </si>
  <si>
    <t>hijabenka.com/</t>
  </si>
  <si>
    <t>ottencoffee.co.id/</t>
  </si>
  <si>
    <t>www.es.id/</t>
  </si>
  <si>
    <t>Apr</t>
  </si>
  <si>
    <t>May</t>
  </si>
  <si>
    <t>Jun</t>
  </si>
  <si>
    <t>Timestamp</t>
  </si>
  <si>
    <t>Untitled Question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</si>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</sst>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9" x14ac:knownFonts="1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85296"/>
      <name val="Calibri"/>
    </font>
    <font>
      <u/>
      <sz val="11"/>
      <color rgb="FF000000"/>
      <name val="Calibri"/>
    </font>
    <font>
      <u/>
      <sz val="11"/>
      <color rgb="FF085296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2"/>
      <color rgb="FF000000"/>
      <name val="Calibri"/>
    </font>
    <font>
      <sz val="11"/>
      <color rgb="FF434343"/>
      <name val="Calibri"/>
    </font>
    <font>
      <u/>
      <sz val="11"/>
      <color rgb="FF434343"/>
      <name val="Calibri"/>
    </font>
    <font>
      <u/>
      <sz val="12"/>
      <color rgb="FF434343"/>
      <name val="Calibri"/>
    </font>
    <font>
      <u/>
      <sz val="11"/>
      <color rgb="FF434343"/>
      <name val="Calibri"/>
    </font>
    <font>
      <sz val="12"/>
      <color rgb="FF434343"/>
      <name val="Calibri"/>
    </font>
    <font>
      <u/>
      <sz val="12"/>
      <color rgb="FF434343"/>
      <name val="Calibri"/>
    </font>
    <font>
      <u/>
      <sz val="12"/>
      <color rgb="FF434343"/>
      <name val="Calibri"/>
    </font>
    <font>
      <sz val="12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A64D79"/>
        <bgColor rgb="FFA64D79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4" fillId="0" borderId="5" xfId="0" applyFont="1" applyBorder="1" applyAlignment="1"/>
    <xf numFmtId="0" fontId="5" fillId="0" borderId="5" xfId="0" applyFont="1" applyBorder="1" applyAlignment="1"/>
    <xf numFmtId="41" fontId="4" fillId="0" borderId="5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/>
    <xf numFmtId="41" fontId="8" fillId="0" borderId="5" xfId="0" applyNumberFormat="1" applyFont="1" applyBorder="1" applyAlignment="1"/>
    <xf numFmtId="3" fontId="9" fillId="0" borderId="5" xfId="0" applyNumberFormat="1" applyFont="1" applyBorder="1" applyAlignment="1"/>
    <xf numFmtId="3" fontId="0" fillId="0" borderId="5" xfId="0" applyNumberFormat="1" applyFont="1" applyBorder="1" applyAlignment="1">
      <alignment horizontal="right"/>
    </xf>
    <xf numFmtId="0" fontId="10" fillId="0" borderId="5" xfId="0" applyFont="1" applyBorder="1" applyAlignment="1"/>
    <xf numFmtId="0" fontId="11" fillId="0" borderId="5" xfId="0" applyFont="1" applyBorder="1" applyAlignment="1"/>
    <xf numFmtId="0" fontId="12" fillId="0" borderId="5" xfId="0" applyFont="1" applyBorder="1" applyAlignment="1">
      <alignment horizontal="left"/>
    </xf>
    <xf numFmtId="0" fontId="0" fillId="0" borderId="5" xfId="0" applyFont="1" applyBorder="1" applyAlignment="1"/>
    <xf numFmtId="3" fontId="0" fillId="0" borderId="5" xfId="0" applyNumberFormat="1" applyFont="1" applyBorder="1" applyAlignment="1"/>
    <xf numFmtId="0" fontId="4" fillId="0" borderId="5" xfId="0" applyFont="1" applyBorder="1" applyAlignment="1">
      <alignment horizontal="right"/>
    </xf>
    <xf numFmtId="3" fontId="13" fillId="6" borderId="5" xfId="0" applyNumberFormat="1" applyFont="1" applyFill="1" applyBorder="1" applyAlignment="1"/>
    <xf numFmtId="0" fontId="14" fillId="6" borderId="5" xfId="0" applyFont="1" applyFill="1" applyBorder="1" applyAlignment="1"/>
    <xf numFmtId="0" fontId="0" fillId="6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5" fillId="0" borderId="0" xfId="0" applyFont="1" applyAlignment="1"/>
    <xf numFmtId="0" fontId="3" fillId="0" borderId="0" xfId="0" applyFont="1" applyAlignment="1"/>
    <xf numFmtId="0" fontId="4" fillId="0" borderId="5" xfId="0" applyFont="1" applyBorder="1" applyAlignment="1"/>
    <xf numFmtId="3" fontId="4" fillId="0" borderId="5" xfId="0" applyNumberFormat="1" applyFont="1" applyBorder="1" applyAlignment="1"/>
    <xf numFmtId="0" fontId="4" fillId="0" borderId="5" xfId="0" applyFont="1" applyBorder="1" applyAlignme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/>
    <xf numFmtId="0" fontId="16" fillId="0" borderId="5" xfId="0" applyFont="1" applyBorder="1" applyAlignment="1"/>
    <xf numFmtId="0" fontId="17" fillId="0" borderId="5" xfId="0" applyFont="1" applyBorder="1" applyAlignment="1"/>
    <xf numFmtId="0" fontId="18" fillId="0" borderId="5" xfId="0" applyFont="1" applyBorder="1" applyAlignment="1"/>
    <xf numFmtId="0" fontId="16" fillId="0" borderId="5" xfId="0" applyFont="1" applyBorder="1"/>
    <xf numFmtId="0" fontId="19" fillId="0" borderId="5" xfId="0" applyFont="1" applyBorder="1" applyAlignment="1"/>
    <xf numFmtId="0" fontId="16" fillId="0" borderId="0" xfId="0" applyFont="1"/>
    <xf numFmtId="0" fontId="20" fillId="0" borderId="5" xfId="0" applyFont="1" applyBorder="1" applyAlignment="1"/>
    <xf numFmtId="0" fontId="21" fillId="0" borderId="5" xfId="0" applyFont="1" applyBorder="1" applyAlignment="1"/>
    <xf numFmtId="0" fontId="20" fillId="0" borderId="5" xfId="0" applyFont="1" applyBorder="1"/>
    <xf numFmtId="0" fontId="20" fillId="0" borderId="5" xfId="0" applyFont="1" applyBorder="1"/>
    <xf numFmtId="0" fontId="22" fillId="0" borderId="5" xfId="0" applyFont="1" applyBorder="1" applyAlignment="1"/>
    <xf numFmtId="0" fontId="3" fillId="0" borderId="5" xfId="0" applyFont="1" applyBorder="1" applyAlignment="1">
      <alignment horizontal="center"/>
    </xf>
    <xf numFmtId="0" fontId="23" fillId="0" borderId="5" xfId="0" applyFont="1" applyBorder="1" applyAlignment="1"/>
    <xf numFmtId="0" fontId="24" fillId="0" borderId="5" xfId="0" applyFont="1" applyBorder="1" applyAlignment="1"/>
    <xf numFmtId="0" fontId="23" fillId="0" borderId="5" xfId="0" applyFont="1" applyBorder="1" applyAlignment="1"/>
    <xf numFmtId="0" fontId="25" fillId="0" borderId="5" xfId="0" applyFont="1" applyBorder="1" applyAlignment="1"/>
    <xf numFmtId="0" fontId="26" fillId="0" borderId="5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27" fillId="0" borderId="0" xfId="0" applyFont="1" applyAlignme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/>
    <xf numFmtId="11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8" fillId="0" borderId="5" xfId="0" applyFont="1" applyBorder="1" applyAlignment="1"/>
    <xf numFmtId="3" fontId="0" fillId="0" borderId="5" xfId="0" applyNumberFormat="1" applyFont="1" applyBorder="1" applyAlignment="1">
      <alignment horizontal="center"/>
    </xf>
    <xf numFmtId="41" fontId="0" fillId="0" borderId="5" xfId="0" applyNumberFormat="1" applyFont="1" applyBorder="1" applyAlignment="1">
      <alignment horizontal="right"/>
    </xf>
    <xf numFmtId="3" fontId="0" fillId="0" borderId="5" xfId="0" applyNumberFormat="1" applyFont="1" applyBorder="1" applyAlignment="1"/>
    <xf numFmtId="41" fontId="0" fillId="0" borderId="5" xfId="0" applyNumberFormat="1" applyFont="1" applyBorder="1" applyAlignment="1">
      <alignment horizontal="center"/>
    </xf>
    <xf numFmtId="41" fontId="0" fillId="0" borderId="5" xfId="0" applyNumberFormat="1" applyFont="1" applyBorder="1" applyAlignment="1"/>
    <xf numFmtId="0" fontId="0" fillId="0" borderId="5" xfId="0" applyFont="1" applyBorder="1" applyAlignment="1"/>
    <xf numFmtId="0" fontId="4" fillId="8" borderId="0" xfId="0" applyFont="1" applyFill="1" applyAlignment="1"/>
    <xf numFmtId="0" fontId="0" fillId="0" borderId="1" xfId="0" applyFont="1" applyBorder="1" applyAlignment="1">
      <alignment horizontal="center" vertical="center"/>
    </xf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3" fillId="0" borderId="4" xfId="0" applyFont="1" applyBorder="1"/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BrandOutletID" TargetMode="External"/><Relationship Id="rId21" Type="http://schemas.openxmlformats.org/officeDocument/2006/relationships/hyperlink" Target="https://www.blibli.com/" TargetMode="External"/><Relationship Id="rId63" Type="http://schemas.openxmlformats.org/officeDocument/2006/relationships/hyperlink" Target="https://twitter.com/VIPPlazaID" TargetMode="External"/><Relationship Id="rId159" Type="http://schemas.openxmlformats.org/officeDocument/2006/relationships/hyperlink" Target="https://www.maskoolin.com/" TargetMode="External"/><Relationship Id="rId170" Type="http://schemas.openxmlformats.org/officeDocument/2006/relationships/hyperlink" Target="https://www.similarweb.com/website/pemmz.com" TargetMode="External"/><Relationship Id="rId226" Type="http://schemas.openxmlformats.org/officeDocument/2006/relationships/hyperlink" Target="https://twitter.com/MamawayIndo" TargetMode="External"/><Relationship Id="rId268" Type="http://schemas.openxmlformats.org/officeDocument/2006/relationships/hyperlink" Target="https://www.facebook.com/hijabenka/?fref=ts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instagram.com/tokologi/?hl=en" TargetMode="External"/><Relationship Id="rId128" Type="http://schemas.openxmlformats.org/officeDocument/2006/relationships/hyperlink" Target="https://www.instagram.com/benlieschoice/?hl=en" TargetMode="External"/><Relationship Id="rId5" Type="http://schemas.openxmlformats.org/officeDocument/2006/relationships/hyperlink" Target="https://www.facebook.com/like.bobobobo/?fref=ts" TargetMode="External"/><Relationship Id="rId181" Type="http://schemas.openxmlformats.org/officeDocument/2006/relationships/hyperlink" Target="https://twitter.com/shoppe33" TargetMode="External"/><Relationship Id="rId237" Type="http://schemas.openxmlformats.org/officeDocument/2006/relationships/hyperlink" Target="https://www.instagram.com/qoo10.indonesia/?hl=en" TargetMode="External"/><Relationship Id="rId258" Type="http://schemas.openxmlformats.org/officeDocument/2006/relationships/hyperlink" Target="https://www.facebook.com/sociolla/?fref=ts" TargetMode="External"/><Relationship Id="rId279" Type="http://schemas.openxmlformats.org/officeDocument/2006/relationships/hyperlink" Target="http://caristyle.com/" TargetMode="External"/><Relationship Id="rId22" Type="http://schemas.openxmlformats.org/officeDocument/2006/relationships/hyperlink" Target="https://www.similarweb.com/website/blibli.com" TargetMode="External"/><Relationship Id="rId43" Type="http://schemas.openxmlformats.org/officeDocument/2006/relationships/hyperlink" Target="https://twitter.com/KinerjaMall" TargetMode="External"/><Relationship Id="rId64" Type="http://schemas.openxmlformats.org/officeDocument/2006/relationships/hyperlink" Target="https://www.instagram.com/vipplazaid/?hl=en" TargetMode="External"/><Relationship Id="rId118" Type="http://schemas.openxmlformats.org/officeDocument/2006/relationships/hyperlink" Target="https://www.instagram.com/brandoutletid/?hl=en" TargetMode="External"/><Relationship Id="rId139" Type="http://schemas.openxmlformats.org/officeDocument/2006/relationships/hyperlink" Target="https://www.facebook.com/bukupedia/?fref=ts" TargetMode="External"/><Relationship Id="rId85" Type="http://schemas.openxmlformats.org/officeDocument/2006/relationships/hyperlink" Target="https://www.qoo10.co.id/" TargetMode="External"/><Relationship Id="rId150" Type="http://schemas.openxmlformats.org/officeDocument/2006/relationships/hyperlink" Target="http://www.es.id/" TargetMode="External"/><Relationship Id="rId171" Type="http://schemas.openxmlformats.org/officeDocument/2006/relationships/hyperlink" Target="https://twitter.com/pemmz" TargetMode="External"/><Relationship Id="rId192" Type="http://schemas.openxmlformats.org/officeDocument/2006/relationships/hyperlink" Target="https://www.instagram.com/seroyamart/?hl=en" TargetMode="External"/><Relationship Id="rId206" Type="http://schemas.openxmlformats.org/officeDocument/2006/relationships/hyperlink" Target="https://twitter.com/MAPyourstyle" TargetMode="External"/><Relationship Id="rId227" Type="http://schemas.openxmlformats.org/officeDocument/2006/relationships/hyperlink" Target="https://www.instagram.com/mamawayid/?hl=en" TargetMode="External"/><Relationship Id="rId248" Type="http://schemas.openxmlformats.org/officeDocument/2006/relationships/hyperlink" Target="https://www.facebook.com/INDONESIA.ALIEXPRESS/?fref=ts" TargetMode="External"/><Relationship Id="rId269" Type="http://schemas.openxmlformats.org/officeDocument/2006/relationships/hyperlink" Target="http://ngshope.com/" TargetMode="External"/><Relationship Id="rId12" Type="http://schemas.openxmlformats.org/officeDocument/2006/relationships/hyperlink" Target="https://www.similarweb.com/website/elevenia.co.id" TargetMode="External"/><Relationship Id="rId33" Type="http://schemas.openxmlformats.org/officeDocument/2006/relationships/hyperlink" Target="https://twitter.com/kuka_akusuka" TargetMode="External"/><Relationship Id="rId108" Type="http://schemas.openxmlformats.org/officeDocument/2006/relationships/hyperlink" Target="https://www.instagram.com/bhinnekacom/?hl=en" TargetMode="External"/><Relationship Id="rId129" Type="http://schemas.openxmlformats.org/officeDocument/2006/relationships/hyperlink" Target="https://www.facebook.com/benlieschoice?fref=ts" TargetMode="External"/><Relationship Id="rId54" Type="http://schemas.openxmlformats.org/officeDocument/2006/relationships/hyperlink" Target="https://www.instagram.com/mrmaskoolin/?hl=en" TargetMode="External"/><Relationship Id="rId75" Type="http://schemas.openxmlformats.org/officeDocument/2006/relationships/hyperlink" Target="https://www.facebook.com/tokologi/?fref=ts&amp;ref=br_tf&amp;qsefr=1" TargetMode="External"/><Relationship Id="rId96" Type="http://schemas.openxmlformats.org/officeDocument/2006/relationships/hyperlink" Target="https://www.similarweb.com/website/mapemall.com" TargetMode="External"/><Relationship Id="rId140" Type="http://schemas.openxmlformats.org/officeDocument/2006/relationships/hyperlink" Target="http://www.bukupedia.com/" TargetMode="External"/><Relationship Id="rId161" Type="http://schemas.openxmlformats.org/officeDocument/2006/relationships/hyperlink" Target="https://twitter.com/WhatWeLikeCO" TargetMode="External"/><Relationship Id="rId182" Type="http://schemas.openxmlformats.org/officeDocument/2006/relationships/hyperlink" Target="https://www.instagram.com/shoppe33/?hl=en" TargetMode="External"/><Relationship Id="rId217" Type="http://schemas.openxmlformats.org/officeDocument/2006/relationships/hyperlink" Target="https://www.instagram.com/mothercareindo/?hl=en" TargetMode="External"/><Relationship Id="rId6" Type="http://schemas.openxmlformats.org/officeDocument/2006/relationships/hyperlink" Target="https://www.tokopedia.com/" TargetMode="External"/><Relationship Id="rId238" Type="http://schemas.openxmlformats.org/officeDocument/2006/relationships/hyperlink" Target="https://www.facebook.com/qoo10id/?fref=ts" TargetMode="External"/><Relationship Id="rId259" Type="http://schemas.openxmlformats.org/officeDocument/2006/relationships/hyperlink" Target="http://www.benlieschoice.com/" TargetMode="External"/><Relationship Id="rId23" Type="http://schemas.openxmlformats.org/officeDocument/2006/relationships/hyperlink" Target="https://twitter.com/jakmall" TargetMode="External"/><Relationship Id="rId119" Type="http://schemas.openxmlformats.org/officeDocument/2006/relationships/hyperlink" Target="https://www.facebook.com/BrandOutletID/?fref=ts" TargetMode="External"/><Relationship Id="rId270" Type="http://schemas.openxmlformats.org/officeDocument/2006/relationships/hyperlink" Target="https://www.similarweb.com/website/ngshope.com" TargetMode="External"/><Relationship Id="rId44" Type="http://schemas.openxmlformats.org/officeDocument/2006/relationships/hyperlink" Target="https://www.instagram.com/kinerjamall/?hl=en" TargetMode="External"/><Relationship Id="rId65" Type="http://schemas.openxmlformats.org/officeDocument/2006/relationships/hyperlink" Target="https://www.facebook.com/vipplaza/?fref=ts" TargetMode="External"/><Relationship Id="rId86" Type="http://schemas.openxmlformats.org/officeDocument/2006/relationships/hyperlink" Target="https://www.similarweb.com/website/qoo10.co.id" TargetMode="External"/><Relationship Id="rId130" Type="http://schemas.openxmlformats.org/officeDocument/2006/relationships/hyperlink" Target="https://www.hijup.com/" TargetMode="External"/><Relationship Id="rId151" Type="http://schemas.openxmlformats.org/officeDocument/2006/relationships/hyperlink" Target="https://www.similarweb.com/website/es.id" TargetMode="External"/><Relationship Id="rId172" Type="http://schemas.openxmlformats.org/officeDocument/2006/relationships/hyperlink" Target="https://www.instagram.com/pemmz.id/?hl=en" TargetMode="External"/><Relationship Id="rId193" Type="http://schemas.openxmlformats.org/officeDocument/2006/relationships/hyperlink" Target="https://www.facebook.com/seroyamart/?fref=ts" TargetMode="External"/><Relationship Id="rId207" Type="http://schemas.openxmlformats.org/officeDocument/2006/relationships/hyperlink" Target="https://www.instagram.com/mapyourstyle/?hl=en" TargetMode="External"/><Relationship Id="rId228" Type="http://schemas.openxmlformats.org/officeDocument/2006/relationships/hyperlink" Target="https://www.facebook.com/USAMamaway/?brand_redir=365214786850760" TargetMode="External"/><Relationship Id="rId249" Type="http://schemas.openxmlformats.org/officeDocument/2006/relationships/hyperlink" Target="http://lojai.com/" TargetMode="External"/><Relationship Id="rId13" Type="http://schemas.openxmlformats.org/officeDocument/2006/relationships/hyperlink" Target="https://twitter.com/DINOMARKET" TargetMode="External"/><Relationship Id="rId109" Type="http://schemas.openxmlformats.org/officeDocument/2006/relationships/hyperlink" Target="https://www.facebook.com/bhinnekacom/?fref=ts" TargetMode="External"/><Relationship Id="rId260" Type="http://schemas.openxmlformats.org/officeDocument/2006/relationships/hyperlink" Target="https://www.similarweb.com/website/benlieschoice.com" TargetMode="External"/><Relationship Id="rId34" Type="http://schemas.openxmlformats.org/officeDocument/2006/relationships/hyperlink" Target="https://www.instagram.com/kuka_akusuka/?hl=en" TargetMode="External"/><Relationship Id="rId55" Type="http://schemas.openxmlformats.org/officeDocument/2006/relationships/hyperlink" Target="https://www.facebook.com/Maskoolin/?fref=ts" TargetMode="External"/><Relationship Id="rId76" Type="http://schemas.openxmlformats.org/officeDocument/2006/relationships/hyperlink" Target="https://ottencoffee.co.id/" TargetMode="External"/><Relationship Id="rId97" Type="http://schemas.openxmlformats.org/officeDocument/2006/relationships/hyperlink" Target="https://twitter.com/blanjacom" TargetMode="External"/><Relationship Id="rId120" Type="http://schemas.openxmlformats.org/officeDocument/2006/relationships/hyperlink" Target="https://tees.co.id/" TargetMode="External"/><Relationship Id="rId141" Type="http://schemas.openxmlformats.org/officeDocument/2006/relationships/hyperlink" Target="https://www.similarweb.com/website/bukupedia.com" TargetMode="External"/><Relationship Id="rId7" Type="http://schemas.openxmlformats.org/officeDocument/2006/relationships/hyperlink" Target="https://www.similarweb.com/website/tokopedia.com" TargetMode="External"/><Relationship Id="rId162" Type="http://schemas.openxmlformats.org/officeDocument/2006/relationships/hyperlink" Target="https://www.instagram.com/whatwelikeco/?hl=en" TargetMode="External"/><Relationship Id="rId183" Type="http://schemas.openxmlformats.org/officeDocument/2006/relationships/hyperlink" Target="https://www.facebook.com/shoppe33/?fref=ts" TargetMode="External"/><Relationship Id="rId218" Type="http://schemas.openxmlformats.org/officeDocument/2006/relationships/hyperlink" Target="https://www.facebook.com/mothercare.indo?fref=ts" TargetMode="External"/><Relationship Id="rId239" Type="http://schemas.openxmlformats.org/officeDocument/2006/relationships/hyperlink" Target="https://malljualan.co.id/" TargetMode="External"/><Relationship Id="rId250" Type="http://schemas.openxmlformats.org/officeDocument/2006/relationships/hyperlink" Target="https://www.similarweb.com/website/lojai.com" TargetMode="External"/><Relationship Id="rId271" Type="http://schemas.openxmlformats.org/officeDocument/2006/relationships/hyperlink" Target="https://twitter.com/OTTENCOFFEE" TargetMode="External"/><Relationship Id="rId24" Type="http://schemas.openxmlformats.org/officeDocument/2006/relationships/hyperlink" Target="https://www.instagram.com/jakmall/?hl=en" TargetMode="External"/><Relationship Id="rId45" Type="http://schemas.openxmlformats.org/officeDocument/2006/relationships/hyperlink" Target="https://www.facebook.com/kinerjamall/?fref=ts" TargetMode="External"/><Relationship Id="rId66" Type="http://schemas.openxmlformats.org/officeDocument/2006/relationships/hyperlink" Target="https://www.orami.co.id/" TargetMode="External"/><Relationship Id="rId87" Type="http://schemas.openxmlformats.org/officeDocument/2006/relationships/hyperlink" Target="https://twitter.com/onmolcom" TargetMode="External"/><Relationship Id="rId110" Type="http://schemas.openxmlformats.org/officeDocument/2006/relationships/hyperlink" Target="http://www.bobobobo.com/" TargetMode="External"/><Relationship Id="rId131" Type="http://schemas.openxmlformats.org/officeDocument/2006/relationships/hyperlink" Target="https://www.similarweb.com/website/hijup.com" TargetMode="External"/><Relationship Id="rId152" Type="http://schemas.openxmlformats.org/officeDocument/2006/relationships/hyperlink" Target="https://twitter.com/ZaloraID" TargetMode="External"/><Relationship Id="rId173" Type="http://schemas.openxmlformats.org/officeDocument/2006/relationships/hyperlink" Target="https://www.facebook.com/pemmz.id/?fref=ts" TargetMode="External"/><Relationship Id="rId194" Type="http://schemas.openxmlformats.org/officeDocument/2006/relationships/hyperlink" Target="http://www.8wood.id/" TargetMode="External"/><Relationship Id="rId208" Type="http://schemas.openxmlformats.org/officeDocument/2006/relationships/hyperlink" Target="https://www.facebook.com/MAPyourstyle/" TargetMode="External"/><Relationship Id="rId229" Type="http://schemas.openxmlformats.org/officeDocument/2006/relationships/hyperlink" Target="http://www.shoppe33.com/" TargetMode="External"/><Relationship Id="rId240" Type="http://schemas.openxmlformats.org/officeDocument/2006/relationships/hyperlink" Target="https://www.similarweb.com/website/malljualan.co.id" TargetMode="External"/><Relationship Id="rId261" Type="http://schemas.openxmlformats.org/officeDocument/2006/relationships/hyperlink" Target="https://twitter.com/teesIndonesia" TargetMode="External"/><Relationship Id="rId14" Type="http://schemas.openxmlformats.org/officeDocument/2006/relationships/hyperlink" Target="https://www.instagram.com/dinomarket/?hl=en" TargetMode="External"/><Relationship Id="rId35" Type="http://schemas.openxmlformats.org/officeDocument/2006/relationships/hyperlink" Target="https://www.facebook.com/kukakusuka/?fref=ts" TargetMode="External"/><Relationship Id="rId56" Type="http://schemas.openxmlformats.org/officeDocument/2006/relationships/hyperlink" Target="https://www.zalora.co.id/" TargetMode="External"/><Relationship Id="rId77" Type="http://schemas.openxmlformats.org/officeDocument/2006/relationships/hyperlink" Target="https://www.similarweb.com/website/ottencoffee/co.id" TargetMode="External"/><Relationship Id="rId100" Type="http://schemas.openxmlformats.org/officeDocument/2006/relationships/hyperlink" Target="https://www.dinomarket.com/" TargetMode="External"/><Relationship Id="rId8" Type="http://schemas.openxmlformats.org/officeDocument/2006/relationships/hyperlink" Target="https://twitter.com/bukalapak" TargetMode="External"/><Relationship Id="rId98" Type="http://schemas.openxmlformats.org/officeDocument/2006/relationships/hyperlink" Target="https://www.instagram.com/blanjacom_official/?hl=en" TargetMode="External"/><Relationship Id="rId121" Type="http://schemas.openxmlformats.org/officeDocument/2006/relationships/hyperlink" Target="https://www.similarweb.com/website/tees.co.id" TargetMode="External"/><Relationship Id="rId142" Type="http://schemas.openxmlformats.org/officeDocument/2006/relationships/hyperlink" Target="https://twitter.com/Caristyle_id" TargetMode="External"/><Relationship Id="rId163" Type="http://schemas.openxmlformats.org/officeDocument/2006/relationships/hyperlink" Target="https://www.facebook.com/WhatWeLikeCO/?fref=ts" TargetMode="External"/><Relationship Id="rId184" Type="http://schemas.openxmlformats.org/officeDocument/2006/relationships/hyperlink" Target="https://livaza.com/" TargetMode="External"/><Relationship Id="rId219" Type="http://schemas.openxmlformats.org/officeDocument/2006/relationships/hyperlink" Target="http://www.onmol.com/" TargetMode="External"/><Relationship Id="rId230" Type="http://schemas.openxmlformats.org/officeDocument/2006/relationships/hyperlink" Target="https://www.similarweb.com/website/shoppe33.com" TargetMode="External"/><Relationship Id="rId251" Type="http://schemas.openxmlformats.org/officeDocument/2006/relationships/hyperlink" Target="https://twitter.com/muslimarketID" TargetMode="External"/><Relationship Id="rId25" Type="http://schemas.openxmlformats.org/officeDocument/2006/relationships/hyperlink" Target="https://www.facebook.com/jakmalldotcom/?fref=ts" TargetMode="External"/><Relationship Id="rId46" Type="http://schemas.openxmlformats.org/officeDocument/2006/relationships/hyperlink" Target="http://www.blanja.com/" TargetMode="External"/><Relationship Id="rId67" Type="http://schemas.openxmlformats.org/officeDocument/2006/relationships/hyperlink" Target="https://www.similarweb.com/website/orami.co.id" TargetMode="External"/><Relationship Id="rId272" Type="http://schemas.openxmlformats.org/officeDocument/2006/relationships/hyperlink" Target="https://www.instagram.com/ottencoffee/" TargetMode="External"/><Relationship Id="rId88" Type="http://schemas.openxmlformats.org/officeDocument/2006/relationships/hyperlink" Target="https://www.instagram.com/onmol.id/?hl=en" TargetMode="External"/><Relationship Id="rId111" Type="http://schemas.openxmlformats.org/officeDocument/2006/relationships/hyperlink" Target="https://www.similarweb.com/website/bobobobo.com" TargetMode="External"/><Relationship Id="rId132" Type="http://schemas.openxmlformats.org/officeDocument/2006/relationships/hyperlink" Target="https://twitter.com/brodofootwear" TargetMode="External"/><Relationship Id="rId153" Type="http://schemas.openxmlformats.org/officeDocument/2006/relationships/hyperlink" Target="https://www.instagram.com/zaloraid/?hl=en" TargetMode="External"/><Relationship Id="rId174" Type="http://schemas.openxmlformats.org/officeDocument/2006/relationships/hyperlink" Target="http://www.tororo.com/" TargetMode="External"/><Relationship Id="rId195" Type="http://schemas.openxmlformats.org/officeDocument/2006/relationships/hyperlink" Target="https://www.similarweb.com/website/8wood.id" TargetMode="External"/><Relationship Id="rId209" Type="http://schemas.openxmlformats.org/officeDocument/2006/relationships/hyperlink" Target="http://www.mamaway.co.id/" TargetMode="External"/><Relationship Id="rId220" Type="http://schemas.openxmlformats.org/officeDocument/2006/relationships/hyperlink" Target="https://www.similarweb.com/website/onmol.com" TargetMode="External"/><Relationship Id="rId241" Type="http://schemas.openxmlformats.org/officeDocument/2006/relationships/hyperlink" Target="https://twitter.com/buy8wood" TargetMode="External"/><Relationship Id="rId15" Type="http://schemas.openxmlformats.org/officeDocument/2006/relationships/hyperlink" Target="https://www.facebook.com/DinoMarketCom/?fref=ts" TargetMode="External"/><Relationship Id="rId36" Type="http://schemas.openxmlformats.org/officeDocument/2006/relationships/hyperlink" Target="https://shopee.co.id/" TargetMode="External"/><Relationship Id="rId57" Type="http://schemas.openxmlformats.org/officeDocument/2006/relationships/hyperlink" Target="https://www.similarweb.com/website/zalora.co.id" TargetMode="External"/><Relationship Id="rId262" Type="http://schemas.openxmlformats.org/officeDocument/2006/relationships/hyperlink" Target="https://www.instagram.com/tees_indonesia/" TargetMode="External"/><Relationship Id="rId78" Type="http://schemas.openxmlformats.org/officeDocument/2006/relationships/hyperlink" Target="https://twitter.com/toko1001_id" TargetMode="External"/><Relationship Id="rId99" Type="http://schemas.openxmlformats.org/officeDocument/2006/relationships/hyperlink" Target="https://www.facebook.com/blanjacom/?fref=ts" TargetMode="External"/><Relationship Id="rId101" Type="http://schemas.openxmlformats.org/officeDocument/2006/relationships/hyperlink" Target="https://www.similarweb.com/website/dinomarket.com" TargetMode="External"/><Relationship Id="rId122" Type="http://schemas.openxmlformats.org/officeDocument/2006/relationships/hyperlink" Target="https://twitter.com/orami_id" TargetMode="External"/><Relationship Id="rId143" Type="http://schemas.openxmlformats.org/officeDocument/2006/relationships/hyperlink" Target="https://www.instagram.com/caristyle_id/?hl=en" TargetMode="External"/><Relationship Id="rId164" Type="http://schemas.openxmlformats.org/officeDocument/2006/relationships/hyperlink" Target="http://www.mothercare.co.id/" TargetMode="External"/><Relationship Id="rId185" Type="http://schemas.openxmlformats.org/officeDocument/2006/relationships/hyperlink" Target="https://www.similarweb.com/website/livaza.com" TargetMode="External"/><Relationship Id="rId9" Type="http://schemas.openxmlformats.org/officeDocument/2006/relationships/hyperlink" Target="https://www.instagram.com/bukalapak/?hl=en" TargetMode="External"/><Relationship Id="rId210" Type="http://schemas.openxmlformats.org/officeDocument/2006/relationships/hyperlink" Target="https://www.similarweb.com/website/mamaway.co.id" TargetMode="External"/><Relationship Id="rId26" Type="http://schemas.openxmlformats.org/officeDocument/2006/relationships/hyperlink" Target="http://www.alfacart.com/" TargetMode="External"/><Relationship Id="rId231" Type="http://schemas.openxmlformats.org/officeDocument/2006/relationships/hyperlink" Target="https://twitter.com/HIJUP" TargetMode="External"/><Relationship Id="rId252" Type="http://schemas.openxmlformats.org/officeDocument/2006/relationships/hyperlink" Target="https://www.instagram.com/muslimarketid/" TargetMode="External"/><Relationship Id="rId273" Type="http://schemas.openxmlformats.org/officeDocument/2006/relationships/hyperlink" Target="https://www.facebook.com/ottencoffeeindonesia/?fref=ts" TargetMode="External"/><Relationship Id="rId47" Type="http://schemas.openxmlformats.org/officeDocument/2006/relationships/hyperlink" Target="https://www.similarweb.com/website/blanja.com" TargetMode="External"/><Relationship Id="rId68" Type="http://schemas.openxmlformats.org/officeDocument/2006/relationships/hyperlink" Target="https://twitter.com/tokopedia" TargetMode="External"/><Relationship Id="rId89" Type="http://schemas.openxmlformats.org/officeDocument/2006/relationships/hyperlink" Target="https://www.facebook.com/onmol.indonesia.official/?fref=ts" TargetMode="External"/><Relationship Id="rId112" Type="http://schemas.openxmlformats.org/officeDocument/2006/relationships/hyperlink" Target="https://twitter.com/Berrybenka" TargetMode="External"/><Relationship Id="rId133" Type="http://schemas.openxmlformats.org/officeDocument/2006/relationships/hyperlink" Target="https://www.instagram.com/bro.do/?hl=en" TargetMode="External"/><Relationship Id="rId154" Type="http://schemas.openxmlformats.org/officeDocument/2006/relationships/hyperlink" Target="https://www.facebook.com/ZaloraIndonesia/?fref=ts" TargetMode="External"/><Relationship Id="rId175" Type="http://schemas.openxmlformats.org/officeDocument/2006/relationships/hyperlink" Target="https://www.similarweb.com/website/tororo.com" TargetMode="External"/><Relationship Id="rId196" Type="http://schemas.openxmlformats.org/officeDocument/2006/relationships/hyperlink" Target="https://twitter.com/ParadiseStoreid" TargetMode="External"/><Relationship Id="rId200" Type="http://schemas.openxmlformats.org/officeDocument/2006/relationships/hyperlink" Target="https://www.similarweb.com/website/brandoutlet.co.id" TargetMode="External"/><Relationship Id="rId16" Type="http://schemas.openxmlformats.org/officeDocument/2006/relationships/hyperlink" Target="https://www.bukalapak.com/" TargetMode="External"/><Relationship Id="rId221" Type="http://schemas.openxmlformats.org/officeDocument/2006/relationships/hyperlink" Target="https://twitter.com/LOJAIcom" TargetMode="External"/><Relationship Id="rId242" Type="http://schemas.openxmlformats.org/officeDocument/2006/relationships/hyperlink" Target="https://www.instagram.com/8wood/?hl=en" TargetMode="External"/><Relationship Id="rId263" Type="http://schemas.openxmlformats.org/officeDocument/2006/relationships/hyperlink" Target="https://www.facebook.com/tees.co.id/?fref=ts" TargetMode="External"/><Relationship Id="rId37" Type="http://schemas.openxmlformats.org/officeDocument/2006/relationships/hyperlink" Target="https://www.similarweb.com/website/shopee.co.id" TargetMode="External"/><Relationship Id="rId58" Type="http://schemas.openxmlformats.org/officeDocument/2006/relationships/hyperlink" Target="https://twitter.com/MatahariMallCom" TargetMode="External"/><Relationship Id="rId79" Type="http://schemas.openxmlformats.org/officeDocument/2006/relationships/hyperlink" Target="https://www.facebook.com/toko1001.id/?fref=ts" TargetMode="External"/><Relationship Id="rId102" Type="http://schemas.openxmlformats.org/officeDocument/2006/relationships/hyperlink" Target="https://twitter.com/alfacartID" TargetMode="External"/><Relationship Id="rId123" Type="http://schemas.openxmlformats.org/officeDocument/2006/relationships/hyperlink" Target="https://www.facebook.com/oramiindonesia/?fref=ts" TargetMode="External"/><Relationship Id="rId144" Type="http://schemas.openxmlformats.org/officeDocument/2006/relationships/hyperlink" Target="https://www.facebook.com/caristyle.id/?fref=ts&amp;ref=br_tf&amp;qsefr=1" TargetMode="External"/><Relationship Id="rId90" Type="http://schemas.openxmlformats.org/officeDocument/2006/relationships/hyperlink" Target="http://berrybenka.com/" TargetMode="External"/><Relationship Id="rId165" Type="http://schemas.openxmlformats.org/officeDocument/2006/relationships/hyperlink" Target="https://www.similarweb.com/website/mothercare.co.id" TargetMode="External"/><Relationship Id="rId186" Type="http://schemas.openxmlformats.org/officeDocument/2006/relationships/hyperlink" Target="https://twitter.com/ShoesVaganza" TargetMode="External"/><Relationship Id="rId211" Type="http://schemas.openxmlformats.org/officeDocument/2006/relationships/hyperlink" Target="https://twitter.com/LazadaID" TargetMode="External"/><Relationship Id="rId232" Type="http://schemas.openxmlformats.org/officeDocument/2006/relationships/hyperlink" Target="https://www.instagram.com/hijup/?hl=en" TargetMode="External"/><Relationship Id="rId253" Type="http://schemas.openxmlformats.org/officeDocument/2006/relationships/hyperlink" Target="https://www.facebook.com/muslimarketID/?fref=ts" TargetMode="External"/><Relationship Id="rId274" Type="http://schemas.openxmlformats.org/officeDocument/2006/relationships/hyperlink" Target="http://www.shoesvaganza.com/" TargetMode="External"/><Relationship Id="rId27" Type="http://schemas.openxmlformats.org/officeDocument/2006/relationships/hyperlink" Target="https://www.similarweb.com/website/alfacart.com" TargetMode="External"/><Relationship Id="rId48" Type="http://schemas.openxmlformats.org/officeDocument/2006/relationships/hyperlink" Target="https://twitter.com/malljualancoid" TargetMode="External"/><Relationship Id="rId69" Type="http://schemas.openxmlformats.org/officeDocument/2006/relationships/hyperlink" Target="https://www.instagram.com/tokopedia/?hl=en" TargetMode="External"/><Relationship Id="rId113" Type="http://schemas.openxmlformats.org/officeDocument/2006/relationships/hyperlink" Target="https://www.instagram.com/berrybenka/?hl=en" TargetMode="External"/><Relationship Id="rId134" Type="http://schemas.openxmlformats.org/officeDocument/2006/relationships/hyperlink" Target="https://www.facebook.com/BrodoIndonesia/?fref=ts" TargetMode="External"/><Relationship Id="rId80" Type="http://schemas.openxmlformats.org/officeDocument/2006/relationships/hyperlink" Target="https://www.jakmall.com/" TargetMode="External"/><Relationship Id="rId155" Type="http://schemas.openxmlformats.org/officeDocument/2006/relationships/hyperlink" Target="https://www.whatwelike.co/" TargetMode="External"/><Relationship Id="rId176" Type="http://schemas.openxmlformats.org/officeDocument/2006/relationships/hyperlink" Target="https://twitter.com/tororo" TargetMode="External"/><Relationship Id="rId197" Type="http://schemas.openxmlformats.org/officeDocument/2006/relationships/hyperlink" Target="https://www.instagram.com/paradisestore.id/?hl=en" TargetMode="External"/><Relationship Id="rId201" Type="http://schemas.openxmlformats.org/officeDocument/2006/relationships/hyperlink" Target="https://twitter.com/bliblidotcom" TargetMode="External"/><Relationship Id="rId222" Type="http://schemas.openxmlformats.org/officeDocument/2006/relationships/hyperlink" Target="https://www.instagram.com/lojaicom/?hl=en" TargetMode="External"/><Relationship Id="rId243" Type="http://schemas.openxmlformats.org/officeDocument/2006/relationships/hyperlink" Target="https://www.facebook.com/buy8wood" TargetMode="External"/><Relationship Id="rId264" Type="http://schemas.openxmlformats.org/officeDocument/2006/relationships/hyperlink" Target="http://www.tokologi.com/" TargetMode="External"/><Relationship Id="rId17" Type="http://schemas.openxmlformats.org/officeDocument/2006/relationships/hyperlink" Target="https://www.similarweb.com/website/bukalapak.com" TargetMode="External"/><Relationship Id="rId38" Type="http://schemas.openxmlformats.org/officeDocument/2006/relationships/hyperlink" Target="https://twitter.com/livazacom" TargetMode="External"/><Relationship Id="rId59" Type="http://schemas.openxmlformats.org/officeDocument/2006/relationships/hyperlink" Target="https://www.instagram.com/mataharimallcom/?hl=en" TargetMode="External"/><Relationship Id="rId103" Type="http://schemas.openxmlformats.org/officeDocument/2006/relationships/hyperlink" Target="https://www.instagram.com/alfacartid/?hl=en" TargetMode="External"/><Relationship Id="rId124" Type="http://schemas.openxmlformats.org/officeDocument/2006/relationships/hyperlink" Target="https://www.facebook.com/oramiindonesia/?fref=ts" TargetMode="External"/><Relationship Id="rId70" Type="http://schemas.openxmlformats.org/officeDocument/2006/relationships/hyperlink" Target="https://www.facebook.com/tokopedia/?fref=ts" TargetMode="External"/><Relationship Id="rId91" Type="http://schemas.openxmlformats.org/officeDocument/2006/relationships/hyperlink" Target="https://www.similarweb.com/website/berrybenka.com" TargetMode="External"/><Relationship Id="rId145" Type="http://schemas.openxmlformats.org/officeDocument/2006/relationships/hyperlink" Target="https://www.orori.com/" TargetMode="External"/><Relationship Id="rId166" Type="http://schemas.openxmlformats.org/officeDocument/2006/relationships/hyperlink" Target="https://twitter.com/ukmmarket" TargetMode="External"/><Relationship Id="rId187" Type="http://schemas.openxmlformats.org/officeDocument/2006/relationships/hyperlink" Target="https://www.instagram.com/shoesvaganza/?hl=en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www.instagram.com/lazada_id/?hl=en" TargetMode="External"/><Relationship Id="rId233" Type="http://schemas.openxmlformats.org/officeDocument/2006/relationships/hyperlink" Target="https://www.facebook.com/HIJUPcom/?fref=ts" TargetMode="External"/><Relationship Id="rId254" Type="http://schemas.openxmlformats.org/officeDocument/2006/relationships/hyperlink" Target="https://toko1001.id/" TargetMode="External"/><Relationship Id="rId28" Type="http://schemas.openxmlformats.org/officeDocument/2006/relationships/hyperlink" Target="https://twitter.com/JDid" TargetMode="External"/><Relationship Id="rId49" Type="http://schemas.openxmlformats.org/officeDocument/2006/relationships/hyperlink" Target="https://www.instagram.com/malljualancoid/?hl=en" TargetMode="External"/><Relationship Id="rId114" Type="http://schemas.openxmlformats.org/officeDocument/2006/relationships/hyperlink" Target="https://www.facebook.com/BerrybenkaShop/?fref=ts" TargetMode="External"/><Relationship Id="rId275" Type="http://schemas.openxmlformats.org/officeDocument/2006/relationships/hyperlink" Target="https://www.similarweb.com/website/shoesvaganza.com" TargetMode="External"/><Relationship Id="rId60" Type="http://schemas.openxmlformats.org/officeDocument/2006/relationships/hyperlink" Target="https://www.facebook.com/mataharimallcom/?fref=ts" TargetMode="External"/><Relationship Id="rId81" Type="http://schemas.openxmlformats.org/officeDocument/2006/relationships/hyperlink" Target="https://www.similarweb.com/website/jakmall.com" TargetMode="External"/><Relationship Id="rId135" Type="http://schemas.openxmlformats.org/officeDocument/2006/relationships/hyperlink" Target="http://hijabenka.com/" TargetMode="External"/><Relationship Id="rId156" Type="http://schemas.openxmlformats.org/officeDocument/2006/relationships/hyperlink" Target="https://www.similarweb.com/website/whatwelike.co" TargetMode="External"/><Relationship Id="rId177" Type="http://schemas.openxmlformats.org/officeDocument/2006/relationships/hyperlink" Target="https://www.instagram.com/tororodotcom/?hl=en" TargetMode="External"/><Relationship Id="rId198" Type="http://schemas.openxmlformats.org/officeDocument/2006/relationships/hyperlink" Target="https://www.facebook.com/ParadiseStoreid/?fref=ts" TargetMode="External"/><Relationship Id="rId202" Type="http://schemas.openxmlformats.org/officeDocument/2006/relationships/hyperlink" Target="https://www.instagram.com/bliblidotcom/?hl=en" TargetMode="External"/><Relationship Id="rId223" Type="http://schemas.openxmlformats.org/officeDocument/2006/relationships/hyperlink" Target="https://www.facebook.com/lojaicom/?fref=ts" TargetMode="External"/><Relationship Id="rId244" Type="http://schemas.openxmlformats.org/officeDocument/2006/relationships/hyperlink" Target="https://www.paradisestore.id/" TargetMode="External"/><Relationship Id="rId18" Type="http://schemas.openxmlformats.org/officeDocument/2006/relationships/hyperlink" Target="https://twitter.com/eleveniaID" TargetMode="External"/><Relationship Id="rId39" Type="http://schemas.openxmlformats.org/officeDocument/2006/relationships/hyperlink" Target="https://www.instagram.com/livazacom/?hl=en" TargetMode="External"/><Relationship Id="rId265" Type="http://schemas.openxmlformats.org/officeDocument/2006/relationships/hyperlink" Target="https://www.similarweb.com/website/tokologi.com" TargetMode="External"/><Relationship Id="rId50" Type="http://schemas.openxmlformats.org/officeDocument/2006/relationships/hyperlink" Target="https://www.facebook.com/malljualancoid/?fref=ts" TargetMode="External"/><Relationship Id="rId104" Type="http://schemas.openxmlformats.org/officeDocument/2006/relationships/hyperlink" Target="https://www.facebook.com/alfacartID/?fref=ts" TargetMode="External"/><Relationship Id="rId125" Type="http://schemas.openxmlformats.org/officeDocument/2006/relationships/hyperlink" Target="http://weshop.co.id/" TargetMode="External"/><Relationship Id="rId146" Type="http://schemas.openxmlformats.org/officeDocument/2006/relationships/hyperlink" Target="https://www.similarweb.com/website/orori.com" TargetMode="External"/><Relationship Id="rId167" Type="http://schemas.openxmlformats.org/officeDocument/2006/relationships/hyperlink" Target="https://www.instagram.com/ukmmarket/?hl=en" TargetMode="External"/><Relationship Id="rId188" Type="http://schemas.openxmlformats.org/officeDocument/2006/relationships/hyperlink" Target="https://www.facebook.com/ShoesVaganzaStore/?fref=ts" TargetMode="External"/><Relationship Id="rId71" Type="http://schemas.openxmlformats.org/officeDocument/2006/relationships/hyperlink" Target="https://id.aliexpress.com/" TargetMode="External"/><Relationship Id="rId92" Type="http://schemas.openxmlformats.org/officeDocument/2006/relationships/hyperlink" Target="https://twitter.com/NGShope1" TargetMode="External"/><Relationship Id="rId213" Type="http://schemas.openxmlformats.org/officeDocument/2006/relationships/hyperlink" Target="https://www.facebook.com/LazadaIndonesia/?fref=ts" TargetMode="External"/><Relationship Id="rId234" Type="http://schemas.openxmlformats.org/officeDocument/2006/relationships/hyperlink" Target="https://www.seroyamart.com/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instagram.com/jdid/?hl=en" TargetMode="External"/><Relationship Id="rId255" Type="http://schemas.openxmlformats.org/officeDocument/2006/relationships/hyperlink" Target="https://www.similarweb.com/website/toko1001.id" TargetMode="External"/><Relationship Id="rId276" Type="http://schemas.openxmlformats.org/officeDocument/2006/relationships/hyperlink" Target="https://twitter.com/elect_solution" TargetMode="External"/><Relationship Id="rId40" Type="http://schemas.openxmlformats.org/officeDocument/2006/relationships/hyperlink" Target="https://www.facebook.com/livazacom/?fref=ts" TargetMode="External"/><Relationship Id="rId115" Type="http://schemas.openxmlformats.org/officeDocument/2006/relationships/hyperlink" Target="http://bro.do/id/" TargetMode="External"/><Relationship Id="rId136" Type="http://schemas.openxmlformats.org/officeDocument/2006/relationships/hyperlink" Target="https://www.similarweb.com/website/hijabenka.com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www.facebook.com/tororodotcom/?fref=ts" TargetMode="External"/><Relationship Id="rId61" Type="http://schemas.openxmlformats.org/officeDocument/2006/relationships/hyperlink" Target="http://www.sociolla.com/" TargetMode="External"/><Relationship Id="rId82" Type="http://schemas.openxmlformats.org/officeDocument/2006/relationships/hyperlink" Target="https://twitter.com/ORORI" TargetMode="External"/><Relationship Id="rId199" Type="http://schemas.openxmlformats.org/officeDocument/2006/relationships/hyperlink" Target="https://brandoutlet.co.id/" TargetMode="External"/><Relationship Id="rId203" Type="http://schemas.openxmlformats.org/officeDocument/2006/relationships/hyperlink" Target="https://www.facebook.com/bliblidotcom/?fref=ts" TargetMode="External"/><Relationship Id="rId19" Type="http://schemas.openxmlformats.org/officeDocument/2006/relationships/hyperlink" Target="https://www.instagram.com/eleveniaid/?hl=en" TargetMode="External"/><Relationship Id="rId224" Type="http://schemas.openxmlformats.org/officeDocument/2006/relationships/hyperlink" Target="https://kuka.co.id/" TargetMode="External"/><Relationship Id="rId245" Type="http://schemas.openxmlformats.org/officeDocument/2006/relationships/hyperlink" Target="https://www.similarweb.com/website/paradisestore.id" TargetMode="External"/><Relationship Id="rId266" Type="http://schemas.openxmlformats.org/officeDocument/2006/relationships/hyperlink" Target="https://twitter.com/Hijabenkacom" TargetMode="External"/><Relationship Id="rId30" Type="http://schemas.openxmlformats.org/officeDocument/2006/relationships/hyperlink" Target="https://www.facebook.com/JDID/?fref=ts" TargetMode="External"/><Relationship Id="rId105" Type="http://schemas.openxmlformats.org/officeDocument/2006/relationships/hyperlink" Target="http://www.vipplaza.co.id/" TargetMode="External"/><Relationship Id="rId126" Type="http://schemas.openxmlformats.org/officeDocument/2006/relationships/hyperlink" Target="https://www.similarweb.com/website/weshop.co.id" TargetMode="External"/><Relationship Id="rId147" Type="http://schemas.openxmlformats.org/officeDocument/2006/relationships/hyperlink" Target="https://twitter.com/frozenshop" TargetMode="External"/><Relationship Id="rId168" Type="http://schemas.openxmlformats.org/officeDocument/2006/relationships/hyperlink" Target="https://www.facebook.com/ukmmarket.co.id?fref=ts" TargetMode="External"/><Relationship Id="rId51" Type="http://schemas.openxmlformats.org/officeDocument/2006/relationships/hyperlink" Target="http://www.bhinneka.com/" TargetMode="External"/><Relationship Id="rId72" Type="http://schemas.openxmlformats.org/officeDocument/2006/relationships/hyperlink" Target="https://www.similarweb.com/website/id.aliexpress.com" TargetMode="External"/><Relationship Id="rId93" Type="http://schemas.openxmlformats.org/officeDocument/2006/relationships/hyperlink" Target="https://www.instagram.com/ngshopecom/?hl=en" TargetMode="External"/><Relationship Id="rId189" Type="http://schemas.openxmlformats.org/officeDocument/2006/relationships/hyperlink" Target="https://www.muslimarket.com/" TargetMode="External"/><Relationship Id="rId3" Type="http://schemas.openxmlformats.org/officeDocument/2006/relationships/hyperlink" Target="https://twitter.com/_bobobobo_" TargetMode="External"/><Relationship Id="rId214" Type="http://schemas.openxmlformats.org/officeDocument/2006/relationships/hyperlink" Target="http://kinerjamall.com/" TargetMode="External"/><Relationship Id="rId235" Type="http://schemas.openxmlformats.org/officeDocument/2006/relationships/hyperlink" Target="https://www.similarweb.com/website/seroyamart.com" TargetMode="External"/><Relationship Id="rId256" Type="http://schemas.openxmlformats.org/officeDocument/2006/relationships/hyperlink" Target="https://twitter.com/sociolla_id" TargetMode="External"/><Relationship Id="rId277" Type="http://schemas.openxmlformats.org/officeDocument/2006/relationships/hyperlink" Target="https://www.instagram.com/electronicsolutionid/" TargetMode="External"/><Relationship Id="rId116" Type="http://schemas.openxmlformats.org/officeDocument/2006/relationships/hyperlink" Target="https://www.similarweb.com/website/bro.do" TargetMode="External"/><Relationship Id="rId137" Type="http://schemas.openxmlformats.org/officeDocument/2006/relationships/hyperlink" Target="https://twitter.com/bukupediacom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facebook.com/elevenia.co.id/?fref=ts" TargetMode="External"/><Relationship Id="rId41" Type="http://schemas.openxmlformats.org/officeDocument/2006/relationships/hyperlink" Target="https://www.mataharimall.com/" TargetMode="External"/><Relationship Id="rId62" Type="http://schemas.openxmlformats.org/officeDocument/2006/relationships/hyperlink" Target="https://www.similarweb.com/website/sociolla.com" TargetMode="External"/><Relationship Id="rId83" Type="http://schemas.openxmlformats.org/officeDocument/2006/relationships/hyperlink" Target="https://www.instagram.com/orori_id/?hl=en" TargetMode="External"/><Relationship Id="rId179" Type="http://schemas.openxmlformats.org/officeDocument/2006/relationships/hyperlink" Target="http://frozenshop.com/" TargetMode="External"/><Relationship Id="rId190" Type="http://schemas.openxmlformats.org/officeDocument/2006/relationships/hyperlink" Target="https://www.similarweb.com/website/muslimarket.com" TargetMode="External"/><Relationship Id="rId204" Type="http://schemas.openxmlformats.org/officeDocument/2006/relationships/hyperlink" Target="https://www.ukmmarket.co.id/" TargetMode="External"/><Relationship Id="rId225" Type="http://schemas.openxmlformats.org/officeDocument/2006/relationships/hyperlink" Target="https://www.similarweb.com/website/kuka.co.id" TargetMode="External"/><Relationship Id="rId246" Type="http://schemas.openxmlformats.org/officeDocument/2006/relationships/hyperlink" Target="https://twitter.com/AliExpressID" TargetMode="External"/><Relationship Id="rId267" Type="http://schemas.openxmlformats.org/officeDocument/2006/relationships/hyperlink" Target="https://www.instagram.com/hijabenka/" TargetMode="External"/><Relationship Id="rId106" Type="http://schemas.openxmlformats.org/officeDocument/2006/relationships/hyperlink" Target="https://www.similarweb.com/website/vipplaza.co.id" TargetMode="External"/><Relationship Id="rId127" Type="http://schemas.openxmlformats.org/officeDocument/2006/relationships/hyperlink" Target="https://twitter.com/benlieschoice" TargetMode="External"/><Relationship Id="rId10" Type="http://schemas.openxmlformats.org/officeDocument/2006/relationships/hyperlink" Target="https://www.facebook.com/bukalapak/?fref=ts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similarweb.com/website/bhinneka.com" TargetMode="External"/><Relationship Id="rId73" Type="http://schemas.openxmlformats.org/officeDocument/2006/relationships/hyperlink" Target="https://twitter.com/tokologi1" TargetMode="External"/><Relationship Id="rId94" Type="http://schemas.openxmlformats.org/officeDocument/2006/relationships/hyperlink" Target="https://www.facebook.com/eva.wati.5895?fref=ts" TargetMode="External"/><Relationship Id="rId148" Type="http://schemas.openxmlformats.org/officeDocument/2006/relationships/hyperlink" Target="https://www.instagram.com/frozenshop/?hl=en" TargetMode="External"/><Relationship Id="rId169" Type="http://schemas.openxmlformats.org/officeDocument/2006/relationships/hyperlink" Target="http://www.pemmz.com/" TargetMode="External"/><Relationship Id="rId4" Type="http://schemas.openxmlformats.org/officeDocument/2006/relationships/hyperlink" Target="https://www.instagram.com/_bobobobo_/?hl=en" TargetMode="External"/><Relationship Id="rId180" Type="http://schemas.openxmlformats.org/officeDocument/2006/relationships/hyperlink" Target="https://www.similarweb.com/website/frozenshop.com" TargetMode="External"/><Relationship Id="rId215" Type="http://schemas.openxmlformats.org/officeDocument/2006/relationships/hyperlink" Target="https://www.similarweb.com/website/kinerjamall.com" TargetMode="External"/><Relationship Id="rId236" Type="http://schemas.openxmlformats.org/officeDocument/2006/relationships/hyperlink" Target="https://twitter.com/qoo10INDO" TargetMode="External"/><Relationship Id="rId257" Type="http://schemas.openxmlformats.org/officeDocument/2006/relationships/hyperlink" Target="https://www.instagram.com/sociolla/" TargetMode="External"/><Relationship Id="rId278" Type="http://schemas.openxmlformats.org/officeDocument/2006/relationships/hyperlink" Target="https://www.facebook.com/electronicsolutionid/?fref=ts" TargetMode="External"/><Relationship Id="rId42" Type="http://schemas.openxmlformats.org/officeDocument/2006/relationships/hyperlink" Target="https://www.similarweb.com/website/mataharimall.com" TargetMode="External"/><Relationship Id="rId84" Type="http://schemas.openxmlformats.org/officeDocument/2006/relationships/hyperlink" Target="https://www.facebook.com/weddingring/?fref=ts" TargetMode="External"/><Relationship Id="rId138" Type="http://schemas.openxmlformats.org/officeDocument/2006/relationships/hyperlink" Target="https://www.instagram.com/bukupediacom/?hl=en" TargetMode="External"/><Relationship Id="rId191" Type="http://schemas.openxmlformats.org/officeDocument/2006/relationships/hyperlink" Target="https://twitter.com/SeroyaMart" TargetMode="External"/><Relationship Id="rId205" Type="http://schemas.openxmlformats.org/officeDocument/2006/relationships/hyperlink" Target="https://www.similarweb.com/website/ukmmarket.co.id" TargetMode="External"/><Relationship Id="rId247" Type="http://schemas.openxmlformats.org/officeDocument/2006/relationships/hyperlink" Target="https://www.instagram.com/aliexpressid/?hl=en" TargetMode="External"/><Relationship Id="rId107" Type="http://schemas.openxmlformats.org/officeDocument/2006/relationships/hyperlink" Target="https://twitter.com/bhinneka" TargetMode="External"/><Relationship Id="rId11" Type="http://schemas.openxmlformats.org/officeDocument/2006/relationships/hyperlink" Target="http://www.elevenia.co.id/" TargetMode="External"/><Relationship Id="rId53" Type="http://schemas.openxmlformats.org/officeDocument/2006/relationships/hyperlink" Target="https://twitter.com/MrMaskoolin" TargetMode="External"/><Relationship Id="rId149" Type="http://schemas.openxmlformats.org/officeDocument/2006/relationships/hyperlink" Target="https://www.facebook.com/frozenshoponline?fref=ts" TargetMode="External"/><Relationship Id="rId95" Type="http://schemas.openxmlformats.org/officeDocument/2006/relationships/hyperlink" Target="http://www.mapemall.com/" TargetMode="External"/><Relationship Id="rId160" Type="http://schemas.openxmlformats.org/officeDocument/2006/relationships/hyperlink" Target="https://www.similarweb.com/website/maskoolin.com" TargetMode="External"/><Relationship Id="rId216" Type="http://schemas.openxmlformats.org/officeDocument/2006/relationships/hyperlink" Target="https://twitter.com/MothercareIndo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bukupedia.com/" TargetMode="External"/><Relationship Id="rId18" Type="http://schemas.openxmlformats.org/officeDocument/2006/relationships/hyperlink" Target="https://fabelio.com/" TargetMode="External"/><Relationship Id="rId26" Type="http://schemas.openxmlformats.org/officeDocument/2006/relationships/hyperlink" Target="https://lazada.co.id/" TargetMode="External"/><Relationship Id="rId39" Type="http://schemas.openxmlformats.org/officeDocument/2006/relationships/hyperlink" Target="https://qoo10.co.id/" TargetMode="External"/><Relationship Id="rId21" Type="http://schemas.openxmlformats.org/officeDocument/2006/relationships/hyperlink" Target="https://www.ilotte.com/" TargetMode="External"/><Relationship Id="rId34" Type="http://schemas.openxmlformats.org/officeDocument/2006/relationships/hyperlink" Target="https://orori.com/" TargetMode="External"/><Relationship Id="rId42" Type="http://schemas.openxmlformats.org/officeDocument/2006/relationships/hyperlink" Target="https://shopee.co.id/" TargetMode="External"/><Relationship Id="rId47" Type="http://schemas.openxmlformats.org/officeDocument/2006/relationships/hyperlink" Target="https://tokopedia.com/" TargetMode="External"/><Relationship Id="rId50" Type="http://schemas.openxmlformats.org/officeDocument/2006/relationships/hyperlink" Target="https://zalora.co.id/" TargetMode="External"/><Relationship Id="rId7" Type="http://schemas.openxmlformats.org/officeDocument/2006/relationships/hyperlink" Target="https://blanja.com/" TargetMode="External"/><Relationship Id="rId2" Type="http://schemas.openxmlformats.org/officeDocument/2006/relationships/hyperlink" Target="https://alfacart.com/" TargetMode="External"/><Relationship Id="rId16" Type="http://schemas.openxmlformats.org/officeDocument/2006/relationships/hyperlink" Target="https://es.id/" TargetMode="External"/><Relationship Id="rId29" Type="http://schemas.openxmlformats.org/officeDocument/2006/relationships/hyperlink" Target="https://maskoolin.com/" TargetMode="External"/><Relationship Id="rId11" Type="http://schemas.openxmlformats.org/officeDocument/2006/relationships/hyperlink" Target="https://bro.do/" TargetMode="External"/><Relationship Id="rId24" Type="http://schemas.openxmlformats.org/officeDocument/2006/relationships/hyperlink" Target="https://jd.id/" TargetMode="External"/><Relationship Id="rId32" Type="http://schemas.openxmlformats.org/officeDocument/2006/relationships/hyperlink" Target="https://muslimarket.com/" TargetMode="External"/><Relationship Id="rId37" Type="http://schemas.openxmlformats.org/officeDocument/2006/relationships/hyperlink" Target="https://pemmz.com/" TargetMode="External"/><Relationship Id="rId40" Type="http://schemas.openxmlformats.org/officeDocument/2006/relationships/hyperlink" Target="https://www.ralali.com/" TargetMode="External"/><Relationship Id="rId45" Type="http://schemas.openxmlformats.org/officeDocument/2006/relationships/hyperlink" Target="https://www.sorabel.com/?sorabelPopup=true" TargetMode="External"/><Relationship Id="rId5" Type="http://schemas.openxmlformats.org/officeDocument/2006/relationships/hyperlink" Target="https://berrybenka.com/" TargetMode="External"/><Relationship Id="rId15" Type="http://schemas.openxmlformats.org/officeDocument/2006/relationships/hyperlink" Target="https://electronic-city.com/" TargetMode="External"/><Relationship Id="rId23" Type="http://schemas.openxmlformats.org/officeDocument/2006/relationships/hyperlink" Target="https://jakmall.com/" TargetMode="External"/><Relationship Id="rId28" Type="http://schemas.openxmlformats.org/officeDocument/2006/relationships/hyperlink" Target="https://mapemall.com/" TargetMode="External"/><Relationship Id="rId36" Type="http://schemas.openxmlformats.org/officeDocument/2006/relationships/hyperlink" Target="https://www.pasarwarga.com/" TargetMode="External"/><Relationship Id="rId49" Type="http://schemas.openxmlformats.org/officeDocument/2006/relationships/hyperlink" Target="https://weshop.co.id/" TargetMode="External"/><Relationship Id="rId10" Type="http://schemas.openxmlformats.org/officeDocument/2006/relationships/hyperlink" Target="http://bro.do/" TargetMode="External"/><Relationship Id="rId19" Type="http://schemas.openxmlformats.org/officeDocument/2006/relationships/hyperlink" Target="https://hijabenka.com/" TargetMode="External"/><Relationship Id="rId31" Type="http://schemas.openxmlformats.org/officeDocument/2006/relationships/hyperlink" Target="https://mothercare.co.id/" TargetMode="External"/><Relationship Id="rId44" Type="http://schemas.openxmlformats.org/officeDocument/2006/relationships/hyperlink" Target="https://www.sophieparis.com/" TargetMode="External"/><Relationship Id="rId4" Type="http://schemas.openxmlformats.org/officeDocument/2006/relationships/hyperlink" Target="https://asmaraku.com/" TargetMode="External"/><Relationship Id="rId9" Type="http://schemas.openxmlformats.org/officeDocument/2006/relationships/hyperlink" Target="https://bobobobo.com/" TargetMode="External"/><Relationship Id="rId14" Type="http://schemas.openxmlformats.org/officeDocument/2006/relationships/hyperlink" Target="https://dinomarket.com/" TargetMode="External"/><Relationship Id="rId22" Type="http://schemas.openxmlformats.org/officeDocument/2006/relationships/hyperlink" Target="https://www.jakartanotebook.com/" TargetMode="External"/><Relationship Id="rId27" Type="http://schemas.openxmlformats.org/officeDocument/2006/relationships/hyperlink" Target="https://id.mamaway.com/" TargetMode="External"/><Relationship Id="rId30" Type="http://schemas.openxmlformats.org/officeDocument/2006/relationships/hyperlink" Target="https://www.matahari.com/" TargetMode="External"/><Relationship Id="rId35" Type="http://schemas.openxmlformats.org/officeDocument/2006/relationships/hyperlink" Target="https://ottencoffee.co.id/" TargetMode="External"/><Relationship Id="rId43" Type="http://schemas.openxmlformats.org/officeDocument/2006/relationships/hyperlink" Target="https://socioll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libli.com/" TargetMode="External"/><Relationship Id="rId3" Type="http://schemas.openxmlformats.org/officeDocument/2006/relationships/hyperlink" Target="https://id.aliexpress.com/" TargetMode="External"/><Relationship Id="rId12" Type="http://schemas.openxmlformats.org/officeDocument/2006/relationships/hyperlink" Target="https://bukalapak.com/" TargetMode="External"/><Relationship Id="rId17" Type="http://schemas.openxmlformats.org/officeDocument/2006/relationships/hyperlink" Target="https://elevenia.co.id/" TargetMode="External"/><Relationship Id="rId25" Type="http://schemas.openxmlformats.org/officeDocument/2006/relationships/hyperlink" Target="https://www.laku6.com/" TargetMode="External"/><Relationship Id="rId33" Type="http://schemas.openxmlformats.org/officeDocument/2006/relationships/hyperlink" Target="https://orami.co.id/" TargetMode="External"/><Relationship Id="rId38" Type="http://schemas.openxmlformats.org/officeDocument/2006/relationships/hyperlink" Target="https://www.plazakamera.com/" TargetMode="External"/><Relationship Id="rId46" Type="http://schemas.openxmlformats.org/officeDocument/2006/relationships/hyperlink" Target="https://tees.co.id/" TargetMode="External"/><Relationship Id="rId20" Type="http://schemas.openxmlformats.org/officeDocument/2006/relationships/hyperlink" Target="https://hijup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www.8wood.id/" TargetMode="External"/><Relationship Id="rId6" Type="http://schemas.openxmlformats.org/officeDocument/2006/relationships/hyperlink" Target="https://bhinneka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id.aliexpress.com/" TargetMode="External"/><Relationship Id="rId18" Type="http://schemas.openxmlformats.org/officeDocument/2006/relationships/hyperlink" Target="https://elevenia.co.id/" TargetMode="External"/><Relationship Id="rId26" Type="http://schemas.openxmlformats.org/officeDocument/2006/relationships/hyperlink" Target="https://mothercare.co.id/" TargetMode="External"/><Relationship Id="rId39" Type="http://schemas.openxmlformats.org/officeDocument/2006/relationships/hyperlink" Target="https://bukupedia.com/" TargetMode="External"/><Relationship Id="rId21" Type="http://schemas.openxmlformats.org/officeDocument/2006/relationships/hyperlink" Target="https://mapemall.com/" TargetMode="External"/><Relationship Id="rId34" Type="http://schemas.openxmlformats.org/officeDocument/2006/relationships/hyperlink" Target="https://www.matahari.com/" TargetMode="External"/><Relationship Id="rId42" Type="http://schemas.openxmlformats.org/officeDocument/2006/relationships/hyperlink" Target="https://weshop.co.id/" TargetMode="External"/><Relationship Id="rId47" Type="http://schemas.openxmlformats.org/officeDocument/2006/relationships/hyperlink" Target="https://muslimarket.com/" TargetMode="External"/><Relationship Id="rId7" Type="http://schemas.openxmlformats.org/officeDocument/2006/relationships/hyperlink" Target="https://bhinneka.com/" TargetMode="External"/><Relationship Id="rId2" Type="http://schemas.openxmlformats.org/officeDocument/2006/relationships/hyperlink" Target="https://shopee.co.id/" TargetMode="External"/><Relationship Id="rId16" Type="http://schemas.openxmlformats.org/officeDocument/2006/relationships/hyperlink" Target="https://www.laku6.com/" TargetMode="External"/><Relationship Id="rId29" Type="http://schemas.openxmlformats.org/officeDocument/2006/relationships/hyperlink" Target="https://berrybenka.com/" TargetMode="External"/><Relationship Id="rId1" Type="http://schemas.openxmlformats.org/officeDocument/2006/relationships/hyperlink" Target="https://tokopedia.com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blanja.com/" TargetMode="External"/><Relationship Id="rId24" Type="http://schemas.openxmlformats.org/officeDocument/2006/relationships/hyperlink" Target="https://fabelio.com/" TargetMode="External"/><Relationship Id="rId32" Type="http://schemas.openxmlformats.org/officeDocument/2006/relationships/hyperlink" Target="http://bro.do/" TargetMode="External"/><Relationship Id="rId37" Type="http://schemas.openxmlformats.org/officeDocument/2006/relationships/hyperlink" Target="https://id.mamaway.com/" TargetMode="External"/><Relationship Id="rId40" Type="http://schemas.openxmlformats.org/officeDocument/2006/relationships/hyperlink" Target="https://electronic-city.com/" TargetMode="External"/><Relationship Id="rId45" Type="http://schemas.openxmlformats.org/officeDocument/2006/relationships/hyperlink" Target="https://tees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ilotte.com/" TargetMode="External"/><Relationship Id="rId23" Type="http://schemas.openxmlformats.org/officeDocument/2006/relationships/hyperlink" Target="https://alfacart.com/" TargetMode="External"/><Relationship Id="rId28" Type="http://schemas.openxmlformats.org/officeDocument/2006/relationships/hyperlink" Target="https://qoo10.co.id/" TargetMode="External"/><Relationship Id="rId36" Type="http://schemas.openxmlformats.org/officeDocument/2006/relationships/hyperlink" Target="https://dinomarket.com/" TargetMode="External"/><Relationship Id="rId10" Type="http://schemas.openxmlformats.org/officeDocument/2006/relationships/hyperlink" Target="https://www.ralali.com/" TargetMode="External"/><Relationship Id="rId19" Type="http://schemas.openxmlformats.org/officeDocument/2006/relationships/hyperlink" Target="https://jakmall.com/" TargetMode="External"/><Relationship Id="rId31" Type="http://schemas.openxmlformats.org/officeDocument/2006/relationships/hyperlink" Target="https://hijup.com/" TargetMode="External"/><Relationship Id="rId44" Type="http://schemas.openxmlformats.org/officeDocument/2006/relationships/hyperlink" Target="https://maskoolin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orami.co.id/" TargetMode="External"/><Relationship Id="rId14" Type="http://schemas.openxmlformats.org/officeDocument/2006/relationships/hyperlink" Target="https://www.jakartanotebook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pemmz.com/" TargetMode="External"/><Relationship Id="rId30" Type="http://schemas.openxmlformats.org/officeDocument/2006/relationships/hyperlink" Target="https://sephora.co.id/" TargetMode="External"/><Relationship Id="rId35" Type="http://schemas.openxmlformats.org/officeDocument/2006/relationships/hyperlink" Target="https://bobobobo.com/" TargetMode="External"/><Relationship Id="rId43" Type="http://schemas.openxmlformats.org/officeDocument/2006/relationships/hyperlink" Target="https://orori.com/" TargetMode="External"/><Relationship Id="rId48" Type="http://schemas.openxmlformats.org/officeDocument/2006/relationships/hyperlink" Target="https://www.8wood.id/" TargetMode="External"/><Relationship Id="rId8" Type="http://schemas.openxmlformats.org/officeDocument/2006/relationships/hyperlink" Target="https://sociolla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zalora.co.id/" TargetMode="External"/><Relationship Id="rId17" Type="http://schemas.openxmlformats.org/officeDocument/2006/relationships/hyperlink" Target="https://www.sophieparis.com/" TargetMode="External"/><Relationship Id="rId25" Type="http://schemas.openxmlformats.org/officeDocument/2006/relationships/hyperlink" Target="https://asmaraku.com/" TargetMode="External"/><Relationship Id="rId33" Type="http://schemas.openxmlformats.org/officeDocument/2006/relationships/hyperlink" Target="https://bro.do/" TargetMode="External"/><Relationship Id="rId38" Type="http://schemas.openxmlformats.org/officeDocument/2006/relationships/hyperlink" Target="https://hijabenka.com/" TargetMode="External"/><Relationship Id="rId46" Type="http://schemas.openxmlformats.org/officeDocument/2006/relationships/hyperlink" Target="https://www.vipplaza.co.id/" TargetMode="External"/><Relationship Id="rId20" Type="http://schemas.openxmlformats.org/officeDocument/2006/relationships/hyperlink" Target="https://www.plazakamera.com/" TargetMode="External"/><Relationship Id="rId41" Type="http://schemas.openxmlformats.org/officeDocument/2006/relationships/hyperlink" Target="https://www.sorabel.com/?sorabelPopup=true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sociolla.com/" TargetMode="External"/><Relationship Id="rId18" Type="http://schemas.openxmlformats.org/officeDocument/2006/relationships/hyperlink" Target="https://www.ilotte.com/" TargetMode="External"/><Relationship Id="rId26" Type="http://schemas.openxmlformats.org/officeDocument/2006/relationships/hyperlink" Target="https://jakmall.com/" TargetMode="External"/><Relationship Id="rId39" Type="http://schemas.openxmlformats.org/officeDocument/2006/relationships/hyperlink" Target="https://hijabenka.com/" TargetMode="External"/><Relationship Id="rId21" Type="http://schemas.openxmlformats.org/officeDocument/2006/relationships/hyperlink" Target="https://elevenia.co.id/" TargetMode="External"/><Relationship Id="rId34" Type="http://schemas.openxmlformats.org/officeDocument/2006/relationships/hyperlink" Target="https://bro.do/" TargetMode="External"/><Relationship Id="rId42" Type="http://schemas.openxmlformats.org/officeDocument/2006/relationships/hyperlink" Target="https://orori.com/" TargetMode="External"/><Relationship Id="rId47" Type="http://schemas.openxmlformats.org/officeDocument/2006/relationships/hyperlink" Target="https://www.8wood.id/" TargetMode="External"/><Relationship Id="rId7" Type="http://schemas.openxmlformats.org/officeDocument/2006/relationships/hyperlink" Target="https://fabelio.com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www.jakartanotebook.com/" TargetMode="External"/><Relationship Id="rId29" Type="http://schemas.openxmlformats.org/officeDocument/2006/relationships/hyperlink" Target="https://asmaraku.com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www.sorabel.com/?sorabelPopup=true" TargetMode="External"/><Relationship Id="rId24" Type="http://schemas.openxmlformats.org/officeDocument/2006/relationships/hyperlink" Target="https://www.plazakamera.com/" TargetMode="External"/><Relationship Id="rId32" Type="http://schemas.openxmlformats.org/officeDocument/2006/relationships/hyperlink" Target="https://mothercare.co.id/" TargetMode="External"/><Relationship Id="rId37" Type="http://schemas.openxmlformats.org/officeDocument/2006/relationships/hyperlink" Target="https://dinomarket.com/" TargetMode="External"/><Relationship Id="rId40" Type="http://schemas.openxmlformats.org/officeDocument/2006/relationships/hyperlink" Target="https://tees.co.id/" TargetMode="External"/><Relationship Id="rId45" Type="http://schemas.openxmlformats.org/officeDocument/2006/relationships/hyperlink" Target="https://weshop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id.aliexpress.com/" TargetMode="External"/><Relationship Id="rId23" Type="http://schemas.openxmlformats.org/officeDocument/2006/relationships/hyperlink" Target="https://mapemall.com/" TargetMode="External"/><Relationship Id="rId28" Type="http://schemas.openxmlformats.org/officeDocument/2006/relationships/hyperlink" Target="https://qoo10.co.id/" TargetMode="External"/><Relationship Id="rId36" Type="http://schemas.openxmlformats.org/officeDocument/2006/relationships/hyperlink" Target="https://sephora.co.id/" TargetMode="External"/><Relationship Id="rId10" Type="http://schemas.openxmlformats.org/officeDocument/2006/relationships/hyperlink" Target="https://zalora.co.id/" TargetMode="External"/><Relationship Id="rId19" Type="http://schemas.openxmlformats.org/officeDocument/2006/relationships/hyperlink" Target="https://www.matahari.com/" TargetMode="External"/><Relationship Id="rId31" Type="http://schemas.openxmlformats.org/officeDocument/2006/relationships/hyperlink" Target="https://hijup.com/" TargetMode="External"/><Relationship Id="rId44" Type="http://schemas.openxmlformats.org/officeDocument/2006/relationships/hyperlink" Target="https://maskoolin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orami.co.id/" TargetMode="External"/><Relationship Id="rId14" Type="http://schemas.openxmlformats.org/officeDocument/2006/relationships/hyperlink" Target="https://www.ralali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pemmz.com/" TargetMode="External"/><Relationship Id="rId30" Type="http://schemas.openxmlformats.org/officeDocument/2006/relationships/hyperlink" Target="https://berrybenka.com/" TargetMode="External"/><Relationship Id="rId35" Type="http://schemas.openxmlformats.org/officeDocument/2006/relationships/hyperlink" Target="https://bobobobo.com/" TargetMode="External"/><Relationship Id="rId43" Type="http://schemas.openxmlformats.org/officeDocument/2006/relationships/hyperlink" Target="https://bukupedi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hinneka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blanja.com/" TargetMode="External"/><Relationship Id="rId17" Type="http://schemas.openxmlformats.org/officeDocument/2006/relationships/hyperlink" Target="https://www.sophieparis.com/" TargetMode="External"/><Relationship Id="rId25" Type="http://schemas.openxmlformats.org/officeDocument/2006/relationships/hyperlink" Target="https://alfacart.com/" TargetMode="External"/><Relationship Id="rId33" Type="http://schemas.openxmlformats.org/officeDocument/2006/relationships/hyperlink" Target="http://bro.do/" TargetMode="External"/><Relationship Id="rId38" Type="http://schemas.openxmlformats.org/officeDocument/2006/relationships/hyperlink" Target="https://electronic-city.com/" TargetMode="External"/><Relationship Id="rId46" Type="http://schemas.openxmlformats.org/officeDocument/2006/relationships/hyperlink" Target="https://muslimarket.com/" TargetMode="External"/><Relationship Id="rId20" Type="http://schemas.openxmlformats.org/officeDocument/2006/relationships/hyperlink" Target="https://www.laku6.com/" TargetMode="External"/><Relationship Id="rId41" Type="http://schemas.openxmlformats.org/officeDocument/2006/relationships/hyperlink" Target="https://id.mamaway.com/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bukupedia.com/" TargetMode="External"/><Relationship Id="rId18" Type="http://schemas.openxmlformats.org/officeDocument/2006/relationships/hyperlink" Target="https://hijabenka.com/" TargetMode="External"/><Relationship Id="rId26" Type="http://schemas.openxmlformats.org/officeDocument/2006/relationships/hyperlink" Target="https://lazada.co.id/" TargetMode="External"/><Relationship Id="rId39" Type="http://schemas.openxmlformats.org/officeDocument/2006/relationships/hyperlink" Target="https://qoo10.co.id/" TargetMode="External"/><Relationship Id="rId21" Type="http://schemas.openxmlformats.org/officeDocument/2006/relationships/hyperlink" Target="https://www.jakartanotebook.com/" TargetMode="External"/><Relationship Id="rId34" Type="http://schemas.openxmlformats.org/officeDocument/2006/relationships/hyperlink" Target="https://orami.co.id/" TargetMode="External"/><Relationship Id="rId42" Type="http://schemas.openxmlformats.org/officeDocument/2006/relationships/hyperlink" Target="https://shopee.co.id/" TargetMode="External"/><Relationship Id="rId47" Type="http://schemas.openxmlformats.org/officeDocument/2006/relationships/hyperlink" Target="https://tokopedia.com/" TargetMode="External"/><Relationship Id="rId50" Type="http://schemas.openxmlformats.org/officeDocument/2006/relationships/hyperlink" Target="https://zalora.co.id/" TargetMode="External"/><Relationship Id="rId7" Type="http://schemas.openxmlformats.org/officeDocument/2006/relationships/hyperlink" Target="https://blanja.com/" TargetMode="External"/><Relationship Id="rId2" Type="http://schemas.openxmlformats.org/officeDocument/2006/relationships/hyperlink" Target="https://alfacart.com/" TargetMode="External"/><Relationship Id="rId16" Type="http://schemas.openxmlformats.org/officeDocument/2006/relationships/hyperlink" Target="https://elevenia.co.id/" TargetMode="External"/><Relationship Id="rId29" Type="http://schemas.openxmlformats.org/officeDocument/2006/relationships/hyperlink" Target="https://maskoolin.com/" TargetMode="External"/><Relationship Id="rId11" Type="http://schemas.openxmlformats.org/officeDocument/2006/relationships/hyperlink" Target="https://bro.do/" TargetMode="External"/><Relationship Id="rId24" Type="http://schemas.openxmlformats.org/officeDocument/2006/relationships/hyperlink" Target="https://jd.id/" TargetMode="External"/><Relationship Id="rId32" Type="http://schemas.openxmlformats.org/officeDocument/2006/relationships/hyperlink" Target="https://muslimarket.com/" TargetMode="External"/><Relationship Id="rId37" Type="http://schemas.openxmlformats.org/officeDocument/2006/relationships/hyperlink" Target="https://pemmz.com/" TargetMode="External"/><Relationship Id="rId40" Type="http://schemas.openxmlformats.org/officeDocument/2006/relationships/hyperlink" Target="https://www.ralali.com/" TargetMode="External"/><Relationship Id="rId45" Type="http://schemas.openxmlformats.org/officeDocument/2006/relationships/hyperlink" Target="https://www.sorabel.com/?sorabelPopup=true" TargetMode="External"/><Relationship Id="rId5" Type="http://schemas.openxmlformats.org/officeDocument/2006/relationships/hyperlink" Target="https://berrybenka.com/" TargetMode="External"/><Relationship Id="rId15" Type="http://schemas.openxmlformats.org/officeDocument/2006/relationships/hyperlink" Target="https://eci.id/" TargetMode="External"/><Relationship Id="rId23" Type="http://schemas.openxmlformats.org/officeDocument/2006/relationships/hyperlink" Target="https://www.jamtangan.com/" TargetMode="External"/><Relationship Id="rId28" Type="http://schemas.openxmlformats.org/officeDocument/2006/relationships/hyperlink" Target="https://mapemall.com/" TargetMode="External"/><Relationship Id="rId36" Type="http://schemas.openxmlformats.org/officeDocument/2006/relationships/hyperlink" Target="https://ottencoffee.co.id/" TargetMode="External"/><Relationship Id="rId49" Type="http://schemas.openxmlformats.org/officeDocument/2006/relationships/hyperlink" Target="https://weshop.co.id/" TargetMode="External"/><Relationship Id="rId10" Type="http://schemas.openxmlformats.org/officeDocument/2006/relationships/hyperlink" Target="http://bro.do/" TargetMode="External"/><Relationship Id="rId19" Type="http://schemas.openxmlformats.org/officeDocument/2006/relationships/hyperlink" Target="https://hijup.com/" TargetMode="External"/><Relationship Id="rId31" Type="http://schemas.openxmlformats.org/officeDocument/2006/relationships/hyperlink" Target="https://mothercare.co.id/" TargetMode="External"/><Relationship Id="rId44" Type="http://schemas.openxmlformats.org/officeDocument/2006/relationships/hyperlink" Target="https://www.sophieparis.com/" TargetMode="External"/><Relationship Id="rId4" Type="http://schemas.openxmlformats.org/officeDocument/2006/relationships/hyperlink" Target="https://asmaraku.com/" TargetMode="External"/><Relationship Id="rId9" Type="http://schemas.openxmlformats.org/officeDocument/2006/relationships/hyperlink" Target="https://bobobobo.com/" TargetMode="External"/><Relationship Id="rId14" Type="http://schemas.openxmlformats.org/officeDocument/2006/relationships/hyperlink" Target="https://dinomarket.com/" TargetMode="External"/><Relationship Id="rId22" Type="http://schemas.openxmlformats.org/officeDocument/2006/relationships/hyperlink" Target="https://jakmall.com/" TargetMode="External"/><Relationship Id="rId27" Type="http://schemas.openxmlformats.org/officeDocument/2006/relationships/hyperlink" Target="https://id.mamaway.com/" TargetMode="External"/><Relationship Id="rId30" Type="http://schemas.openxmlformats.org/officeDocument/2006/relationships/hyperlink" Target="https://www.matahari.com/" TargetMode="External"/><Relationship Id="rId35" Type="http://schemas.openxmlformats.org/officeDocument/2006/relationships/hyperlink" Target="https://orori.com/" TargetMode="External"/><Relationship Id="rId43" Type="http://schemas.openxmlformats.org/officeDocument/2006/relationships/hyperlink" Target="https://socioll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libli.com/" TargetMode="External"/><Relationship Id="rId3" Type="http://schemas.openxmlformats.org/officeDocument/2006/relationships/hyperlink" Target="https://id.aliexpress.com/" TargetMode="External"/><Relationship Id="rId12" Type="http://schemas.openxmlformats.org/officeDocument/2006/relationships/hyperlink" Target="https://bukalapak.com/" TargetMode="External"/><Relationship Id="rId17" Type="http://schemas.openxmlformats.org/officeDocument/2006/relationships/hyperlink" Target="https://fabelio.com/" TargetMode="External"/><Relationship Id="rId25" Type="http://schemas.openxmlformats.org/officeDocument/2006/relationships/hyperlink" Target="https://www.laku6.com/" TargetMode="External"/><Relationship Id="rId33" Type="http://schemas.openxmlformats.org/officeDocument/2006/relationships/hyperlink" Target="https://myhartono.com/en/" TargetMode="External"/><Relationship Id="rId38" Type="http://schemas.openxmlformats.org/officeDocument/2006/relationships/hyperlink" Target="https://www.plazakamera.com/" TargetMode="External"/><Relationship Id="rId46" Type="http://schemas.openxmlformats.org/officeDocument/2006/relationships/hyperlink" Target="https://tees.co.id/" TargetMode="External"/><Relationship Id="rId20" Type="http://schemas.openxmlformats.org/officeDocument/2006/relationships/hyperlink" Target="https://www.ilotte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www.8wood.id/" TargetMode="External"/><Relationship Id="rId6" Type="http://schemas.openxmlformats.org/officeDocument/2006/relationships/hyperlink" Target="https://bhinneka.com/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otaro.id/" TargetMode="External"/><Relationship Id="rId18" Type="http://schemas.openxmlformats.org/officeDocument/2006/relationships/hyperlink" Target="https://jakmall.com/" TargetMode="External"/><Relationship Id="rId26" Type="http://schemas.openxmlformats.org/officeDocument/2006/relationships/hyperlink" Target="https://mapemall.com/" TargetMode="External"/><Relationship Id="rId39" Type="http://schemas.openxmlformats.org/officeDocument/2006/relationships/hyperlink" Target="https://bro.do/" TargetMode="External"/><Relationship Id="rId21" Type="http://schemas.openxmlformats.org/officeDocument/2006/relationships/hyperlink" Target="https://www.ralali.com/" TargetMode="External"/><Relationship Id="rId34" Type="http://schemas.openxmlformats.org/officeDocument/2006/relationships/hyperlink" Target="https://eci.id/" TargetMode="External"/><Relationship Id="rId42" Type="http://schemas.openxmlformats.org/officeDocument/2006/relationships/hyperlink" Target="https://sephora.co.id/" TargetMode="External"/><Relationship Id="rId47" Type="http://schemas.openxmlformats.org/officeDocument/2006/relationships/hyperlink" Target="https://muslimarket.com/" TargetMode="External"/><Relationship Id="rId50" Type="http://schemas.openxmlformats.org/officeDocument/2006/relationships/hyperlink" Target="https://www.8wood.id/" TargetMode="External"/><Relationship Id="rId7" Type="http://schemas.openxmlformats.org/officeDocument/2006/relationships/hyperlink" Target="https://orami.co.id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elevenia.co.id/" TargetMode="External"/><Relationship Id="rId29" Type="http://schemas.openxmlformats.org/officeDocument/2006/relationships/hyperlink" Target="https://www.plazakamera.com/" TargetMode="External"/><Relationship Id="rId11" Type="http://schemas.openxmlformats.org/officeDocument/2006/relationships/hyperlink" Target="https://sociolla.com/" TargetMode="External"/><Relationship Id="rId24" Type="http://schemas.openxmlformats.org/officeDocument/2006/relationships/hyperlink" Target="https://fabelio.com/" TargetMode="External"/><Relationship Id="rId32" Type="http://schemas.openxmlformats.org/officeDocument/2006/relationships/hyperlink" Target="https://hijup.com/" TargetMode="External"/><Relationship Id="rId37" Type="http://schemas.openxmlformats.org/officeDocument/2006/relationships/hyperlink" Target="https://berrybenka.com/" TargetMode="External"/><Relationship Id="rId40" Type="http://schemas.openxmlformats.org/officeDocument/2006/relationships/hyperlink" Target="https://mothercare.co.id/" TargetMode="External"/><Relationship Id="rId45" Type="http://schemas.openxmlformats.org/officeDocument/2006/relationships/hyperlink" Target="https://hijabenka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jakartanotebook.com/" TargetMode="External"/><Relationship Id="rId23" Type="http://schemas.openxmlformats.org/officeDocument/2006/relationships/hyperlink" Target="https://alfacart.com/" TargetMode="External"/><Relationship Id="rId28" Type="http://schemas.openxmlformats.org/officeDocument/2006/relationships/hyperlink" Target="https://www.sorabel.com/?sorabelPopup=true" TargetMode="External"/><Relationship Id="rId36" Type="http://schemas.openxmlformats.org/officeDocument/2006/relationships/hyperlink" Target="https://qoo10.co.id/" TargetMode="External"/><Relationship Id="rId49" Type="http://schemas.openxmlformats.org/officeDocument/2006/relationships/hyperlink" Target="https://maskoolin.com/" TargetMode="External"/><Relationship Id="rId10" Type="http://schemas.openxmlformats.org/officeDocument/2006/relationships/hyperlink" Target="https://www.matahari.com/" TargetMode="External"/><Relationship Id="rId19" Type="http://schemas.openxmlformats.org/officeDocument/2006/relationships/hyperlink" Target="https://www.laku6.com/" TargetMode="External"/><Relationship Id="rId31" Type="http://schemas.openxmlformats.org/officeDocument/2006/relationships/hyperlink" Target="https://orori.com/" TargetMode="External"/><Relationship Id="rId44" Type="http://schemas.openxmlformats.org/officeDocument/2006/relationships/hyperlink" Target="https://id.mamaway.com/" TargetMode="External"/><Relationship Id="rId52" Type="http://schemas.openxmlformats.org/officeDocument/2006/relationships/hyperlink" Target="https://weshop.co.id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zalora.co.id/" TargetMode="External"/><Relationship Id="rId14" Type="http://schemas.openxmlformats.org/officeDocument/2006/relationships/hyperlink" Target="https://id.aliexpress.com/" TargetMode="External"/><Relationship Id="rId22" Type="http://schemas.openxmlformats.org/officeDocument/2006/relationships/hyperlink" Target="https://www.sophieparis.com/" TargetMode="External"/><Relationship Id="rId27" Type="http://schemas.openxmlformats.org/officeDocument/2006/relationships/hyperlink" Target="https://ottencoffee.co.id/" TargetMode="External"/><Relationship Id="rId30" Type="http://schemas.openxmlformats.org/officeDocument/2006/relationships/hyperlink" Target="https://asmaraku.com/" TargetMode="External"/><Relationship Id="rId35" Type="http://schemas.openxmlformats.org/officeDocument/2006/relationships/hyperlink" Target="https://myhartono.com/en/" TargetMode="External"/><Relationship Id="rId43" Type="http://schemas.openxmlformats.org/officeDocument/2006/relationships/hyperlink" Target="https://pemmz.com/" TargetMode="External"/><Relationship Id="rId48" Type="http://schemas.openxmlformats.org/officeDocument/2006/relationships/hyperlink" Target="https://tees.co.id/" TargetMode="External"/><Relationship Id="rId8" Type="http://schemas.openxmlformats.org/officeDocument/2006/relationships/hyperlink" Target="https://bhinneka.com/" TargetMode="External"/><Relationship Id="rId51" Type="http://schemas.openxmlformats.org/officeDocument/2006/relationships/hyperlink" Target="https://www.vipplaza.co.id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://monotaro.id/" TargetMode="External"/><Relationship Id="rId17" Type="http://schemas.openxmlformats.org/officeDocument/2006/relationships/hyperlink" Target="https://blanja.com/" TargetMode="External"/><Relationship Id="rId25" Type="http://schemas.openxmlformats.org/officeDocument/2006/relationships/hyperlink" Target="https://www.ilotte.com/" TargetMode="External"/><Relationship Id="rId33" Type="http://schemas.openxmlformats.org/officeDocument/2006/relationships/hyperlink" Target="https://dinomarket.com/" TargetMode="External"/><Relationship Id="rId38" Type="http://schemas.openxmlformats.org/officeDocument/2006/relationships/hyperlink" Target="http://bro.do/" TargetMode="External"/><Relationship Id="rId46" Type="http://schemas.openxmlformats.org/officeDocument/2006/relationships/hyperlink" Target="https://bukupedia.com/" TargetMode="External"/><Relationship Id="rId20" Type="http://schemas.openxmlformats.org/officeDocument/2006/relationships/hyperlink" Target="https://www.jamtangan.com/" TargetMode="External"/><Relationship Id="rId41" Type="http://schemas.openxmlformats.org/officeDocument/2006/relationships/hyperlink" Target="https://bobobobo.com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levenia.co.id/" TargetMode="External"/><Relationship Id="rId18" Type="http://schemas.openxmlformats.org/officeDocument/2006/relationships/hyperlink" Target="https://www.jakartanotebook.com/" TargetMode="External"/><Relationship Id="rId26" Type="http://schemas.openxmlformats.org/officeDocument/2006/relationships/hyperlink" Target="https://maskoolin.com/" TargetMode="External"/><Relationship Id="rId39" Type="http://schemas.openxmlformats.org/officeDocument/2006/relationships/hyperlink" Target="https://shopee.co.id/" TargetMode="External"/><Relationship Id="rId21" Type="http://schemas.openxmlformats.org/officeDocument/2006/relationships/hyperlink" Target="https://jd.id/" TargetMode="External"/><Relationship Id="rId34" Type="http://schemas.openxmlformats.org/officeDocument/2006/relationships/hyperlink" Target="https://pemmz.com/" TargetMode="External"/><Relationship Id="rId42" Type="http://schemas.openxmlformats.org/officeDocument/2006/relationships/hyperlink" Target="https://www.sorabel.com/?sorabelPopup=true" TargetMode="External"/><Relationship Id="rId7" Type="http://schemas.openxmlformats.org/officeDocument/2006/relationships/hyperlink" Target="https://bobobobo.com/" TargetMode="External"/><Relationship Id="rId2" Type="http://schemas.openxmlformats.org/officeDocument/2006/relationships/hyperlink" Target="https://id.aliexpress.com/" TargetMode="External"/><Relationship Id="rId16" Type="http://schemas.openxmlformats.org/officeDocument/2006/relationships/hyperlink" Target="https://hijup.com/" TargetMode="External"/><Relationship Id="rId29" Type="http://schemas.openxmlformats.org/officeDocument/2006/relationships/hyperlink" Target="https://muslimarket.com/" TargetMode="External"/><Relationship Id="rId1" Type="http://schemas.openxmlformats.org/officeDocument/2006/relationships/hyperlink" Target="https://alfacart.com/" TargetMode="External"/><Relationship Id="rId6" Type="http://schemas.openxmlformats.org/officeDocument/2006/relationships/hyperlink" Target="https://blibli.com/" TargetMode="External"/><Relationship Id="rId11" Type="http://schemas.openxmlformats.org/officeDocument/2006/relationships/hyperlink" Target="https://dinomarket.com/" TargetMode="External"/><Relationship Id="rId24" Type="http://schemas.openxmlformats.org/officeDocument/2006/relationships/hyperlink" Target="https://id.mamaway.com/" TargetMode="External"/><Relationship Id="rId32" Type="http://schemas.openxmlformats.org/officeDocument/2006/relationships/hyperlink" Target="https://orori.com/" TargetMode="External"/><Relationship Id="rId37" Type="http://schemas.openxmlformats.org/officeDocument/2006/relationships/hyperlink" Target="https://www.ralali.com/" TargetMode="External"/><Relationship Id="rId40" Type="http://schemas.openxmlformats.org/officeDocument/2006/relationships/hyperlink" Target="https://sociolla.com/" TargetMode="External"/><Relationship Id="rId45" Type="http://schemas.openxmlformats.org/officeDocument/2006/relationships/hyperlink" Target="https://zalora.co.id/" TargetMode="External"/><Relationship Id="rId5" Type="http://schemas.openxmlformats.org/officeDocument/2006/relationships/hyperlink" Target="https://bhinneka.com/" TargetMode="External"/><Relationship Id="rId15" Type="http://schemas.openxmlformats.org/officeDocument/2006/relationships/hyperlink" Target="https://hijabenka.com/" TargetMode="External"/><Relationship Id="rId23" Type="http://schemas.openxmlformats.org/officeDocument/2006/relationships/hyperlink" Target="https://lazada.co.id/" TargetMode="External"/><Relationship Id="rId28" Type="http://schemas.openxmlformats.org/officeDocument/2006/relationships/hyperlink" Target="https://mothercare.co.id/" TargetMode="External"/><Relationship Id="rId36" Type="http://schemas.openxmlformats.org/officeDocument/2006/relationships/hyperlink" Target="https://qoo10.co.id/" TargetMode="External"/><Relationship Id="rId10" Type="http://schemas.openxmlformats.org/officeDocument/2006/relationships/hyperlink" Target="https://bukalapak.com/" TargetMode="External"/><Relationship Id="rId19" Type="http://schemas.openxmlformats.org/officeDocument/2006/relationships/hyperlink" Target="https://jakmall.com/" TargetMode="External"/><Relationship Id="rId31" Type="http://schemas.openxmlformats.org/officeDocument/2006/relationships/hyperlink" Target="https://orami.co.id/" TargetMode="External"/><Relationship Id="rId44" Type="http://schemas.openxmlformats.org/officeDocument/2006/relationships/hyperlink" Target="https://tokopedia.com/" TargetMode="External"/><Relationship Id="rId4" Type="http://schemas.openxmlformats.org/officeDocument/2006/relationships/hyperlink" Target="https://berrybenka.com/" TargetMode="External"/><Relationship Id="rId9" Type="http://schemas.openxmlformats.org/officeDocument/2006/relationships/hyperlink" Target="https://bro.do/" TargetMode="External"/><Relationship Id="rId14" Type="http://schemas.openxmlformats.org/officeDocument/2006/relationships/hyperlink" Target="https://fabelio.com/" TargetMode="External"/><Relationship Id="rId22" Type="http://schemas.openxmlformats.org/officeDocument/2006/relationships/hyperlink" Target="https://www.laku6.com/" TargetMode="External"/><Relationship Id="rId27" Type="http://schemas.openxmlformats.org/officeDocument/2006/relationships/hyperlink" Target="https://www.matahari.com/" TargetMode="External"/><Relationship Id="rId30" Type="http://schemas.openxmlformats.org/officeDocument/2006/relationships/hyperlink" Target="https://myhartono.com/en/" TargetMode="External"/><Relationship Id="rId35" Type="http://schemas.openxmlformats.org/officeDocument/2006/relationships/hyperlink" Target="https://www.plazakamera.com/" TargetMode="External"/><Relationship Id="rId43" Type="http://schemas.openxmlformats.org/officeDocument/2006/relationships/hyperlink" Target="https://tees.co.id/" TargetMode="External"/><Relationship Id="rId8" Type="http://schemas.openxmlformats.org/officeDocument/2006/relationships/hyperlink" Target="http://bro.do/" TargetMode="External"/><Relationship Id="rId3" Type="http://schemas.openxmlformats.org/officeDocument/2006/relationships/hyperlink" Target="https://asmaraku.com/" TargetMode="External"/><Relationship Id="rId12" Type="http://schemas.openxmlformats.org/officeDocument/2006/relationships/hyperlink" Target="https://eci.id/" TargetMode="External"/><Relationship Id="rId17" Type="http://schemas.openxmlformats.org/officeDocument/2006/relationships/hyperlink" Target="https://www.ilotte.com/" TargetMode="External"/><Relationship Id="rId25" Type="http://schemas.openxmlformats.org/officeDocument/2006/relationships/hyperlink" Target="https://mapemall.com/" TargetMode="External"/><Relationship Id="rId33" Type="http://schemas.openxmlformats.org/officeDocument/2006/relationships/hyperlink" Target="https://ottencoffee.co.id/" TargetMode="External"/><Relationship Id="rId38" Type="http://schemas.openxmlformats.org/officeDocument/2006/relationships/hyperlink" Target="https://sephora.co.id/" TargetMode="External"/><Relationship Id="rId20" Type="http://schemas.openxmlformats.org/officeDocument/2006/relationships/hyperlink" Target="https://www.jamtangan.com/" TargetMode="External"/><Relationship Id="rId41" Type="http://schemas.openxmlformats.org/officeDocument/2006/relationships/hyperlink" Target="https://www.sophieparis.com/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alfacart.com/" TargetMode="External"/><Relationship Id="rId18" Type="http://schemas.openxmlformats.org/officeDocument/2006/relationships/hyperlink" Target="https://www.laku6.com/" TargetMode="External"/><Relationship Id="rId26" Type="http://schemas.openxmlformats.org/officeDocument/2006/relationships/hyperlink" Target="https://sephora.co.id/" TargetMode="External"/><Relationship Id="rId39" Type="http://schemas.openxmlformats.org/officeDocument/2006/relationships/hyperlink" Target="https://dinomarket.com/" TargetMode="External"/><Relationship Id="rId21" Type="http://schemas.openxmlformats.org/officeDocument/2006/relationships/hyperlink" Target="https://www.jamtangan.com/" TargetMode="External"/><Relationship Id="rId34" Type="http://schemas.openxmlformats.org/officeDocument/2006/relationships/hyperlink" Target="https://www.sorabel.com/?sorabelPopup=true" TargetMode="External"/><Relationship Id="rId42" Type="http://schemas.openxmlformats.org/officeDocument/2006/relationships/hyperlink" Target="https://muslimarket.com/" TargetMode="External"/><Relationship Id="rId7" Type="http://schemas.openxmlformats.org/officeDocument/2006/relationships/hyperlink" Target="https://bhinneka.com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elevenia.co.id/" TargetMode="External"/><Relationship Id="rId20" Type="http://schemas.openxmlformats.org/officeDocument/2006/relationships/hyperlink" Target="https://id.aliexpress.com/" TargetMode="External"/><Relationship Id="rId29" Type="http://schemas.openxmlformats.org/officeDocument/2006/relationships/hyperlink" Target="https://mothercare.co.id/" TargetMode="External"/><Relationship Id="rId41" Type="http://schemas.openxmlformats.org/officeDocument/2006/relationships/hyperlink" Target="https://tees.co.id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orami.co.id/" TargetMode="External"/><Relationship Id="rId11" Type="http://schemas.openxmlformats.org/officeDocument/2006/relationships/hyperlink" Target="https://zalora.co.id/" TargetMode="External"/><Relationship Id="rId24" Type="http://schemas.openxmlformats.org/officeDocument/2006/relationships/hyperlink" Target="https://asmaraku.com/" TargetMode="External"/><Relationship Id="rId32" Type="http://schemas.openxmlformats.org/officeDocument/2006/relationships/hyperlink" Target="http://bro.do/" TargetMode="External"/><Relationship Id="rId37" Type="http://schemas.openxmlformats.org/officeDocument/2006/relationships/hyperlink" Target="https://hijup.com/" TargetMode="External"/><Relationship Id="rId40" Type="http://schemas.openxmlformats.org/officeDocument/2006/relationships/hyperlink" Target="https://hijabenka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jakartanotebook.com/" TargetMode="External"/><Relationship Id="rId23" Type="http://schemas.openxmlformats.org/officeDocument/2006/relationships/hyperlink" Target="https://mapemall.com/" TargetMode="External"/><Relationship Id="rId28" Type="http://schemas.openxmlformats.org/officeDocument/2006/relationships/hyperlink" Target="https://myhartono.com/en/" TargetMode="External"/><Relationship Id="rId36" Type="http://schemas.openxmlformats.org/officeDocument/2006/relationships/hyperlink" Target="https://qoo10.co.id/" TargetMode="External"/><Relationship Id="rId10" Type="http://schemas.openxmlformats.org/officeDocument/2006/relationships/hyperlink" Target="https://sociolla.com/" TargetMode="External"/><Relationship Id="rId19" Type="http://schemas.openxmlformats.org/officeDocument/2006/relationships/hyperlink" Target="https://www.ilotte.com/" TargetMode="External"/><Relationship Id="rId31" Type="http://schemas.openxmlformats.org/officeDocument/2006/relationships/hyperlink" Target="https://bobobobo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jd.id/" TargetMode="External"/><Relationship Id="rId14" Type="http://schemas.openxmlformats.org/officeDocument/2006/relationships/hyperlink" Target="https://fabelio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www.plazakamera.com/" TargetMode="External"/><Relationship Id="rId30" Type="http://schemas.openxmlformats.org/officeDocument/2006/relationships/hyperlink" Target="https://berrybenka.com/" TargetMode="External"/><Relationship Id="rId35" Type="http://schemas.openxmlformats.org/officeDocument/2006/relationships/hyperlink" Target="https://eci.id/" TargetMode="External"/><Relationship Id="rId8" Type="http://schemas.openxmlformats.org/officeDocument/2006/relationships/hyperlink" Target="https://www.ralali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www.matahari.com/" TargetMode="External"/><Relationship Id="rId17" Type="http://schemas.openxmlformats.org/officeDocument/2006/relationships/hyperlink" Target="https://jakmall.com/" TargetMode="External"/><Relationship Id="rId25" Type="http://schemas.openxmlformats.org/officeDocument/2006/relationships/hyperlink" Target="https://orori.com/" TargetMode="External"/><Relationship Id="rId33" Type="http://schemas.openxmlformats.org/officeDocument/2006/relationships/hyperlink" Target="https://bro.do/" TargetMode="External"/><Relationship Id="rId38" Type="http://schemas.openxmlformats.org/officeDocument/2006/relationships/hyperlink" Target="https://pemmz.com/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sephora.co.id/" TargetMode="External"/><Relationship Id="rId18" Type="http://schemas.openxmlformats.org/officeDocument/2006/relationships/hyperlink" Target="https://berrybenka.com/" TargetMode="External"/><Relationship Id="rId26" Type="http://schemas.openxmlformats.org/officeDocument/2006/relationships/hyperlink" Target="https://www.jakartanotebook.com/" TargetMode="External"/><Relationship Id="rId39" Type="http://schemas.openxmlformats.org/officeDocument/2006/relationships/hyperlink" Target="https://eci.id/" TargetMode="External"/><Relationship Id="rId21" Type="http://schemas.openxmlformats.org/officeDocument/2006/relationships/hyperlink" Target="https://qoo10.co.id/" TargetMode="External"/><Relationship Id="rId34" Type="http://schemas.openxmlformats.org/officeDocument/2006/relationships/hyperlink" Target="https://mothercare.co.id/" TargetMode="External"/><Relationship Id="rId7" Type="http://schemas.openxmlformats.org/officeDocument/2006/relationships/hyperlink" Target="https://blibli.com/" TargetMode="External"/><Relationship Id="rId12" Type="http://schemas.openxmlformats.org/officeDocument/2006/relationships/hyperlink" Target="https://myhartono.com/en/" TargetMode="External"/><Relationship Id="rId17" Type="http://schemas.openxmlformats.org/officeDocument/2006/relationships/hyperlink" Target="https://bhinneka.com/" TargetMode="External"/><Relationship Id="rId25" Type="http://schemas.openxmlformats.org/officeDocument/2006/relationships/hyperlink" Target="https://hijabenka.com/" TargetMode="External"/><Relationship Id="rId33" Type="http://schemas.openxmlformats.org/officeDocument/2006/relationships/hyperlink" Target="https://www.plazakamera.com/" TargetMode="External"/><Relationship Id="rId38" Type="http://schemas.openxmlformats.org/officeDocument/2006/relationships/hyperlink" Target="https://bro.do/" TargetMode="External"/><Relationship Id="rId2" Type="http://schemas.openxmlformats.org/officeDocument/2006/relationships/hyperlink" Target="https://lazada.co.id/" TargetMode="External"/><Relationship Id="rId16" Type="http://schemas.openxmlformats.org/officeDocument/2006/relationships/hyperlink" Target="https://www.laku6.com/" TargetMode="External"/><Relationship Id="rId20" Type="http://schemas.openxmlformats.org/officeDocument/2006/relationships/hyperlink" Target="https://hijup.com/" TargetMode="External"/><Relationship Id="rId29" Type="http://schemas.openxmlformats.org/officeDocument/2006/relationships/hyperlink" Target="https://orami.co.id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www.jamtangan.com/" TargetMode="External"/><Relationship Id="rId24" Type="http://schemas.openxmlformats.org/officeDocument/2006/relationships/hyperlink" Target="https://asmaraku.com/" TargetMode="External"/><Relationship Id="rId32" Type="http://schemas.openxmlformats.org/officeDocument/2006/relationships/hyperlink" Target="https://orori.com/" TargetMode="External"/><Relationship Id="rId37" Type="http://schemas.openxmlformats.org/officeDocument/2006/relationships/hyperlink" Target="http://bro.do/" TargetMode="External"/><Relationship Id="rId40" Type="http://schemas.openxmlformats.org/officeDocument/2006/relationships/hyperlink" Target="https://tees.co.id/" TargetMode="External"/><Relationship Id="rId5" Type="http://schemas.openxmlformats.org/officeDocument/2006/relationships/hyperlink" Target="https://bukalapak.com/" TargetMode="External"/><Relationship Id="rId15" Type="http://schemas.openxmlformats.org/officeDocument/2006/relationships/hyperlink" Target="https://elevenia.co.id/" TargetMode="External"/><Relationship Id="rId23" Type="http://schemas.openxmlformats.org/officeDocument/2006/relationships/hyperlink" Target="https://dinomarket.com/" TargetMode="External"/><Relationship Id="rId28" Type="http://schemas.openxmlformats.org/officeDocument/2006/relationships/hyperlink" Target="https://www.ralali.com/" TargetMode="External"/><Relationship Id="rId36" Type="http://schemas.openxmlformats.org/officeDocument/2006/relationships/hyperlink" Target="https://pemmz.com/" TargetMode="External"/><Relationship Id="rId10" Type="http://schemas.openxmlformats.org/officeDocument/2006/relationships/hyperlink" Target="https://jakmall.com/" TargetMode="External"/><Relationship Id="rId19" Type="http://schemas.openxmlformats.org/officeDocument/2006/relationships/hyperlink" Target="https://mapemall.com/" TargetMode="External"/><Relationship Id="rId31" Type="http://schemas.openxmlformats.org/officeDocument/2006/relationships/hyperlink" Target="https://www.istyle.id/" TargetMode="External"/><Relationship Id="rId4" Type="http://schemas.openxmlformats.org/officeDocument/2006/relationships/hyperlink" Target="https://tokopedia.com/" TargetMode="External"/><Relationship Id="rId9" Type="http://schemas.openxmlformats.org/officeDocument/2006/relationships/hyperlink" Target="https://alfacart.com/" TargetMode="External"/><Relationship Id="rId14" Type="http://schemas.openxmlformats.org/officeDocument/2006/relationships/hyperlink" Target="https://www.sorabel.com/?sorabelPopup=true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www.matahari.com/" TargetMode="External"/><Relationship Id="rId30" Type="http://schemas.openxmlformats.org/officeDocument/2006/relationships/hyperlink" Target="https://fabelio.com/" TargetMode="External"/><Relationship Id="rId35" Type="http://schemas.openxmlformats.org/officeDocument/2006/relationships/hyperlink" Target="https://bobobobo.com/" TargetMode="External"/><Relationship Id="rId8" Type="http://schemas.openxmlformats.org/officeDocument/2006/relationships/hyperlink" Target="https://zalora.co.id/" TargetMode="External"/><Relationship Id="rId3" Type="http://schemas.openxmlformats.org/officeDocument/2006/relationships/hyperlink" Target="https://sociolla.com/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ipplaza.co.id/" TargetMode="External"/><Relationship Id="rId18" Type="http://schemas.openxmlformats.org/officeDocument/2006/relationships/hyperlink" Target="http://www.onmol.com/" TargetMode="External"/><Relationship Id="rId26" Type="http://schemas.openxmlformats.org/officeDocument/2006/relationships/hyperlink" Target="http://www.benlieschoice.com/" TargetMode="External"/><Relationship Id="rId39" Type="http://schemas.openxmlformats.org/officeDocument/2006/relationships/hyperlink" Target="http://www.seroyamart.com/" TargetMode="External"/><Relationship Id="rId21" Type="http://schemas.openxmlformats.org/officeDocument/2006/relationships/hyperlink" Target="http://www.alfacart.com/" TargetMode="External"/><Relationship Id="rId34" Type="http://schemas.openxmlformats.org/officeDocument/2006/relationships/hyperlink" Target="https://www.ukmmarket.co.id/" TargetMode="External"/><Relationship Id="rId42" Type="http://schemas.openxmlformats.org/officeDocument/2006/relationships/hyperlink" Target="http://www.mapemall.com/" TargetMode="External"/><Relationship Id="rId47" Type="http://schemas.openxmlformats.org/officeDocument/2006/relationships/hyperlink" Target="https://www.hijup.com/" TargetMode="External"/><Relationship Id="rId50" Type="http://schemas.openxmlformats.org/officeDocument/2006/relationships/hyperlink" Target="https://id.aliexpress.com/" TargetMode="External"/><Relationship Id="rId55" Type="http://schemas.openxmlformats.org/officeDocument/2006/relationships/hyperlink" Target="https://ottencoffee.co.id/" TargetMode="External"/><Relationship Id="rId7" Type="http://schemas.openxmlformats.org/officeDocument/2006/relationships/hyperlink" Target="https://kuka.co.id/" TargetMode="External"/><Relationship Id="rId2" Type="http://schemas.openxmlformats.org/officeDocument/2006/relationships/hyperlink" Target="https://www.bukalapak.com/" TargetMode="External"/><Relationship Id="rId16" Type="http://schemas.openxmlformats.org/officeDocument/2006/relationships/hyperlink" Target="https://toko1001.id/" TargetMode="External"/><Relationship Id="rId29" Type="http://schemas.openxmlformats.org/officeDocument/2006/relationships/hyperlink" Target="http://caristyle.com/" TargetMode="External"/><Relationship Id="rId11" Type="http://schemas.openxmlformats.org/officeDocument/2006/relationships/hyperlink" Target="https://www.maskoolin.com/" TargetMode="External"/><Relationship Id="rId24" Type="http://schemas.openxmlformats.org/officeDocument/2006/relationships/hyperlink" Target="https://brandoutlet.co.id/" TargetMode="External"/><Relationship Id="rId32" Type="http://schemas.openxmlformats.org/officeDocument/2006/relationships/hyperlink" Target="http://weshop.co.id/" TargetMode="External"/><Relationship Id="rId37" Type="http://schemas.openxmlformats.org/officeDocument/2006/relationships/hyperlink" Target="http://www.shoppe33.com/" TargetMode="External"/><Relationship Id="rId40" Type="http://schemas.openxmlformats.org/officeDocument/2006/relationships/hyperlink" Target="http://www.paradisestore.id/" TargetMode="External"/><Relationship Id="rId45" Type="http://schemas.openxmlformats.org/officeDocument/2006/relationships/hyperlink" Target="http://lojai.com/" TargetMode="External"/><Relationship Id="rId53" Type="http://schemas.openxmlformats.org/officeDocument/2006/relationships/hyperlink" Target="https://tees.co.id/" TargetMode="External"/><Relationship Id="rId5" Type="http://schemas.openxmlformats.org/officeDocument/2006/relationships/hyperlink" Target="https://www.jakmall.com/" TargetMode="External"/><Relationship Id="rId10" Type="http://schemas.openxmlformats.org/officeDocument/2006/relationships/hyperlink" Target="https://malljualan.co.id/" TargetMode="External"/><Relationship Id="rId19" Type="http://schemas.openxmlformats.org/officeDocument/2006/relationships/hyperlink" Target="http://ngshope.com/" TargetMode="External"/><Relationship Id="rId31" Type="http://schemas.openxmlformats.org/officeDocument/2006/relationships/hyperlink" Target="https://www.zalora.co.id/" TargetMode="External"/><Relationship Id="rId44" Type="http://schemas.openxmlformats.org/officeDocument/2006/relationships/hyperlink" Target="http://www.mothercare.co.id/" TargetMode="External"/><Relationship Id="rId52" Type="http://schemas.openxmlformats.org/officeDocument/2006/relationships/hyperlink" Target="http://www.sociolla.com/" TargetMode="External"/><Relationship Id="rId4" Type="http://schemas.openxmlformats.org/officeDocument/2006/relationships/hyperlink" Target="http://www.elevenia.co.id/" TargetMode="External"/><Relationship Id="rId9" Type="http://schemas.openxmlformats.org/officeDocument/2006/relationships/hyperlink" Target="http://kinerjamall.com/" TargetMode="External"/><Relationship Id="rId14" Type="http://schemas.openxmlformats.org/officeDocument/2006/relationships/hyperlink" Target="https://www.tokopedia.com/" TargetMode="External"/><Relationship Id="rId22" Type="http://schemas.openxmlformats.org/officeDocument/2006/relationships/hyperlink" Target="http://www.bhinneka.com/" TargetMode="External"/><Relationship Id="rId27" Type="http://schemas.openxmlformats.org/officeDocument/2006/relationships/hyperlink" Target="http://bro.do/id/" TargetMode="External"/><Relationship Id="rId30" Type="http://schemas.openxmlformats.org/officeDocument/2006/relationships/hyperlink" Target="http://frozenshop.com/" TargetMode="External"/><Relationship Id="rId35" Type="http://schemas.openxmlformats.org/officeDocument/2006/relationships/hyperlink" Target="http://www.pemmz.com/" TargetMode="External"/><Relationship Id="rId43" Type="http://schemas.openxmlformats.org/officeDocument/2006/relationships/hyperlink" Target="http://www.lazada.co.id/" TargetMode="External"/><Relationship Id="rId48" Type="http://schemas.openxmlformats.org/officeDocument/2006/relationships/hyperlink" Target="https://www.qoo10.co.id/" TargetMode="External"/><Relationship Id="rId56" Type="http://schemas.openxmlformats.org/officeDocument/2006/relationships/hyperlink" Target="http://www.es.id/" TargetMode="External"/><Relationship Id="rId8" Type="http://schemas.openxmlformats.org/officeDocument/2006/relationships/hyperlink" Target="https://livaza.com/" TargetMode="External"/><Relationship Id="rId51" Type="http://schemas.openxmlformats.org/officeDocument/2006/relationships/hyperlink" Target="https://www.muslimarket.com/" TargetMode="External"/><Relationship Id="rId3" Type="http://schemas.openxmlformats.org/officeDocument/2006/relationships/hyperlink" Target="https://www.dinomarket.com/" TargetMode="External"/><Relationship Id="rId12" Type="http://schemas.openxmlformats.org/officeDocument/2006/relationships/hyperlink" Target="https://www.mataharimall.com/" TargetMode="External"/><Relationship Id="rId17" Type="http://schemas.openxmlformats.org/officeDocument/2006/relationships/hyperlink" Target="https://www.orori.com/" TargetMode="External"/><Relationship Id="rId25" Type="http://schemas.openxmlformats.org/officeDocument/2006/relationships/hyperlink" Target="https://www.orami.co.id/" TargetMode="External"/><Relationship Id="rId33" Type="http://schemas.openxmlformats.org/officeDocument/2006/relationships/hyperlink" Target="https://www.whatwelike.co/" TargetMode="External"/><Relationship Id="rId38" Type="http://schemas.openxmlformats.org/officeDocument/2006/relationships/hyperlink" Target="http://www.shoesvaganza.com/" TargetMode="External"/><Relationship Id="rId46" Type="http://schemas.openxmlformats.org/officeDocument/2006/relationships/hyperlink" Target="http://www.mamaway.co.id/" TargetMode="External"/><Relationship Id="rId20" Type="http://schemas.openxmlformats.org/officeDocument/2006/relationships/hyperlink" Target="http://www.blanja.com/" TargetMode="External"/><Relationship Id="rId41" Type="http://schemas.openxmlformats.org/officeDocument/2006/relationships/hyperlink" Target="http://www.blibli.com/" TargetMode="External"/><Relationship Id="rId54" Type="http://schemas.openxmlformats.org/officeDocument/2006/relationships/hyperlink" Target="http://hijabenka.com/" TargetMode="External"/><Relationship Id="rId1" Type="http://schemas.openxmlformats.org/officeDocument/2006/relationships/hyperlink" Target="http://www.bobobobo.com/" TargetMode="External"/><Relationship Id="rId6" Type="http://schemas.openxmlformats.org/officeDocument/2006/relationships/hyperlink" Target="https://www.jd.id/" TargetMode="External"/><Relationship Id="rId15" Type="http://schemas.openxmlformats.org/officeDocument/2006/relationships/hyperlink" Target="http://www.tokologi.com/" TargetMode="External"/><Relationship Id="rId23" Type="http://schemas.openxmlformats.org/officeDocument/2006/relationships/hyperlink" Target="http://berrybenka.com/" TargetMode="External"/><Relationship Id="rId28" Type="http://schemas.openxmlformats.org/officeDocument/2006/relationships/hyperlink" Target="http://www.bukupedia.com/" TargetMode="External"/><Relationship Id="rId36" Type="http://schemas.openxmlformats.org/officeDocument/2006/relationships/hyperlink" Target="http://www.tororo.com/" TargetMode="External"/><Relationship Id="rId49" Type="http://schemas.openxmlformats.org/officeDocument/2006/relationships/hyperlink" Target="http://www.8wood.i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dinomarket/?hl=en" TargetMode="External"/><Relationship Id="rId21" Type="http://schemas.openxmlformats.org/officeDocument/2006/relationships/hyperlink" Target="https://twitter.com/bliblidotcom" TargetMode="External"/><Relationship Id="rId42" Type="http://schemas.openxmlformats.org/officeDocument/2006/relationships/hyperlink" Target="https://www.linkedin.com/search/results/people/?facetCurrentCompany=%5B%22872040%22%5D" TargetMode="External"/><Relationship Id="rId63" Type="http://schemas.openxmlformats.org/officeDocument/2006/relationships/hyperlink" Target="https://orami.co.id/" TargetMode="External"/><Relationship Id="rId84" Type="http://schemas.openxmlformats.org/officeDocument/2006/relationships/hyperlink" Target="https://twitter.com/sociolla_id" TargetMode="External"/><Relationship Id="rId138" Type="http://schemas.openxmlformats.org/officeDocument/2006/relationships/hyperlink" Target="https://www.linkedin.com/company/vip-plaza/" TargetMode="External"/><Relationship Id="rId159" Type="http://schemas.openxmlformats.org/officeDocument/2006/relationships/hyperlink" Target="https://www.facebook.com/ororijewelry/?ref=br_rs" TargetMode="External"/><Relationship Id="rId170" Type="http://schemas.openxmlformats.org/officeDocument/2006/relationships/hyperlink" Target="https://www.facebook.com/tees.co.id/?fref=ts" TargetMode="External"/><Relationship Id="rId191" Type="http://schemas.openxmlformats.org/officeDocument/2006/relationships/hyperlink" Target="https://www.linkedin.com/company/maskoolin-pt--rocktokom-ritel-busana-/" TargetMode="External"/><Relationship Id="rId205" Type="http://schemas.openxmlformats.org/officeDocument/2006/relationships/hyperlink" Target="https://www.instagram.com/8wood/?hl=en" TargetMode="External"/><Relationship Id="rId107" Type="http://schemas.openxmlformats.org/officeDocument/2006/relationships/hyperlink" Target="https://www.instagram.com/berrybenka/?hl=en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jd.id" TargetMode="External"/><Relationship Id="rId53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74" Type="http://schemas.openxmlformats.org/officeDocument/2006/relationships/hyperlink" Target="https://twitter.com/qoo10INDO" TargetMode="External"/><Relationship Id="rId128" Type="http://schemas.openxmlformats.org/officeDocument/2006/relationships/hyperlink" Target="https://www.linkedin.com/company/weshop-global-indonesia/" TargetMode="External"/><Relationship Id="rId149" Type="http://schemas.openxmlformats.org/officeDocument/2006/relationships/hyperlink" Target="https://www.facebook.com/BrodoIndonesia/?fref=ts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www.similarweb.com/website/ottencoffee.co.id" TargetMode="External"/><Relationship Id="rId160" Type="http://schemas.openxmlformats.org/officeDocument/2006/relationships/hyperlink" Target="https://www.linkedin.com/company/orori-com/" TargetMode="External"/><Relationship Id="rId181" Type="http://schemas.openxmlformats.org/officeDocument/2006/relationships/hyperlink" Target="https://electronic-city.com/" TargetMode="External"/><Relationship Id="rId22" Type="http://schemas.openxmlformats.org/officeDocument/2006/relationships/hyperlink" Target="https://www.instagram.com/bliblidotcom/?hl=en" TargetMode="External"/><Relationship Id="rId43" Type="http://schemas.openxmlformats.org/officeDocument/2006/relationships/hyperlink" Target="https://elevenia.co.id/" TargetMode="External"/><Relationship Id="rId64" Type="http://schemas.openxmlformats.org/officeDocument/2006/relationships/hyperlink" Target="https://twitter.com/orami_id" TargetMode="External"/><Relationship Id="rId118" Type="http://schemas.openxmlformats.org/officeDocument/2006/relationships/hyperlink" Target="https://www.facebook.com/DinoMarketCom/?fref=ts" TargetMode="External"/><Relationship Id="rId139" Type="http://schemas.openxmlformats.org/officeDocument/2006/relationships/hyperlink" Target="https://sephora.co.id/" TargetMode="External"/><Relationship Id="rId85" Type="http://schemas.openxmlformats.org/officeDocument/2006/relationships/hyperlink" Target="https://www.instagram.com/sociolla/" TargetMode="External"/><Relationship Id="rId150" Type="http://schemas.openxmlformats.org/officeDocument/2006/relationships/hyperlink" Target="https://www.linkedin.com/company/pt-brodo-ganesha-indonesia/" TargetMode="External"/><Relationship Id="rId171" Type="http://schemas.openxmlformats.org/officeDocument/2006/relationships/hyperlink" Target="https://hijabenka.com/" TargetMode="External"/><Relationship Id="rId192" Type="http://schemas.openxmlformats.org/officeDocument/2006/relationships/hyperlink" Target="https://pemmz.com/" TargetMode="External"/><Relationship Id="rId206" Type="http://schemas.openxmlformats.org/officeDocument/2006/relationships/hyperlink" Target="https://www.facebook.com/buy8wood" TargetMode="External"/><Relationship Id="rId12" Type="http://schemas.openxmlformats.org/officeDocument/2006/relationships/hyperlink" Target="https://www.linkedin.com/search/results/people/?facetCurrentCompany=%5B%221344581%22%5D" TargetMode="External"/><Relationship Id="rId33" Type="http://schemas.openxmlformats.org/officeDocument/2006/relationships/hyperlink" Target="https://twitter.com/JDid" TargetMode="External"/><Relationship Id="rId108" Type="http://schemas.openxmlformats.org/officeDocument/2006/relationships/hyperlink" Target="https://www.facebook.com/BerrybenkaShop/?fref=ts" TargetMode="External"/><Relationship Id="rId129" Type="http://schemas.openxmlformats.org/officeDocument/2006/relationships/hyperlink" Target="https://bobobobo.com/" TargetMode="External"/><Relationship Id="rId54" Type="http://schemas.openxmlformats.org/officeDocument/2006/relationships/hyperlink" Target="https://mataharimall.com/" TargetMode="External"/><Relationship Id="rId75" Type="http://schemas.openxmlformats.org/officeDocument/2006/relationships/hyperlink" Target="https://www.instagram.com/qoo10.indonesia/?hl=en" TargetMode="External"/><Relationship Id="rId96" Type="http://schemas.openxmlformats.org/officeDocument/2006/relationships/hyperlink" Target="https://twitter.com/OTTENCOFFEE" TargetMode="External"/><Relationship Id="rId140" Type="http://schemas.openxmlformats.org/officeDocument/2006/relationships/hyperlink" Target="https://www.similarweb.com/website/sephora.co.id" TargetMode="External"/><Relationship Id="rId161" Type="http://schemas.openxmlformats.org/officeDocument/2006/relationships/hyperlink" Target="https://bukupedia.com/" TargetMode="External"/><Relationship Id="rId182" Type="http://schemas.openxmlformats.org/officeDocument/2006/relationships/hyperlink" Target="https://www.similarweb.com/website/electronic-city.com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" Type="http://schemas.openxmlformats.org/officeDocument/2006/relationships/hyperlink" Target="https://www.facebook.com/bliblidotcom/?fref=ts" TargetMode="External"/><Relationship Id="rId119" Type="http://schemas.openxmlformats.org/officeDocument/2006/relationships/hyperlink" Target="https://www.linkedin.com/company/pt-dinomarket/" TargetMode="External"/><Relationship Id="rId44" Type="http://schemas.openxmlformats.org/officeDocument/2006/relationships/hyperlink" Target="https://www.similarweb.com/website/elevenia.co.id" TargetMode="External"/><Relationship Id="rId65" Type="http://schemas.openxmlformats.org/officeDocument/2006/relationships/hyperlink" Target="https://www.instagram.com/orami_id/" TargetMode="External"/><Relationship Id="rId86" Type="http://schemas.openxmlformats.org/officeDocument/2006/relationships/hyperlink" Target="https://www.facebook.com/sociolla/?fref=ts" TargetMode="External"/><Relationship Id="rId130" Type="http://schemas.openxmlformats.org/officeDocument/2006/relationships/hyperlink" Target="https://twitter.com/_bobobobo_" TargetMode="External"/><Relationship Id="rId151" Type="http://schemas.openxmlformats.org/officeDocument/2006/relationships/hyperlink" Target="https://mothercare.co.id/" TargetMode="External"/><Relationship Id="rId172" Type="http://schemas.openxmlformats.org/officeDocument/2006/relationships/hyperlink" Target="https://twitter.com/Hijabenkacom" TargetMode="External"/><Relationship Id="rId193" Type="http://schemas.openxmlformats.org/officeDocument/2006/relationships/hyperlink" Target="https://twitter.com/pemmz" TargetMode="External"/><Relationship Id="rId207" Type="http://schemas.openxmlformats.org/officeDocument/2006/relationships/hyperlink" Target="https://www.linkedin.com/company/8wood/" TargetMode="External"/><Relationship Id="rId13" Type="http://schemas.openxmlformats.org/officeDocument/2006/relationships/hyperlink" Target="https://bukalapak.com/" TargetMode="External"/><Relationship Id="rId109" Type="http://schemas.openxmlformats.org/officeDocument/2006/relationships/hyperlink" Target="https://www.linkedin.com/search/results/people/?facetCurrentCompany=%5B%223193852%22%5D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twitter.com/MatahariMallCom" TargetMode="External"/><Relationship Id="rId76" Type="http://schemas.openxmlformats.org/officeDocument/2006/relationships/hyperlink" Target="https://www.facebook.com/qoo10id/?fref=ts" TargetMode="External"/><Relationship Id="rId97" Type="http://schemas.openxmlformats.org/officeDocument/2006/relationships/hyperlink" Target="https://www.instagram.com/ottencoffee/" TargetMode="External"/><Relationship Id="rId120" Type="http://schemas.openxmlformats.org/officeDocument/2006/relationships/hyperlink" Target="https://mapemall.com/" TargetMode="External"/><Relationship Id="rId141" Type="http://schemas.openxmlformats.org/officeDocument/2006/relationships/hyperlink" Target="https://twitter.com/sephoraid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twitter.com/bukupediacom" TargetMode="External"/><Relationship Id="rId183" Type="http://schemas.openxmlformats.org/officeDocument/2006/relationships/hyperlink" Target="https://twitter.com/Electronic_City" TargetMode="External"/><Relationship Id="rId24" Type="http://schemas.openxmlformats.org/officeDocument/2006/relationships/hyperlink" Target="https://www.linkedin.com/search/results/people/?facetCurrentCompany=%5B%222401482%22%5D" TargetMode="External"/><Relationship Id="rId45" Type="http://schemas.openxmlformats.org/officeDocument/2006/relationships/hyperlink" Target="https://twitter.com/eleveniaID" TargetMode="External"/><Relationship Id="rId66" Type="http://schemas.openxmlformats.org/officeDocument/2006/relationships/hyperlink" Target="https://www.facebook.com/oramiindonesia/?fref=ts" TargetMode="External"/><Relationship Id="rId87" Type="http://schemas.openxmlformats.org/officeDocument/2006/relationships/hyperlink" Target="https://www.linkedin.com/search/results/people/?facetCurrentCompany=%5B%224873431%22%5D" TargetMode="External"/><Relationship Id="rId110" Type="http://schemas.openxmlformats.org/officeDocument/2006/relationships/hyperlink" Target="https://hijup.com/" TargetMode="External"/><Relationship Id="rId131" Type="http://schemas.openxmlformats.org/officeDocument/2006/relationships/hyperlink" Target="https://www.instagram.com/_bobobobo_/?hl=en" TargetMode="External"/><Relationship Id="rId61" Type="http://schemas.openxmlformats.org/officeDocument/2006/relationships/hyperlink" Target="https://www.instagram.com/aliexpressid/?hl=en" TargetMode="External"/><Relationship Id="rId82" Type="http://schemas.openxmlformats.org/officeDocument/2006/relationships/hyperlink" Target="https://www.linkedin.com/search/results/people/?facetCurrentCompany=%5B%2210514231%22%5D" TargetMode="External"/><Relationship Id="rId152" Type="http://schemas.openxmlformats.org/officeDocument/2006/relationships/hyperlink" Target="https://twitter.com/MothercareIndo" TargetMode="External"/><Relationship Id="rId173" Type="http://schemas.openxmlformats.org/officeDocument/2006/relationships/hyperlink" Target="https://www.instagram.com/hijabenka/" TargetMode="External"/><Relationship Id="rId194" Type="http://schemas.openxmlformats.org/officeDocument/2006/relationships/hyperlink" Target="https://www.instagram.com/pemmz.id/?hl=en" TargetMode="External"/><Relationship Id="rId199" Type="http://schemas.openxmlformats.org/officeDocument/2006/relationships/hyperlink" Target="https://www.instagram.com/muslimarketid/" TargetMode="External"/><Relationship Id="rId203" Type="http://schemas.openxmlformats.org/officeDocument/2006/relationships/hyperlink" Target="https://www.similarweb.com/website/mamaway.com" TargetMode="External"/><Relationship Id="rId208" Type="http://schemas.openxmlformats.org/officeDocument/2006/relationships/hyperlink" Target="https://8wood.com/" TargetMode="External"/><Relationship Id="rId19" Type="http://schemas.openxmlformats.org/officeDocument/2006/relationships/hyperlink" Target="https://blibli.com/" TargetMode="External"/><Relationship Id="rId14" Type="http://schemas.openxmlformats.org/officeDocument/2006/relationships/hyperlink" Target="https://www.similarweb.com/website/bukalapak.com" TargetMode="External"/><Relationship Id="rId30" Type="http://schemas.openxmlformats.org/officeDocument/2006/relationships/hyperlink" Target="https://www.linkedin.com/search/results/people/?facetCurrentCompany=%5B%226451760%22%5D&amp;facetGeoRegion=%5B%22id%3A0%22%2C%22id%3A8594%22%5D&amp;origin=FACETED_SEARCH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instagram.com/mataharimallcom/?hl=en" TargetMode="External"/><Relationship Id="rId77" Type="http://schemas.openxmlformats.org/officeDocument/2006/relationships/hyperlink" Target="https://www.linkedin.com/search/results/people/?facetCurrentCompany=%5B%223694567%22%5D" TargetMode="External"/><Relationship Id="rId100" Type="http://schemas.openxmlformats.org/officeDocument/2006/relationships/hyperlink" Target="https://alfacart.com/" TargetMode="External"/><Relationship Id="rId105" Type="http://schemas.openxmlformats.org/officeDocument/2006/relationships/hyperlink" Target="https://berrybenka.com/" TargetMode="External"/><Relationship Id="rId126" Type="http://schemas.openxmlformats.org/officeDocument/2006/relationships/hyperlink" Target="https://twitter.com/WeShopDotOrg" TargetMode="External"/><Relationship Id="rId147" Type="http://schemas.openxmlformats.org/officeDocument/2006/relationships/hyperlink" Target="https://twitter.com/brodofootwear" TargetMode="External"/><Relationship Id="rId168" Type="http://schemas.openxmlformats.org/officeDocument/2006/relationships/hyperlink" Target="https://twitter.com/teesIndonesia" TargetMode="External"/><Relationship Id="rId8" Type="http://schemas.openxmlformats.org/officeDocument/2006/relationships/hyperlink" Target="https://www.similarweb.com/website/tokopedia.com" TargetMode="External"/><Relationship Id="rId51" Type="http://schemas.openxmlformats.org/officeDocument/2006/relationships/hyperlink" Target="https://www.instagram.com/zaloraid/?hl=en" TargetMode="External"/><Relationship Id="rId72" Type="http://schemas.openxmlformats.org/officeDocument/2006/relationships/hyperlink" Target="https://www.linkedin.com/search/results/people/?facetCurrentCompany=%5B%226420922%22%5D" TargetMode="External"/><Relationship Id="rId93" Type="http://schemas.openxmlformats.org/officeDocument/2006/relationships/hyperlink" Target="https://www.linkedin.com/company/asmaraku/" TargetMode="External"/><Relationship Id="rId98" Type="http://schemas.openxmlformats.org/officeDocument/2006/relationships/hyperlink" Target="https://www.facebook.com/ottencoffeeindonesia/?fref=ts" TargetMode="External"/><Relationship Id="rId121" Type="http://schemas.openxmlformats.org/officeDocument/2006/relationships/hyperlink" Target="https://twitter.com/MAPyourstyle" TargetMode="External"/><Relationship Id="rId142" Type="http://schemas.openxmlformats.org/officeDocument/2006/relationships/hyperlink" Target="https://instagram.com/sephoraidn" TargetMode="External"/><Relationship Id="rId163" Type="http://schemas.openxmlformats.org/officeDocument/2006/relationships/hyperlink" Target="https://www.instagram.com/bukupediacom/?hl=en" TargetMode="External"/><Relationship Id="rId184" Type="http://schemas.openxmlformats.org/officeDocument/2006/relationships/hyperlink" Target="https://www.instagram.com/electroniccityid/" TargetMode="External"/><Relationship Id="rId189" Type="http://schemas.openxmlformats.org/officeDocument/2006/relationships/hyperlink" Target="https://www.instagram.com/mrmaskoolin/?hl=en" TargetMode="External"/><Relationship Id="rId3" Type="http://schemas.openxmlformats.org/officeDocument/2006/relationships/hyperlink" Target="https://twitter.com/LazadaID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eleveniaid/?hl=en" TargetMode="External"/><Relationship Id="rId67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116" Type="http://schemas.openxmlformats.org/officeDocument/2006/relationships/hyperlink" Target="https://twitter.com/DINOMARKET" TargetMode="External"/><Relationship Id="rId137" Type="http://schemas.openxmlformats.org/officeDocument/2006/relationships/hyperlink" Target="https://www.facebook.com/vipplaza/?fref=ts" TargetMode="External"/><Relationship Id="rId158" Type="http://schemas.openxmlformats.org/officeDocument/2006/relationships/hyperlink" Target="https://www.instagram.com/orori_id/?hl=en" TargetMode="External"/><Relationship Id="rId20" Type="http://schemas.openxmlformats.org/officeDocument/2006/relationships/hyperlink" Target="https://www.similarweb.com/website/blibli.com" TargetMode="External"/><Relationship Id="rId41" Type="http://schemas.openxmlformats.org/officeDocument/2006/relationships/hyperlink" Target="https://www.facebook.com/bhinnekacom/?fref=ts" TargetMode="External"/><Relationship Id="rId62" Type="http://schemas.openxmlformats.org/officeDocument/2006/relationships/hyperlink" Target="https://www.facebook.com/INDONESIA.ALIEXPRESS/?fref=ts" TargetMode="External"/><Relationship Id="rId83" Type="http://schemas.openxmlformats.org/officeDocument/2006/relationships/hyperlink" Target="https://sociolla.com/" TargetMode="External"/><Relationship Id="rId88" Type="http://schemas.openxmlformats.org/officeDocument/2006/relationships/hyperlink" Target="https://asmaraku.com/" TargetMode="External"/><Relationship Id="rId111" Type="http://schemas.openxmlformats.org/officeDocument/2006/relationships/hyperlink" Target="https://twitter.com/HIJUP" TargetMode="External"/><Relationship Id="rId132" Type="http://schemas.openxmlformats.org/officeDocument/2006/relationships/hyperlink" Target="https://www.facebook.com/like.bobobobo/?fref=ts" TargetMode="External"/><Relationship Id="rId153" Type="http://schemas.openxmlformats.org/officeDocument/2006/relationships/hyperlink" Target="https://www.instagram.com/mothercareindo/?hl=en" TargetMode="External"/><Relationship Id="rId174" Type="http://schemas.openxmlformats.org/officeDocument/2006/relationships/hyperlink" Target="https://www.facebook.com/hijabenka/?fref=ts" TargetMode="External"/><Relationship Id="rId179" Type="http://schemas.openxmlformats.org/officeDocument/2006/relationships/hyperlink" Target="https://www.facebook.com/electronicsolutionid/?fref=ts" TargetMode="External"/><Relationship Id="rId195" Type="http://schemas.openxmlformats.org/officeDocument/2006/relationships/hyperlink" Target="https://www.facebook.com/pemmz.id/?fref=ts" TargetMode="External"/><Relationship Id="rId209" Type="http://schemas.openxmlformats.org/officeDocument/2006/relationships/hyperlink" Target="https://twitter.com/MamawayIndo" TargetMode="External"/><Relationship Id="rId190" Type="http://schemas.openxmlformats.org/officeDocument/2006/relationships/hyperlink" Target="https://www.facebook.com/Maskoolin/?fref=ts" TargetMode="External"/><Relationship Id="rId204" Type="http://schemas.openxmlformats.org/officeDocument/2006/relationships/hyperlink" Target="https://twitter.com/buy8wood" TargetMode="External"/><Relationship Id="rId15" Type="http://schemas.openxmlformats.org/officeDocument/2006/relationships/hyperlink" Target="https://twitter.com/bukalapak" TargetMode="External"/><Relationship Id="rId36" Type="http://schemas.openxmlformats.org/officeDocument/2006/relationships/hyperlink" Target="https://www.linkedin.com/search/results/people/?facetCurrentCompany=%5B%2210511905%22%5D" TargetMode="External"/><Relationship Id="rId57" Type="http://schemas.openxmlformats.org/officeDocument/2006/relationships/hyperlink" Target="https://www.facebook.com/mataharimallcom/?fref=ts" TargetMode="External"/><Relationship Id="rId106" Type="http://schemas.openxmlformats.org/officeDocument/2006/relationships/hyperlink" Target="https://twitter.com/Berrybenka" TargetMode="External"/><Relationship Id="rId127" Type="http://schemas.openxmlformats.org/officeDocument/2006/relationships/hyperlink" Target="https://www.facebook.com/WeshopIndonesia/?fref=ts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jd.id/" TargetMode="External"/><Relationship Id="rId52" Type="http://schemas.openxmlformats.org/officeDocument/2006/relationships/hyperlink" Target="https://www.facebook.com/ZaloraIndonesia/?fref=ts" TargetMode="External"/><Relationship Id="rId73" Type="http://schemas.openxmlformats.org/officeDocument/2006/relationships/hyperlink" Target="https://qoo10.co.id/" TargetMode="External"/><Relationship Id="rId78" Type="http://schemas.openxmlformats.org/officeDocument/2006/relationships/hyperlink" Target="https://jakmall.com/" TargetMode="External"/><Relationship Id="rId94" Type="http://schemas.openxmlformats.org/officeDocument/2006/relationships/hyperlink" Target="https://ottencoffee.co.id/" TargetMode="External"/><Relationship Id="rId99" Type="http://schemas.openxmlformats.org/officeDocument/2006/relationships/hyperlink" Target="https://www.linkedin.com/company/otten-coffee/" TargetMode="External"/><Relationship Id="rId101" Type="http://schemas.openxmlformats.org/officeDocument/2006/relationships/hyperlink" Target="https://twitter.com/alfacartID" TargetMode="External"/><Relationship Id="rId122" Type="http://schemas.openxmlformats.org/officeDocument/2006/relationships/hyperlink" Target="https://www.instagram.com/mapyourstyle/?hl=en" TargetMode="External"/><Relationship Id="rId143" Type="http://schemas.openxmlformats.org/officeDocument/2006/relationships/hyperlink" Target="https://www.facebook.com/SephoraID" TargetMode="External"/><Relationship Id="rId148" Type="http://schemas.openxmlformats.org/officeDocument/2006/relationships/hyperlink" Target="https://www.instagram.com/bro.do/?hl=en" TargetMode="External"/><Relationship Id="rId164" Type="http://schemas.openxmlformats.org/officeDocument/2006/relationships/hyperlink" Target="https://www.facebook.com/bukupedia/?fref=ts" TargetMode="External"/><Relationship Id="rId169" Type="http://schemas.openxmlformats.org/officeDocument/2006/relationships/hyperlink" Target="https://www.instagram.com/tees_indonesia/" TargetMode="External"/><Relationship Id="rId185" Type="http://schemas.openxmlformats.org/officeDocument/2006/relationships/hyperlink" Target="https://www.facebook.com/ElectronicCityIndonesia" TargetMode="External"/><Relationship Id="rId4" Type="http://schemas.openxmlformats.org/officeDocument/2006/relationships/hyperlink" Target="https://www.instagram.com/lazada_id/?hl=en" TargetMode="External"/><Relationship Id="rId9" Type="http://schemas.openxmlformats.org/officeDocument/2006/relationships/hyperlink" Target="https://twitter.com/tokopedia" TargetMode="External"/><Relationship Id="rId180" Type="http://schemas.openxmlformats.org/officeDocument/2006/relationships/hyperlink" Target="https://www.linkedin.com/company/electronic-solution/" TargetMode="External"/><Relationship Id="rId210" Type="http://schemas.openxmlformats.org/officeDocument/2006/relationships/hyperlink" Target="https://www.instagram.com/mamawayid/?hl=en" TargetMode="External"/><Relationship Id="rId26" Type="http://schemas.openxmlformats.org/officeDocument/2006/relationships/hyperlink" Target="https://www.similarweb.com/website/shopee.co.id" TargetMode="External"/><Relationship Id="rId47" Type="http://schemas.openxmlformats.org/officeDocument/2006/relationships/hyperlink" Target="https://www.facebook.com/elevenia.co.id/?fref=ts" TargetMode="External"/><Relationship Id="rId68" Type="http://schemas.openxmlformats.org/officeDocument/2006/relationships/hyperlink" Target="https://blanja.com/" TargetMode="External"/><Relationship Id="rId89" Type="http://schemas.openxmlformats.org/officeDocument/2006/relationships/hyperlink" Target="https://www.similarweb.com/website/asmaraku.com" TargetMode="External"/><Relationship Id="rId112" Type="http://schemas.openxmlformats.org/officeDocument/2006/relationships/hyperlink" Target="https://www.instagram.com/hijup/?hl=en" TargetMode="External"/><Relationship Id="rId133" Type="http://schemas.openxmlformats.org/officeDocument/2006/relationships/hyperlink" Target="https://www.linkedin.com/company/pt-bobobobo/" TargetMode="External"/><Relationship Id="rId154" Type="http://schemas.openxmlformats.org/officeDocument/2006/relationships/hyperlink" Target="https://www.facebook.com/mothercareindonesia/?ref=br_rs" TargetMode="External"/><Relationship Id="rId175" Type="http://schemas.openxmlformats.org/officeDocument/2006/relationships/hyperlink" Target="https://www.linkedin.com/company/berrybenka-com/" TargetMode="External"/><Relationship Id="rId196" Type="http://schemas.openxmlformats.org/officeDocument/2006/relationships/hyperlink" Target="https://www.linkedin.com/company/pemmz/" TargetMode="External"/><Relationship Id="rId200" Type="http://schemas.openxmlformats.org/officeDocument/2006/relationships/hyperlink" Target="https://www.facebook.com/muslimarketID/?fref=ts" TargetMode="External"/><Relationship Id="rId16" Type="http://schemas.openxmlformats.org/officeDocument/2006/relationships/hyperlink" Target="https://www.instagram.com/bukalapak/?hl=en" TargetMode="External"/><Relationship Id="rId37" Type="http://schemas.openxmlformats.org/officeDocument/2006/relationships/hyperlink" Target="https://bhinneka.com/" TargetMode="External"/><Relationship Id="rId58" Type="http://schemas.openxmlformats.org/officeDocument/2006/relationships/hyperlink" Target="https://www.linkedin.com/search/results/people/?facetCurrentCompany=%5B%224865910%22%5D" TargetMode="External"/><Relationship Id="rId79" Type="http://schemas.openxmlformats.org/officeDocument/2006/relationships/hyperlink" Target="https://twitter.com/jakmall" TargetMode="External"/><Relationship Id="rId102" Type="http://schemas.openxmlformats.org/officeDocument/2006/relationships/hyperlink" Target="https://www.instagram.com/alfacartid/?hl=en" TargetMode="External"/><Relationship Id="rId123" Type="http://schemas.openxmlformats.org/officeDocument/2006/relationships/hyperlink" Target="https://www.facebook.com/MAPyourstyle/" TargetMode="External"/><Relationship Id="rId144" Type="http://schemas.openxmlformats.org/officeDocument/2006/relationships/hyperlink" Target="https://www.linkedin.com/company/sephora-sea/" TargetMode="External"/><Relationship Id="rId90" Type="http://schemas.openxmlformats.org/officeDocument/2006/relationships/hyperlink" Target="https://twitter.com/asmaraku_id" TargetMode="External"/><Relationship Id="rId165" Type="http://schemas.openxmlformats.org/officeDocument/2006/relationships/hyperlink" Target="https://www.linkedin.com/company/bukupedia.com/" TargetMode="External"/><Relationship Id="rId186" Type="http://schemas.openxmlformats.org/officeDocument/2006/relationships/hyperlink" Target="https://www.linkedin.com/company/pt-electronic-city-indonesia/" TargetMode="External"/><Relationship Id="rId211" Type="http://schemas.openxmlformats.org/officeDocument/2006/relationships/hyperlink" Target="https://www.facebook.com/USAMamaway/?brand_redir=365214786850760" TargetMode="External"/><Relationship Id="rId27" Type="http://schemas.openxmlformats.org/officeDocument/2006/relationships/hyperlink" Target="https://twitter.com/ShopeeID" TargetMode="External"/><Relationship Id="rId48" Type="http://schemas.openxmlformats.org/officeDocument/2006/relationships/hyperlink" Target="https://www.linkedin.com/search/results/people/?facetCurrentCompany=%5B%223564857%22%5D" TargetMode="External"/><Relationship Id="rId69" Type="http://schemas.openxmlformats.org/officeDocument/2006/relationships/hyperlink" Target="https://twitter.com/blanjacom" TargetMode="External"/><Relationship Id="rId113" Type="http://schemas.openxmlformats.org/officeDocument/2006/relationships/hyperlink" Target="https://www.facebook.com/HIJUPcom/?fref=ts" TargetMode="External"/><Relationship Id="rId134" Type="http://schemas.openxmlformats.org/officeDocument/2006/relationships/hyperlink" Target="https://vipplaza.co.id/" TargetMode="External"/><Relationship Id="rId80" Type="http://schemas.openxmlformats.org/officeDocument/2006/relationships/hyperlink" Target="https://www.instagram.com/jakmall/?hl=en" TargetMode="External"/><Relationship Id="rId155" Type="http://schemas.openxmlformats.org/officeDocument/2006/relationships/hyperlink" Target="https://www.linkedin.com/company/mothercare/" TargetMode="External"/><Relationship Id="rId176" Type="http://schemas.openxmlformats.org/officeDocument/2006/relationships/hyperlink" Target="https://es.id/" TargetMode="External"/><Relationship Id="rId197" Type="http://schemas.openxmlformats.org/officeDocument/2006/relationships/hyperlink" Target="https://muslimarket.com/" TargetMode="External"/><Relationship Id="rId201" Type="http://schemas.openxmlformats.org/officeDocument/2006/relationships/hyperlink" Target="https://www.linkedin.com/company/muslimarket/" TargetMode="External"/><Relationship Id="rId17" Type="http://schemas.openxmlformats.org/officeDocument/2006/relationships/hyperlink" Target="https://www.facebook.com/bukalapak/?fref=ts" TargetMode="External"/><Relationship Id="rId38" Type="http://schemas.openxmlformats.org/officeDocument/2006/relationships/hyperlink" Target="https://www.similarweb.com/website/bhinneka.com" TargetMode="External"/><Relationship Id="rId59" Type="http://schemas.openxmlformats.org/officeDocument/2006/relationships/hyperlink" Target="https://id.aliexpress.com/" TargetMode="External"/><Relationship Id="rId103" Type="http://schemas.openxmlformats.org/officeDocument/2006/relationships/hyperlink" Target="https://www.facebook.com/alfacartID/?fref=ts" TargetMode="External"/><Relationship Id="rId124" Type="http://schemas.openxmlformats.org/officeDocument/2006/relationships/hyperlink" Target="https://www.linkedin.com/company/pt--mitra-adiperkasa-tbk/" TargetMode="External"/><Relationship Id="rId70" Type="http://schemas.openxmlformats.org/officeDocument/2006/relationships/hyperlink" Target="https://www.instagram.com/blanjacom_official/?hl=en" TargetMode="External"/><Relationship Id="rId91" Type="http://schemas.openxmlformats.org/officeDocument/2006/relationships/hyperlink" Target="https://www.instagram.com/asmaraku_id/" TargetMode="External"/><Relationship Id="rId145" Type="http://schemas.openxmlformats.org/officeDocument/2006/relationships/hyperlink" Target="http://bro.do/" TargetMode="External"/><Relationship Id="rId166" Type="http://schemas.openxmlformats.org/officeDocument/2006/relationships/hyperlink" Target="https://tees.co.id/" TargetMode="External"/><Relationship Id="rId187" Type="http://schemas.openxmlformats.org/officeDocument/2006/relationships/hyperlink" Target="https://maskoolin.com/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www.linkedin.com/company/mamaway-indonesia/" TargetMode="External"/><Relationship Id="rId28" Type="http://schemas.openxmlformats.org/officeDocument/2006/relationships/hyperlink" Target="https://www.instagram.com/shopee_id/" TargetMode="External"/><Relationship Id="rId49" Type="http://schemas.openxmlformats.org/officeDocument/2006/relationships/hyperlink" Target="https://zalora.co.id/" TargetMode="External"/><Relationship Id="rId114" Type="http://schemas.openxmlformats.org/officeDocument/2006/relationships/hyperlink" Target="https://www.linkedin.com/company/hijup-com/" TargetMode="External"/><Relationship Id="rId60" Type="http://schemas.openxmlformats.org/officeDocument/2006/relationships/hyperlink" Target="https://twitter.com/AliExpressID" TargetMode="External"/><Relationship Id="rId81" Type="http://schemas.openxmlformats.org/officeDocument/2006/relationships/hyperlink" Target="https://www.facebook.com/jakmalldotcom/?fref=ts" TargetMode="External"/><Relationship Id="rId135" Type="http://schemas.openxmlformats.org/officeDocument/2006/relationships/hyperlink" Target="https://twitter.com/VIPPlazaID" TargetMode="External"/><Relationship Id="rId156" Type="http://schemas.openxmlformats.org/officeDocument/2006/relationships/hyperlink" Target="https://orori.com/" TargetMode="External"/><Relationship Id="rId177" Type="http://schemas.openxmlformats.org/officeDocument/2006/relationships/hyperlink" Target="https://twitter.com/elect_solution" TargetMode="External"/><Relationship Id="rId198" Type="http://schemas.openxmlformats.org/officeDocument/2006/relationships/hyperlink" Target="https://twitter.com/muslimarketID" TargetMode="External"/><Relationship Id="rId202" Type="http://schemas.openxmlformats.org/officeDocument/2006/relationships/hyperlink" Target="https://mamaway.id/" TargetMode="External"/><Relationship Id="rId18" Type="http://schemas.openxmlformats.org/officeDocument/2006/relationships/hyperlink" Target="https://www.linkedin.com/search/results/people/?facetCurrentCompany=%5B%222846044%22%5D" TargetMode="External"/><Relationship Id="rId39" Type="http://schemas.openxmlformats.org/officeDocument/2006/relationships/hyperlink" Target="https://twitter.com/bhinneka" TargetMode="External"/><Relationship Id="rId50" Type="http://schemas.openxmlformats.org/officeDocument/2006/relationships/hyperlink" Target="https://twitter.com/ZaloraID" TargetMode="External"/><Relationship Id="rId104" Type="http://schemas.openxmlformats.org/officeDocument/2006/relationships/hyperlink" Target="https://www.linkedin.com/search/results/people/?facetCurrentCompany=%5B%2213189128%22%5D" TargetMode="External"/><Relationship Id="rId125" Type="http://schemas.openxmlformats.org/officeDocument/2006/relationships/hyperlink" Target="https://weshop.co.id/" TargetMode="External"/><Relationship Id="rId146" Type="http://schemas.openxmlformats.org/officeDocument/2006/relationships/hyperlink" Target="https://brodo.do/" TargetMode="External"/><Relationship Id="rId167" Type="http://schemas.openxmlformats.org/officeDocument/2006/relationships/hyperlink" Target="https://www.similarweb.com/website/tees.co.id" TargetMode="External"/><Relationship Id="rId188" Type="http://schemas.openxmlformats.org/officeDocument/2006/relationships/hyperlink" Target="https://twitter.com/MrMaskoolin" TargetMode="External"/><Relationship Id="rId71" Type="http://schemas.openxmlformats.org/officeDocument/2006/relationships/hyperlink" Target="https://www.facebook.com/blanjacom/?fref=ts" TargetMode="External"/><Relationship Id="rId92" Type="http://schemas.openxmlformats.org/officeDocument/2006/relationships/hyperlink" Target="https://www.facebook.com/asmarakushop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ShopeeID/" TargetMode="External"/><Relationship Id="rId40" Type="http://schemas.openxmlformats.org/officeDocument/2006/relationships/hyperlink" Target="https://www.instagram.com/bhinnekacom/?hl=en" TargetMode="External"/><Relationship Id="rId115" Type="http://schemas.openxmlformats.org/officeDocument/2006/relationships/hyperlink" Target="https://dinomarket.com/" TargetMode="External"/><Relationship Id="rId136" Type="http://schemas.openxmlformats.org/officeDocument/2006/relationships/hyperlink" Target="https://www.instagram.com/vipplazaid/?hl=en" TargetMode="External"/><Relationship Id="rId157" Type="http://schemas.openxmlformats.org/officeDocument/2006/relationships/hyperlink" Target="https://twitter.com/ORORI" TargetMode="External"/><Relationship Id="rId178" Type="http://schemas.openxmlformats.org/officeDocument/2006/relationships/hyperlink" Target="https://www.instagram.com/electronicsolutionid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dinomarket/?hl=en" TargetMode="External"/><Relationship Id="rId299" Type="http://schemas.openxmlformats.org/officeDocument/2006/relationships/hyperlink" Target="https://www.similarweb.com/website/tokologi.com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SaleStockID" TargetMode="External"/><Relationship Id="rId159" Type="http://schemas.openxmlformats.org/officeDocument/2006/relationships/hyperlink" Target="https://www.instagram.com/bro.do/?hl=en" TargetMode="External"/><Relationship Id="rId324" Type="http://schemas.openxmlformats.org/officeDocument/2006/relationships/hyperlink" Target="https://www.ukmmarket.co.id/" TargetMode="External"/><Relationship Id="rId170" Type="http://schemas.openxmlformats.org/officeDocument/2006/relationships/hyperlink" Target="https://www.facebook.com/tees.co.id/?fref=ts" TargetMode="External"/><Relationship Id="rId226" Type="http://schemas.openxmlformats.org/officeDocument/2006/relationships/hyperlink" Target="https://www.similarweb.com/website/frozenshop.com" TargetMode="External"/><Relationship Id="rId268" Type="http://schemas.openxmlformats.org/officeDocument/2006/relationships/hyperlink" Target="https://www.facebook.com/onmol.indonesia.official/?fref=ts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alfacart.com" TargetMode="External"/><Relationship Id="rId128" Type="http://schemas.openxmlformats.org/officeDocument/2006/relationships/hyperlink" Target="https://twitter.com/OTTENCOFFEE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s://www.instagram.com/mothercareindo/?hl=en" TargetMode="External"/><Relationship Id="rId237" Type="http://schemas.openxmlformats.org/officeDocument/2006/relationships/hyperlink" Target="https://www.similarweb.com/website/8wood.id" TargetMode="External"/><Relationship Id="rId279" Type="http://schemas.openxmlformats.org/officeDocument/2006/relationships/hyperlink" Target="http://www.benlieschoice.com/" TargetMode="External"/><Relationship Id="rId43" Type="http://schemas.openxmlformats.org/officeDocument/2006/relationships/hyperlink" Target="http://www.blanja.com/" TargetMode="External"/><Relationship Id="rId139" Type="http://schemas.openxmlformats.org/officeDocument/2006/relationships/hyperlink" Target="https://www.similarweb.com/website/vipplaza.co.id" TargetMode="External"/><Relationship Id="rId290" Type="http://schemas.openxmlformats.org/officeDocument/2006/relationships/hyperlink" Target="https://www.similarweb.com/website/toko1001.id" TargetMode="External"/><Relationship Id="rId304" Type="http://schemas.openxmlformats.org/officeDocument/2006/relationships/hyperlink" Target="https://www.similarweb.com/website/shoevaganza.com" TargetMode="External"/><Relationship Id="rId85" Type="http://schemas.openxmlformats.org/officeDocument/2006/relationships/hyperlink" Target="https://www.qoo10.co.id/" TargetMode="External"/><Relationship Id="rId150" Type="http://schemas.openxmlformats.org/officeDocument/2006/relationships/hyperlink" Target="http://www.bobobobo.com/" TargetMode="External"/><Relationship Id="rId192" Type="http://schemas.openxmlformats.org/officeDocument/2006/relationships/hyperlink" Target="https://www.instagram.com/electronicsolutionid/" TargetMode="External"/><Relationship Id="rId206" Type="http://schemas.openxmlformats.org/officeDocument/2006/relationships/hyperlink" Target="https://www.linkedin.com/company-beta/13185718/" TargetMode="External"/><Relationship Id="rId248" Type="http://schemas.openxmlformats.org/officeDocument/2006/relationships/hyperlink" Target="https://www.similarweb.com/website/mamaway.co.id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://berrybenka.com/" TargetMode="External"/><Relationship Id="rId315" Type="http://schemas.openxmlformats.org/officeDocument/2006/relationships/hyperlink" Target="https://www.similarweb.com/website/caristyle.com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www.jakmall.com/" TargetMode="External"/><Relationship Id="rId161" Type="http://schemas.openxmlformats.org/officeDocument/2006/relationships/hyperlink" Target="https://www.linkedin.com/company-beta/3964571/" TargetMode="External"/><Relationship Id="rId217" Type="http://schemas.openxmlformats.org/officeDocument/2006/relationships/hyperlink" Target="https://www.facebook.com/muslimarketID/?fref=ts" TargetMode="External"/><Relationship Id="rId259" Type="http://schemas.openxmlformats.org/officeDocument/2006/relationships/hyperlink" Target="https://www.seroyamart.com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linkedin.com/company-beta/2291703/" TargetMode="External"/><Relationship Id="rId270" Type="http://schemas.openxmlformats.org/officeDocument/2006/relationships/hyperlink" Target="https://www.similarweb.com/website/kuka.co.id" TargetMode="External"/><Relationship Id="rId326" Type="http://schemas.openxmlformats.org/officeDocument/2006/relationships/hyperlink" Target="https://twitter.com/ukmmarket" TargetMode="External"/><Relationship Id="rId65" Type="http://schemas.openxmlformats.org/officeDocument/2006/relationships/hyperlink" Target="https://www.facebook.com/salestockindonesia/" TargetMode="External"/><Relationship Id="rId130" Type="http://schemas.openxmlformats.org/officeDocument/2006/relationships/hyperlink" Target="https://www.facebook.com/ottencoffeeindonesia/?fref=ts" TargetMode="External"/><Relationship Id="rId172" Type="http://schemas.openxmlformats.org/officeDocument/2006/relationships/hyperlink" Target="https://livaza.com/" TargetMode="External"/><Relationship Id="rId228" Type="http://schemas.openxmlformats.org/officeDocument/2006/relationships/hyperlink" Target="https://www.instagram.com/frozenshop/?hl=en" TargetMode="External"/><Relationship Id="rId281" Type="http://schemas.openxmlformats.org/officeDocument/2006/relationships/hyperlink" Target="https://twitter.com/benlieschoice" TargetMode="External"/><Relationship Id="rId34" Type="http://schemas.openxmlformats.org/officeDocument/2006/relationships/hyperlink" Target="https://www.instagram.com/jdid/?hl=en" TargetMode="External"/><Relationship Id="rId76" Type="http://schemas.openxmlformats.org/officeDocument/2006/relationships/hyperlink" Target="https://www.instagram.com/alfacartid/?hl=en" TargetMode="External"/><Relationship Id="rId141" Type="http://schemas.openxmlformats.org/officeDocument/2006/relationships/hyperlink" Target="https://www.instagram.com/vipplazaid/?hl=en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://weshop.co.id/" TargetMode="External"/><Relationship Id="rId183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218" Type="http://schemas.openxmlformats.org/officeDocument/2006/relationships/hyperlink" Target="https://www.linkedin.com/company-beta/7572420/" TargetMode="External"/><Relationship Id="rId239" Type="http://schemas.openxmlformats.org/officeDocument/2006/relationships/hyperlink" Target="https://www.instagram.com/8wood/?hl=en" TargetMode="External"/><Relationship Id="rId250" Type="http://schemas.openxmlformats.org/officeDocument/2006/relationships/hyperlink" Target="https://www.instagram.com/mamawayid/?hl=en" TargetMode="External"/><Relationship Id="rId271" Type="http://schemas.openxmlformats.org/officeDocument/2006/relationships/hyperlink" Target="https://twitter.com/kuka_akusuka" TargetMode="External"/><Relationship Id="rId292" Type="http://schemas.openxmlformats.org/officeDocument/2006/relationships/hyperlink" Target="https://www.facebook.com/toko1001.id/?fref=ts" TargetMode="External"/><Relationship Id="rId306" Type="http://schemas.openxmlformats.org/officeDocument/2006/relationships/hyperlink" Target="https://www.instagram.com/shoesvaganza/?hl=en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company/sale-stock/" TargetMode="External"/><Relationship Id="rId87" Type="http://schemas.openxmlformats.org/officeDocument/2006/relationships/hyperlink" Target="https://twitter.com/qoo10INDO" TargetMode="External"/><Relationship Id="rId110" Type="http://schemas.openxmlformats.org/officeDocument/2006/relationships/hyperlink" Target="https://twitter.com/Berrybenka" TargetMode="External"/><Relationship Id="rId131" Type="http://schemas.openxmlformats.org/officeDocument/2006/relationships/hyperlink" Target="https://www.linkedin.com/company-beta/4854917/" TargetMode="External"/><Relationship Id="rId327" Type="http://schemas.openxmlformats.org/officeDocument/2006/relationships/hyperlink" Target="https://www.instagram.com/ukmmarket/?hl=en" TargetMode="External"/><Relationship Id="rId152" Type="http://schemas.openxmlformats.org/officeDocument/2006/relationships/hyperlink" Target="https://twitter.com/_bobobobo_" TargetMode="External"/><Relationship Id="rId173" Type="http://schemas.openxmlformats.org/officeDocument/2006/relationships/hyperlink" Target="https://www.similarweb.com/website/livaza.com" TargetMode="External"/><Relationship Id="rId194" Type="http://schemas.openxmlformats.org/officeDocument/2006/relationships/hyperlink" Target="https://www.linkedin.com/company-beta/10065590/" TargetMode="External"/><Relationship Id="rId208" Type="http://schemas.openxmlformats.org/officeDocument/2006/relationships/hyperlink" Target="https://www.similarweb.com/website/maskoolin.com" TargetMode="External"/><Relationship Id="rId229" Type="http://schemas.openxmlformats.org/officeDocument/2006/relationships/hyperlink" Target="https://www.facebook.com/frozenshoponline?fref=ts" TargetMode="External"/><Relationship Id="rId240" Type="http://schemas.openxmlformats.org/officeDocument/2006/relationships/hyperlink" Target="https://www.facebook.com/buy8wood" TargetMode="External"/><Relationship Id="rId261" Type="http://schemas.openxmlformats.org/officeDocument/2006/relationships/hyperlink" Target="https://twitter.com/SeroyaMart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alfacartID/?fref=ts" TargetMode="External"/><Relationship Id="rId100" Type="http://schemas.openxmlformats.org/officeDocument/2006/relationships/hyperlink" Target="https://www.facebook.com/jakmalldotcom/?fref=ts" TargetMode="External"/><Relationship Id="rId282" Type="http://schemas.openxmlformats.org/officeDocument/2006/relationships/hyperlink" Target="https://www.instagram.com/benlieschoice/?hl=en" TargetMode="External"/><Relationship Id="rId317" Type="http://schemas.openxmlformats.org/officeDocument/2006/relationships/hyperlink" Target="https://www.instagram.com/caristyle_id/?hl=en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twitter.com/jakmall" TargetMode="External"/><Relationship Id="rId121" Type="http://schemas.openxmlformats.org/officeDocument/2006/relationships/hyperlink" Target="https://www.similarweb.com/website/mapemall.com" TargetMode="External"/><Relationship Id="rId142" Type="http://schemas.openxmlformats.org/officeDocument/2006/relationships/hyperlink" Target="https://www.facebook.com/vipplaza/?fref=ts" TargetMode="External"/><Relationship Id="rId163" Type="http://schemas.openxmlformats.org/officeDocument/2006/relationships/hyperlink" Target="https://www.similarweb.com/website/weshop.co.id" TargetMode="External"/><Relationship Id="rId184" Type="http://schemas.openxmlformats.org/officeDocument/2006/relationships/hyperlink" Target="http://www.bukupedia.com/" TargetMode="External"/><Relationship Id="rId219" Type="http://schemas.openxmlformats.org/officeDocument/2006/relationships/hyperlink" Target="http://www.tororo.com/" TargetMode="External"/><Relationship Id="rId230" Type="http://schemas.openxmlformats.org/officeDocument/2006/relationships/hyperlink" Target="https://www.linkedin.com/company-beta/3306415/" TargetMode="External"/><Relationship Id="rId251" Type="http://schemas.openxmlformats.org/officeDocument/2006/relationships/hyperlink" Target="https://www.facebook.com/USAMamaway/?brand_redir=365214786850760" TargetMode="External"/><Relationship Id="rId25" Type="http://schemas.openxmlformats.org/officeDocument/2006/relationships/hyperlink" Target="https://www.blibli.com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zalora.co.id/" TargetMode="External"/><Relationship Id="rId272" Type="http://schemas.openxmlformats.org/officeDocument/2006/relationships/hyperlink" Target="https://www.instagram.com/kuka_akusuka/?hl=en" TargetMode="External"/><Relationship Id="rId293" Type="http://schemas.openxmlformats.org/officeDocument/2006/relationships/hyperlink" Target="http://lojai.com/" TargetMode="External"/><Relationship Id="rId307" Type="http://schemas.openxmlformats.org/officeDocument/2006/relationships/hyperlink" Target="https://www.facebook.com/ShoesVaganzaStore/?fref=ts" TargetMode="External"/><Relationship Id="rId328" Type="http://schemas.openxmlformats.org/officeDocument/2006/relationships/hyperlink" Target="https://www.facebook.com/ukmmarket.co.id?fref=ts" TargetMode="External"/><Relationship Id="rId88" Type="http://schemas.openxmlformats.org/officeDocument/2006/relationships/hyperlink" Target="https://www.instagram.com/qoo10.indonesia/?hl=en" TargetMode="External"/><Relationship Id="rId111" Type="http://schemas.openxmlformats.org/officeDocument/2006/relationships/hyperlink" Target="https://www.instagram.com/berrybenka/?hl=en" TargetMode="External"/><Relationship Id="rId132" Type="http://schemas.openxmlformats.org/officeDocument/2006/relationships/hyperlink" Target="https://www.hijup.com/" TargetMode="External"/><Relationship Id="rId153" Type="http://schemas.openxmlformats.org/officeDocument/2006/relationships/hyperlink" Target="https://www.instagram.com/_bobobobo_/?hl=en" TargetMode="External"/><Relationship Id="rId174" Type="http://schemas.openxmlformats.org/officeDocument/2006/relationships/hyperlink" Target="https://twitter.com/livazacom" TargetMode="External"/><Relationship Id="rId195" Type="http://schemas.openxmlformats.org/officeDocument/2006/relationships/hyperlink" Target="https://www.orori.com/" TargetMode="External"/><Relationship Id="rId209" Type="http://schemas.openxmlformats.org/officeDocument/2006/relationships/hyperlink" Target="https://twitter.com/MrMaskoolin" TargetMode="External"/><Relationship Id="rId220" Type="http://schemas.openxmlformats.org/officeDocument/2006/relationships/hyperlink" Target="https://www.similarweb.com/website/tororo.com" TargetMode="External"/><Relationship Id="rId241" Type="http://schemas.openxmlformats.org/officeDocument/2006/relationships/hyperlink" Target="https://www.linkedin.com/company-beta/6568970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instagram.com/seroyamart/?hl=en" TargetMode="External"/><Relationship Id="rId283" Type="http://schemas.openxmlformats.org/officeDocument/2006/relationships/hyperlink" Target="https://www.facebook.com/benlieschoice?fref=ts" TargetMode="External"/><Relationship Id="rId318" Type="http://schemas.openxmlformats.org/officeDocument/2006/relationships/hyperlink" Target="https://www.facebook.com/caristyle.id/?fref=ts&amp;ref=br_tf&amp;qsefr=1" TargetMode="External"/><Relationship Id="rId78" Type="http://schemas.openxmlformats.org/officeDocument/2006/relationships/hyperlink" Target="https://www.linkedin.com/company-beta/13189128/" TargetMode="External"/><Relationship Id="rId99" Type="http://schemas.openxmlformats.org/officeDocument/2006/relationships/hyperlink" Target="https://www.instagram.com/jakmall/?hl=en" TargetMode="External"/><Relationship Id="rId101" Type="http://schemas.openxmlformats.org/officeDocument/2006/relationships/hyperlink" Target="https://www.linkedin.com/company-beta/10514231/" TargetMode="External"/><Relationship Id="rId122" Type="http://schemas.openxmlformats.org/officeDocument/2006/relationships/hyperlink" Target="https://twitter.com/MAPyourstyle" TargetMode="External"/><Relationship Id="rId143" Type="http://schemas.openxmlformats.org/officeDocument/2006/relationships/hyperlink" Target="https://www.linkedin.com/company-beta/3494866/" TargetMode="External"/><Relationship Id="rId164" Type="http://schemas.openxmlformats.org/officeDocument/2006/relationships/hyperlink" Target="https://twitter.com/WeShopDotOrg" TargetMode="External"/><Relationship Id="rId185" Type="http://schemas.openxmlformats.org/officeDocument/2006/relationships/hyperlink" Target="https://www.similarweb.com/website/bukupedia.com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mrmaskoolin/?hl=en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brandoutlet.co.id/" TargetMode="External"/><Relationship Id="rId252" Type="http://schemas.openxmlformats.org/officeDocument/2006/relationships/hyperlink" Target="https://www.linkedin.com/company-beta/4984959/" TargetMode="External"/><Relationship Id="rId273" Type="http://schemas.openxmlformats.org/officeDocument/2006/relationships/hyperlink" Target="https://www.facebook.com/kukakusuka/?fref=ts" TargetMode="External"/><Relationship Id="rId294" Type="http://schemas.openxmlformats.org/officeDocument/2006/relationships/hyperlink" Target="https://www.similarweb.com/website/lojai.com" TargetMode="External"/><Relationship Id="rId308" Type="http://schemas.openxmlformats.org/officeDocument/2006/relationships/hyperlink" Target="https://www.linkedin.com/company-beta/4841989/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zalora.co.id" TargetMode="External"/><Relationship Id="rId89" Type="http://schemas.openxmlformats.org/officeDocument/2006/relationships/hyperlink" Target="https://www.facebook.com/qoo10id/?fref=ts" TargetMode="External"/><Relationship Id="rId112" Type="http://schemas.openxmlformats.org/officeDocument/2006/relationships/hyperlink" Target="https://www.facebook.com/BerrybenkaShop/?fref=ts" TargetMode="External"/><Relationship Id="rId133" Type="http://schemas.openxmlformats.org/officeDocument/2006/relationships/hyperlink" Target="https://www.similarweb.com/website/hijup.com" TargetMode="External"/><Relationship Id="rId154" Type="http://schemas.openxmlformats.org/officeDocument/2006/relationships/hyperlink" Target="https://www.facebook.com/like.bobobobo/?fref=ts" TargetMode="External"/><Relationship Id="rId175" Type="http://schemas.openxmlformats.org/officeDocument/2006/relationships/hyperlink" Target="https://www.instagram.com/livazacom/?hl=en" TargetMode="External"/><Relationship Id="rId196" Type="http://schemas.openxmlformats.org/officeDocument/2006/relationships/hyperlink" Target="https://www.similarweb.com/website/orori.com" TargetMode="External"/><Relationship Id="rId200" Type="http://schemas.openxmlformats.org/officeDocument/2006/relationships/hyperlink" Target="https://www.linkedin.com/company-beta/2686774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tororo" TargetMode="External"/><Relationship Id="rId242" Type="http://schemas.openxmlformats.org/officeDocument/2006/relationships/hyperlink" Target="https://malljualan.co.id/" TargetMode="External"/><Relationship Id="rId263" Type="http://schemas.openxmlformats.org/officeDocument/2006/relationships/hyperlink" Target="https://www.facebook.com/seroyamart/?fref=ts" TargetMode="External"/><Relationship Id="rId284" Type="http://schemas.openxmlformats.org/officeDocument/2006/relationships/hyperlink" Target="https://www.paradisestore.id/" TargetMode="External"/><Relationship Id="rId319" Type="http://schemas.openxmlformats.org/officeDocument/2006/relationships/hyperlink" Target="https://www.whatwelike.co/" TargetMode="External"/><Relationship Id="rId37" Type="http://schemas.openxmlformats.org/officeDocument/2006/relationships/hyperlink" Target="https://shopee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://www.sociolla.com/" TargetMode="External"/><Relationship Id="rId102" Type="http://schemas.openxmlformats.org/officeDocument/2006/relationships/hyperlink" Target="https://www.orami.co.id/" TargetMode="External"/><Relationship Id="rId123" Type="http://schemas.openxmlformats.org/officeDocument/2006/relationships/hyperlink" Target="https://www.instagram.com/mapyourstyle/?hl=en" TargetMode="External"/><Relationship Id="rId144" Type="http://schemas.openxmlformats.org/officeDocument/2006/relationships/hyperlink" Target="http://hijabenka.com/" TargetMode="External"/><Relationship Id="rId90" Type="http://schemas.openxmlformats.org/officeDocument/2006/relationships/hyperlink" Target="https://www.linkedin.com/company-beta/3694567/" TargetMode="External"/><Relationship Id="rId165" Type="http://schemas.openxmlformats.org/officeDocument/2006/relationships/hyperlink" Target="https://www.facebook.com/WeshopIndonesia/?fref=ts" TargetMode="External"/><Relationship Id="rId186" Type="http://schemas.openxmlformats.org/officeDocument/2006/relationships/hyperlink" Target="https://twitter.com/bukupediacom" TargetMode="External"/><Relationship Id="rId211" Type="http://schemas.openxmlformats.org/officeDocument/2006/relationships/hyperlink" Target="https://www.facebook.com/Maskoolin/?fref=ts" TargetMode="External"/><Relationship Id="rId232" Type="http://schemas.openxmlformats.org/officeDocument/2006/relationships/hyperlink" Target="https://www.similarweb.com/website/brandoutlet.co.id" TargetMode="External"/><Relationship Id="rId253" Type="http://schemas.openxmlformats.org/officeDocument/2006/relationships/hyperlink" Target="http://www.shoppe33.com/" TargetMode="External"/><Relationship Id="rId274" Type="http://schemas.openxmlformats.org/officeDocument/2006/relationships/hyperlink" Target="http://kinerjamall.com/" TargetMode="External"/><Relationship Id="rId295" Type="http://schemas.openxmlformats.org/officeDocument/2006/relationships/hyperlink" Target="https://twitter.com/LOJAIcom" TargetMode="External"/><Relationship Id="rId309" Type="http://schemas.openxmlformats.org/officeDocument/2006/relationships/hyperlink" Target="http://ngshope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ZaloraID" TargetMode="External"/><Relationship Id="rId113" Type="http://schemas.openxmlformats.org/officeDocument/2006/relationships/hyperlink" Target="https://www.linkedin.com/company-beta/3193852/" TargetMode="External"/><Relationship Id="rId134" Type="http://schemas.openxmlformats.org/officeDocument/2006/relationships/hyperlink" Target="https://twitter.com/HIJUP" TargetMode="External"/><Relationship Id="rId320" Type="http://schemas.openxmlformats.org/officeDocument/2006/relationships/hyperlink" Target="https://www.similarweb.com/website/whatwelike.co" TargetMode="External"/><Relationship Id="rId80" Type="http://schemas.openxmlformats.org/officeDocument/2006/relationships/hyperlink" Target="https://www.similarweb.com/website/sociolla.com" TargetMode="External"/><Relationship Id="rId155" Type="http://schemas.openxmlformats.org/officeDocument/2006/relationships/hyperlink" Target="https://www.linkedin.com/search/results/people/?facetCurrentCompany=%5B%223172660%22%5D" TargetMode="External"/><Relationship Id="rId176" Type="http://schemas.openxmlformats.org/officeDocument/2006/relationships/hyperlink" Target="https://www.facebook.com/livazacom/?fref=ts" TargetMode="External"/><Relationship Id="rId197" Type="http://schemas.openxmlformats.org/officeDocument/2006/relationships/hyperlink" Target="https://twitter.com/ORORI" TargetMode="External"/><Relationship Id="rId201" Type="http://schemas.openxmlformats.org/officeDocument/2006/relationships/hyperlink" Target="http://www.pemmz.com/" TargetMode="External"/><Relationship Id="rId222" Type="http://schemas.openxmlformats.org/officeDocument/2006/relationships/hyperlink" Target="https://www.instagram.com/tororodotcom/?hl=en" TargetMode="External"/><Relationship Id="rId243" Type="http://schemas.openxmlformats.org/officeDocument/2006/relationships/hyperlink" Target="https://www.similarweb.com/website/malljualan.co.id" TargetMode="External"/><Relationship Id="rId264" Type="http://schemas.openxmlformats.org/officeDocument/2006/relationships/hyperlink" Target="http://www.onmol.com/" TargetMode="External"/><Relationship Id="rId285" Type="http://schemas.openxmlformats.org/officeDocument/2006/relationships/hyperlink" Target="https://www.similarweb.com/website/paradisestore.id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www.similarweb.com/website/orami.co.id" TargetMode="External"/><Relationship Id="rId124" Type="http://schemas.openxmlformats.org/officeDocument/2006/relationships/hyperlink" Target="https://www.facebook.com/MAPyourstyle/" TargetMode="External"/><Relationship Id="rId310" Type="http://schemas.openxmlformats.org/officeDocument/2006/relationships/hyperlink" Target="https://www.similarweb.com/website/ngshope.com" TargetMode="External"/><Relationship Id="rId70" Type="http://schemas.openxmlformats.org/officeDocument/2006/relationships/hyperlink" Target="https://www.instagram.com/zaloraid/?hl=en" TargetMode="External"/><Relationship Id="rId91" Type="http://schemas.openxmlformats.org/officeDocument/2006/relationships/hyperlink" Target="https://id.aliexpress.com/" TargetMode="External"/><Relationship Id="rId145" Type="http://schemas.openxmlformats.org/officeDocument/2006/relationships/hyperlink" Target="https://www.similarweb.com/website/hijabenka.com" TargetMode="External"/><Relationship Id="rId166" Type="http://schemas.openxmlformats.org/officeDocument/2006/relationships/hyperlink" Target="https://tees.co.id/" TargetMode="External"/><Relationship Id="rId187" Type="http://schemas.openxmlformats.org/officeDocument/2006/relationships/hyperlink" Target="https://www.instagram.com/bukupediacom/?hl=en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www.linkedin.com/company-beta/6634797/" TargetMode="External"/><Relationship Id="rId233" Type="http://schemas.openxmlformats.org/officeDocument/2006/relationships/hyperlink" Target="https://twitter.com/BrandOutletID" TargetMode="External"/><Relationship Id="rId254" Type="http://schemas.openxmlformats.org/officeDocument/2006/relationships/hyperlink" Target="https://www.similarweb.com/website/shoppe33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mataharimall.com/" TargetMode="External"/><Relationship Id="rId114" Type="http://schemas.openxmlformats.org/officeDocument/2006/relationships/hyperlink" Target="https://www.dinomarket.com/" TargetMode="External"/><Relationship Id="rId275" Type="http://schemas.openxmlformats.org/officeDocument/2006/relationships/hyperlink" Target="https://www.similarweb.com/website/kinerjamall.com" TargetMode="External"/><Relationship Id="rId296" Type="http://schemas.openxmlformats.org/officeDocument/2006/relationships/hyperlink" Target="https://www.instagram.com/lojaicom/?hl=en" TargetMode="External"/><Relationship Id="rId300" Type="http://schemas.openxmlformats.org/officeDocument/2006/relationships/hyperlink" Target="https://twitter.com/tokologi1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twitter.com/sociolla_id" TargetMode="External"/><Relationship Id="rId135" Type="http://schemas.openxmlformats.org/officeDocument/2006/relationships/hyperlink" Target="https://www.instagram.com/hijup/?hl=en" TargetMode="External"/><Relationship Id="rId156" Type="http://schemas.openxmlformats.org/officeDocument/2006/relationships/hyperlink" Target="http://bro.do/id/" TargetMode="External"/><Relationship Id="rId177" Type="http://schemas.openxmlformats.org/officeDocument/2006/relationships/hyperlink" Target="https://www.linkedin.com/company-beta/4834318/" TargetMode="External"/><Relationship Id="rId198" Type="http://schemas.openxmlformats.org/officeDocument/2006/relationships/hyperlink" Target="https://www.instagram.com/orori_id/?hl=en" TargetMode="External"/><Relationship Id="rId321" Type="http://schemas.openxmlformats.org/officeDocument/2006/relationships/hyperlink" Target="https://twitter.com/WhatWeLikeCO" TargetMode="External"/><Relationship Id="rId202" Type="http://schemas.openxmlformats.org/officeDocument/2006/relationships/hyperlink" Target="https://www.similarweb.com/website/pemmz.com" TargetMode="External"/><Relationship Id="rId223" Type="http://schemas.openxmlformats.org/officeDocument/2006/relationships/hyperlink" Target="https://www.facebook.com/tororodotcom/?fref=ts" TargetMode="External"/><Relationship Id="rId244" Type="http://schemas.openxmlformats.org/officeDocument/2006/relationships/hyperlink" Target="https://twitter.com/malljualancoid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similarweb.com/website/onmol.com" TargetMode="External"/><Relationship Id="rId286" Type="http://schemas.openxmlformats.org/officeDocument/2006/relationships/hyperlink" Target="https://twitter.com/ParadiseStoreid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twitter.com/orami_id" TargetMode="External"/><Relationship Id="rId125" Type="http://schemas.openxmlformats.org/officeDocument/2006/relationships/hyperlink" Target="https://www.linkedin.com/company-beta/365409/" TargetMode="External"/><Relationship Id="rId146" Type="http://schemas.openxmlformats.org/officeDocument/2006/relationships/hyperlink" Target="https://twitter.com/Hijabenkacom" TargetMode="External"/><Relationship Id="rId167" Type="http://schemas.openxmlformats.org/officeDocument/2006/relationships/hyperlink" Target="https://www.similarweb.com/website/tees.co.id" TargetMode="External"/><Relationship Id="rId188" Type="http://schemas.openxmlformats.org/officeDocument/2006/relationships/hyperlink" Target="https://www.facebook.com/bukupedia/?fref=ts" TargetMode="External"/><Relationship Id="rId311" Type="http://schemas.openxmlformats.org/officeDocument/2006/relationships/hyperlink" Target="https://twitter.com/NGShope1" TargetMode="External"/><Relationship Id="rId71" Type="http://schemas.openxmlformats.org/officeDocument/2006/relationships/hyperlink" Target="https://www.facebook.com/ZaloraIndonesia/?fref=ts" TargetMode="External"/><Relationship Id="rId92" Type="http://schemas.openxmlformats.org/officeDocument/2006/relationships/hyperlink" Target="https://www.similarweb.com/website/id.aliexpress.com" TargetMode="External"/><Relationship Id="rId213" Type="http://schemas.openxmlformats.org/officeDocument/2006/relationships/hyperlink" Target="https://www.muslimarket.com/" TargetMode="External"/><Relationship Id="rId234" Type="http://schemas.openxmlformats.org/officeDocument/2006/relationships/hyperlink" Target="https://www.instagram.com/brandoutletid/?hl=en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twitter.com/shoppe33" TargetMode="External"/><Relationship Id="rId276" Type="http://schemas.openxmlformats.org/officeDocument/2006/relationships/hyperlink" Target="https://twitter.com/KinerjaMall" TargetMode="External"/><Relationship Id="rId297" Type="http://schemas.openxmlformats.org/officeDocument/2006/relationships/hyperlink" Target="https://www.facebook.com/lojaicom/?fref=ts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www.similarweb.com/website/dinomarket.com" TargetMode="External"/><Relationship Id="rId136" Type="http://schemas.openxmlformats.org/officeDocument/2006/relationships/hyperlink" Target="https://www.facebook.com/HIJUPcom/?fref=ts" TargetMode="External"/><Relationship Id="rId157" Type="http://schemas.openxmlformats.org/officeDocument/2006/relationships/hyperlink" Target="https://www.similarweb.com/website/bro.do" TargetMode="External"/><Relationship Id="rId178" Type="http://schemas.openxmlformats.org/officeDocument/2006/relationships/hyperlink" Target="http://www.mothercare.co.id/" TargetMode="External"/><Relationship Id="rId301" Type="http://schemas.openxmlformats.org/officeDocument/2006/relationships/hyperlink" Target="https://www.instagram.com/tokologi/?hl=en" TargetMode="External"/><Relationship Id="rId322" Type="http://schemas.openxmlformats.org/officeDocument/2006/relationships/hyperlink" Target="https://www.instagram.com/whatwelikeco/?hl=en" TargetMode="External"/><Relationship Id="rId61" Type="http://schemas.openxmlformats.org/officeDocument/2006/relationships/hyperlink" Target="https://www.salestockindonesia.com/" TargetMode="External"/><Relationship Id="rId82" Type="http://schemas.openxmlformats.org/officeDocument/2006/relationships/hyperlink" Target="https://www.instagram.com/sociolla/" TargetMode="External"/><Relationship Id="rId199" Type="http://schemas.openxmlformats.org/officeDocument/2006/relationships/hyperlink" Target="https://www.facebook.com/ororijewelry/?ref=br_rs" TargetMode="External"/><Relationship Id="rId203" Type="http://schemas.openxmlformats.org/officeDocument/2006/relationships/hyperlink" Target="https://twitter.com/pemmz" TargetMode="External"/><Relationship Id="rId19" Type="http://schemas.openxmlformats.org/officeDocument/2006/relationships/hyperlink" Target="https://www.bukalapak.com/" TargetMode="External"/><Relationship Id="rId224" Type="http://schemas.openxmlformats.org/officeDocument/2006/relationships/hyperlink" Target="https://www.linkedin.com/company-beta/3616414/" TargetMode="External"/><Relationship Id="rId245" Type="http://schemas.openxmlformats.org/officeDocument/2006/relationships/hyperlink" Target="https://www.instagram.com/malljualancoid/?hl=en" TargetMode="External"/><Relationship Id="rId266" Type="http://schemas.openxmlformats.org/officeDocument/2006/relationships/hyperlink" Target="https://twitter.com/onmolcom" TargetMode="External"/><Relationship Id="rId287" Type="http://schemas.openxmlformats.org/officeDocument/2006/relationships/hyperlink" Target="https://www.instagram.com/paradisestore.id/?hl=en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instagram.com/orami_id/" TargetMode="External"/><Relationship Id="rId126" Type="http://schemas.openxmlformats.org/officeDocument/2006/relationships/hyperlink" Target="https://ottencoffee.co.id/" TargetMode="External"/><Relationship Id="rId147" Type="http://schemas.openxmlformats.org/officeDocument/2006/relationships/hyperlink" Target="https://www.instagram.com/hijabenka/" TargetMode="External"/><Relationship Id="rId168" Type="http://schemas.openxmlformats.org/officeDocument/2006/relationships/hyperlink" Target="https://twitter.com/teesIndonesia" TargetMode="External"/><Relationship Id="rId312" Type="http://schemas.openxmlformats.org/officeDocument/2006/relationships/hyperlink" Target="https://www.instagram.com/ngshopecom/?hl=en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93" Type="http://schemas.openxmlformats.org/officeDocument/2006/relationships/hyperlink" Target="https://twitter.com/AliExpressID" TargetMode="External"/><Relationship Id="rId189" Type="http://schemas.openxmlformats.org/officeDocument/2006/relationships/hyperlink" Target="http://www.es.id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muslimarket.com" TargetMode="External"/><Relationship Id="rId235" Type="http://schemas.openxmlformats.org/officeDocument/2006/relationships/hyperlink" Target="https://www.facebook.com/BrandOutletID/?fref=ts" TargetMode="External"/><Relationship Id="rId256" Type="http://schemas.openxmlformats.org/officeDocument/2006/relationships/hyperlink" Target="https://www.instagram.com/shoppe33/?hl=en" TargetMode="External"/><Relationship Id="rId277" Type="http://schemas.openxmlformats.org/officeDocument/2006/relationships/hyperlink" Target="https://www.instagram.com/kinerjamall/?hl=en" TargetMode="External"/><Relationship Id="rId298" Type="http://schemas.openxmlformats.org/officeDocument/2006/relationships/hyperlink" Target="http://www.tokologi.com/" TargetMode="External"/><Relationship Id="rId116" Type="http://schemas.openxmlformats.org/officeDocument/2006/relationships/hyperlink" Target="https://twitter.com/DINOMARKET" TargetMode="External"/><Relationship Id="rId137" Type="http://schemas.openxmlformats.org/officeDocument/2006/relationships/hyperlink" Target="https://www.linkedin.com/company-beta/3015406/" TargetMode="External"/><Relationship Id="rId158" Type="http://schemas.openxmlformats.org/officeDocument/2006/relationships/hyperlink" Target="https://twitter.com/brodofootwear" TargetMode="External"/><Relationship Id="rId302" Type="http://schemas.openxmlformats.org/officeDocument/2006/relationships/hyperlink" Target="https://www.facebook.com/tokologi/?fref=ts&amp;ref=br_tf&amp;qsefr=1" TargetMode="External"/><Relationship Id="rId323" Type="http://schemas.openxmlformats.org/officeDocument/2006/relationships/hyperlink" Target="https://www.facebook.com/WhatWeLikeCO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salestockindonesia.com" TargetMode="External"/><Relationship Id="rId83" Type="http://schemas.openxmlformats.org/officeDocument/2006/relationships/hyperlink" Target="https://www.facebook.com/sociolla/?fref=ts" TargetMode="External"/><Relationship Id="rId179" Type="http://schemas.openxmlformats.org/officeDocument/2006/relationships/hyperlink" Target="https://www.similarweb.com/website/mothercare.co.id" TargetMode="External"/><Relationship Id="rId190" Type="http://schemas.openxmlformats.org/officeDocument/2006/relationships/hyperlink" Target="https://www.similarweb.com/website/es.id" TargetMode="External"/><Relationship Id="rId204" Type="http://schemas.openxmlformats.org/officeDocument/2006/relationships/hyperlink" Target="https://www.instagram.com/pemmz.id/?hl=en" TargetMode="External"/><Relationship Id="rId225" Type="http://schemas.openxmlformats.org/officeDocument/2006/relationships/hyperlink" Target="http://frozenshop.com/" TargetMode="External"/><Relationship Id="rId246" Type="http://schemas.openxmlformats.org/officeDocument/2006/relationships/hyperlink" Target="https://www.facebook.com/malljualancoid/?fref=ts" TargetMode="External"/><Relationship Id="rId267" Type="http://schemas.openxmlformats.org/officeDocument/2006/relationships/hyperlink" Target="https://www.instagram.com/onmol.id/?hl=en" TargetMode="External"/><Relationship Id="rId288" Type="http://schemas.openxmlformats.org/officeDocument/2006/relationships/hyperlink" Target="https://www.facebook.com/ParadiseStoreid/?fref=ts" TargetMode="External"/><Relationship Id="rId106" Type="http://schemas.openxmlformats.org/officeDocument/2006/relationships/hyperlink" Target="https://www.facebook.com/oramiindonesia/?fref=ts" TargetMode="External"/><Relationship Id="rId127" Type="http://schemas.openxmlformats.org/officeDocument/2006/relationships/hyperlink" Target="https://www.similarweb.com/website/id.aliexpress.com" TargetMode="External"/><Relationship Id="rId313" Type="http://schemas.openxmlformats.org/officeDocument/2006/relationships/hyperlink" Target="https://www.facebook.com/eva.wati.5895?fref=ts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://www.alfacart.com/" TargetMode="External"/><Relationship Id="rId94" Type="http://schemas.openxmlformats.org/officeDocument/2006/relationships/hyperlink" Target="https://www.instagram.com/aliexpressid/?hl=en" TargetMode="External"/><Relationship Id="rId148" Type="http://schemas.openxmlformats.org/officeDocument/2006/relationships/hyperlink" Target="https://www.facebook.com/hijabenka/?fref=ts" TargetMode="External"/><Relationship Id="rId169" Type="http://schemas.openxmlformats.org/officeDocument/2006/relationships/hyperlink" Target="https://www.instagram.com/tees_indonesia/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twitter.com/MothercareIndo" TargetMode="External"/><Relationship Id="rId215" Type="http://schemas.openxmlformats.org/officeDocument/2006/relationships/hyperlink" Target="https://twitter.com/muslimarketID" TargetMode="External"/><Relationship Id="rId236" Type="http://schemas.openxmlformats.org/officeDocument/2006/relationships/hyperlink" Target="http://www.8wood.id/" TargetMode="External"/><Relationship Id="rId257" Type="http://schemas.openxmlformats.org/officeDocument/2006/relationships/hyperlink" Target="https://www.facebook.com/shoppe33/?fref=ts" TargetMode="External"/><Relationship Id="rId278" Type="http://schemas.openxmlformats.org/officeDocument/2006/relationships/hyperlink" Target="https://www.facebook.com/kinerjamall/?fref=ts" TargetMode="External"/><Relationship Id="rId303" Type="http://schemas.openxmlformats.org/officeDocument/2006/relationships/hyperlink" Target="http://www.shoesvaganza.com/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s://www.linkedin.com/company-beta/4873431/" TargetMode="External"/><Relationship Id="rId138" Type="http://schemas.openxmlformats.org/officeDocument/2006/relationships/hyperlink" Target="http://www.vipplaza.co.id/" TargetMode="External"/><Relationship Id="rId191" Type="http://schemas.openxmlformats.org/officeDocument/2006/relationships/hyperlink" Target="https://twitter.com/elect_solution" TargetMode="External"/><Relationship Id="rId205" Type="http://schemas.openxmlformats.org/officeDocument/2006/relationships/hyperlink" Target="https://www.facebook.com/pemmz.id/?fref=ts" TargetMode="External"/><Relationship Id="rId247" Type="http://schemas.openxmlformats.org/officeDocument/2006/relationships/hyperlink" Target="http://www.mamaway.co.id/" TargetMode="External"/><Relationship Id="rId107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289" Type="http://schemas.openxmlformats.org/officeDocument/2006/relationships/hyperlink" Target="https://toko1001.id/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s://www.linkedin.com/company-beta/3193852/" TargetMode="External"/><Relationship Id="rId314" Type="http://schemas.openxmlformats.org/officeDocument/2006/relationships/hyperlink" Target="http://caristyle.com/" TargetMode="External"/><Relationship Id="rId95" Type="http://schemas.openxmlformats.org/officeDocument/2006/relationships/hyperlink" Target="https://www.facebook.com/INDONESIA.ALIEXPRESS/?fref=ts" TargetMode="External"/><Relationship Id="rId160" Type="http://schemas.openxmlformats.org/officeDocument/2006/relationships/hyperlink" Target="https://www.facebook.com/BrodoIndonesia/?fref=ts" TargetMode="External"/><Relationship Id="rId216" Type="http://schemas.openxmlformats.org/officeDocument/2006/relationships/hyperlink" Target="https://www.instagram.com/muslimarketid/" TargetMode="External"/><Relationship Id="rId258" Type="http://schemas.openxmlformats.org/officeDocument/2006/relationships/hyperlink" Target="https://www.linkedin.com/company-beta/6450726/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salestockindonesia/" TargetMode="External"/><Relationship Id="rId118" Type="http://schemas.openxmlformats.org/officeDocument/2006/relationships/hyperlink" Target="https://www.facebook.com/DinoMarketCom/?fref=ts" TargetMode="External"/><Relationship Id="rId325" Type="http://schemas.openxmlformats.org/officeDocument/2006/relationships/hyperlink" Target="https://www.similarweb.com/website/ukmmarket.co.id" TargetMode="External"/><Relationship Id="rId171" Type="http://schemas.openxmlformats.org/officeDocument/2006/relationships/hyperlink" Target="https://www.linkedin.com/company-beta/6013817/?pathWildcard=6013817" TargetMode="External"/><Relationship Id="rId227" Type="http://schemas.openxmlformats.org/officeDocument/2006/relationships/hyperlink" Target="https://twitter.com/frozenshop" TargetMode="External"/><Relationship Id="rId269" Type="http://schemas.openxmlformats.org/officeDocument/2006/relationships/hyperlink" Target="https://kuka.co.id/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instagram.com/ottencoffee/" TargetMode="External"/><Relationship Id="rId280" Type="http://schemas.openxmlformats.org/officeDocument/2006/relationships/hyperlink" Target="https://www.similarweb.com/website/benlieschoice.com" TargetMode="External"/><Relationship Id="rId75" Type="http://schemas.openxmlformats.org/officeDocument/2006/relationships/hyperlink" Target="https://twitter.com/alfacartID" TargetMode="External"/><Relationship Id="rId140" Type="http://schemas.openxmlformats.org/officeDocument/2006/relationships/hyperlink" Target="https://twitter.com/VIPPlazaID" TargetMode="External"/><Relationship Id="rId182" Type="http://schemas.openxmlformats.org/officeDocument/2006/relationships/hyperlink" Target="https://www.facebook.com/mothercareindonesia/?ref=br_rs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twitter.com/buy8wood" TargetMode="External"/><Relationship Id="rId291" Type="http://schemas.openxmlformats.org/officeDocument/2006/relationships/hyperlink" Target="https://twitter.com/toko1001_id" TargetMode="External"/><Relationship Id="rId305" Type="http://schemas.openxmlformats.org/officeDocument/2006/relationships/hyperlink" Target="https://twitter.com/ShoesVaganza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www.similarweb.com/website/qoo10.co.id" TargetMode="External"/><Relationship Id="rId151" Type="http://schemas.openxmlformats.org/officeDocument/2006/relationships/hyperlink" Target="https://www.similarweb.com/website/bobobobo.com?from_ext=1" TargetMode="External"/><Relationship Id="rId193" Type="http://schemas.openxmlformats.org/officeDocument/2006/relationships/hyperlink" Target="https://www.facebook.com/electronicsolutionid/?fref=ts" TargetMode="External"/><Relationship Id="rId207" Type="http://schemas.openxmlformats.org/officeDocument/2006/relationships/hyperlink" Target="https://www.maskoolin.com/" TargetMode="External"/><Relationship Id="rId249" Type="http://schemas.openxmlformats.org/officeDocument/2006/relationships/hyperlink" Target="https://twitter.com/MamawayIndo" TargetMode="External"/><Relationship Id="rId13" Type="http://schemas.openxmlformats.org/officeDocument/2006/relationships/hyperlink" Target="http://www.elevenia.co.id/" TargetMode="External"/><Relationship Id="rId109" Type="http://schemas.openxmlformats.org/officeDocument/2006/relationships/hyperlink" Target="https://www.similarweb.com/website/berrybenka.com" TargetMode="External"/><Relationship Id="rId260" Type="http://schemas.openxmlformats.org/officeDocument/2006/relationships/hyperlink" Target="https://www.similarweb.com/website/seroyamart.com" TargetMode="External"/><Relationship Id="rId316" Type="http://schemas.openxmlformats.org/officeDocument/2006/relationships/hyperlink" Target="https://twitter.com/Caristyle_id" TargetMode="External"/><Relationship Id="rId55" Type="http://schemas.openxmlformats.org/officeDocument/2006/relationships/hyperlink" Target="http://www.bhinneka.com/" TargetMode="External"/><Relationship Id="rId97" Type="http://schemas.openxmlformats.org/officeDocument/2006/relationships/hyperlink" Target="https://www.similarweb.com/website/jakmall.com" TargetMode="External"/><Relationship Id="rId120" Type="http://schemas.openxmlformats.org/officeDocument/2006/relationships/hyperlink" Target="http://www.mapemall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99" Type="http://schemas.openxmlformats.org/officeDocument/2006/relationships/hyperlink" Target="https://www.instagram.com/ngshopecom/?hl=en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ZaloraID" TargetMode="External"/><Relationship Id="rId159" Type="http://schemas.openxmlformats.org/officeDocument/2006/relationships/hyperlink" Target="https://www.similarweb.com/website/tees.co.id" TargetMode="External"/><Relationship Id="rId170" Type="http://schemas.openxmlformats.org/officeDocument/2006/relationships/hyperlink" Target="https://tees.co.id/" TargetMode="External"/><Relationship Id="rId226" Type="http://schemas.openxmlformats.org/officeDocument/2006/relationships/hyperlink" Target="https://www.facebook.com/BrandOutletID/?fref=ts" TargetMode="External"/><Relationship Id="rId268" Type="http://schemas.openxmlformats.org/officeDocument/2006/relationships/hyperlink" Target="https://www.similarweb.com/website/benlieschoice.com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sociolla.com" TargetMode="External"/><Relationship Id="rId128" Type="http://schemas.openxmlformats.org/officeDocument/2006/relationships/hyperlink" Target="https://www.instagram.com/hijup/?hl=en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://www.pemmz.com/" TargetMode="External"/><Relationship Id="rId237" Type="http://schemas.openxmlformats.org/officeDocument/2006/relationships/hyperlink" Target="https://www.whatwelike.co/" TargetMode="External"/><Relationship Id="rId279" Type="http://schemas.openxmlformats.org/officeDocument/2006/relationships/hyperlink" Target="https://twitter.com/toko1001_id" TargetMode="External"/><Relationship Id="rId43" Type="http://schemas.openxmlformats.org/officeDocument/2006/relationships/hyperlink" Target="https://www.jd.id/" TargetMode="External"/><Relationship Id="rId139" Type="http://schemas.openxmlformats.org/officeDocument/2006/relationships/hyperlink" Target="https://twitter.com/Hijabenkacom" TargetMode="External"/><Relationship Id="rId290" Type="http://schemas.openxmlformats.org/officeDocument/2006/relationships/hyperlink" Target="https://www.facebook.com/tokologi/?fref=ts&amp;ref=br_tf&amp;qsefr=1" TargetMode="External"/><Relationship Id="rId304" Type="http://schemas.openxmlformats.org/officeDocument/2006/relationships/hyperlink" Target="https://www.instagram.com/caristyle_id/?hl=en" TargetMode="External"/><Relationship Id="rId85" Type="http://schemas.openxmlformats.org/officeDocument/2006/relationships/hyperlink" Target="https://www.similarweb.com/website/id.aliexpress.com" TargetMode="External"/><Relationship Id="rId150" Type="http://schemas.openxmlformats.org/officeDocument/2006/relationships/hyperlink" Target="https://www.similarweb.com/website/bro.do" TargetMode="External"/><Relationship Id="rId192" Type="http://schemas.openxmlformats.org/officeDocument/2006/relationships/hyperlink" Target="https://www.maskoolin.com/" TargetMode="External"/><Relationship Id="rId206" Type="http://schemas.openxmlformats.org/officeDocument/2006/relationships/hyperlink" Target="https://twitter.com/muslimarketID" TargetMode="External"/><Relationship Id="rId248" Type="http://schemas.openxmlformats.org/officeDocument/2006/relationships/hyperlink" Target="https://www.similarweb.com/website/seroyamart.com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s://www.similarweb.com/website/dinomarket.com" TargetMode="External"/><Relationship Id="rId315" Type="http://schemas.openxmlformats.org/officeDocument/2006/relationships/hyperlink" Target="https://www.facebook.com/ukmmarket.co.id?fref=ts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www.similarweb.com/website/orami.co.id" TargetMode="External"/><Relationship Id="rId161" Type="http://schemas.openxmlformats.org/officeDocument/2006/relationships/hyperlink" Target="https://www.instagram.com/tees_indonesia/" TargetMode="External"/><Relationship Id="rId217" Type="http://schemas.openxmlformats.org/officeDocument/2006/relationships/hyperlink" Target="https://www.similarweb.com/website/frozenshop.com" TargetMode="External"/><Relationship Id="rId259" Type="http://schemas.openxmlformats.org/officeDocument/2006/relationships/hyperlink" Target="https://twitter.com/kuka_akusuka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hijup.com/" TargetMode="External"/><Relationship Id="rId270" Type="http://schemas.openxmlformats.org/officeDocument/2006/relationships/hyperlink" Target="https://www.instagram.com/benlieschoice/?hl=en" TargetMode="External"/><Relationship Id="rId65" Type="http://schemas.openxmlformats.org/officeDocument/2006/relationships/hyperlink" Target="https://www.facebook.com/ZaloraIndonesia/?fref=ts" TargetMode="External"/><Relationship Id="rId130" Type="http://schemas.openxmlformats.org/officeDocument/2006/relationships/hyperlink" Target="https://www.linkedin.com/company-beta/3015406/" TargetMode="External"/><Relationship Id="rId172" Type="http://schemas.openxmlformats.org/officeDocument/2006/relationships/hyperlink" Target="https://twitter.com/MothercareIndo" TargetMode="External"/><Relationship Id="rId193" Type="http://schemas.openxmlformats.org/officeDocument/2006/relationships/hyperlink" Target="https://www.similarweb.com/website/pemmz.com" TargetMode="External"/><Relationship Id="rId207" Type="http://schemas.openxmlformats.org/officeDocument/2006/relationships/hyperlink" Target="https://www.instagram.com/muslimarketid/" TargetMode="External"/><Relationship Id="rId228" Type="http://schemas.openxmlformats.org/officeDocument/2006/relationships/hyperlink" Target="https://www.similarweb.com/website/8wood.id" TargetMode="External"/><Relationship Id="rId249" Type="http://schemas.openxmlformats.org/officeDocument/2006/relationships/hyperlink" Target="https://twitter.com/SeroyaMart" TargetMode="External"/><Relationship Id="rId13" Type="http://schemas.openxmlformats.org/officeDocument/2006/relationships/hyperlink" Target="https://www.bukalapak.com/" TargetMode="External"/><Relationship Id="rId109" Type="http://schemas.openxmlformats.org/officeDocument/2006/relationships/hyperlink" Target="https://twitter.com/DINOMARKET" TargetMode="External"/><Relationship Id="rId260" Type="http://schemas.openxmlformats.org/officeDocument/2006/relationships/hyperlink" Target="https://www.instagram.com/kuka_akusuka/?hl=en" TargetMode="External"/><Relationship Id="rId281" Type="http://schemas.openxmlformats.org/officeDocument/2006/relationships/hyperlink" Target="http://www.benlieschoice.com/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www.zalora.co.id/" TargetMode="External"/><Relationship Id="rId76" Type="http://schemas.openxmlformats.org/officeDocument/2006/relationships/hyperlink" Target="https://www.instagram.com/sociolla/" TargetMode="External"/><Relationship Id="rId97" Type="http://schemas.openxmlformats.org/officeDocument/2006/relationships/hyperlink" Target="https://twitter.com/orami_id" TargetMode="External"/><Relationship Id="rId120" Type="http://schemas.openxmlformats.org/officeDocument/2006/relationships/hyperlink" Target="https://www.similarweb.com/website/id.aliexpress.com" TargetMode="External"/><Relationship Id="rId141" Type="http://schemas.openxmlformats.org/officeDocument/2006/relationships/hyperlink" Target="https://www.facebook.com/hijabenka/?fref=ts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s://www.facebook.com/tees.co.id/?fref=ts" TargetMode="External"/><Relationship Id="rId183" Type="http://schemas.openxmlformats.org/officeDocument/2006/relationships/hyperlink" Target="https://twitter.com/elect_solution" TargetMode="External"/><Relationship Id="rId218" Type="http://schemas.openxmlformats.org/officeDocument/2006/relationships/hyperlink" Target="https://twitter.com/frozenshop" TargetMode="External"/><Relationship Id="rId239" Type="http://schemas.openxmlformats.org/officeDocument/2006/relationships/hyperlink" Target="https://twitter.com/MamawayIndo" TargetMode="External"/><Relationship Id="rId250" Type="http://schemas.openxmlformats.org/officeDocument/2006/relationships/hyperlink" Target="https://www.instagram.com/seroyamart/?hl=en" TargetMode="External"/><Relationship Id="rId271" Type="http://schemas.openxmlformats.org/officeDocument/2006/relationships/hyperlink" Target="https://www.facebook.com/benlieschoice?fref=ts" TargetMode="External"/><Relationship Id="rId292" Type="http://schemas.openxmlformats.org/officeDocument/2006/relationships/hyperlink" Target="https://www.similarweb.com/website/shoevaganza.com" TargetMode="External"/><Relationship Id="rId306" Type="http://schemas.openxmlformats.org/officeDocument/2006/relationships/hyperlink" Target="https://toko1001.id/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87" Type="http://schemas.openxmlformats.org/officeDocument/2006/relationships/hyperlink" Target="https://www.instagram.com/aliexpressid/?hl=en" TargetMode="External"/><Relationship Id="rId110" Type="http://schemas.openxmlformats.org/officeDocument/2006/relationships/hyperlink" Target="https://www.instagram.com/dinomarket/?hl=en" TargetMode="External"/><Relationship Id="rId131" Type="http://schemas.openxmlformats.org/officeDocument/2006/relationships/hyperlink" Target="http://www.vipplaza.co.id/" TargetMode="External"/><Relationship Id="rId152" Type="http://schemas.openxmlformats.org/officeDocument/2006/relationships/hyperlink" Target="https://www.instagram.com/bro.do/?hl=en" TargetMode="External"/><Relationship Id="rId173" Type="http://schemas.openxmlformats.org/officeDocument/2006/relationships/hyperlink" Target="https://www.instagram.com/mothercareindo/?hl=en" TargetMode="External"/><Relationship Id="rId194" Type="http://schemas.openxmlformats.org/officeDocument/2006/relationships/hyperlink" Target="https://twitter.com/pemmz" TargetMode="External"/><Relationship Id="rId208" Type="http://schemas.openxmlformats.org/officeDocument/2006/relationships/hyperlink" Target="https://www.facebook.com/muslimarketID/?fref=ts" TargetMode="External"/><Relationship Id="rId229" Type="http://schemas.openxmlformats.org/officeDocument/2006/relationships/hyperlink" Target="https://twitter.com/buy8wood" TargetMode="External"/><Relationship Id="rId240" Type="http://schemas.openxmlformats.org/officeDocument/2006/relationships/hyperlink" Target="https://www.instagram.com/mamawayid/?hl=en" TargetMode="External"/><Relationship Id="rId261" Type="http://schemas.openxmlformats.org/officeDocument/2006/relationships/hyperlink" Target="https://www.facebook.com/kukakusuka/?fref=ts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sociolla/?fref=ts" TargetMode="External"/><Relationship Id="rId100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282" Type="http://schemas.openxmlformats.org/officeDocument/2006/relationships/hyperlink" Target="https://www.similarweb.com/website/lojai.com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rami_id/" TargetMode="External"/><Relationship Id="rId121" Type="http://schemas.openxmlformats.org/officeDocument/2006/relationships/hyperlink" Target="https://twitter.com/OTTENCOFFEE" TargetMode="External"/><Relationship Id="rId142" Type="http://schemas.openxmlformats.org/officeDocument/2006/relationships/hyperlink" Target="https://www.linkedin.com/company-beta/3193852/" TargetMode="External"/><Relationship Id="rId163" Type="http://schemas.openxmlformats.org/officeDocument/2006/relationships/hyperlink" Target="https://www.linkedin.com/company-beta/6013817/?pathWildcard=6013817" TargetMode="External"/><Relationship Id="rId184" Type="http://schemas.openxmlformats.org/officeDocument/2006/relationships/hyperlink" Target="https://www.instagram.com/electronicsolutionid/" TargetMode="External"/><Relationship Id="rId219" Type="http://schemas.openxmlformats.org/officeDocument/2006/relationships/hyperlink" Target="https://www.instagram.com/frozenshop/?hl=en" TargetMode="External"/><Relationship Id="rId230" Type="http://schemas.openxmlformats.org/officeDocument/2006/relationships/hyperlink" Target="https://www.instagram.com/8wood/?hl=en" TargetMode="External"/><Relationship Id="rId251" Type="http://schemas.openxmlformats.org/officeDocument/2006/relationships/hyperlink" Target="https://www.facebook.com/seroyamart/?fref=ts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qoo10.co.id/" TargetMode="External"/><Relationship Id="rId272" Type="http://schemas.openxmlformats.org/officeDocument/2006/relationships/hyperlink" Target="https://www.ukmmarket.co.id/" TargetMode="External"/><Relationship Id="rId293" Type="http://schemas.openxmlformats.org/officeDocument/2006/relationships/hyperlink" Target="https://twitter.com/ShoesVaganza" TargetMode="External"/><Relationship Id="rId307" Type="http://schemas.openxmlformats.org/officeDocument/2006/relationships/hyperlink" Target="https://www.similarweb.com/website/whatwelike.co" TargetMode="External"/><Relationship Id="rId88" Type="http://schemas.openxmlformats.org/officeDocument/2006/relationships/hyperlink" Target="https://www.facebook.com/INDONESIA.ALIEXPRESS/?fref=ts" TargetMode="External"/><Relationship Id="rId111" Type="http://schemas.openxmlformats.org/officeDocument/2006/relationships/hyperlink" Target="https://www.facebook.com/DinoMarketCom/?fref=ts" TargetMode="External"/><Relationship Id="rId132" Type="http://schemas.openxmlformats.org/officeDocument/2006/relationships/hyperlink" Target="https://www.similarweb.com/website/vipplaza.co.id" TargetMode="External"/><Relationship Id="rId153" Type="http://schemas.openxmlformats.org/officeDocument/2006/relationships/hyperlink" Target="https://www.facebook.com/BrodoIndonesia/?fref=ts" TargetMode="External"/><Relationship Id="rId174" Type="http://schemas.openxmlformats.org/officeDocument/2006/relationships/hyperlink" Target="https://www.facebook.com/mothercareindonesia/?ref=br_rs" TargetMode="External"/><Relationship Id="rId195" Type="http://schemas.openxmlformats.org/officeDocument/2006/relationships/hyperlink" Target="https://www.instagram.com/pemmz.id/?hl=en" TargetMode="External"/><Relationship Id="rId209" Type="http://schemas.openxmlformats.org/officeDocument/2006/relationships/hyperlink" Target="https://www.linkedin.com/company-beta/7572420/" TargetMode="External"/><Relationship Id="rId220" Type="http://schemas.openxmlformats.org/officeDocument/2006/relationships/hyperlink" Target="https://www.facebook.com/frozenshoponline?fref=ts" TargetMode="External"/><Relationship Id="rId241" Type="http://schemas.openxmlformats.org/officeDocument/2006/relationships/hyperlink" Target="https://www.facebook.com/USAMamaway/?brand_redir=365214786850760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livaza.com/" TargetMode="External"/><Relationship Id="rId283" Type="http://schemas.openxmlformats.org/officeDocument/2006/relationships/hyperlink" Target="https://twitter.com/LOJAIcom" TargetMode="External"/><Relationship Id="rId78" Type="http://schemas.openxmlformats.org/officeDocument/2006/relationships/hyperlink" Target="https://www.orami.co.id/" TargetMode="External"/><Relationship Id="rId99" Type="http://schemas.openxmlformats.org/officeDocument/2006/relationships/hyperlink" Target="https://www.facebook.com/oramiindonesia/?fref=ts" TargetMode="External"/><Relationship Id="rId101" Type="http://schemas.openxmlformats.org/officeDocument/2006/relationships/hyperlink" Target="https://ottencoffee.co.id/" TargetMode="External"/><Relationship Id="rId122" Type="http://schemas.openxmlformats.org/officeDocument/2006/relationships/hyperlink" Target="https://www.instagram.com/ottencoffee/" TargetMode="External"/><Relationship Id="rId143" Type="http://schemas.openxmlformats.org/officeDocument/2006/relationships/hyperlink" Target="http://www.bobobobo.com/" TargetMode="External"/><Relationship Id="rId164" Type="http://schemas.openxmlformats.org/officeDocument/2006/relationships/hyperlink" Target="http://www.es.id/" TargetMode="External"/><Relationship Id="rId185" Type="http://schemas.openxmlformats.org/officeDocument/2006/relationships/hyperlink" Target="https://www.facebook.com/electronicsolutionid/?fref=ts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://www.8wood.id/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www.facebook.com/buy8wood" TargetMode="External"/><Relationship Id="rId252" Type="http://schemas.openxmlformats.org/officeDocument/2006/relationships/hyperlink" Target="http://www.mamaway.co.id/" TargetMode="External"/><Relationship Id="rId273" Type="http://schemas.openxmlformats.org/officeDocument/2006/relationships/hyperlink" Target="https://www.similarweb.com/website/paradisestore.id" TargetMode="External"/><Relationship Id="rId294" Type="http://schemas.openxmlformats.org/officeDocument/2006/relationships/hyperlink" Target="https://www.instagram.com/shoesvaganza/?hl=en" TargetMode="External"/><Relationship Id="rId308" Type="http://schemas.openxmlformats.org/officeDocument/2006/relationships/hyperlink" Target="https://twitter.com/WhatWeLikeCO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alfacart.com" TargetMode="External"/><Relationship Id="rId89" Type="http://schemas.openxmlformats.org/officeDocument/2006/relationships/hyperlink" Target="http://www.alfacart.com/" TargetMode="External"/><Relationship Id="rId112" Type="http://schemas.openxmlformats.org/officeDocument/2006/relationships/hyperlink" Target="https://www.linkedin.com/company-beta/2291703/" TargetMode="External"/><Relationship Id="rId133" Type="http://schemas.openxmlformats.org/officeDocument/2006/relationships/hyperlink" Target="https://twitter.com/VIPPlazaID" TargetMode="External"/><Relationship Id="rId154" Type="http://schemas.openxmlformats.org/officeDocument/2006/relationships/hyperlink" Target="https://www.orori.com/" TargetMode="External"/><Relationship Id="rId175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196" Type="http://schemas.openxmlformats.org/officeDocument/2006/relationships/hyperlink" Target="https://www.facebook.com/pemmz.id/?fref=ts" TargetMode="External"/><Relationship Id="rId200" Type="http://schemas.openxmlformats.org/officeDocument/2006/relationships/hyperlink" Target="https://twitter.com/MrMaskoolin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www.linkedin.com/company-beta/3306415/" TargetMode="External"/><Relationship Id="rId242" Type="http://schemas.openxmlformats.org/officeDocument/2006/relationships/hyperlink" Target="https://www.seroyamart.com/" TargetMode="External"/><Relationship Id="rId263" Type="http://schemas.openxmlformats.org/officeDocument/2006/relationships/hyperlink" Target="https://www.similarweb.com/website/kinerjamall.com" TargetMode="External"/><Relationship Id="rId284" Type="http://schemas.openxmlformats.org/officeDocument/2006/relationships/hyperlink" Target="https://www.instagram.com/lojaicom/?hl=en" TargetMode="External"/><Relationship Id="rId37" Type="http://schemas.openxmlformats.org/officeDocument/2006/relationships/hyperlink" Target="http://www.elevenia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www.similarweb.com/website/qoo10.co.id" TargetMode="External"/><Relationship Id="rId102" Type="http://schemas.openxmlformats.org/officeDocument/2006/relationships/hyperlink" Target="https://www.similarweb.com/website/berrybenka.com" TargetMode="External"/><Relationship Id="rId123" Type="http://schemas.openxmlformats.org/officeDocument/2006/relationships/hyperlink" Target="https://www.facebook.com/ottencoffeeindonesia/?fref=ts" TargetMode="External"/><Relationship Id="rId144" Type="http://schemas.openxmlformats.org/officeDocument/2006/relationships/hyperlink" Target="https://www.similarweb.com/website/bobobobo.com?from_ext=1" TargetMode="External"/><Relationship Id="rId90" Type="http://schemas.openxmlformats.org/officeDocument/2006/relationships/hyperlink" Target="https://www.similarweb.com/website/jakmall.com" TargetMode="External"/><Relationship Id="rId165" Type="http://schemas.openxmlformats.org/officeDocument/2006/relationships/hyperlink" Target="https://www.similarweb.com/website/livaza.com" TargetMode="External"/><Relationship Id="rId186" Type="http://schemas.openxmlformats.org/officeDocument/2006/relationships/hyperlink" Target="https://www.linkedin.com/company-beta/10065590/" TargetMode="External"/><Relationship Id="rId211" Type="http://schemas.openxmlformats.org/officeDocument/2006/relationships/hyperlink" Target="https://www.similarweb.com/website/tororo.com" TargetMode="External"/><Relationship Id="rId232" Type="http://schemas.openxmlformats.org/officeDocument/2006/relationships/hyperlink" Target="http://www.shoppe33.com/" TargetMode="External"/><Relationship Id="rId253" Type="http://schemas.openxmlformats.org/officeDocument/2006/relationships/hyperlink" Target="https://www.similarweb.com/website/onmol.com" TargetMode="External"/><Relationship Id="rId274" Type="http://schemas.openxmlformats.org/officeDocument/2006/relationships/hyperlink" Target="https://twitter.com/ParadiseStoreid" TargetMode="External"/><Relationship Id="rId295" Type="http://schemas.openxmlformats.org/officeDocument/2006/relationships/hyperlink" Target="https://www.facebook.com/ShoesVaganzaStore/?fref=ts" TargetMode="External"/><Relationship Id="rId309" Type="http://schemas.openxmlformats.org/officeDocument/2006/relationships/hyperlink" Target="https://www.instagram.com/whatwelikeco/?hl=en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alfacartID" TargetMode="External"/><Relationship Id="rId113" Type="http://schemas.openxmlformats.org/officeDocument/2006/relationships/hyperlink" Target="http://www.mapemall.com/" TargetMode="External"/><Relationship Id="rId134" Type="http://schemas.openxmlformats.org/officeDocument/2006/relationships/hyperlink" Target="https://www.instagram.com/vipplazaid/?hl=en" TargetMode="External"/><Relationship Id="rId80" Type="http://schemas.openxmlformats.org/officeDocument/2006/relationships/hyperlink" Target="https://twitter.com/qoo10INDO" TargetMode="External"/><Relationship Id="rId155" Type="http://schemas.openxmlformats.org/officeDocument/2006/relationships/hyperlink" Target="https://www.similarweb.com/website/weshop.co.id" TargetMode="External"/><Relationship Id="rId176" Type="http://schemas.openxmlformats.org/officeDocument/2006/relationships/hyperlink" Target="http://bro.do/id/" TargetMode="External"/><Relationship Id="rId197" Type="http://schemas.openxmlformats.org/officeDocument/2006/relationships/hyperlink" Target="https://www.linkedin.com/company-beta/13185718/" TargetMode="External"/><Relationship Id="rId201" Type="http://schemas.openxmlformats.org/officeDocument/2006/relationships/hyperlink" Target="https://www.instagram.com/mrmaskoolin/?hl=en" TargetMode="External"/><Relationship Id="rId222" Type="http://schemas.openxmlformats.org/officeDocument/2006/relationships/hyperlink" Target="http://www.onmol.com/" TargetMode="External"/><Relationship Id="rId243" Type="http://schemas.openxmlformats.org/officeDocument/2006/relationships/hyperlink" Target="https://www.similarweb.com/website/shoppe33.com" TargetMode="External"/><Relationship Id="rId264" Type="http://schemas.openxmlformats.org/officeDocument/2006/relationships/hyperlink" Target="https://twitter.com/KinerjaMall" TargetMode="External"/><Relationship Id="rId285" Type="http://schemas.openxmlformats.org/officeDocument/2006/relationships/hyperlink" Target="https://www.facebook.com/lojaicom/?fref=ts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Berrybenka" TargetMode="External"/><Relationship Id="rId124" Type="http://schemas.openxmlformats.org/officeDocument/2006/relationships/hyperlink" Target="https://www.linkedin.com/company-beta/4854917/" TargetMode="External"/><Relationship Id="rId310" Type="http://schemas.openxmlformats.org/officeDocument/2006/relationships/hyperlink" Target="https://www.facebook.com/WhatWeLikeCO/?fref=ts" TargetMode="External"/><Relationship Id="rId70" Type="http://schemas.openxmlformats.org/officeDocument/2006/relationships/hyperlink" Target="https://www.instagram.com/alfacartid/?hl=en" TargetMode="External"/><Relationship Id="rId91" Type="http://schemas.openxmlformats.org/officeDocument/2006/relationships/hyperlink" Target="https://twitter.com/jakmall" TargetMode="External"/><Relationship Id="rId145" Type="http://schemas.openxmlformats.org/officeDocument/2006/relationships/hyperlink" Target="https://twitter.com/_bobobobo_" TargetMode="External"/><Relationship Id="rId166" Type="http://schemas.openxmlformats.org/officeDocument/2006/relationships/hyperlink" Target="https://twitter.com/livazacom" TargetMode="External"/><Relationship Id="rId187" Type="http://schemas.openxmlformats.org/officeDocument/2006/relationships/hyperlink" Target="http://www.bukupedia.com/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twitter.com/tororo" TargetMode="External"/><Relationship Id="rId233" Type="http://schemas.openxmlformats.org/officeDocument/2006/relationships/hyperlink" Target="https://www.similarweb.com/website/malljualan.co.id" TargetMode="External"/><Relationship Id="rId254" Type="http://schemas.openxmlformats.org/officeDocument/2006/relationships/hyperlink" Target="https://twitter.com/onmol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mataharimall.com/" TargetMode="External"/><Relationship Id="rId114" Type="http://schemas.openxmlformats.org/officeDocument/2006/relationships/hyperlink" Target="https://www.similarweb.com/website/mapemall.com" TargetMode="External"/><Relationship Id="rId275" Type="http://schemas.openxmlformats.org/officeDocument/2006/relationships/hyperlink" Target="https://www.instagram.com/paradisestore.id/?hl=en" TargetMode="External"/><Relationship Id="rId296" Type="http://schemas.openxmlformats.org/officeDocument/2006/relationships/hyperlink" Target="https://www.paradisestore.id/" TargetMode="External"/><Relationship Id="rId300" Type="http://schemas.openxmlformats.org/officeDocument/2006/relationships/hyperlink" Target="https://www.facebook.com/eva.wati.5895?fref=ts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www.instagram.com/qoo10.indonesia/?hl=en" TargetMode="External"/><Relationship Id="rId135" Type="http://schemas.openxmlformats.org/officeDocument/2006/relationships/hyperlink" Target="https://www.facebook.com/vipplaza/?fref=ts" TargetMode="External"/><Relationship Id="rId156" Type="http://schemas.openxmlformats.org/officeDocument/2006/relationships/hyperlink" Target="https://twitter.com/WeShopDotOrg" TargetMode="External"/><Relationship Id="rId177" Type="http://schemas.openxmlformats.org/officeDocument/2006/relationships/hyperlink" Target="https://www.similarweb.com/website/bukupedia.com" TargetMode="External"/><Relationship Id="rId198" Type="http://schemas.openxmlformats.org/officeDocument/2006/relationships/hyperlink" Target="https://www.muslimarket.com/" TargetMode="External"/><Relationship Id="rId202" Type="http://schemas.openxmlformats.org/officeDocument/2006/relationships/hyperlink" Target="https://www.facebook.com/Maskoolin/?fref=ts" TargetMode="External"/><Relationship Id="rId223" Type="http://schemas.openxmlformats.org/officeDocument/2006/relationships/hyperlink" Target="https://www.similarweb.com/website/brandoutlet.co.id" TargetMode="External"/><Relationship Id="rId244" Type="http://schemas.openxmlformats.org/officeDocument/2006/relationships/hyperlink" Target="https://twitter.com/shoppe33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instagram.com/kinerjamall/?hl=en" TargetMode="External"/><Relationship Id="rId286" Type="http://schemas.openxmlformats.org/officeDocument/2006/relationships/hyperlink" Target="http://ngshope.com/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www.instagram.com/berrybenka/?hl=en" TargetMode="External"/><Relationship Id="rId125" Type="http://schemas.openxmlformats.org/officeDocument/2006/relationships/hyperlink" Target="http://hijabenka.com/" TargetMode="External"/><Relationship Id="rId146" Type="http://schemas.openxmlformats.org/officeDocument/2006/relationships/hyperlink" Target="https://www.instagram.com/_bobobobo_/?hl=en" TargetMode="External"/><Relationship Id="rId167" Type="http://schemas.openxmlformats.org/officeDocument/2006/relationships/hyperlink" Target="https://www.instagram.com/livazacom/?hl=en" TargetMode="External"/><Relationship Id="rId188" Type="http://schemas.openxmlformats.org/officeDocument/2006/relationships/hyperlink" Target="https://www.similarweb.com/website/orori.com" TargetMode="External"/><Relationship Id="rId311" Type="http://schemas.openxmlformats.org/officeDocument/2006/relationships/hyperlink" Target="http://caristyle.com/" TargetMode="External"/><Relationship Id="rId71" Type="http://schemas.openxmlformats.org/officeDocument/2006/relationships/hyperlink" Target="https://www.facebook.com/alfacartID/?fref=ts" TargetMode="External"/><Relationship Id="rId92" Type="http://schemas.openxmlformats.org/officeDocument/2006/relationships/hyperlink" Target="https://www.instagram.com/jakmall/?hl=en" TargetMode="External"/><Relationship Id="rId213" Type="http://schemas.openxmlformats.org/officeDocument/2006/relationships/hyperlink" Target="https://www.instagram.com/tororodotcom/?hl=en" TargetMode="External"/><Relationship Id="rId234" Type="http://schemas.openxmlformats.org/officeDocument/2006/relationships/hyperlink" Target="https://twitter.com/malljualancoid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instagram.com/onmol.id/?hl=en" TargetMode="External"/><Relationship Id="rId276" Type="http://schemas.openxmlformats.org/officeDocument/2006/relationships/hyperlink" Target="https://www.facebook.com/ParadiseStoreid/?fref=ts" TargetMode="External"/><Relationship Id="rId297" Type="http://schemas.openxmlformats.org/officeDocument/2006/relationships/hyperlink" Target="https://www.similarweb.com/website/ngshope.com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www.linkedin.com/company-beta/3494866/" TargetMode="External"/><Relationship Id="rId157" Type="http://schemas.openxmlformats.org/officeDocument/2006/relationships/hyperlink" Target="https://www.facebook.com/WeshopIndonesia/?fref=ts" TargetMode="External"/><Relationship Id="rId178" Type="http://schemas.openxmlformats.org/officeDocument/2006/relationships/hyperlink" Target="https://twitter.com/bukupediacom" TargetMode="External"/><Relationship Id="rId301" Type="http://schemas.openxmlformats.org/officeDocument/2006/relationships/hyperlink" Target="http://www.tokologi.com/" TargetMode="External"/><Relationship Id="rId61" Type="http://schemas.openxmlformats.org/officeDocument/2006/relationships/hyperlink" Target="http://www.bhinneka.com/" TargetMode="External"/><Relationship Id="rId82" Type="http://schemas.openxmlformats.org/officeDocument/2006/relationships/hyperlink" Target="https://www.facebook.com/qoo10id/?fref=ts" TargetMode="External"/><Relationship Id="rId199" Type="http://schemas.openxmlformats.org/officeDocument/2006/relationships/hyperlink" Target="https://www.similarweb.com/website/maskoolin.com" TargetMode="External"/><Relationship Id="rId203" Type="http://schemas.openxmlformats.org/officeDocument/2006/relationships/hyperlink" Target="https://www.linkedin.com/company-beta/6634797/" TargetMode="External"/><Relationship Id="rId19" Type="http://schemas.openxmlformats.org/officeDocument/2006/relationships/hyperlink" Target="https://www.blibli.com/" TargetMode="External"/><Relationship Id="rId224" Type="http://schemas.openxmlformats.org/officeDocument/2006/relationships/hyperlink" Target="https://twitter.com/BrandOutletID" TargetMode="External"/><Relationship Id="rId245" Type="http://schemas.openxmlformats.org/officeDocument/2006/relationships/hyperlink" Target="https://www.instagram.com/shoppe33/?hl=en" TargetMode="External"/><Relationship Id="rId266" Type="http://schemas.openxmlformats.org/officeDocument/2006/relationships/hyperlink" Target="https://www.facebook.com/kinerjamall/?fref=ts" TargetMode="External"/><Relationship Id="rId287" Type="http://schemas.openxmlformats.org/officeDocument/2006/relationships/hyperlink" Target="https://www.similarweb.com/website/tokologi.com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facebook.com/BerrybenkaShop/?fref=ts" TargetMode="External"/><Relationship Id="rId126" Type="http://schemas.openxmlformats.org/officeDocument/2006/relationships/hyperlink" Target="https://www.similarweb.com/website/hijup.com" TargetMode="External"/><Relationship Id="rId147" Type="http://schemas.openxmlformats.org/officeDocument/2006/relationships/hyperlink" Target="https://www.facebook.com/like.bobobobo/?fref=ts" TargetMode="External"/><Relationship Id="rId168" Type="http://schemas.openxmlformats.org/officeDocument/2006/relationships/hyperlink" Target="https://www.facebook.com/livazacom/?fref=ts" TargetMode="External"/><Relationship Id="rId312" Type="http://schemas.openxmlformats.org/officeDocument/2006/relationships/hyperlink" Target="https://www.similarweb.com/website/ukmmarket.co.id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company-beta/13189128/" TargetMode="External"/><Relationship Id="rId93" Type="http://schemas.openxmlformats.org/officeDocument/2006/relationships/hyperlink" Target="https://www.facebook.com/jakmalldotcom/?fref=ts" TargetMode="External"/><Relationship Id="rId189" Type="http://schemas.openxmlformats.org/officeDocument/2006/relationships/hyperlink" Target="https://twitter.com/ORORI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facebook.com/tororodotcom/?fref=ts" TargetMode="External"/><Relationship Id="rId235" Type="http://schemas.openxmlformats.org/officeDocument/2006/relationships/hyperlink" Target="https://www.instagram.com/malljualancoid/?hl=en" TargetMode="External"/><Relationship Id="rId256" Type="http://schemas.openxmlformats.org/officeDocument/2006/relationships/hyperlink" Target="https://www.facebook.com/onmol.indonesia.official/?fref=ts" TargetMode="External"/><Relationship Id="rId277" Type="http://schemas.openxmlformats.org/officeDocument/2006/relationships/hyperlink" Target="http://www.shoesvaganza.com/" TargetMode="External"/><Relationship Id="rId298" Type="http://schemas.openxmlformats.org/officeDocument/2006/relationships/hyperlink" Target="https://twitter.com/NGShope1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dinomarket.com/" TargetMode="External"/><Relationship Id="rId158" Type="http://schemas.openxmlformats.org/officeDocument/2006/relationships/hyperlink" Target="http://www.mothercare.co.id/" TargetMode="External"/><Relationship Id="rId302" Type="http://schemas.openxmlformats.org/officeDocument/2006/relationships/hyperlink" Target="https://www.similarweb.com/website/caristyle.com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zalora.co.id" TargetMode="External"/><Relationship Id="rId83" Type="http://schemas.openxmlformats.org/officeDocument/2006/relationships/hyperlink" Target="https://www.linkedin.com/company-beta/3694567/" TargetMode="External"/><Relationship Id="rId179" Type="http://schemas.openxmlformats.org/officeDocument/2006/relationships/hyperlink" Target="https://www.instagram.com/bukupediacom/?hl=en" TargetMode="External"/><Relationship Id="rId190" Type="http://schemas.openxmlformats.org/officeDocument/2006/relationships/hyperlink" Target="https://www.instagram.com/orori_id/?hl=en" TargetMode="External"/><Relationship Id="rId204" Type="http://schemas.openxmlformats.org/officeDocument/2006/relationships/hyperlink" Target="http://www.tororo.com/" TargetMode="External"/><Relationship Id="rId225" Type="http://schemas.openxmlformats.org/officeDocument/2006/relationships/hyperlink" Target="https://www.instagram.com/brandoutletid/?hl=en" TargetMode="External"/><Relationship Id="rId246" Type="http://schemas.openxmlformats.org/officeDocument/2006/relationships/hyperlink" Target="https://www.facebook.com/shoppe33/?fref=ts" TargetMode="External"/><Relationship Id="rId267" Type="http://schemas.openxmlformats.org/officeDocument/2006/relationships/hyperlink" Target="https://kuka.co.id/" TargetMode="External"/><Relationship Id="rId288" Type="http://schemas.openxmlformats.org/officeDocument/2006/relationships/hyperlink" Target="https://twitter.com/tokologi1" TargetMode="External"/><Relationship Id="rId106" Type="http://schemas.openxmlformats.org/officeDocument/2006/relationships/hyperlink" Target="https://www.linkedin.com/company-beta/3193852/" TargetMode="External"/><Relationship Id="rId127" Type="http://schemas.openxmlformats.org/officeDocument/2006/relationships/hyperlink" Target="https://twitter.com/HIJUP" TargetMode="External"/><Relationship Id="rId313" Type="http://schemas.openxmlformats.org/officeDocument/2006/relationships/hyperlink" Target="https://twitter.com/ukmmarket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://www.blanja.com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s://id.aliexpress.com/" TargetMode="External"/><Relationship Id="rId94" Type="http://schemas.openxmlformats.org/officeDocument/2006/relationships/hyperlink" Target="https://www.linkedin.com/company-beta/10514231/" TargetMode="External"/><Relationship Id="rId148" Type="http://schemas.openxmlformats.org/officeDocument/2006/relationships/hyperlink" Target="https://www.linkedin.com/search/results/people/?facetCurrentCompany=%5B%223172660%22%5D" TargetMode="External"/><Relationship Id="rId169" Type="http://schemas.openxmlformats.org/officeDocument/2006/relationships/hyperlink" Target="https://www.linkedin.com/company-beta/4834318/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facebook.com/bukupedia/?fref=ts" TargetMode="External"/><Relationship Id="rId215" Type="http://schemas.openxmlformats.org/officeDocument/2006/relationships/hyperlink" Target="https://www.linkedin.com/company-beta/3616414/" TargetMode="External"/><Relationship Id="rId236" Type="http://schemas.openxmlformats.org/officeDocument/2006/relationships/hyperlink" Target="https://www.facebook.com/malljualancoid/?fref=ts" TargetMode="External"/><Relationship Id="rId257" Type="http://schemas.openxmlformats.org/officeDocument/2006/relationships/hyperlink" Target="http://lojai.com/" TargetMode="External"/><Relationship Id="rId278" Type="http://schemas.openxmlformats.org/officeDocument/2006/relationships/hyperlink" Target="https://www.similarweb.com/website/toko1001.id" TargetMode="External"/><Relationship Id="rId303" Type="http://schemas.openxmlformats.org/officeDocument/2006/relationships/hyperlink" Target="https://twitter.com/Caristyle_id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://www.sociolla.com/" TargetMode="External"/><Relationship Id="rId138" Type="http://schemas.openxmlformats.org/officeDocument/2006/relationships/hyperlink" Target="https://www.similarweb.com/website/hijabenka.com" TargetMode="External"/><Relationship Id="rId191" Type="http://schemas.openxmlformats.org/officeDocument/2006/relationships/hyperlink" Target="https://www.facebook.com/ororijewelry/?ref=br_rs" TargetMode="External"/><Relationship Id="rId205" Type="http://schemas.openxmlformats.org/officeDocument/2006/relationships/hyperlink" Target="https://www.similarweb.com/website/muslimarket.com" TargetMode="External"/><Relationship Id="rId247" Type="http://schemas.openxmlformats.org/officeDocument/2006/relationships/hyperlink" Target="https://malljualan.co.id/" TargetMode="External"/><Relationship Id="rId107" Type="http://schemas.openxmlformats.org/officeDocument/2006/relationships/hyperlink" Target="http://berrybenka.com/" TargetMode="External"/><Relationship Id="rId289" Type="http://schemas.openxmlformats.org/officeDocument/2006/relationships/hyperlink" Target="https://www.instagram.com/tokologi/?hl=en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://weshop.co.id/" TargetMode="External"/><Relationship Id="rId314" Type="http://schemas.openxmlformats.org/officeDocument/2006/relationships/hyperlink" Target="https://www.instagram.com/ukmmarket/?hl=en" TargetMode="External"/><Relationship Id="rId95" Type="http://schemas.openxmlformats.org/officeDocument/2006/relationships/hyperlink" Target="https://www.jakmall.com/" TargetMode="External"/><Relationship Id="rId160" Type="http://schemas.openxmlformats.org/officeDocument/2006/relationships/hyperlink" Target="https://twitter.com/teesIndonesia" TargetMode="External"/><Relationship Id="rId216" Type="http://schemas.openxmlformats.org/officeDocument/2006/relationships/hyperlink" Target="http://frozenshop.com/" TargetMode="External"/><Relationship Id="rId258" Type="http://schemas.openxmlformats.org/officeDocument/2006/relationships/hyperlink" Target="https://www.similarweb.com/website/kuka.co.id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zaloraid/?hl=en" TargetMode="External"/><Relationship Id="rId118" Type="http://schemas.openxmlformats.org/officeDocument/2006/relationships/hyperlink" Target="https://www.linkedin.com/company-beta/365409/" TargetMode="External"/><Relationship Id="rId171" Type="http://schemas.openxmlformats.org/officeDocument/2006/relationships/hyperlink" Target="https://www.similarweb.com/website/mothercare.co.id" TargetMode="External"/><Relationship Id="rId227" Type="http://schemas.openxmlformats.org/officeDocument/2006/relationships/hyperlink" Target="https://brandoutlet.co.id/" TargetMode="External"/><Relationship Id="rId269" Type="http://schemas.openxmlformats.org/officeDocument/2006/relationships/hyperlink" Target="https://twitter.com/benlieschoice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facebook.com/HIJUPcom/?fref=ts" TargetMode="External"/><Relationship Id="rId280" Type="http://schemas.openxmlformats.org/officeDocument/2006/relationships/hyperlink" Target="https://www.facebook.com/toko1001.id/?fref=ts" TargetMode="External"/><Relationship Id="rId75" Type="http://schemas.openxmlformats.org/officeDocument/2006/relationships/hyperlink" Target="https://twitter.com/sociolla_id" TargetMode="External"/><Relationship Id="rId140" Type="http://schemas.openxmlformats.org/officeDocument/2006/relationships/hyperlink" Target="https://www.instagram.com/hijabenka/" TargetMode="External"/><Relationship Id="rId182" Type="http://schemas.openxmlformats.org/officeDocument/2006/relationships/hyperlink" Target="https://www.similarweb.com/website/es.id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similarweb.com/website/mamaway.co.id" TargetMode="External"/><Relationship Id="rId291" Type="http://schemas.openxmlformats.org/officeDocument/2006/relationships/hyperlink" Target="http://kinerjamall.com/" TargetMode="External"/><Relationship Id="rId305" Type="http://schemas.openxmlformats.org/officeDocument/2006/relationships/hyperlink" Target="https://www.facebook.com/caristyle.id/?fref=ts&amp;ref=br_tf&amp;qsefr=1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twitter.com/AliExpressID" TargetMode="External"/><Relationship Id="rId151" Type="http://schemas.openxmlformats.org/officeDocument/2006/relationships/hyperlink" Target="https://twitter.com/brodofootwear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mapyourstyle/?hl=en" TargetMode="External"/><Relationship Id="rId299" Type="http://schemas.openxmlformats.org/officeDocument/2006/relationships/hyperlink" Target="https://twitter.com/ShoesVaganza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ZaloraID" TargetMode="External"/><Relationship Id="rId159" Type="http://schemas.openxmlformats.org/officeDocument/2006/relationships/hyperlink" Target="https://www.facebook.com/WeshopIndonesia/?fref=ts" TargetMode="External"/><Relationship Id="rId170" Type="http://schemas.openxmlformats.org/officeDocument/2006/relationships/hyperlink" Target="https://www.facebook.com/livazacom/?fref=ts" TargetMode="External"/><Relationship Id="rId226" Type="http://schemas.openxmlformats.org/officeDocument/2006/relationships/hyperlink" Target="https://twitter.com/BrandOutletID" TargetMode="External"/><Relationship Id="rId268" Type="http://schemas.openxmlformats.org/officeDocument/2006/relationships/hyperlink" Target="https://www.similarweb.com/website/kinerjamall.com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sociolla.com" TargetMode="External"/><Relationship Id="rId128" Type="http://schemas.openxmlformats.org/officeDocument/2006/relationships/hyperlink" Target="https://twitter.com/HIJUP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s://www.instagram.com/bukupediacom/?hl=en" TargetMode="External"/><Relationship Id="rId237" Type="http://schemas.openxmlformats.org/officeDocument/2006/relationships/hyperlink" Target="https://twitter.com/malljualancoid" TargetMode="External"/><Relationship Id="rId279" Type="http://schemas.openxmlformats.org/officeDocument/2006/relationships/hyperlink" Target="https://twitter.com/ParadiseStoreid" TargetMode="External"/><Relationship Id="rId43" Type="http://schemas.openxmlformats.org/officeDocument/2006/relationships/hyperlink" Target="https://www.zalora.co.id/" TargetMode="External"/><Relationship Id="rId139" Type="http://schemas.openxmlformats.org/officeDocument/2006/relationships/hyperlink" Target="https://www.similarweb.com/website/hijabenka.com" TargetMode="External"/><Relationship Id="rId290" Type="http://schemas.openxmlformats.org/officeDocument/2006/relationships/hyperlink" Target="https://www.instagram.com/lojaicom/?hl=en" TargetMode="External"/><Relationship Id="rId304" Type="http://schemas.openxmlformats.org/officeDocument/2006/relationships/hyperlink" Target="https://twitter.com/NGShope1" TargetMode="External"/><Relationship Id="rId85" Type="http://schemas.openxmlformats.org/officeDocument/2006/relationships/hyperlink" Target="https://www.similarweb.com/website/id.aliexpress.com" TargetMode="External"/><Relationship Id="rId150" Type="http://schemas.openxmlformats.org/officeDocument/2006/relationships/hyperlink" Target="http://hijabenka.com/" TargetMode="External"/><Relationship Id="rId192" Type="http://schemas.openxmlformats.org/officeDocument/2006/relationships/hyperlink" Target="https://twitter.com/ORORI" TargetMode="External"/><Relationship Id="rId206" Type="http://schemas.openxmlformats.org/officeDocument/2006/relationships/hyperlink" Target="https://www.linkedin.com/company-beta/6634797/" TargetMode="External"/><Relationship Id="rId248" Type="http://schemas.openxmlformats.org/officeDocument/2006/relationships/hyperlink" Target="https://twitter.com/shoppe33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s://berrybenka.com/" TargetMode="External"/><Relationship Id="rId315" Type="http://schemas.openxmlformats.org/officeDocument/2006/relationships/hyperlink" Target="https://www.instagram.com/whatwelikeco/?hl=en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ottencoffee.co.id/" TargetMode="External"/><Relationship Id="rId161" Type="http://schemas.openxmlformats.org/officeDocument/2006/relationships/hyperlink" Target="https://www.similarweb.com/website/tees.co.id" TargetMode="External"/><Relationship Id="rId217" Type="http://schemas.openxmlformats.org/officeDocument/2006/relationships/hyperlink" Target="https://www.facebook.com/tororodotcom/?fref=ts" TargetMode="External"/><Relationship Id="rId259" Type="http://schemas.openxmlformats.org/officeDocument/2006/relationships/hyperlink" Target="https://www.instagram.com/onmol.id/?hl=en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linkedin.com/company-beta/365409/" TargetMode="External"/><Relationship Id="rId270" Type="http://schemas.openxmlformats.org/officeDocument/2006/relationships/hyperlink" Target="https://www.instagram.com/kinerjamall/?hl=en" TargetMode="External"/><Relationship Id="rId65" Type="http://schemas.openxmlformats.org/officeDocument/2006/relationships/hyperlink" Target="https://www.facebook.com/ZaloraIndonesia/?fref=ts" TargetMode="External"/><Relationship Id="rId130" Type="http://schemas.openxmlformats.org/officeDocument/2006/relationships/hyperlink" Target="https://www.facebook.com/HIJUPcom/?fref=ts" TargetMode="External"/><Relationship Id="rId172" Type="http://schemas.openxmlformats.org/officeDocument/2006/relationships/hyperlink" Target="http://www.es.id/" TargetMode="External"/><Relationship Id="rId228" Type="http://schemas.openxmlformats.org/officeDocument/2006/relationships/hyperlink" Target="https://www.facebook.com/BrandOutletID/?fref=ts" TargetMode="External"/><Relationship Id="rId281" Type="http://schemas.openxmlformats.org/officeDocument/2006/relationships/hyperlink" Target="https://www.facebook.com/ParadiseStoreid/?fref=ts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www.bhinneka.com/" TargetMode="External"/><Relationship Id="rId76" Type="http://schemas.openxmlformats.org/officeDocument/2006/relationships/hyperlink" Target="https://www.instagram.com/sociolla/" TargetMode="External"/><Relationship Id="rId97" Type="http://schemas.openxmlformats.org/officeDocument/2006/relationships/hyperlink" Target="https://www.similarweb.com/website/orami.co.id" TargetMode="External"/><Relationship Id="rId120" Type="http://schemas.openxmlformats.org/officeDocument/2006/relationships/hyperlink" Target="https://www.hijup.com/" TargetMode="External"/><Relationship Id="rId141" Type="http://schemas.openxmlformats.org/officeDocument/2006/relationships/hyperlink" Target="https://www.instagram.com/hijabenka/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s://twitter.com/teesIndonesia" TargetMode="External"/><Relationship Id="rId183" Type="http://schemas.openxmlformats.org/officeDocument/2006/relationships/hyperlink" Target="https://www.linkedin.com/company-beta/4984959/" TargetMode="External"/><Relationship Id="rId218" Type="http://schemas.openxmlformats.org/officeDocument/2006/relationships/hyperlink" Target="https://www.linkedin.com/company-beta/3616414/" TargetMode="External"/><Relationship Id="rId239" Type="http://schemas.openxmlformats.org/officeDocument/2006/relationships/hyperlink" Target="https://www.facebook.com/malljualancoid/?fref=ts" TargetMode="External"/><Relationship Id="rId250" Type="http://schemas.openxmlformats.org/officeDocument/2006/relationships/hyperlink" Target="https://www.facebook.com/shoppe33/?fref=ts" TargetMode="External"/><Relationship Id="rId271" Type="http://schemas.openxmlformats.org/officeDocument/2006/relationships/hyperlink" Target="https://www.facebook.com/kinerjamall/?fref=ts" TargetMode="External"/><Relationship Id="rId292" Type="http://schemas.openxmlformats.org/officeDocument/2006/relationships/hyperlink" Target="http://kinerjamall.com/" TargetMode="External"/><Relationship Id="rId306" Type="http://schemas.openxmlformats.org/officeDocument/2006/relationships/hyperlink" Target="https://www.facebook.com/eva.wati.5895?fref=ts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87" Type="http://schemas.openxmlformats.org/officeDocument/2006/relationships/hyperlink" Target="https://www.instagram.com/aliexpressid/?hl=en" TargetMode="External"/><Relationship Id="rId110" Type="http://schemas.openxmlformats.org/officeDocument/2006/relationships/hyperlink" Target="https://twitter.com/DINOMARKET" TargetMode="External"/><Relationship Id="rId131" Type="http://schemas.openxmlformats.org/officeDocument/2006/relationships/hyperlink" Target="https://www.linkedin.com/company-beta/3015406/" TargetMode="External"/><Relationship Id="rId152" Type="http://schemas.openxmlformats.org/officeDocument/2006/relationships/hyperlink" Target="https://twitter.com/brodofootwear" TargetMode="External"/><Relationship Id="rId173" Type="http://schemas.openxmlformats.org/officeDocument/2006/relationships/hyperlink" Target="https://www.similarweb.com/website/mothercare.co.id" TargetMode="External"/><Relationship Id="rId194" Type="http://schemas.openxmlformats.org/officeDocument/2006/relationships/hyperlink" Target="https://www.facebook.com/ororijewelry/?ref=br_rs" TargetMode="External"/><Relationship Id="rId208" Type="http://schemas.openxmlformats.org/officeDocument/2006/relationships/hyperlink" Target="https://www.similarweb.com/website/muslimarket.com" TargetMode="External"/><Relationship Id="rId229" Type="http://schemas.openxmlformats.org/officeDocument/2006/relationships/hyperlink" Target="https://www.seroyamart.com/" TargetMode="External"/><Relationship Id="rId240" Type="http://schemas.openxmlformats.org/officeDocument/2006/relationships/hyperlink" Target="http://www.mamaway.co.id/" TargetMode="External"/><Relationship Id="rId261" Type="http://schemas.openxmlformats.org/officeDocument/2006/relationships/hyperlink" Target="https://toko1001.id/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sociolla/?fref=ts" TargetMode="External"/><Relationship Id="rId100" Type="http://schemas.openxmlformats.org/officeDocument/2006/relationships/hyperlink" Target="https://www.facebook.com/oramiindonesia/?fref=ts" TargetMode="External"/><Relationship Id="rId282" Type="http://schemas.openxmlformats.org/officeDocument/2006/relationships/hyperlink" Target="https://www.linkedin.com/company-beta/4984959/" TargetMode="External"/><Relationship Id="rId317" Type="http://schemas.openxmlformats.org/officeDocument/2006/relationships/hyperlink" Target="http://www.tokologi.com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twitter.com/orami_id" TargetMode="External"/><Relationship Id="rId121" Type="http://schemas.openxmlformats.org/officeDocument/2006/relationships/hyperlink" Target="https://www.similarweb.com/website/id.aliexpress.com" TargetMode="External"/><Relationship Id="rId142" Type="http://schemas.openxmlformats.org/officeDocument/2006/relationships/hyperlink" Target="https://www.facebook.com/hijabenka/?fref=ts" TargetMode="External"/><Relationship Id="rId163" Type="http://schemas.openxmlformats.org/officeDocument/2006/relationships/hyperlink" Target="https://www.instagram.com/tees_indonesia/" TargetMode="External"/><Relationship Id="rId184" Type="http://schemas.openxmlformats.org/officeDocument/2006/relationships/hyperlink" Target="http://www.pemmz.com/" TargetMode="External"/><Relationship Id="rId219" Type="http://schemas.openxmlformats.org/officeDocument/2006/relationships/hyperlink" Target="https://kuka.co.id/" TargetMode="External"/><Relationship Id="rId230" Type="http://schemas.openxmlformats.org/officeDocument/2006/relationships/hyperlink" Target="https://www.similarweb.com/website/8wood.id" TargetMode="External"/><Relationship Id="rId251" Type="http://schemas.openxmlformats.org/officeDocument/2006/relationships/hyperlink" Target="http://lojai.com/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qoo10.co.id/" TargetMode="External"/><Relationship Id="rId272" Type="http://schemas.openxmlformats.org/officeDocument/2006/relationships/hyperlink" Target="https://www.ukmmarket.co.id/" TargetMode="External"/><Relationship Id="rId293" Type="http://schemas.openxmlformats.org/officeDocument/2006/relationships/hyperlink" Target="https://www.similarweb.com/website/tokologi.com" TargetMode="External"/><Relationship Id="rId307" Type="http://schemas.openxmlformats.org/officeDocument/2006/relationships/hyperlink" Target="http://www.shoppe33.com/" TargetMode="External"/><Relationship Id="rId88" Type="http://schemas.openxmlformats.org/officeDocument/2006/relationships/hyperlink" Target="https://www.facebook.com/INDONESIA.ALIEXPRESS/?fref=ts" TargetMode="External"/><Relationship Id="rId111" Type="http://schemas.openxmlformats.org/officeDocument/2006/relationships/hyperlink" Target="https://www.instagram.com/dinomarket/?hl=en" TargetMode="External"/><Relationship Id="rId132" Type="http://schemas.openxmlformats.org/officeDocument/2006/relationships/hyperlink" Target="https://www.dinomarket.com/" TargetMode="External"/><Relationship Id="rId153" Type="http://schemas.openxmlformats.org/officeDocument/2006/relationships/hyperlink" Target="https://www.instagram.com/bro.do/?hl=en" TargetMode="External"/><Relationship Id="rId174" Type="http://schemas.openxmlformats.org/officeDocument/2006/relationships/hyperlink" Target="https://twitter.com/MothercareIndo" TargetMode="External"/><Relationship Id="rId195" Type="http://schemas.openxmlformats.org/officeDocument/2006/relationships/hyperlink" Target="https://www.maskoolin.com/" TargetMode="External"/><Relationship Id="rId209" Type="http://schemas.openxmlformats.org/officeDocument/2006/relationships/hyperlink" Target="https://twitter.com/muslimarketID" TargetMode="External"/><Relationship Id="rId220" Type="http://schemas.openxmlformats.org/officeDocument/2006/relationships/hyperlink" Target="https://www.similarweb.com/website/frozenshop.com" TargetMode="External"/><Relationship Id="rId241" Type="http://schemas.openxmlformats.org/officeDocument/2006/relationships/hyperlink" Target="https://www.similarweb.com/website/mamaway.co.id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similarweb.com/website/kuka.co.id" TargetMode="External"/><Relationship Id="rId283" Type="http://schemas.openxmlformats.org/officeDocument/2006/relationships/hyperlink" Target="http://www.benlieschoice.com/" TargetMode="External"/><Relationship Id="rId318" Type="http://schemas.openxmlformats.org/officeDocument/2006/relationships/hyperlink" Target="https://www.similarweb.com/website/ukmmarket.co.id" TargetMode="External"/><Relationship Id="rId78" Type="http://schemas.openxmlformats.org/officeDocument/2006/relationships/hyperlink" Target="https://www.linkedin.com/company-beta/4873431/" TargetMode="External"/><Relationship Id="rId99" Type="http://schemas.openxmlformats.org/officeDocument/2006/relationships/hyperlink" Target="https://www.instagram.com/orami_id/" TargetMode="External"/><Relationship Id="rId101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122" Type="http://schemas.openxmlformats.org/officeDocument/2006/relationships/hyperlink" Target="https://twitter.com/OTTENCOFFEE" TargetMode="External"/><Relationship Id="rId143" Type="http://schemas.openxmlformats.org/officeDocument/2006/relationships/hyperlink" Target="https://www.linkedin.com/company-beta/3193852/" TargetMode="External"/><Relationship Id="rId164" Type="http://schemas.openxmlformats.org/officeDocument/2006/relationships/hyperlink" Target="https://www.facebook.com/tees.co.id/?fref=ts" TargetMode="External"/><Relationship Id="rId185" Type="http://schemas.openxmlformats.org/officeDocument/2006/relationships/hyperlink" Target="https://www.similarweb.com/website/es.id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muslimarketid/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twitter.com/buy8wood" TargetMode="External"/><Relationship Id="rId252" Type="http://schemas.openxmlformats.org/officeDocument/2006/relationships/hyperlink" Target="https://www.similarweb.com/website/seroyamart.com" TargetMode="External"/><Relationship Id="rId273" Type="http://schemas.openxmlformats.org/officeDocument/2006/relationships/hyperlink" Target="https://www.similarweb.com/website/benlieschoice.com" TargetMode="External"/><Relationship Id="rId294" Type="http://schemas.openxmlformats.org/officeDocument/2006/relationships/hyperlink" Target="https://twitter.com/tokologi1" TargetMode="External"/><Relationship Id="rId308" Type="http://schemas.openxmlformats.org/officeDocument/2006/relationships/hyperlink" Target="https://www.similarweb.com/website/caristyle.com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alfacart.com" TargetMode="External"/><Relationship Id="rId89" Type="http://schemas.openxmlformats.org/officeDocument/2006/relationships/hyperlink" Target="https://www.linkedin.com/company-beta/4984959/" TargetMode="External"/><Relationship Id="rId112" Type="http://schemas.openxmlformats.org/officeDocument/2006/relationships/hyperlink" Target="https://www.facebook.com/DinoMarketCom/?fref=ts" TargetMode="External"/><Relationship Id="rId133" Type="http://schemas.openxmlformats.org/officeDocument/2006/relationships/hyperlink" Target="https://www.similarweb.com/website/vipplaza.co.id" TargetMode="External"/><Relationship Id="rId154" Type="http://schemas.openxmlformats.org/officeDocument/2006/relationships/hyperlink" Target="https://www.facebook.com/BrodoIndonesia/?fref=ts" TargetMode="External"/><Relationship Id="rId175" Type="http://schemas.openxmlformats.org/officeDocument/2006/relationships/hyperlink" Target="https://www.instagram.com/mothercareindo/?hl=en" TargetMode="External"/><Relationship Id="rId196" Type="http://schemas.openxmlformats.org/officeDocument/2006/relationships/hyperlink" Target="https://www.similarweb.com/website/pemmz.com" TargetMode="External"/><Relationship Id="rId200" Type="http://schemas.openxmlformats.org/officeDocument/2006/relationships/hyperlink" Target="https://www.linkedin.com/company-beta/13185718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frozenshop" TargetMode="External"/><Relationship Id="rId242" Type="http://schemas.openxmlformats.org/officeDocument/2006/relationships/hyperlink" Target="https://twitter.com/MamawayIndo" TargetMode="External"/><Relationship Id="rId263" Type="http://schemas.openxmlformats.org/officeDocument/2006/relationships/hyperlink" Target="https://twitter.com/kuka_akusuka" TargetMode="External"/><Relationship Id="rId284" Type="http://schemas.openxmlformats.org/officeDocument/2006/relationships/hyperlink" Target="https://www.similarweb.com/website/toko1001.id" TargetMode="External"/><Relationship Id="rId319" Type="http://schemas.openxmlformats.org/officeDocument/2006/relationships/hyperlink" Target="https://twitter.com/ukmmarket" TargetMode="External"/><Relationship Id="rId37" Type="http://schemas.openxmlformats.org/officeDocument/2006/relationships/hyperlink" Target="http://www.elevenia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alfacart.com/" TargetMode="External"/><Relationship Id="rId123" Type="http://schemas.openxmlformats.org/officeDocument/2006/relationships/hyperlink" Target="https://www.instagram.com/ottencoffee/" TargetMode="External"/><Relationship Id="rId144" Type="http://schemas.openxmlformats.org/officeDocument/2006/relationships/hyperlink" Target="http://bro.do/id/" TargetMode="External"/><Relationship Id="rId90" Type="http://schemas.openxmlformats.org/officeDocument/2006/relationships/hyperlink" Target="https://www.sociolla.com/" TargetMode="External"/><Relationship Id="rId165" Type="http://schemas.openxmlformats.org/officeDocument/2006/relationships/hyperlink" Target="https://www.linkedin.com/company-beta/6013817/?pathWildcard=6013817" TargetMode="External"/><Relationship Id="rId186" Type="http://schemas.openxmlformats.org/officeDocument/2006/relationships/hyperlink" Target="https://twitter.com/elect_solution" TargetMode="External"/><Relationship Id="rId211" Type="http://schemas.openxmlformats.org/officeDocument/2006/relationships/hyperlink" Target="https://www.facebook.com/muslimarketID/?fref=ts" TargetMode="External"/><Relationship Id="rId232" Type="http://schemas.openxmlformats.org/officeDocument/2006/relationships/hyperlink" Target="https://www.instagram.com/8wood/?hl=en" TargetMode="External"/><Relationship Id="rId253" Type="http://schemas.openxmlformats.org/officeDocument/2006/relationships/hyperlink" Target="https://twitter.com/SeroyaMart" TargetMode="External"/><Relationship Id="rId274" Type="http://schemas.openxmlformats.org/officeDocument/2006/relationships/hyperlink" Target="https://twitter.com/benlieschoice" TargetMode="External"/><Relationship Id="rId295" Type="http://schemas.openxmlformats.org/officeDocument/2006/relationships/hyperlink" Target="https://www.instagram.com/tokologi/?hl=en" TargetMode="External"/><Relationship Id="rId309" Type="http://schemas.openxmlformats.org/officeDocument/2006/relationships/hyperlink" Target="https://twitter.com/Caristyle_id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alfacartID" TargetMode="External"/><Relationship Id="rId113" Type="http://schemas.openxmlformats.org/officeDocument/2006/relationships/hyperlink" Target="https://www.linkedin.com/company-beta/2291703/" TargetMode="External"/><Relationship Id="rId134" Type="http://schemas.openxmlformats.org/officeDocument/2006/relationships/hyperlink" Target="https://twitter.com/VIPPlazaID" TargetMode="External"/><Relationship Id="rId320" Type="http://schemas.openxmlformats.org/officeDocument/2006/relationships/hyperlink" Target="https://www.instagram.com/ukmmarket/?hl=en" TargetMode="External"/><Relationship Id="rId80" Type="http://schemas.openxmlformats.org/officeDocument/2006/relationships/hyperlink" Target="https://www.similarweb.com/website/qoo10.co.id" TargetMode="External"/><Relationship Id="rId155" Type="http://schemas.openxmlformats.org/officeDocument/2006/relationships/hyperlink" Target="https://www.linkedin.com/company-beta/3964571/" TargetMode="External"/><Relationship Id="rId176" Type="http://schemas.openxmlformats.org/officeDocument/2006/relationships/hyperlink" Target="https://www.facebook.com/mothercareindonesia/?ref=br_rs" TargetMode="External"/><Relationship Id="rId197" Type="http://schemas.openxmlformats.org/officeDocument/2006/relationships/hyperlink" Target="https://twitter.com/pemmz" TargetMode="External"/><Relationship Id="rId201" Type="http://schemas.openxmlformats.org/officeDocument/2006/relationships/hyperlink" Target="https://www.muslimarket.com/" TargetMode="External"/><Relationship Id="rId222" Type="http://schemas.openxmlformats.org/officeDocument/2006/relationships/hyperlink" Target="https://www.instagram.com/frozenshop/?hl=en" TargetMode="External"/><Relationship Id="rId243" Type="http://schemas.openxmlformats.org/officeDocument/2006/relationships/hyperlink" Target="https://www.instagram.com/mamawayid/?hl=en" TargetMode="External"/><Relationship Id="rId264" Type="http://schemas.openxmlformats.org/officeDocument/2006/relationships/hyperlink" Target="https://www.instagram.com/kuka_akusuka/?hl=en" TargetMode="External"/><Relationship Id="rId285" Type="http://schemas.openxmlformats.org/officeDocument/2006/relationships/hyperlink" Target="https://twitter.com/toko1001_id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www.similarweb.com/website/berrybenka.com" TargetMode="External"/><Relationship Id="rId124" Type="http://schemas.openxmlformats.org/officeDocument/2006/relationships/hyperlink" Target="https://www.facebook.com/ottencoffeeindonesia/?fref=ts" TargetMode="External"/><Relationship Id="rId310" Type="http://schemas.openxmlformats.org/officeDocument/2006/relationships/hyperlink" Target="https://www.instagram.com/caristyle_id/?hl=en" TargetMode="External"/><Relationship Id="rId70" Type="http://schemas.openxmlformats.org/officeDocument/2006/relationships/hyperlink" Target="https://www.instagram.com/alfacartid/?hl=en" TargetMode="External"/><Relationship Id="rId91" Type="http://schemas.openxmlformats.org/officeDocument/2006/relationships/hyperlink" Target="https://www.similarweb.com/website/jakmall.com" TargetMode="External"/><Relationship Id="rId145" Type="http://schemas.openxmlformats.org/officeDocument/2006/relationships/hyperlink" Target="https://www.similarweb.com/website/bobobobo.com?from_ext=1" TargetMode="External"/><Relationship Id="rId166" Type="http://schemas.openxmlformats.org/officeDocument/2006/relationships/hyperlink" Target="http://www.mothercare.co.id/" TargetMode="External"/><Relationship Id="rId187" Type="http://schemas.openxmlformats.org/officeDocument/2006/relationships/hyperlink" Target="https://www.instagram.com/electronicsolutionid/" TargetMode="External"/><Relationship Id="rId1" Type="http://schemas.openxmlformats.org/officeDocument/2006/relationships/hyperlink" Target="https://www.lazada.co.id/" TargetMode="External"/><Relationship Id="rId212" Type="http://schemas.openxmlformats.org/officeDocument/2006/relationships/hyperlink" Target="https://www.linkedin.com/company-beta/7572420/" TargetMode="External"/><Relationship Id="rId233" Type="http://schemas.openxmlformats.org/officeDocument/2006/relationships/hyperlink" Target="https://www.facebook.com/buy8wood" TargetMode="External"/><Relationship Id="rId254" Type="http://schemas.openxmlformats.org/officeDocument/2006/relationships/hyperlink" Target="https://www.instagram.com/seroyamart/?hl=en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blanja.com/" TargetMode="External"/><Relationship Id="rId114" Type="http://schemas.openxmlformats.org/officeDocument/2006/relationships/hyperlink" Target="http://www.mapemall.com/" TargetMode="External"/><Relationship Id="rId275" Type="http://schemas.openxmlformats.org/officeDocument/2006/relationships/hyperlink" Target="https://www.instagram.com/benlieschoice/?hl=en" TargetMode="External"/><Relationship Id="rId296" Type="http://schemas.openxmlformats.org/officeDocument/2006/relationships/hyperlink" Target="https://www.facebook.com/tokologi/?fref=ts&amp;ref=br_tf&amp;qsefr=1" TargetMode="External"/><Relationship Id="rId300" Type="http://schemas.openxmlformats.org/officeDocument/2006/relationships/hyperlink" Target="https://www.instagram.com/shoesvaganza/?hl=en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twitter.com/qoo10INDO" TargetMode="External"/><Relationship Id="rId135" Type="http://schemas.openxmlformats.org/officeDocument/2006/relationships/hyperlink" Target="https://www.instagram.com/vipplazaid/?hl=en" TargetMode="External"/><Relationship Id="rId156" Type="http://schemas.openxmlformats.org/officeDocument/2006/relationships/hyperlink" Target="http://weshop.co.id/" TargetMode="External"/><Relationship Id="rId177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198" Type="http://schemas.openxmlformats.org/officeDocument/2006/relationships/hyperlink" Target="https://www.instagram.com/pemmz.id/?hl=en" TargetMode="External"/><Relationship Id="rId321" Type="http://schemas.openxmlformats.org/officeDocument/2006/relationships/hyperlink" Target="https://www.facebook.com/ukmmarket.co.id?fref=ts" TargetMode="External"/><Relationship Id="rId202" Type="http://schemas.openxmlformats.org/officeDocument/2006/relationships/hyperlink" Target="https://www.similarweb.com/website/maskoolin.com" TargetMode="External"/><Relationship Id="rId223" Type="http://schemas.openxmlformats.org/officeDocument/2006/relationships/hyperlink" Target="https://www.facebook.com/frozenshoponline?fref=ts" TargetMode="External"/><Relationship Id="rId244" Type="http://schemas.openxmlformats.org/officeDocument/2006/relationships/hyperlink" Target="https://www.facebook.com/USAMamaway/?brand_redir=365214786850760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facebook.com/kukakusuka/?fref=ts" TargetMode="External"/><Relationship Id="rId286" Type="http://schemas.openxmlformats.org/officeDocument/2006/relationships/hyperlink" Target="https://www.facebook.com/toko1001.id/?fref=ts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twitter.com/Berrybenka" TargetMode="External"/><Relationship Id="rId125" Type="http://schemas.openxmlformats.org/officeDocument/2006/relationships/hyperlink" Target="https://www.linkedin.com/company-beta/4854917/" TargetMode="External"/><Relationship Id="rId146" Type="http://schemas.openxmlformats.org/officeDocument/2006/relationships/hyperlink" Target="https://twitter.com/_bobobobo_" TargetMode="External"/><Relationship Id="rId167" Type="http://schemas.openxmlformats.org/officeDocument/2006/relationships/hyperlink" Target="https://www.similarweb.com/website/livaza.com" TargetMode="External"/><Relationship Id="rId188" Type="http://schemas.openxmlformats.org/officeDocument/2006/relationships/hyperlink" Target="https://www.facebook.com/electronicsolutionid/?fref=ts" TargetMode="External"/><Relationship Id="rId311" Type="http://schemas.openxmlformats.org/officeDocument/2006/relationships/hyperlink" Target="https://www.facebook.com/caristyle.id/?fref=ts&amp;ref=br_tf&amp;qsefr=1" TargetMode="External"/><Relationship Id="rId71" Type="http://schemas.openxmlformats.org/officeDocument/2006/relationships/hyperlink" Target="https://www.facebook.com/alfacartID/?fref=ts" TargetMode="External"/><Relationship Id="rId92" Type="http://schemas.openxmlformats.org/officeDocument/2006/relationships/hyperlink" Target="https://twitter.com/jakmall" TargetMode="External"/><Relationship Id="rId213" Type="http://schemas.openxmlformats.org/officeDocument/2006/relationships/hyperlink" Target="http://www.8wood.id/" TargetMode="External"/><Relationship Id="rId234" Type="http://schemas.openxmlformats.org/officeDocument/2006/relationships/hyperlink" Target="https://www.linkedin.com/company-beta/6568970/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facebook.com/seroyamart/?fref=ts" TargetMode="External"/><Relationship Id="rId276" Type="http://schemas.openxmlformats.org/officeDocument/2006/relationships/hyperlink" Target="https://www.facebook.com/benlieschoice?fref=ts" TargetMode="External"/><Relationship Id="rId297" Type="http://schemas.openxmlformats.org/officeDocument/2006/relationships/hyperlink" Target="https://www.whatwelike.co/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www.similarweb.com/website/mapemall.com" TargetMode="External"/><Relationship Id="rId136" Type="http://schemas.openxmlformats.org/officeDocument/2006/relationships/hyperlink" Target="https://www.facebook.com/vipplaza/?fref=ts" TargetMode="External"/><Relationship Id="rId157" Type="http://schemas.openxmlformats.org/officeDocument/2006/relationships/hyperlink" Target="https://www.similarweb.com/website/weshop.co.id" TargetMode="External"/><Relationship Id="rId178" Type="http://schemas.openxmlformats.org/officeDocument/2006/relationships/hyperlink" Target="https://tees.co.id/" TargetMode="External"/><Relationship Id="rId301" Type="http://schemas.openxmlformats.org/officeDocument/2006/relationships/hyperlink" Target="https://www.facebook.com/ShoesVaganzaStore/?fref=ts" TargetMode="External"/><Relationship Id="rId61" Type="http://schemas.openxmlformats.org/officeDocument/2006/relationships/hyperlink" Target="https://www.mataharimall.com/" TargetMode="External"/><Relationship Id="rId82" Type="http://schemas.openxmlformats.org/officeDocument/2006/relationships/hyperlink" Target="https://www.instagram.com/qoo10.indonesia/?hl=en" TargetMode="External"/><Relationship Id="rId199" Type="http://schemas.openxmlformats.org/officeDocument/2006/relationships/hyperlink" Target="https://www.facebook.com/pemmz.id/?fref=ts" TargetMode="External"/><Relationship Id="rId203" Type="http://schemas.openxmlformats.org/officeDocument/2006/relationships/hyperlink" Target="https://twitter.com/MrMaskoolin" TargetMode="External"/><Relationship Id="rId19" Type="http://schemas.openxmlformats.org/officeDocument/2006/relationships/hyperlink" Target="https://www.blibli.com/" TargetMode="External"/><Relationship Id="rId224" Type="http://schemas.openxmlformats.org/officeDocument/2006/relationships/hyperlink" Target="http://frozenshop.com/" TargetMode="External"/><Relationship Id="rId245" Type="http://schemas.openxmlformats.org/officeDocument/2006/relationships/hyperlink" Target="https://www.linkedin.com/company-beta/4984959/" TargetMode="External"/><Relationship Id="rId266" Type="http://schemas.openxmlformats.org/officeDocument/2006/relationships/hyperlink" Target="https://www.linkedin.com/company-beta/4984959/" TargetMode="External"/><Relationship Id="rId287" Type="http://schemas.openxmlformats.org/officeDocument/2006/relationships/hyperlink" Target="http://caristyle.com/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instagram.com/berrybenka/?hl=en" TargetMode="External"/><Relationship Id="rId126" Type="http://schemas.openxmlformats.org/officeDocument/2006/relationships/hyperlink" Target="http://www.vipplaza.co.id/" TargetMode="External"/><Relationship Id="rId147" Type="http://schemas.openxmlformats.org/officeDocument/2006/relationships/hyperlink" Target="https://www.instagram.com/_bobobobo_/?hl=en" TargetMode="External"/><Relationship Id="rId168" Type="http://schemas.openxmlformats.org/officeDocument/2006/relationships/hyperlink" Target="https://twitter.com/livazacom" TargetMode="External"/><Relationship Id="rId312" Type="http://schemas.openxmlformats.org/officeDocument/2006/relationships/hyperlink" Target="http://www.shoesvaganza.com/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company-beta/13189128/" TargetMode="External"/><Relationship Id="rId93" Type="http://schemas.openxmlformats.org/officeDocument/2006/relationships/hyperlink" Target="https://www.instagram.com/jakmall/?hl=en" TargetMode="External"/><Relationship Id="rId189" Type="http://schemas.openxmlformats.org/officeDocument/2006/relationships/hyperlink" Target="https://www.linkedin.com/company-beta/10065590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tororo.com" TargetMode="External"/><Relationship Id="rId235" Type="http://schemas.openxmlformats.org/officeDocument/2006/relationships/hyperlink" Target="https://www.paradisestore.id/" TargetMode="External"/><Relationship Id="rId256" Type="http://schemas.openxmlformats.org/officeDocument/2006/relationships/hyperlink" Target="http://www.onmol.com/" TargetMode="External"/><Relationship Id="rId277" Type="http://schemas.openxmlformats.org/officeDocument/2006/relationships/hyperlink" Target="https://livaza.com/" TargetMode="External"/><Relationship Id="rId298" Type="http://schemas.openxmlformats.org/officeDocument/2006/relationships/hyperlink" Target="https://www.similarweb.com/website/shoevaganza.com" TargetMode="External"/><Relationship Id="rId116" Type="http://schemas.openxmlformats.org/officeDocument/2006/relationships/hyperlink" Target="https://twitter.com/MAPyourstyle" TargetMode="External"/><Relationship Id="rId137" Type="http://schemas.openxmlformats.org/officeDocument/2006/relationships/hyperlink" Target="https://www.linkedin.com/company-beta/3494866/" TargetMode="External"/><Relationship Id="rId158" Type="http://schemas.openxmlformats.org/officeDocument/2006/relationships/hyperlink" Target="https://twitter.com/WeShopDotOrg" TargetMode="External"/><Relationship Id="rId302" Type="http://schemas.openxmlformats.org/officeDocument/2006/relationships/hyperlink" Target="https://malljualan.co.id/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zalora.co.id" TargetMode="External"/><Relationship Id="rId83" Type="http://schemas.openxmlformats.org/officeDocument/2006/relationships/hyperlink" Target="https://www.facebook.com/qoo10id/?fref=ts" TargetMode="External"/><Relationship Id="rId179" Type="http://schemas.openxmlformats.org/officeDocument/2006/relationships/hyperlink" Target="https://www.similarweb.com/website/bukupedia.com" TargetMode="External"/><Relationship Id="rId190" Type="http://schemas.openxmlformats.org/officeDocument/2006/relationships/hyperlink" Target="http://www.bukupedia.com/" TargetMode="External"/><Relationship Id="rId204" Type="http://schemas.openxmlformats.org/officeDocument/2006/relationships/hyperlink" Target="https://www.instagram.com/mrmaskoolin/?hl=en" TargetMode="External"/><Relationship Id="rId225" Type="http://schemas.openxmlformats.org/officeDocument/2006/relationships/hyperlink" Target="https://www.similarweb.com/website/brandoutlet.co.id" TargetMode="External"/><Relationship Id="rId246" Type="http://schemas.openxmlformats.org/officeDocument/2006/relationships/hyperlink" Target="https://brandoutlet.co.id/" TargetMode="External"/><Relationship Id="rId267" Type="http://schemas.openxmlformats.org/officeDocument/2006/relationships/hyperlink" Target="http://ngshope.com/" TargetMode="External"/><Relationship Id="rId288" Type="http://schemas.openxmlformats.org/officeDocument/2006/relationships/hyperlink" Target="https://www.similarweb.com/website/lojai.com" TargetMode="External"/><Relationship Id="rId106" Type="http://schemas.openxmlformats.org/officeDocument/2006/relationships/hyperlink" Target="https://www.facebook.com/BerrybenkaShop/?fref=ts" TargetMode="External"/><Relationship Id="rId127" Type="http://schemas.openxmlformats.org/officeDocument/2006/relationships/hyperlink" Target="https://www.similarweb.com/website/hijup.com" TargetMode="External"/><Relationship Id="rId313" Type="http://schemas.openxmlformats.org/officeDocument/2006/relationships/hyperlink" Target="https://www.similarweb.com/website/whatwelike.co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s://www.orami.co.id/" TargetMode="External"/><Relationship Id="rId94" Type="http://schemas.openxmlformats.org/officeDocument/2006/relationships/hyperlink" Target="https://www.facebook.com/jakmalldotcom/?fref=ts" TargetMode="External"/><Relationship Id="rId148" Type="http://schemas.openxmlformats.org/officeDocument/2006/relationships/hyperlink" Target="https://www.facebook.com/like.bobobobo/?fref=ts" TargetMode="External"/><Relationship Id="rId169" Type="http://schemas.openxmlformats.org/officeDocument/2006/relationships/hyperlink" Target="https://www.instagram.com/livazacom/?hl=en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twitter.com/bukupediacom" TargetMode="External"/><Relationship Id="rId215" Type="http://schemas.openxmlformats.org/officeDocument/2006/relationships/hyperlink" Target="https://twitter.com/tororo" TargetMode="External"/><Relationship Id="rId236" Type="http://schemas.openxmlformats.org/officeDocument/2006/relationships/hyperlink" Target="https://www.similarweb.com/website/malljualan.co.id" TargetMode="External"/><Relationship Id="rId257" Type="http://schemas.openxmlformats.org/officeDocument/2006/relationships/hyperlink" Target="https://www.similarweb.com/website/onmol.com" TargetMode="External"/><Relationship Id="rId278" Type="http://schemas.openxmlformats.org/officeDocument/2006/relationships/hyperlink" Target="https://www.similarweb.com/website/paradisestore.id" TargetMode="External"/><Relationship Id="rId303" Type="http://schemas.openxmlformats.org/officeDocument/2006/relationships/hyperlink" Target="https://www.similarweb.com/website/ngshope.com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s://www.jakmall.com/" TargetMode="External"/><Relationship Id="rId138" Type="http://schemas.openxmlformats.org/officeDocument/2006/relationships/hyperlink" Target="http://www.bobobobo.com/" TargetMode="External"/><Relationship Id="rId191" Type="http://schemas.openxmlformats.org/officeDocument/2006/relationships/hyperlink" Target="https://www.similarweb.com/website/orori.com" TargetMode="External"/><Relationship Id="rId205" Type="http://schemas.openxmlformats.org/officeDocument/2006/relationships/hyperlink" Target="https://www.facebook.com/Maskoolin/?fref=ts" TargetMode="External"/><Relationship Id="rId247" Type="http://schemas.openxmlformats.org/officeDocument/2006/relationships/hyperlink" Target="https://www.similarweb.com/website/shoppe33.com" TargetMode="External"/><Relationship Id="rId107" Type="http://schemas.openxmlformats.org/officeDocument/2006/relationships/hyperlink" Target="https://www.linkedin.com/company-beta/3193852/" TargetMode="External"/><Relationship Id="rId289" Type="http://schemas.openxmlformats.org/officeDocument/2006/relationships/hyperlink" Target="https://twitter.com/LOJAIcom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s://www.linkedin.com/search/results/people/?facetCurrentCompany=%5B%223172660%22%5D" TargetMode="External"/><Relationship Id="rId314" Type="http://schemas.openxmlformats.org/officeDocument/2006/relationships/hyperlink" Target="https://twitter.com/WhatWeLikeCO" TargetMode="External"/><Relationship Id="rId95" Type="http://schemas.openxmlformats.org/officeDocument/2006/relationships/hyperlink" Target="https://www.linkedin.com/company-beta/10514231/" TargetMode="External"/><Relationship Id="rId160" Type="http://schemas.openxmlformats.org/officeDocument/2006/relationships/hyperlink" Target="https://www.orori.com/" TargetMode="External"/><Relationship Id="rId216" Type="http://schemas.openxmlformats.org/officeDocument/2006/relationships/hyperlink" Target="https://www.instagram.com/tororodotcom/?hl=en" TargetMode="External"/><Relationship Id="rId258" Type="http://schemas.openxmlformats.org/officeDocument/2006/relationships/hyperlink" Target="https://twitter.com/onmolcom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zaloraid/?hl=en" TargetMode="External"/><Relationship Id="rId118" Type="http://schemas.openxmlformats.org/officeDocument/2006/relationships/hyperlink" Target="https://www.facebook.com/MAPyourstyle/" TargetMode="External"/><Relationship Id="rId171" Type="http://schemas.openxmlformats.org/officeDocument/2006/relationships/hyperlink" Target="https://www.linkedin.com/company-beta/4834318/" TargetMode="External"/><Relationship Id="rId227" Type="http://schemas.openxmlformats.org/officeDocument/2006/relationships/hyperlink" Target="https://www.instagram.com/brandoutletid/?hl=en" TargetMode="External"/><Relationship Id="rId269" Type="http://schemas.openxmlformats.org/officeDocument/2006/relationships/hyperlink" Target="https://twitter.com/KinerjaMall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instagram.com/hijup/?hl=en" TargetMode="External"/><Relationship Id="rId280" Type="http://schemas.openxmlformats.org/officeDocument/2006/relationships/hyperlink" Target="https://www.instagram.com/paradisestore.id/?hl=en" TargetMode="External"/><Relationship Id="rId75" Type="http://schemas.openxmlformats.org/officeDocument/2006/relationships/hyperlink" Target="https://twitter.com/sociolla_id" TargetMode="External"/><Relationship Id="rId140" Type="http://schemas.openxmlformats.org/officeDocument/2006/relationships/hyperlink" Target="https://twitter.com/Hijabenkacom" TargetMode="External"/><Relationship Id="rId182" Type="http://schemas.openxmlformats.org/officeDocument/2006/relationships/hyperlink" Target="https://www.facebook.com/bukupedia/?fref=ts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instagram.com/malljualancoid/?hl=en" TargetMode="External"/><Relationship Id="rId291" Type="http://schemas.openxmlformats.org/officeDocument/2006/relationships/hyperlink" Target="https://www.facebook.com/lojaicom/?fref=ts" TargetMode="External"/><Relationship Id="rId305" Type="http://schemas.openxmlformats.org/officeDocument/2006/relationships/hyperlink" Target="https://www.instagram.com/ngshopecom/?hl=en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twitter.com/AliExpressID" TargetMode="External"/><Relationship Id="rId151" Type="http://schemas.openxmlformats.org/officeDocument/2006/relationships/hyperlink" Target="https://www.similarweb.com/website/bro.do" TargetMode="External"/><Relationship Id="rId193" Type="http://schemas.openxmlformats.org/officeDocument/2006/relationships/hyperlink" Target="https://www.instagram.com/orori_id/?hl=en" TargetMode="External"/><Relationship Id="rId207" Type="http://schemas.openxmlformats.org/officeDocument/2006/relationships/hyperlink" Target="http://www.tororo.com/" TargetMode="External"/><Relationship Id="rId249" Type="http://schemas.openxmlformats.org/officeDocument/2006/relationships/hyperlink" Target="https://www.instagram.com/shoppe33/?hl=en" TargetMode="External"/><Relationship Id="rId13" Type="http://schemas.openxmlformats.org/officeDocument/2006/relationships/hyperlink" Target="https://www.bukalapak.com/" TargetMode="External"/><Relationship Id="rId109" Type="http://schemas.openxmlformats.org/officeDocument/2006/relationships/hyperlink" Target="https://www.similarweb.com/website/dinomarket.com" TargetMode="External"/><Relationship Id="rId260" Type="http://schemas.openxmlformats.org/officeDocument/2006/relationships/hyperlink" Target="https://www.facebook.com/onmol.indonesia.official/?fref=ts" TargetMode="External"/><Relationship Id="rId316" Type="http://schemas.openxmlformats.org/officeDocument/2006/relationships/hyperlink" Target="https://www.facebook.com/WhatWeLikeCO/?fref=t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1" Type="http://schemas.openxmlformats.org/officeDocument/2006/relationships/hyperlink" Target="https://twitter.com/bukalapak" TargetMode="External"/><Relationship Id="rId42" Type="http://schemas.openxmlformats.org/officeDocument/2006/relationships/hyperlink" Target="https://www.linkedin.com/search/results/people/?facetCurrentCompany=%5B%2210511905%22%5D" TargetMode="External"/><Relationship Id="rId63" Type="http://schemas.openxmlformats.org/officeDocument/2006/relationships/hyperlink" Target="https://twitter.com/MatahariMallCom" TargetMode="External"/><Relationship Id="rId84" Type="http://schemas.openxmlformats.org/officeDocument/2006/relationships/hyperlink" Target="https://jakmall.com/" TargetMode="External"/><Relationship Id="rId138" Type="http://schemas.openxmlformats.org/officeDocument/2006/relationships/hyperlink" Target="https://twitter.com/_bobobobo_" TargetMode="External"/><Relationship Id="rId159" Type="http://schemas.openxmlformats.org/officeDocument/2006/relationships/hyperlink" Target="https://orori.com/" TargetMode="External"/><Relationship Id="rId170" Type="http://schemas.openxmlformats.org/officeDocument/2006/relationships/hyperlink" Target="https://es.id/" TargetMode="External"/><Relationship Id="rId191" Type="http://schemas.openxmlformats.org/officeDocument/2006/relationships/hyperlink" Target="https://www.instagram.com/bukupediacom/?hl=en" TargetMode="External"/><Relationship Id="rId205" Type="http://schemas.openxmlformats.org/officeDocument/2006/relationships/hyperlink" Target="https://www.linkedin.com/company/muslimarket/" TargetMode="External"/><Relationship Id="rId226" Type="http://schemas.openxmlformats.org/officeDocument/2006/relationships/hyperlink" Target="https://twitter.com/Electronic_City" TargetMode="External"/><Relationship Id="rId247" Type="http://schemas.openxmlformats.org/officeDocument/2006/relationships/hyperlink" Target="https://www.salestockindonesia.com/" TargetMode="External"/><Relationship Id="rId107" Type="http://schemas.openxmlformats.org/officeDocument/2006/relationships/hyperlink" Target="https://berrybenka.com/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shopee.co.id/" TargetMode="External"/><Relationship Id="rId53" Type="http://schemas.openxmlformats.org/officeDocument/2006/relationships/hyperlink" Target="https://www.facebook.com/blanjacom/?fref=ts" TargetMode="External"/><Relationship Id="rId74" Type="http://schemas.openxmlformats.org/officeDocument/2006/relationships/hyperlink" Target="https://www.similarweb.com/website/orami.co.id" TargetMode="External"/><Relationship Id="rId128" Type="http://schemas.openxmlformats.org/officeDocument/2006/relationships/hyperlink" Target="https://www.facebook.com/vipplaza/?fref=ts" TargetMode="External"/><Relationship Id="rId149" Type="http://schemas.openxmlformats.org/officeDocument/2006/relationships/hyperlink" Target="https://hijabenka.com/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ottencoffee.co.id/" TargetMode="External"/><Relationship Id="rId160" Type="http://schemas.openxmlformats.org/officeDocument/2006/relationships/hyperlink" Target="https://www.similarweb.com/website/orori.com" TargetMode="External"/><Relationship Id="rId181" Type="http://schemas.openxmlformats.org/officeDocument/2006/relationships/hyperlink" Target="https://www.linkedin.com/company/tees-co-id/" TargetMode="External"/><Relationship Id="rId216" Type="http://schemas.openxmlformats.org/officeDocument/2006/relationships/hyperlink" Target="https://www.facebook.com/USAMamaway/?brand_redir=365214786850760" TargetMode="External"/><Relationship Id="rId237" Type="http://schemas.openxmlformats.org/officeDocument/2006/relationships/hyperlink" Target="https://www.similarweb.com/website/plazakamera.com" TargetMode="External"/><Relationship Id="rId22" Type="http://schemas.openxmlformats.org/officeDocument/2006/relationships/hyperlink" Target="https://www.instagram.com/bukalapak/?hl=en" TargetMode="External"/><Relationship Id="rId43" Type="http://schemas.openxmlformats.org/officeDocument/2006/relationships/hyperlink" Target="https://zalora.co.id/" TargetMode="External"/><Relationship Id="rId64" Type="http://schemas.openxmlformats.org/officeDocument/2006/relationships/hyperlink" Target="https://www.instagram.com/mataharimallcom/?hl=en" TargetMode="External"/><Relationship Id="rId118" Type="http://schemas.openxmlformats.org/officeDocument/2006/relationships/hyperlink" Target="https://www.linkedin.com/company/pt--mitra-adiperkasa-tbk/" TargetMode="External"/><Relationship Id="rId139" Type="http://schemas.openxmlformats.org/officeDocument/2006/relationships/hyperlink" Target="https://www.instagram.com/_bobobobo_/?hl=en" TargetMode="External"/><Relationship Id="rId85" Type="http://schemas.openxmlformats.org/officeDocument/2006/relationships/hyperlink" Target="https://www.similarweb.com/website/jakmall.com" TargetMode="External"/><Relationship Id="rId150" Type="http://schemas.openxmlformats.org/officeDocument/2006/relationships/hyperlink" Target="https://www.similarweb.com/website/hijabenka.com" TargetMode="External"/><Relationship Id="rId171" Type="http://schemas.openxmlformats.org/officeDocument/2006/relationships/hyperlink" Target="https://www.similarweb.com/website/es.id" TargetMode="External"/><Relationship Id="rId192" Type="http://schemas.openxmlformats.org/officeDocument/2006/relationships/hyperlink" Target="https://www.facebook.com/bukupedia/?fref=ts" TargetMode="External"/><Relationship Id="rId206" Type="http://schemas.openxmlformats.org/officeDocument/2006/relationships/hyperlink" Target="https://8wood.com/" TargetMode="External"/><Relationship Id="rId227" Type="http://schemas.openxmlformats.org/officeDocument/2006/relationships/hyperlink" Target="https://www.instagram.com/electroniccityid/" TargetMode="External"/><Relationship Id="rId248" Type="http://schemas.openxmlformats.org/officeDocument/2006/relationships/hyperlink" Target="https://www.similarweb.com/website/salestockindonesia.com" TargetMode="External"/><Relationship Id="rId12" Type="http://schemas.openxmlformats.org/officeDocument/2006/relationships/hyperlink" Target="https://www.linkedin.com/search/results/people/?facetCurrentCompany=%5B%221344581%22%5D&amp;facetGeoRegion=%5B%22id%3A0%22%2C%22id%3A8594%22%2C%22id%3A8605%22%2C%22id%3A8602%22%5D&amp;origin=FACETED_SEARCH" TargetMode="External"/><Relationship Id="rId33" Type="http://schemas.openxmlformats.org/officeDocument/2006/relationships/hyperlink" Target="https://twitter.com/ShopeeID" TargetMode="External"/><Relationship Id="rId108" Type="http://schemas.openxmlformats.org/officeDocument/2006/relationships/hyperlink" Target="https://www.similarweb.com/website/berrybenka.com" TargetMode="External"/><Relationship Id="rId129" Type="http://schemas.openxmlformats.org/officeDocument/2006/relationships/hyperlink" Target="https://www.linkedin.com/company/vip-plaza/" TargetMode="External"/><Relationship Id="rId54" Type="http://schemas.openxmlformats.org/officeDocument/2006/relationships/hyperlink" Target="https://www.linkedin.com/search/results/people/?facetCurrentCompany=%5B%226420922%22%5D" TargetMode="External"/><Relationship Id="rId75" Type="http://schemas.openxmlformats.org/officeDocument/2006/relationships/hyperlink" Target="https://twitter.com/orami_id" TargetMode="External"/><Relationship Id="rId96" Type="http://schemas.openxmlformats.org/officeDocument/2006/relationships/hyperlink" Target="https://www.similarweb.com/website/ottencoffee.co.id" TargetMode="External"/><Relationship Id="rId140" Type="http://schemas.openxmlformats.org/officeDocument/2006/relationships/hyperlink" Target="https://www.facebook.com/like.bobobobo/?fref=ts" TargetMode="External"/><Relationship Id="rId161" Type="http://schemas.openxmlformats.org/officeDocument/2006/relationships/hyperlink" Target="https://twitter.com/ORORI" TargetMode="External"/><Relationship Id="rId182" Type="http://schemas.openxmlformats.org/officeDocument/2006/relationships/hyperlink" Target="https://pemmz.com/" TargetMode="External"/><Relationship Id="rId217" Type="http://schemas.openxmlformats.org/officeDocument/2006/relationships/hyperlink" Target="https://www.linkedin.com/company/mamaway-indonesia/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instagram.com/plazakamera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hijup.com/" TargetMode="External"/><Relationship Id="rId44" Type="http://schemas.openxmlformats.org/officeDocument/2006/relationships/hyperlink" Target="https://www.similarweb.com/website/zalora.co.id" TargetMode="External"/><Relationship Id="rId65" Type="http://schemas.openxmlformats.org/officeDocument/2006/relationships/hyperlink" Target="https://www.facebook.com/mataharimallcom/?fref=ts" TargetMode="External"/><Relationship Id="rId86" Type="http://schemas.openxmlformats.org/officeDocument/2006/relationships/hyperlink" Target="https://twitter.com/jakmall" TargetMode="External"/><Relationship Id="rId130" Type="http://schemas.openxmlformats.org/officeDocument/2006/relationships/hyperlink" Target="https://dinomarket.com/" TargetMode="External"/><Relationship Id="rId151" Type="http://schemas.openxmlformats.org/officeDocument/2006/relationships/hyperlink" Target="https://twitter.com/Hijabenkacom" TargetMode="External"/><Relationship Id="rId172" Type="http://schemas.openxmlformats.org/officeDocument/2006/relationships/hyperlink" Target="https://twitter.com/elect_solution" TargetMode="External"/><Relationship Id="rId193" Type="http://schemas.openxmlformats.org/officeDocument/2006/relationships/hyperlink" Target="https://www.linkedin.com/company/bukupedia.com/" TargetMode="External"/><Relationship Id="rId207" Type="http://schemas.openxmlformats.org/officeDocument/2006/relationships/hyperlink" Target="https://www.similarweb.com/website/8wood.id" TargetMode="External"/><Relationship Id="rId228" Type="http://schemas.openxmlformats.org/officeDocument/2006/relationships/hyperlink" Target="https://www.facebook.com/ElectronicCityIndonesia" TargetMode="External"/><Relationship Id="rId249" Type="http://schemas.openxmlformats.org/officeDocument/2006/relationships/hyperlink" Target="http://twitter.com/salestockid" TargetMode="External"/><Relationship Id="rId13" Type="http://schemas.openxmlformats.org/officeDocument/2006/relationships/hyperlink" Target="https://elevenia.co.id/" TargetMode="External"/><Relationship Id="rId109" Type="http://schemas.openxmlformats.org/officeDocument/2006/relationships/hyperlink" Target="https://twitter.com/Berrybenka" TargetMode="External"/><Relationship Id="rId34" Type="http://schemas.openxmlformats.org/officeDocument/2006/relationships/hyperlink" Target="https://www.instagram.com/shopee_id/" TargetMode="External"/><Relationship Id="rId55" Type="http://schemas.openxmlformats.org/officeDocument/2006/relationships/hyperlink" Target="https://bhinneka.com/" TargetMode="External"/><Relationship Id="rId76" Type="http://schemas.openxmlformats.org/officeDocument/2006/relationships/hyperlink" Target="https://www.instagram.com/orami_id/" TargetMode="External"/><Relationship Id="rId97" Type="http://schemas.openxmlformats.org/officeDocument/2006/relationships/hyperlink" Target="https://twitter.com/OTTENCOFFEE" TargetMode="External"/><Relationship Id="rId120" Type="http://schemas.openxmlformats.org/officeDocument/2006/relationships/hyperlink" Target="https://twitter.com/HIJUP" TargetMode="External"/><Relationship Id="rId141" Type="http://schemas.openxmlformats.org/officeDocument/2006/relationships/hyperlink" Target="https://www.linkedin.com/company/pt-bobobobo/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www.instagram.com/orori_id/?hl=en" TargetMode="External"/><Relationship Id="rId183" Type="http://schemas.openxmlformats.org/officeDocument/2006/relationships/hyperlink" Target="https://www.similarweb.com/website/pemmz.com" TargetMode="External"/><Relationship Id="rId218" Type="http://schemas.openxmlformats.org/officeDocument/2006/relationships/hyperlink" Target="https://asmaraku.com/" TargetMode="External"/><Relationship Id="rId239" Type="http://schemas.openxmlformats.org/officeDocument/2006/relationships/hyperlink" Target="https://www.facebook.com/plazakameraindonesia/" TargetMode="External"/><Relationship Id="rId250" Type="http://schemas.openxmlformats.org/officeDocument/2006/relationships/hyperlink" Target="http://instagram.com/salestockindonesia" TargetMode="External"/><Relationship Id="rId24" Type="http://schemas.openxmlformats.org/officeDocument/2006/relationships/hyperlink" Target="https://www.linkedin.com/search/results/people/?facetCurrentCompany=%5B%222846044%22%5D&amp;facetGeoRegion=%5B%22id%3A0%22%2C%22id%3A8594%22%2C%22id%3A8605%22%2C%22id%3A8638%22%2C%22id%3A8602%22%5D&amp;origin=FACETED_SEARCH" TargetMode="External"/><Relationship Id="rId45" Type="http://schemas.openxmlformats.org/officeDocument/2006/relationships/hyperlink" Target="https://twitter.com/ZaloraID" TargetMode="External"/><Relationship Id="rId66" Type="http://schemas.openxmlformats.org/officeDocument/2006/relationships/hyperlink" Target="https://www.linkedin.com/search/results/people/?facetCurrentCompany=%5B%224865910%22%5D" TargetMode="External"/><Relationship Id="rId87" Type="http://schemas.openxmlformats.org/officeDocument/2006/relationships/hyperlink" Target="https://www.instagram.com/jakmall/?hl=en" TargetMode="External"/><Relationship Id="rId110" Type="http://schemas.openxmlformats.org/officeDocument/2006/relationships/hyperlink" Target="https://www.instagram.com/berrybenka/?hl=en" TargetMode="External"/><Relationship Id="rId131" Type="http://schemas.openxmlformats.org/officeDocument/2006/relationships/hyperlink" Target="https://www.similarweb.com/website/dinomarket.com" TargetMode="External"/><Relationship Id="rId152" Type="http://schemas.openxmlformats.org/officeDocument/2006/relationships/hyperlink" Target="https://www.instagram.com/hijabenka/" TargetMode="External"/><Relationship Id="rId173" Type="http://schemas.openxmlformats.org/officeDocument/2006/relationships/hyperlink" Target="https://www.instagram.com/electronicsolutionid/" TargetMode="External"/><Relationship Id="rId194" Type="http://schemas.openxmlformats.org/officeDocument/2006/relationships/hyperlink" Target="https://maskoolin.com/" TargetMode="External"/><Relationship Id="rId208" Type="http://schemas.openxmlformats.org/officeDocument/2006/relationships/hyperlink" Target="https://twitter.com/buy8wood" TargetMode="External"/><Relationship Id="rId229" Type="http://schemas.openxmlformats.org/officeDocument/2006/relationships/hyperlink" Target="https://www.linkedin.com/company/pt-electronic-city-indonesia/" TargetMode="External"/><Relationship Id="rId240" Type="http://schemas.openxmlformats.org/officeDocument/2006/relationships/hyperlink" Target="https://www.linkedin.com/search/results/people/?keywords=plazakamera&amp;origin=SWITCH_SEARCH_VERTICAL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ShopeeID/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oramiindonesia/?fref=ts" TargetMode="External"/><Relationship Id="rId100" Type="http://schemas.openxmlformats.org/officeDocument/2006/relationships/hyperlink" Target="https://www.linkedin.com/company/otten-coffee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ttencoffee/" TargetMode="External"/><Relationship Id="rId121" Type="http://schemas.openxmlformats.org/officeDocument/2006/relationships/hyperlink" Target="https://www.instagram.com/hijup/?hl=en" TargetMode="External"/><Relationship Id="rId142" Type="http://schemas.openxmlformats.org/officeDocument/2006/relationships/hyperlink" Target="http://bro.do/" TargetMode="External"/><Relationship Id="rId163" Type="http://schemas.openxmlformats.org/officeDocument/2006/relationships/hyperlink" Target="https://www.facebook.com/ororijewelry/?ref=br_rs" TargetMode="External"/><Relationship Id="rId184" Type="http://schemas.openxmlformats.org/officeDocument/2006/relationships/hyperlink" Target="https://twitter.com/pemmz" TargetMode="External"/><Relationship Id="rId219" Type="http://schemas.openxmlformats.org/officeDocument/2006/relationships/hyperlink" Target="https://www.similarweb.com/website/asmaraku.com" TargetMode="External"/><Relationship Id="rId230" Type="http://schemas.openxmlformats.org/officeDocument/2006/relationships/hyperlink" Target="https://sephora.co.id/" TargetMode="External"/><Relationship Id="rId251" Type="http://schemas.openxmlformats.org/officeDocument/2006/relationships/hyperlink" Target="https://www.facebook.com/salestockindonesia" TargetMode="External"/><Relationship Id="rId25" Type="http://schemas.openxmlformats.org/officeDocument/2006/relationships/hyperlink" Target="https://blibli.com/" TargetMode="External"/><Relationship Id="rId46" Type="http://schemas.openxmlformats.org/officeDocument/2006/relationships/hyperlink" Target="https://www.instagram.com/zaloraid/?hl=en" TargetMode="External"/><Relationship Id="rId67" Type="http://schemas.openxmlformats.org/officeDocument/2006/relationships/hyperlink" Target="https://qoo10.co.id/" TargetMode="External"/><Relationship Id="rId88" Type="http://schemas.openxmlformats.org/officeDocument/2006/relationships/hyperlink" Target="https://www.facebook.com/jakmalldotcom/?fref=ts" TargetMode="External"/><Relationship Id="rId111" Type="http://schemas.openxmlformats.org/officeDocument/2006/relationships/hyperlink" Target="https://www.facebook.com/BerrybenkaShop/?fref=ts" TargetMode="External"/><Relationship Id="rId132" Type="http://schemas.openxmlformats.org/officeDocument/2006/relationships/hyperlink" Target="https://twitter.com/DINOMARKET" TargetMode="External"/><Relationship Id="rId153" Type="http://schemas.openxmlformats.org/officeDocument/2006/relationships/hyperlink" Target="https://www.facebook.com/hijabenka/?fref=ts" TargetMode="External"/><Relationship Id="rId174" Type="http://schemas.openxmlformats.org/officeDocument/2006/relationships/hyperlink" Target="https://www.facebook.com/electronicsolutionid/?fref=ts" TargetMode="External"/><Relationship Id="rId195" Type="http://schemas.openxmlformats.org/officeDocument/2006/relationships/hyperlink" Target="https://www.similarweb.com/website/maskoolin.com" TargetMode="External"/><Relationship Id="rId209" Type="http://schemas.openxmlformats.org/officeDocument/2006/relationships/hyperlink" Target="https://www.instagram.com/8wood/?hl=en" TargetMode="External"/><Relationship Id="rId220" Type="http://schemas.openxmlformats.org/officeDocument/2006/relationships/hyperlink" Target="https://twitter.com/asmaraku_id" TargetMode="External"/><Relationship Id="rId241" Type="http://schemas.openxmlformats.org/officeDocument/2006/relationships/hyperlink" Target="https://www.sophieparis.com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search/results/people/?facetCurrentCompany=%5B%226451760%22%5D&amp;facetGeoRegion=%5B%22id%3A0%22%2C%22id%3A8594%22%5D&amp;origin=FACETED_SEARCH" TargetMode="External"/><Relationship Id="rId57" Type="http://schemas.openxmlformats.org/officeDocument/2006/relationships/hyperlink" Target="https://twitter.com/bhinneka" TargetMode="External"/><Relationship Id="rId78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99" Type="http://schemas.openxmlformats.org/officeDocument/2006/relationships/hyperlink" Target="https://www.facebook.com/ottencoffeeindonesia/?fref=ts" TargetMode="External"/><Relationship Id="rId101" Type="http://schemas.openxmlformats.org/officeDocument/2006/relationships/hyperlink" Target="https://alfacart.com/" TargetMode="External"/><Relationship Id="rId122" Type="http://schemas.openxmlformats.org/officeDocument/2006/relationships/hyperlink" Target="https://www.facebook.com/HIJUPcom/?fref=ts" TargetMode="External"/><Relationship Id="rId143" Type="http://schemas.openxmlformats.org/officeDocument/2006/relationships/hyperlink" Target="https://brodo.do/" TargetMode="External"/><Relationship Id="rId164" Type="http://schemas.openxmlformats.org/officeDocument/2006/relationships/hyperlink" Target="https://www.linkedin.com/company/orori-com/" TargetMode="External"/><Relationship Id="rId185" Type="http://schemas.openxmlformats.org/officeDocument/2006/relationships/hyperlink" Target="https://www.instagram.com/pemmz.id/?hl=en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facebook.com/buy8wood" TargetMode="External"/><Relationship Id="rId26" Type="http://schemas.openxmlformats.org/officeDocument/2006/relationships/hyperlink" Target="https://www.similarweb.com/website/blibli.com/" TargetMode="External"/><Relationship Id="rId231" Type="http://schemas.openxmlformats.org/officeDocument/2006/relationships/hyperlink" Target="https://www.similarweb.com/website/sephora.co.id" TargetMode="External"/><Relationship Id="rId252" Type="http://schemas.openxmlformats.org/officeDocument/2006/relationships/hyperlink" Target="https://www.linkedin.com/search/results/people/?facetCurrentCompany=%5B%223624032%22%5D&amp;facetGeoRegion=%5B%22id%3A0%22%2C%22id%3A8634%22%2C%22id%3A8594%22%2C%22id%3A8605%22%2C%22id%3A8586%22%5D&amp;origin=FACETED_SEARCH" TargetMode="External"/><Relationship Id="rId47" Type="http://schemas.openxmlformats.org/officeDocument/2006/relationships/hyperlink" Target="https://www.facebook.com/ZaloraIndonesia/?fref=ts" TargetMode="External"/><Relationship Id="rId68" Type="http://schemas.openxmlformats.org/officeDocument/2006/relationships/hyperlink" Target="https://www.similarweb.com/website/qoo10.co.id" TargetMode="External"/><Relationship Id="rId89" Type="http://schemas.openxmlformats.org/officeDocument/2006/relationships/hyperlink" Target="https://www.linkedin.com/search/results/people/?facetCurrentCompany=%5B%2210514231%22%5D" TargetMode="External"/><Relationship Id="rId112" Type="http://schemas.openxmlformats.org/officeDocument/2006/relationships/hyperlink" Target="https://www.linkedin.com/company/berrybenka-com/" TargetMode="External"/><Relationship Id="rId133" Type="http://schemas.openxmlformats.org/officeDocument/2006/relationships/hyperlink" Target="https://www.instagram.com/dinomarket/?hl=en" TargetMode="External"/><Relationship Id="rId154" Type="http://schemas.openxmlformats.org/officeDocument/2006/relationships/hyperlink" Target="https://www.linkedin.com/company/berrybenka-com/" TargetMode="External"/><Relationship Id="rId175" Type="http://schemas.openxmlformats.org/officeDocument/2006/relationships/hyperlink" Target="https://www.linkedin.com/company/electronic-solution/" TargetMode="External"/><Relationship Id="rId196" Type="http://schemas.openxmlformats.org/officeDocument/2006/relationships/hyperlink" Target="https://twitter.com/MrMaskoolin" TargetMode="External"/><Relationship Id="rId200" Type="http://schemas.openxmlformats.org/officeDocument/2006/relationships/hyperlink" Target="https://muslimarket.com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www.instagram.com/asmaraku_id/" TargetMode="External"/><Relationship Id="rId242" Type="http://schemas.openxmlformats.org/officeDocument/2006/relationships/hyperlink" Target="https://www.similarweb.com/website/sophieparis.com" TargetMode="External"/><Relationship Id="rId37" Type="http://schemas.openxmlformats.org/officeDocument/2006/relationships/hyperlink" Target="https://jd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similarweb.com/website/alfacart.com" TargetMode="External"/><Relationship Id="rId123" Type="http://schemas.openxmlformats.org/officeDocument/2006/relationships/hyperlink" Target="https://www.linkedin.com/company/hijup/" TargetMode="External"/><Relationship Id="rId144" Type="http://schemas.openxmlformats.org/officeDocument/2006/relationships/hyperlink" Target="https://www.similarweb.com/website/bro.do" TargetMode="External"/><Relationship Id="rId90" Type="http://schemas.openxmlformats.org/officeDocument/2006/relationships/hyperlink" Target="https://sociolla.com/" TargetMode="External"/><Relationship Id="rId165" Type="http://schemas.openxmlformats.org/officeDocument/2006/relationships/hyperlink" Target="https://mothercare.co.id/" TargetMode="External"/><Relationship Id="rId186" Type="http://schemas.openxmlformats.org/officeDocument/2006/relationships/hyperlink" Target="https://www.facebook.com/pemmz.id/?fref=ts" TargetMode="External"/><Relationship Id="rId211" Type="http://schemas.openxmlformats.org/officeDocument/2006/relationships/hyperlink" Target="https://www.linkedin.com/company/8wood/" TargetMode="External"/><Relationship Id="rId232" Type="http://schemas.openxmlformats.org/officeDocument/2006/relationships/hyperlink" Target="https://twitter.com/sephoraid" TargetMode="External"/><Relationship Id="rId253" Type="http://schemas.openxmlformats.org/officeDocument/2006/relationships/hyperlink" Target="https://www.jakartanotebook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69" Type="http://schemas.openxmlformats.org/officeDocument/2006/relationships/hyperlink" Target="https://twitter.com/qoo10INDO" TargetMode="External"/><Relationship Id="rId113" Type="http://schemas.openxmlformats.org/officeDocument/2006/relationships/hyperlink" Target="https://mapemall.com/" TargetMode="External"/><Relationship Id="rId134" Type="http://schemas.openxmlformats.org/officeDocument/2006/relationships/hyperlink" Target="https://www.facebook.com/DinoMarketCom/?fref=ts" TargetMode="External"/><Relationship Id="rId80" Type="http://schemas.openxmlformats.org/officeDocument/2006/relationships/hyperlink" Target="https://www.similarweb.com/website/id.aliexpress.com" TargetMode="External"/><Relationship Id="rId155" Type="http://schemas.openxmlformats.org/officeDocument/2006/relationships/hyperlink" Target="https://weshop.co.id/" TargetMode="External"/><Relationship Id="rId176" Type="http://schemas.openxmlformats.org/officeDocument/2006/relationships/hyperlink" Target="https://tees.co.id/" TargetMode="External"/><Relationship Id="rId197" Type="http://schemas.openxmlformats.org/officeDocument/2006/relationships/hyperlink" Target="https://www.instagram.com/mrmaskoolin/?hl=en" TargetMode="External"/><Relationship Id="rId201" Type="http://schemas.openxmlformats.org/officeDocument/2006/relationships/hyperlink" Target="https://www.similarweb.com/website/muslimarket.com" TargetMode="External"/><Relationship Id="rId222" Type="http://schemas.openxmlformats.org/officeDocument/2006/relationships/hyperlink" Target="https://www.facebook.com/asmarakushop" TargetMode="External"/><Relationship Id="rId243" Type="http://schemas.openxmlformats.org/officeDocument/2006/relationships/hyperlink" Target="https://twitter.com/sophie_paris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jd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alfacartID" TargetMode="External"/><Relationship Id="rId124" Type="http://schemas.openxmlformats.org/officeDocument/2006/relationships/hyperlink" Target="https://vipplaza.co.id/" TargetMode="External"/><Relationship Id="rId70" Type="http://schemas.openxmlformats.org/officeDocument/2006/relationships/hyperlink" Target="https://www.instagram.com/qoo10.indonesia/?hl=en" TargetMode="External"/><Relationship Id="rId91" Type="http://schemas.openxmlformats.org/officeDocument/2006/relationships/hyperlink" Target="https://twitter.com/sociolla_id" TargetMode="External"/><Relationship Id="rId145" Type="http://schemas.openxmlformats.org/officeDocument/2006/relationships/hyperlink" Target="https://twitter.com/brodofootwear" TargetMode="External"/><Relationship Id="rId166" Type="http://schemas.openxmlformats.org/officeDocument/2006/relationships/hyperlink" Target="https://twitter.com/MothercareIndo" TargetMode="External"/><Relationship Id="rId187" Type="http://schemas.openxmlformats.org/officeDocument/2006/relationships/hyperlink" Target="https://www.linkedin.com/company/pemmz/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mamaway.id/" TargetMode="External"/><Relationship Id="rId233" Type="http://schemas.openxmlformats.org/officeDocument/2006/relationships/hyperlink" Target="https://instagram.com/sephoraidn" TargetMode="External"/><Relationship Id="rId254" Type="http://schemas.openxmlformats.org/officeDocument/2006/relationships/hyperlink" Target="https://www.similarweb.com/website/jakartanotebook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blanja.com/" TargetMode="External"/><Relationship Id="rId114" Type="http://schemas.openxmlformats.org/officeDocument/2006/relationships/hyperlink" Target="https://www.similarweb.com/website/mapemall.com" TargetMode="External"/><Relationship Id="rId60" Type="http://schemas.openxmlformats.org/officeDocument/2006/relationships/hyperlink" Target="https://www.linkedin.com/search/results/people/?facetCurrentCompany=%5B%22872040%22%5D" TargetMode="External"/><Relationship Id="rId81" Type="http://schemas.openxmlformats.org/officeDocument/2006/relationships/hyperlink" Target="https://twitter.com/AliExpressID" TargetMode="External"/><Relationship Id="rId135" Type="http://schemas.openxmlformats.org/officeDocument/2006/relationships/hyperlink" Target="https://www.linkedin.com/company/pt-dinomarket/" TargetMode="External"/><Relationship Id="rId156" Type="http://schemas.openxmlformats.org/officeDocument/2006/relationships/hyperlink" Target="https://www.similarweb.com/website/weshop.co.id" TargetMode="External"/><Relationship Id="rId177" Type="http://schemas.openxmlformats.org/officeDocument/2006/relationships/hyperlink" Target="https://www.similarweb.com/website/tees.co.id" TargetMode="External"/><Relationship Id="rId198" Type="http://schemas.openxmlformats.org/officeDocument/2006/relationships/hyperlink" Target="https://www.facebook.com/Maskoolin/?fref=ts" TargetMode="External"/><Relationship Id="rId202" Type="http://schemas.openxmlformats.org/officeDocument/2006/relationships/hyperlink" Target="https://twitter.com/muslimarketID" TargetMode="External"/><Relationship Id="rId223" Type="http://schemas.openxmlformats.org/officeDocument/2006/relationships/hyperlink" Target="https://www.linkedin.com/company/asmaraku/" TargetMode="External"/><Relationship Id="rId244" Type="http://schemas.openxmlformats.org/officeDocument/2006/relationships/hyperlink" Target="https://www.instagram.com/sophie.paris.id/" TargetMode="External"/><Relationship Id="rId18" Type="http://schemas.openxmlformats.org/officeDocument/2006/relationships/hyperlink" Target="https://www.linkedin.com/search/results/people/?facetCurrentCompany=%5B%223564857%22%5D" TargetMode="External"/><Relationship Id="rId39" Type="http://schemas.openxmlformats.org/officeDocument/2006/relationships/hyperlink" Target="https://twitter.com/JDid" TargetMode="External"/><Relationship Id="rId50" Type="http://schemas.openxmlformats.org/officeDocument/2006/relationships/hyperlink" Target="https://www.similarweb.com/website/blanja.com" TargetMode="External"/><Relationship Id="rId104" Type="http://schemas.openxmlformats.org/officeDocument/2006/relationships/hyperlink" Target="https://www.instagram.com/alfacartid/?hl=en" TargetMode="External"/><Relationship Id="rId125" Type="http://schemas.openxmlformats.org/officeDocument/2006/relationships/hyperlink" Target="https://www.similarweb.com/website/vipplaza.co.id" TargetMode="External"/><Relationship Id="rId146" Type="http://schemas.openxmlformats.org/officeDocument/2006/relationships/hyperlink" Target="https://www.instagram.com/bro.do/?hl=en" TargetMode="External"/><Relationship Id="rId167" Type="http://schemas.openxmlformats.org/officeDocument/2006/relationships/hyperlink" Target="https://www.instagram.com/mothercareindo/?hl=en" TargetMode="External"/><Relationship Id="rId188" Type="http://schemas.openxmlformats.org/officeDocument/2006/relationships/hyperlink" Target="https://bukupedia.com/" TargetMode="External"/><Relationship Id="rId71" Type="http://schemas.openxmlformats.org/officeDocument/2006/relationships/hyperlink" Target="https://www.facebook.com/qoo10id/?fref=ts" TargetMode="External"/><Relationship Id="rId92" Type="http://schemas.openxmlformats.org/officeDocument/2006/relationships/hyperlink" Target="https://www.instagram.com/sociolla/" TargetMode="External"/><Relationship Id="rId213" Type="http://schemas.openxmlformats.org/officeDocument/2006/relationships/hyperlink" Target="https://www.similarweb.com/website/mamaway.id" TargetMode="External"/><Relationship Id="rId234" Type="http://schemas.openxmlformats.org/officeDocument/2006/relationships/hyperlink" Target="https://www.facebook.com/SephoraID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linkedin.com/company/jakartanotebook-com/" TargetMode="External"/><Relationship Id="rId40" Type="http://schemas.openxmlformats.org/officeDocument/2006/relationships/hyperlink" Target="https://www.instagram.com/jdid/?hl=en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bobobobo.com/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twitter.com/teesIndonesia" TargetMode="External"/><Relationship Id="rId61" Type="http://schemas.openxmlformats.org/officeDocument/2006/relationships/hyperlink" Target="https://mataharimall.com/" TargetMode="External"/><Relationship Id="rId82" Type="http://schemas.openxmlformats.org/officeDocument/2006/relationships/hyperlink" Target="https://www.instagram.com/aliexpressid/?hl=en" TargetMode="External"/><Relationship Id="rId199" Type="http://schemas.openxmlformats.org/officeDocument/2006/relationships/hyperlink" Target="https://www.linkedin.com/company/maskoolin-pt--rocktokom-ritel-busana-/" TargetMode="External"/><Relationship Id="rId203" Type="http://schemas.openxmlformats.org/officeDocument/2006/relationships/hyperlink" Target="https://www.instagram.com/muslimarketid/" TargetMode="External"/><Relationship Id="rId19" Type="http://schemas.openxmlformats.org/officeDocument/2006/relationships/hyperlink" Target="https://bukalapak.com/" TargetMode="External"/><Relationship Id="rId224" Type="http://schemas.openxmlformats.org/officeDocument/2006/relationships/hyperlink" Target="https://electronic-city.com/" TargetMode="External"/><Relationship Id="rId245" Type="http://schemas.openxmlformats.org/officeDocument/2006/relationships/hyperlink" Target="http://www.facebook.com/sophieparisindonesia" TargetMode="External"/><Relationship Id="rId30" Type="http://schemas.openxmlformats.org/officeDocument/2006/relationships/hyperlink" Target="https://www.linkedin.com/search/results/people/?facetCurrentCompany=%5B%222401482%22%5D&amp;facetGeoRegion=%5B%22id%3A0%22%2C%22id%3A8594%22%2C%22id%3A8605%22%2C%22id%3A8602%22%2C%22id%3A8638%22%5D&amp;origin=FACETED_SEARCH" TargetMode="External"/><Relationship Id="rId105" Type="http://schemas.openxmlformats.org/officeDocument/2006/relationships/hyperlink" Target="https://www.facebook.com/alfacartID/?fref=ts" TargetMode="External"/><Relationship Id="rId126" Type="http://schemas.openxmlformats.org/officeDocument/2006/relationships/hyperlink" Target="https://twitter.com/VIPPlazaID" TargetMode="External"/><Relationship Id="rId147" Type="http://schemas.openxmlformats.org/officeDocument/2006/relationships/hyperlink" Target="https://www.facebook.com/BrodoIndonesia/?fref=ts" TargetMode="External"/><Relationship Id="rId168" Type="http://schemas.openxmlformats.org/officeDocument/2006/relationships/hyperlink" Target="https://www.facebook.com/mothercareindonesia/?ref=br_rs" TargetMode="External"/><Relationship Id="rId51" Type="http://schemas.openxmlformats.org/officeDocument/2006/relationships/hyperlink" Target="https://twitter.com/blanjacom" TargetMode="External"/><Relationship Id="rId72" Type="http://schemas.openxmlformats.org/officeDocument/2006/relationships/hyperlink" Target="https://www.linkedin.com/search/results/people/?facetCurrentCompany=%5B%223694567%22%5D" TargetMode="External"/><Relationship Id="rId93" Type="http://schemas.openxmlformats.org/officeDocument/2006/relationships/hyperlink" Target="https://www.facebook.com/sociolla/?fref=ts" TargetMode="External"/><Relationship Id="rId189" Type="http://schemas.openxmlformats.org/officeDocument/2006/relationships/hyperlink" Target="https://www.similarweb.com/website/bukupedia.com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twitter.com/MamawayIndo" TargetMode="External"/><Relationship Id="rId235" Type="http://schemas.openxmlformats.org/officeDocument/2006/relationships/hyperlink" Target="https://www.linkedin.com/search/results/people/?facetCurrentCompany=%5B%222419405%22%5D&amp;facetGeoRegion=%5B%22id%3A0%22%2C%22id%3A8594%22%5D&amp;origin=FACETED_SEARCH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similarweb.com/website/bobobobo.com?from_ext=1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JDID/?fref=ts" TargetMode="External"/><Relationship Id="rId62" Type="http://schemas.openxmlformats.org/officeDocument/2006/relationships/hyperlink" Target="https://www.similarweb.com/website/mataharimall.com" TargetMode="External"/><Relationship Id="rId83" Type="http://schemas.openxmlformats.org/officeDocument/2006/relationships/hyperlink" Target="https://www.facebook.com/INDONESIA.ALIEXPRESS/?fref=ts" TargetMode="External"/><Relationship Id="rId179" Type="http://schemas.openxmlformats.org/officeDocument/2006/relationships/hyperlink" Target="https://www.instagram.com/tees_indonesia/" TargetMode="External"/><Relationship Id="rId190" Type="http://schemas.openxmlformats.org/officeDocument/2006/relationships/hyperlink" Target="https://twitter.com/bukupediacom" TargetMode="External"/><Relationship Id="rId204" Type="http://schemas.openxmlformats.org/officeDocument/2006/relationships/hyperlink" Target="https://www.facebook.com/muslimarketID/?fref=ts" TargetMode="External"/><Relationship Id="rId225" Type="http://schemas.openxmlformats.org/officeDocument/2006/relationships/hyperlink" Target="https://www.similarweb.com/website/electronic-city.com" TargetMode="External"/><Relationship Id="rId246" Type="http://schemas.openxmlformats.org/officeDocument/2006/relationships/hyperlink" Target="https://www.linkedin.com/search/results/people/?facetCurrentCompany=%5B%22569356%22%5D&amp;facetGeoRegion=%5B%22id%3A0%22%2C%22id%3A8594%22%2C%22id%3A8605%22%2C%22id%3A8602%22%5D&amp;origin=FACETED_SEARCH" TargetMode="External"/><Relationship Id="rId106" Type="http://schemas.openxmlformats.org/officeDocument/2006/relationships/hyperlink" Target="https://www.linkedin.com/search/results/people/?facetCurrentCompany=%5B%2213189128%22%5D" TargetMode="External"/><Relationship Id="rId127" Type="http://schemas.openxmlformats.org/officeDocument/2006/relationships/hyperlink" Target="https://www.instagram.com/vipplazaid/?hl=en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shopee.co.id/" TargetMode="External"/><Relationship Id="rId52" Type="http://schemas.openxmlformats.org/officeDocument/2006/relationships/hyperlink" Target="https://www.instagram.com/blanjacom_official/?hl=en" TargetMode="External"/><Relationship Id="rId73" Type="http://schemas.openxmlformats.org/officeDocument/2006/relationships/hyperlink" Target="https://orami.co.id/" TargetMode="External"/><Relationship Id="rId94" Type="http://schemas.openxmlformats.org/officeDocument/2006/relationships/hyperlink" Target="https://www.linkedin.com/search/results/people/?facetCurrentCompany=%5B%224873431%22%5D" TargetMode="External"/><Relationship Id="rId148" Type="http://schemas.openxmlformats.org/officeDocument/2006/relationships/hyperlink" Target="https://www.linkedin.com/company/pt-brodo-ganesha-indonesia/" TargetMode="External"/><Relationship Id="rId169" Type="http://schemas.openxmlformats.org/officeDocument/2006/relationships/hyperlink" Target="https://www.linkedin.com/search/results/people/?facetCurrentCompany=%5B%2214715%22%2C%223167089%22%5D&amp;facetGeoRegion=%5B%22id%3A0%22%5D&amp;origin=FACETED_SEARCH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facebook.com/tees.co.id/?fref=ts" TargetMode="External"/><Relationship Id="rId215" Type="http://schemas.openxmlformats.org/officeDocument/2006/relationships/hyperlink" Target="https://www.instagram.com/mamawayid/?hl=en" TargetMode="External"/><Relationship Id="rId236" Type="http://schemas.openxmlformats.org/officeDocument/2006/relationships/hyperlink" Target="https://www.plazakamera.com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MatahariMallCom" TargetMode="External"/><Relationship Id="rId159" Type="http://schemas.openxmlformats.org/officeDocument/2006/relationships/hyperlink" Target="https://www.linkedin.com/company/weshop-global-indonesia/" TargetMode="External"/><Relationship Id="rId170" Type="http://schemas.openxmlformats.org/officeDocument/2006/relationships/hyperlink" Target="https://www.linkedin.com/company/kanmo-group/" TargetMode="External"/><Relationship Id="rId191" Type="http://schemas.openxmlformats.org/officeDocument/2006/relationships/hyperlink" Target="https://twitter.com/bukupediacom" TargetMode="External"/><Relationship Id="rId205" Type="http://schemas.openxmlformats.org/officeDocument/2006/relationships/hyperlink" Target="https://www.facebook.com/muslimarketID/?fref=ts" TargetMode="External"/><Relationship Id="rId226" Type="http://schemas.openxmlformats.org/officeDocument/2006/relationships/hyperlink" Target="https://www.similarweb.com/website/electronic-city.com" TargetMode="External"/><Relationship Id="rId247" Type="http://schemas.openxmlformats.org/officeDocument/2006/relationships/hyperlink" Target="https://www.salestockindonesia.com/" TargetMode="External"/><Relationship Id="rId107" Type="http://schemas.openxmlformats.org/officeDocument/2006/relationships/hyperlink" Target="https://berrybenka.com/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shopee.co.id/" TargetMode="External"/><Relationship Id="rId53" Type="http://schemas.openxmlformats.org/officeDocument/2006/relationships/hyperlink" Target="https://www.facebook.com/blanjacom/?fref=ts" TargetMode="External"/><Relationship Id="rId74" Type="http://schemas.openxmlformats.org/officeDocument/2006/relationships/hyperlink" Target="https://www.similarweb.com/website/orami.co.id" TargetMode="External"/><Relationship Id="rId128" Type="http://schemas.openxmlformats.org/officeDocument/2006/relationships/hyperlink" Target="https://www.facebook.com/vipplaza/?fref=ts" TargetMode="External"/><Relationship Id="rId149" Type="http://schemas.openxmlformats.org/officeDocument/2006/relationships/hyperlink" Target="https://hijabenka.com/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ottencoffee.co.id/" TargetMode="External"/><Relationship Id="rId160" Type="http://schemas.openxmlformats.org/officeDocument/2006/relationships/hyperlink" Target="https://orori.com/" TargetMode="External"/><Relationship Id="rId181" Type="http://schemas.openxmlformats.org/officeDocument/2006/relationships/hyperlink" Target="https://www.facebook.com/tees.co.id/?fref=ts" TargetMode="External"/><Relationship Id="rId216" Type="http://schemas.openxmlformats.org/officeDocument/2006/relationships/hyperlink" Target="https://www.instagram.com/mamawayid/?hl=en" TargetMode="External"/><Relationship Id="rId237" Type="http://schemas.openxmlformats.org/officeDocument/2006/relationships/hyperlink" Target="https://www.plazakamera.com/" TargetMode="External"/><Relationship Id="rId258" Type="http://schemas.openxmlformats.org/officeDocument/2006/relationships/hyperlink" Target="https://www.linkedin.com/company/jakartanotebook-com/" TargetMode="External"/><Relationship Id="rId22" Type="http://schemas.openxmlformats.org/officeDocument/2006/relationships/hyperlink" Target="https://www.instagram.com/bukalapak/?hl=en" TargetMode="External"/><Relationship Id="rId43" Type="http://schemas.openxmlformats.org/officeDocument/2006/relationships/hyperlink" Target="https://zalora.co.id/" TargetMode="External"/><Relationship Id="rId64" Type="http://schemas.openxmlformats.org/officeDocument/2006/relationships/hyperlink" Target="https://www.instagram.com/mataharimallcom/?hl=en" TargetMode="External"/><Relationship Id="rId118" Type="http://schemas.openxmlformats.org/officeDocument/2006/relationships/hyperlink" Target="https://www.linkedin.com/company/pt--mitra-adiperkasa-tbk/" TargetMode="External"/><Relationship Id="rId139" Type="http://schemas.openxmlformats.org/officeDocument/2006/relationships/hyperlink" Target="https://www.instagram.com/_bobobobo_/?hl=en" TargetMode="External"/><Relationship Id="rId85" Type="http://schemas.openxmlformats.org/officeDocument/2006/relationships/hyperlink" Target="https://www.similarweb.com/website/jakmall.com" TargetMode="External"/><Relationship Id="rId150" Type="http://schemas.openxmlformats.org/officeDocument/2006/relationships/hyperlink" Target="https://www.similarweb.com/website/hijabenka.com" TargetMode="External"/><Relationship Id="rId171" Type="http://schemas.openxmlformats.org/officeDocument/2006/relationships/hyperlink" Target="https://es.id/" TargetMode="External"/><Relationship Id="rId192" Type="http://schemas.openxmlformats.org/officeDocument/2006/relationships/hyperlink" Target="https://www.instagram.com/bukupediacom/?hl=en" TargetMode="External"/><Relationship Id="rId206" Type="http://schemas.openxmlformats.org/officeDocument/2006/relationships/hyperlink" Target="https://www.linkedin.com/company/muslimarket/" TargetMode="External"/><Relationship Id="rId227" Type="http://schemas.openxmlformats.org/officeDocument/2006/relationships/hyperlink" Target="https://twitter.com/Electronic_City" TargetMode="External"/><Relationship Id="rId248" Type="http://schemas.openxmlformats.org/officeDocument/2006/relationships/hyperlink" Target="https://www.similarweb.com/website/salestockindonesia.com" TargetMode="External"/><Relationship Id="rId12" Type="http://schemas.openxmlformats.org/officeDocument/2006/relationships/hyperlink" Target="https://www.linkedin.com/company/pt--tokopedia/" TargetMode="External"/><Relationship Id="rId33" Type="http://schemas.openxmlformats.org/officeDocument/2006/relationships/hyperlink" Target="https://twitter.com/ShopeeID" TargetMode="External"/><Relationship Id="rId108" Type="http://schemas.openxmlformats.org/officeDocument/2006/relationships/hyperlink" Target="https://www.similarweb.com/website/berrybenka.com" TargetMode="External"/><Relationship Id="rId129" Type="http://schemas.openxmlformats.org/officeDocument/2006/relationships/hyperlink" Target="https://www.linkedin.com/company/vip-plaza/" TargetMode="External"/><Relationship Id="rId54" Type="http://schemas.openxmlformats.org/officeDocument/2006/relationships/hyperlink" Target="https://www.linkedin.com/company/blanja-com/" TargetMode="External"/><Relationship Id="rId75" Type="http://schemas.openxmlformats.org/officeDocument/2006/relationships/hyperlink" Target="https://twitter.com/orami_id" TargetMode="External"/><Relationship Id="rId96" Type="http://schemas.openxmlformats.org/officeDocument/2006/relationships/hyperlink" Target="https://www.similarweb.com/website/ottencoffee.co.id" TargetMode="External"/><Relationship Id="rId140" Type="http://schemas.openxmlformats.org/officeDocument/2006/relationships/hyperlink" Target="https://www.facebook.com/like.bobobobo/?fref=ts" TargetMode="External"/><Relationship Id="rId161" Type="http://schemas.openxmlformats.org/officeDocument/2006/relationships/hyperlink" Target="https://www.similarweb.com/website/orori.com" TargetMode="External"/><Relationship Id="rId182" Type="http://schemas.openxmlformats.org/officeDocument/2006/relationships/hyperlink" Target="https://www.linkedin.com/company/tees-co-id/" TargetMode="External"/><Relationship Id="rId217" Type="http://schemas.openxmlformats.org/officeDocument/2006/relationships/hyperlink" Target="https://www.facebook.com/USAMamaway/?brand_redir=365214786850760" TargetMode="External"/><Relationship Id="rId6" Type="http://schemas.openxmlformats.org/officeDocument/2006/relationships/hyperlink" Target="https://www.linkedin.com/company/lazada/" TargetMode="External"/><Relationship Id="rId238" Type="http://schemas.openxmlformats.org/officeDocument/2006/relationships/hyperlink" Target="https://www.similarweb.com/website/plazakamera.com" TargetMode="External"/><Relationship Id="rId259" Type="http://schemas.openxmlformats.org/officeDocument/2006/relationships/hyperlink" Target="https://fabelio.com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hijup.com/" TargetMode="External"/><Relationship Id="rId44" Type="http://schemas.openxmlformats.org/officeDocument/2006/relationships/hyperlink" Target="https://www.similarweb.com/website/zalora.co.id" TargetMode="External"/><Relationship Id="rId65" Type="http://schemas.openxmlformats.org/officeDocument/2006/relationships/hyperlink" Target="https://www.facebook.com/mataharimallcom/?fref=ts" TargetMode="External"/><Relationship Id="rId86" Type="http://schemas.openxmlformats.org/officeDocument/2006/relationships/hyperlink" Target="https://twitter.com/jakmall" TargetMode="External"/><Relationship Id="rId130" Type="http://schemas.openxmlformats.org/officeDocument/2006/relationships/hyperlink" Target="https://dinomarket.com/" TargetMode="External"/><Relationship Id="rId151" Type="http://schemas.openxmlformats.org/officeDocument/2006/relationships/hyperlink" Target="https://twitter.com/Hijabenkacom" TargetMode="External"/><Relationship Id="rId172" Type="http://schemas.openxmlformats.org/officeDocument/2006/relationships/hyperlink" Target="https://www.similarweb.com/website/es.id" TargetMode="External"/><Relationship Id="rId193" Type="http://schemas.openxmlformats.org/officeDocument/2006/relationships/hyperlink" Target="https://www.facebook.com/bukupedia/?fref=ts" TargetMode="External"/><Relationship Id="rId207" Type="http://schemas.openxmlformats.org/officeDocument/2006/relationships/hyperlink" Target="https://8wood.com/" TargetMode="External"/><Relationship Id="rId228" Type="http://schemas.openxmlformats.org/officeDocument/2006/relationships/hyperlink" Target="https://www.instagram.com/electroniccityid/" TargetMode="External"/><Relationship Id="rId249" Type="http://schemas.openxmlformats.org/officeDocument/2006/relationships/hyperlink" Target="http://twitter.com/salestockid" TargetMode="External"/><Relationship Id="rId13" Type="http://schemas.openxmlformats.org/officeDocument/2006/relationships/hyperlink" Target="https://elevenia.co.id/" TargetMode="External"/><Relationship Id="rId109" Type="http://schemas.openxmlformats.org/officeDocument/2006/relationships/hyperlink" Target="https://twitter.com/Berrybenka" TargetMode="External"/><Relationship Id="rId260" Type="http://schemas.openxmlformats.org/officeDocument/2006/relationships/hyperlink" Target="https://www.similarweb.com/website/fabelio.com" TargetMode="External"/><Relationship Id="rId34" Type="http://schemas.openxmlformats.org/officeDocument/2006/relationships/hyperlink" Target="https://www.instagram.com/shopee_id/" TargetMode="External"/><Relationship Id="rId55" Type="http://schemas.openxmlformats.org/officeDocument/2006/relationships/hyperlink" Target="https://bhinneka.com/" TargetMode="External"/><Relationship Id="rId76" Type="http://schemas.openxmlformats.org/officeDocument/2006/relationships/hyperlink" Target="https://www.instagram.com/orami_id/" TargetMode="External"/><Relationship Id="rId97" Type="http://schemas.openxmlformats.org/officeDocument/2006/relationships/hyperlink" Target="https://twitter.com/OTTENCOFFEE" TargetMode="External"/><Relationship Id="rId120" Type="http://schemas.openxmlformats.org/officeDocument/2006/relationships/hyperlink" Target="https://twitter.com/HIJUP" TargetMode="External"/><Relationship Id="rId141" Type="http://schemas.openxmlformats.org/officeDocument/2006/relationships/hyperlink" Target="https://www.linkedin.com/company/pt-bobobobo/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twitter.com/ORORI" TargetMode="External"/><Relationship Id="rId183" Type="http://schemas.openxmlformats.org/officeDocument/2006/relationships/hyperlink" Target="https://pemmz.com/" TargetMode="External"/><Relationship Id="rId218" Type="http://schemas.openxmlformats.org/officeDocument/2006/relationships/hyperlink" Target="https://www.linkedin.com/company/mamaway-indonesia/" TargetMode="External"/><Relationship Id="rId239" Type="http://schemas.openxmlformats.org/officeDocument/2006/relationships/hyperlink" Target="https://www.instagram.com/plazakamera/" TargetMode="External"/><Relationship Id="rId250" Type="http://schemas.openxmlformats.org/officeDocument/2006/relationships/hyperlink" Target="http://instagram.com/salestockindonesia" TargetMode="External"/><Relationship Id="rId24" Type="http://schemas.openxmlformats.org/officeDocument/2006/relationships/hyperlink" Target="https://www.linkedin.com/company/pt-bukalapak-com/" TargetMode="External"/><Relationship Id="rId45" Type="http://schemas.openxmlformats.org/officeDocument/2006/relationships/hyperlink" Target="https://twitter.com/ZaloraID" TargetMode="External"/><Relationship Id="rId66" Type="http://schemas.openxmlformats.org/officeDocument/2006/relationships/hyperlink" Target="https://www.linkedin.com/company/mataharimall-com/" TargetMode="External"/><Relationship Id="rId87" Type="http://schemas.openxmlformats.org/officeDocument/2006/relationships/hyperlink" Target="https://www.instagram.com/jakmall/?hl=en" TargetMode="External"/><Relationship Id="rId110" Type="http://schemas.openxmlformats.org/officeDocument/2006/relationships/hyperlink" Target="https://www.instagram.com/berrybenka/?hl=en" TargetMode="External"/><Relationship Id="rId131" Type="http://schemas.openxmlformats.org/officeDocument/2006/relationships/hyperlink" Target="https://www.similarweb.com/website/dinomarket.com" TargetMode="External"/><Relationship Id="rId152" Type="http://schemas.openxmlformats.org/officeDocument/2006/relationships/hyperlink" Target="https://www.instagram.com/hijabenka/" TargetMode="External"/><Relationship Id="rId173" Type="http://schemas.openxmlformats.org/officeDocument/2006/relationships/hyperlink" Target="https://twitter.com/elect_solution" TargetMode="External"/><Relationship Id="rId194" Type="http://schemas.openxmlformats.org/officeDocument/2006/relationships/hyperlink" Target="https://www.linkedin.com/company/bukupedia.com/" TargetMode="External"/><Relationship Id="rId208" Type="http://schemas.openxmlformats.org/officeDocument/2006/relationships/hyperlink" Target="https://www.similarweb.com/website/8wood.id" TargetMode="External"/><Relationship Id="rId229" Type="http://schemas.openxmlformats.org/officeDocument/2006/relationships/hyperlink" Target="https://www.facebook.com/ElectronicCityIndonesia" TargetMode="External"/><Relationship Id="rId240" Type="http://schemas.openxmlformats.org/officeDocument/2006/relationships/hyperlink" Target="https://www.facebook.com/plazakameraindonesia/" TargetMode="External"/><Relationship Id="rId261" Type="http://schemas.openxmlformats.org/officeDocument/2006/relationships/hyperlink" Target="https://twitter.com/hellofabelio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ShopeeID/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oramiindonesia/?fref=ts" TargetMode="External"/><Relationship Id="rId100" Type="http://schemas.openxmlformats.org/officeDocument/2006/relationships/hyperlink" Target="https://www.linkedin.com/company/otten-coffee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ttencoffee/" TargetMode="External"/><Relationship Id="rId121" Type="http://schemas.openxmlformats.org/officeDocument/2006/relationships/hyperlink" Target="https://www.instagram.com/hijup/?hl=en" TargetMode="External"/><Relationship Id="rId142" Type="http://schemas.openxmlformats.org/officeDocument/2006/relationships/hyperlink" Target="http://bro.do/" TargetMode="External"/><Relationship Id="rId163" Type="http://schemas.openxmlformats.org/officeDocument/2006/relationships/hyperlink" Target="https://www.instagram.com/orori_id/?hl=en" TargetMode="External"/><Relationship Id="rId184" Type="http://schemas.openxmlformats.org/officeDocument/2006/relationships/hyperlink" Target="https://www.similarweb.com/website/pemmz.com" TargetMode="External"/><Relationship Id="rId219" Type="http://schemas.openxmlformats.org/officeDocument/2006/relationships/hyperlink" Target="https://asmaraku.com/" TargetMode="External"/><Relationship Id="rId230" Type="http://schemas.openxmlformats.org/officeDocument/2006/relationships/hyperlink" Target="https://www.linkedin.com/company/pt-electronic-city-indonesia/" TargetMode="External"/><Relationship Id="rId251" Type="http://schemas.openxmlformats.org/officeDocument/2006/relationships/hyperlink" Target="https://www.facebook.com/salestockindonesia" TargetMode="External"/><Relationship Id="rId25" Type="http://schemas.openxmlformats.org/officeDocument/2006/relationships/hyperlink" Target="https://blibli.com/" TargetMode="External"/><Relationship Id="rId46" Type="http://schemas.openxmlformats.org/officeDocument/2006/relationships/hyperlink" Target="https://www.instagram.com/zaloraid/?hl=en" TargetMode="External"/><Relationship Id="rId67" Type="http://schemas.openxmlformats.org/officeDocument/2006/relationships/hyperlink" Target="https://qoo10.co.id/" TargetMode="External"/><Relationship Id="rId88" Type="http://schemas.openxmlformats.org/officeDocument/2006/relationships/hyperlink" Target="https://www.facebook.com/jakmalldotcom/?fref=ts" TargetMode="External"/><Relationship Id="rId111" Type="http://schemas.openxmlformats.org/officeDocument/2006/relationships/hyperlink" Target="https://www.facebook.com/BerrybenkaShop/?fref=ts" TargetMode="External"/><Relationship Id="rId132" Type="http://schemas.openxmlformats.org/officeDocument/2006/relationships/hyperlink" Target="https://twitter.com/DINOMARKET" TargetMode="External"/><Relationship Id="rId153" Type="http://schemas.openxmlformats.org/officeDocument/2006/relationships/hyperlink" Target="https://www.facebook.com/hijabenka/?fref=ts" TargetMode="External"/><Relationship Id="rId174" Type="http://schemas.openxmlformats.org/officeDocument/2006/relationships/hyperlink" Target="https://www.instagram.com/electronicsolutionid/" TargetMode="External"/><Relationship Id="rId195" Type="http://schemas.openxmlformats.org/officeDocument/2006/relationships/hyperlink" Target="https://maskoolin.com/" TargetMode="External"/><Relationship Id="rId209" Type="http://schemas.openxmlformats.org/officeDocument/2006/relationships/hyperlink" Target="https://twitter.com/buy8wood" TargetMode="External"/><Relationship Id="rId220" Type="http://schemas.openxmlformats.org/officeDocument/2006/relationships/hyperlink" Target="https://www.similarweb.com/website/asmaraku.com" TargetMode="External"/><Relationship Id="rId241" Type="http://schemas.openxmlformats.org/officeDocument/2006/relationships/hyperlink" Target="https://www.sophieparis.com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/shopee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instagram.com/fabelio/" TargetMode="External"/><Relationship Id="rId78" Type="http://schemas.openxmlformats.org/officeDocument/2006/relationships/hyperlink" Target="https://www.linkedin.com/company/moxy-street/" TargetMode="External"/><Relationship Id="rId99" Type="http://schemas.openxmlformats.org/officeDocument/2006/relationships/hyperlink" Target="https://www.facebook.com/ottencoffeeindonesia/?fref=ts" TargetMode="External"/><Relationship Id="rId101" Type="http://schemas.openxmlformats.org/officeDocument/2006/relationships/hyperlink" Target="https://alfacart.com/" TargetMode="External"/><Relationship Id="rId122" Type="http://schemas.openxmlformats.org/officeDocument/2006/relationships/hyperlink" Target="https://www.facebook.com/HIJUPcom/?fref=ts" TargetMode="External"/><Relationship Id="rId143" Type="http://schemas.openxmlformats.org/officeDocument/2006/relationships/hyperlink" Target="https://brodo.do/" TargetMode="External"/><Relationship Id="rId164" Type="http://schemas.openxmlformats.org/officeDocument/2006/relationships/hyperlink" Target="https://www.facebook.com/ororijewelry/?ref=br_rs" TargetMode="External"/><Relationship Id="rId185" Type="http://schemas.openxmlformats.org/officeDocument/2006/relationships/hyperlink" Target="https://twitter.com/pemmz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8wood/?hl=en" TargetMode="External"/><Relationship Id="rId26" Type="http://schemas.openxmlformats.org/officeDocument/2006/relationships/hyperlink" Target="https://www.similarweb.com/website/blibli.com/" TargetMode="External"/><Relationship Id="rId231" Type="http://schemas.openxmlformats.org/officeDocument/2006/relationships/hyperlink" Target="https://sephora.co.id/" TargetMode="External"/><Relationship Id="rId252" Type="http://schemas.openxmlformats.org/officeDocument/2006/relationships/hyperlink" Target="https://www.linkedin.com/company/sale-stock/" TargetMode="External"/><Relationship Id="rId47" Type="http://schemas.openxmlformats.org/officeDocument/2006/relationships/hyperlink" Target="https://www.facebook.com/ZaloraIndonesia/?fref=ts" TargetMode="External"/><Relationship Id="rId68" Type="http://schemas.openxmlformats.org/officeDocument/2006/relationships/hyperlink" Target="https://www.similarweb.com/website/qoo10.co.id" TargetMode="External"/><Relationship Id="rId89" Type="http://schemas.openxmlformats.org/officeDocument/2006/relationships/hyperlink" Target="https://www.linkedin.com/company/jakmall/" TargetMode="External"/><Relationship Id="rId112" Type="http://schemas.openxmlformats.org/officeDocument/2006/relationships/hyperlink" Target="https://www.linkedin.com/company/berrybenka-com/" TargetMode="External"/><Relationship Id="rId133" Type="http://schemas.openxmlformats.org/officeDocument/2006/relationships/hyperlink" Target="https://www.instagram.com/dinomarket/?hl=en" TargetMode="External"/><Relationship Id="rId154" Type="http://schemas.openxmlformats.org/officeDocument/2006/relationships/hyperlink" Target="https://www.linkedin.com/company/berrybenka-com/" TargetMode="External"/><Relationship Id="rId175" Type="http://schemas.openxmlformats.org/officeDocument/2006/relationships/hyperlink" Target="https://www.facebook.com/electronicsolutionid/?fref=ts" TargetMode="External"/><Relationship Id="rId196" Type="http://schemas.openxmlformats.org/officeDocument/2006/relationships/hyperlink" Target="https://www.similarweb.com/website/maskoolin.com" TargetMode="External"/><Relationship Id="rId200" Type="http://schemas.openxmlformats.org/officeDocument/2006/relationships/hyperlink" Target="https://www.linkedin.com/company/maskoolin-pt--rocktokom-ritel-busana-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asmaraku_id" TargetMode="External"/><Relationship Id="rId242" Type="http://schemas.openxmlformats.org/officeDocument/2006/relationships/hyperlink" Target="https://www.similarweb.com/website/sophieparis.com" TargetMode="External"/><Relationship Id="rId263" Type="http://schemas.openxmlformats.org/officeDocument/2006/relationships/hyperlink" Target="https://www.facebook.com/fabelio/" TargetMode="External"/><Relationship Id="rId37" Type="http://schemas.openxmlformats.org/officeDocument/2006/relationships/hyperlink" Target="https://jd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similarweb.com/website/alfacart.com" TargetMode="External"/><Relationship Id="rId123" Type="http://schemas.openxmlformats.org/officeDocument/2006/relationships/hyperlink" Target="https://www.linkedin.com/company/hijup/" TargetMode="External"/><Relationship Id="rId144" Type="http://schemas.openxmlformats.org/officeDocument/2006/relationships/hyperlink" Target="https://www.similarweb.com/website/bro.do" TargetMode="External"/><Relationship Id="rId90" Type="http://schemas.openxmlformats.org/officeDocument/2006/relationships/hyperlink" Target="https://sociolla.com/" TargetMode="External"/><Relationship Id="rId165" Type="http://schemas.openxmlformats.org/officeDocument/2006/relationships/hyperlink" Target="https://www.linkedin.com/company/orori-com/" TargetMode="External"/><Relationship Id="rId186" Type="http://schemas.openxmlformats.org/officeDocument/2006/relationships/hyperlink" Target="https://www.instagram.com/pemmz.id/?hl=en" TargetMode="External"/><Relationship Id="rId211" Type="http://schemas.openxmlformats.org/officeDocument/2006/relationships/hyperlink" Target="https://www.facebook.com/buy8wood" TargetMode="External"/><Relationship Id="rId232" Type="http://schemas.openxmlformats.org/officeDocument/2006/relationships/hyperlink" Target="https://www.similarweb.com/website/sephora.co.id" TargetMode="External"/><Relationship Id="rId253" Type="http://schemas.openxmlformats.org/officeDocument/2006/relationships/hyperlink" Target="https://www.jakartanotebook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/zalora-sea/" TargetMode="External"/><Relationship Id="rId69" Type="http://schemas.openxmlformats.org/officeDocument/2006/relationships/hyperlink" Target="https://twitter.com/qoo10INDO" TargetMode="External"/><Relationship Id="rId113" Type="http://schemas.openxmlformats.org/officeDocument/2006/relationships/hyperlink" Target="https://mapemall.com/" TargetMode="External"/><Relationship Id="rId134" Type="http://schemas.openxmlformats.org/officeDocument/2006/relationships/hyperlink" Target="https://www.facebook.com/DinoMarketCom/?fref=ts" TargetMode="External"/><Relationship Id="rId80" Type="http://schemas.openxmlformats.org/officeDocument/2006/relationships/hyperlink" Target="https://www.similarweb.com/website/id.aliexpress.com" TargetMode="External"/><Relationship Id="rId155" Type="http://schemas.openxmlformats.org/officeDocument/2006/relationships/hyperlink" Target="https://weshop.co.id/" TargetMode="External"/><Relationship Id="rId176" Type="http://schemas.openxmlformats.org/officeDocument/2006/relationships/hyperlink" Target="https://www.linkedin.com/company/electronic-solution/" TargetMode="External"/><Relationship Id="rId197" Type="http://schemas.openxmlformats.org/officeDocument/2006/relationships/hyperlink" Target="https://twitter.com/MrMaskoolin" TargetMode="External"/><Relationship Id="rId201" Type="http://schemas.openxmlformats.org/officeDocument/2006/relationships/hyperlink" Target="https://muslimarket.com/" TargetMode="External"/><Relationship Id="rId222" Type="http://schemas.openxmlformats.org/officeDocument/2006/relationships/hyperlink" Target="https://www.instagram.com/asmaraku_id/" TargetMode="External"/><Relationship Id="rId243" Type="http://schemas.openxmlformats.org/officeDocument/2006/relationships/hyperlink" Target="https://twitter.com/sophie_paris" TargetMode="External"/><Relationship Id="rId264" Type="http://schemas.openxmlformats.org/officeDocument/2006/relationships/hyperlink" Target="https://www.linkedin.com/company/fabelio/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jd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alfacartID" TargetMode="External"/><Relationship Id="rId124" Type="http://schemas.openxmlformats.org/officeDocument/2006/relationships/hyperlink" Target="https://vipplaza.co.id/" TargetMode="External"/><Relationship Id="rId70" Type="http://schemas.openxmlformats.org/officeDocument/2006/relationships/hyperlink" Target="https://www.instagram.com/qoo10.indonesia/?hl=en" TargetMode="External"/><Relationship Id="rId91" Type="http://schemas.openxmlformats.org/officeDocument/2006/relationships/hyperlink" Target="https://twitter.com/sociolla_id" TargetMode="External"/><Relationship Id="rId145" Type="http://schemas.openxmlformats.org/officeDocument/2006/relationships/hyperlink" Target="https://twitter.com/brodofootwear" TargetMode="External"/><Relationship Id="rId166" Type="http://schemas.openxmlformats.org/officeDocument/2006/relationships/hyperlink" Target="https://mothercare.co.id/" TargetMode="External"/><Relationship Id="rId187" Type="http://schemas.openxmlformats.org/officeDocument/2006/relationships/hyperlink" Target="https://www.facebook.com/pemmz.id/?fref=ts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www.linkedin.com/company/8wood/" TargetMode="External"/><Relationship Id="rId233" Type="http://schemas.openxmlformats.org/officeDocument/2006/relationships/hyperlink" Target="https://twitter.com/sephoraid" TargetMode="External"/><Relationship Id="rId254" Type="http://schemas.openxmlformats.org/officeDocument/2006/relationships/hyperlink" Target="https://www.similarweb.com/website/jakartanotebook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blanja.com/" TargetMode="External"/><Relationship Id="rId114" Type="http://schemas.openxmlformats.org/officeDocument/2006/relationships/hyperlink" Target="https://www.similarweb.com/website/mapemall.com" TargetMode="External"/><Relationship Id="rId60" Type="http://schemas.openxmlformats.org/officeDocument/2006/relationships/hyperlink" Target="https://www.linkedin.com/company/bhinneka-com/" TargetMode="External"/><Relationship Id="rId81" Type="http://schemas.openxmlformats.org/officeDocument/2006/relationships/hyperlink" Target="https://twitter.com/AliExpressID" TargetMode="External"/><Relationship Id="rId135" Type="http://schemas.openxmlformats.org/officeDocument/2006/relationships/hyperlink" Target="https://www.linkedin.com/company/pt-dinomarket/" TargetMode="External"/><Relationship Id="rId156" Type="http://schemas.openxmlformats.org/officeDocument/2006/relationships/hyperlink" Target="https://www.similarweb.com/website/weshop.co.id" TargetMode="External"/><Relationship Id="rId177" Type="http://schemas.openxmlformats.org/officeDocument/2006/relationships/hyperlink" Target="https://tees.co.id/" TargetMode="External"/><Relationship Id="rId198" Type="http://schemas.openxmlformats.org/officeDocument/2006/relationships/hyperlink" Target="https://www.instagram.com/mrmaskoolin/?hl=en" TargetMode="External"/><Relationship Id="rId202" Type="http://schemas.openxmlformats.org/officeDocument/2006/relationships/hyperlink" Target="https://www.similarweb.com/website/muslimarket.com" TargetMode="External"/><Relationship Id="rId223" Type="http://schemas.openxmlformats.org/officeDocument/2006/relationships/hyperlink" Target="https://www.facebook.com/asmarakushop" TargetMode="External"/><Relationship Id="rId244" Type="http://schemas.openxmlformats.org/officeDocument/2006/relationships/hyperlink" Target="https://www.instagram.com/sophie.paris.id/" TargetMode="External"/><Relationship Id="rId18" Type="http://schemas.openxmlformats.org/officeDocument/2006/relationships/hyperlink" Target="https://www.linkedin.com/company/elevenia/" TargetMode="External"/><Relationship Id="rId39" Type="http://schemas.openxmlformats.org/officeDocument/2006/relationships/hyperlink" Target="https://twitter.com/JDid" TargetMode="External"/><Relationship Id="rId50" Type="http://schemas.openxmlformats.org/officeDocument/2006/relationships/hyperlink" Target="https://www.similarweb.com/website/blanja.com" TargetMode="External"/><Relationship Id="rId104" Type="http://schemas.openxmlformats.org/officeDocument/2006/relationships/hyperlink" Target="https://www.instagram.com/alfacartid/?hl=en" TargetMode="External"/><Relationship Id="rId125" Type="http://schemas.openxmlformats.org/officeDocument/2006/relationships/hyperlink" Target="https://www.similarweb.com/website/vipplaza.co.id" TargetMode="External"/><Relationship Id="rId146" Type="http://schemas.openxmlformats.org/officeDocument/2006/relationships/hyperlink" Target="https://www.instagram.com/bro.do/?hl=en" TargetMode="External"/><Relationship Id="rId167" Type="http://schemas.openxmlformats.org/officeDocument/2006/relationships/hyperlink" Target="https://twitter.com/MothercareIndo" TargetMode="External"/><Relationship Id="rId188" Type="http://schemas.openxmlformats.org/officeDocument/2006/relationships/hyperlink" Target="https://www.linkedin.com/company/pemmz/" TargetMode="External"/><Relationship Id="rId71" Type="http://schemas.openxmlformats.org/officeDocument/2006/relationships/hyperlink" Target="https://www.facebook.com/qoo10id/?fref=ts" TargetMode="External"/><Relationship Id="rId92" Type="http://schemas.openxmlformats.org/officeDocument/2006/relationships/hyperlink" Target="https://www.instagram.com/sociolla/" TargetMode="External"/><Relationship Id="rId213" Type="http://schemas.openxmlformats.org/officeDocument/2006/relationships/hyperlink" Target="https://mamaway.id/" TargetMode="External"/><Relationship Id="rId234" Type="http://schemas.openxmlformats.org/officeDocument/2006/relationships/hyperlink" Target="https://instagram.com/sephoraidn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twitter.com/jakartanotebook" TargetMode="External"/><Relationship Id="rId40" Type="http://schemas.openxmlformats.org/officeDocument/2006/relationships/hyperlink" Target="https://www.instagram.com/jdid/?hl=en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bobobobo.com/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www.similarweb.com/website/tees.co.id" TargetMode="External"/><Relationship Id="rId61" Type="http://schemas.openxmlformats.org/officeDocument/2006/relationships/hyperlink" Target="https://mataharimall.com/" TargetMode="External"/><Relationship Id="rId82" Type="http://schemas.openxmlformats.org/officeDocument/2006/relationships/hyperlink" Target="https://www.instagram.com/aliexpressid/?hl=en" TargetMode="External"/><Relationship Id="rId199" Type="http://schemas.openxmlformats.org/officeDocument/2006/relationships/hyperlink" Target="https://www.facebook.com/Maskoolin/?fref=ts" TargetMode="External"/><Relationship Id="rId203" Type="http://schemas.openxmlformats.org/officeDocument/2006/relationships/hyperlink" Target="https://twitter.com/muslimarketID" TargetMode="External"/><Relationship Id="rId19" Type="http://schemas.openxmlformats.org/officeDocument/2006/relationships/hyperlink" Target="https://bukalapak.com/" TargetMode="External"/><Relationship Id="rId224" Type="http://schemas.openxmlformats.org/officeDocument/2006/relationships/hyperlink" Target="https://www.linkedin.com/company/asmaraku/" TargetMode="External"/><Relationship Id="rId245" Type="http://schemas.openxmlformats.org/officeDocument/2006/relationships/hyperlink" Target="http://www.facebook.com/sophieparisindonesia" TargetMode="External"/><Relationship Id="rId30" Type="http://schemas.openxmlformats.org/officeDocument/2006/relationships/hyperlink" Target="https://www.linkedin.com/company/pt-global-digital-niaga/" TargetMode="External"/><Relationship Id="rId105" Type="http://schemas.openxmlformats.org/officeDocument/2006/relationships/hyperlink" Target="https://www.facebook.com/alfacartID/?fref=ts" TargetMode="External"/><Relationship Id="rId126" Type="http://schemas.openxmlformats.org/officeDocument/2006/relationships/hyperlink" Target="https://twitter.com/VIPPlazaID" TargetMode="External"/><Relationship Id="rId147" Type="http://schemas.openxmlformats.org/officeDocument/2006/relationships/hyperlink" Target="https://www.facebook.com/BrodoIndonesia/?fref=ts" TargetMode="External"/><Relationship Id="rId168" Type="http://schemas.openxmlformats.org/officeDocument/2006/relationships/hyperlink" Target="https://www.instagram.com/mothercareindo/?hl=en" TargetMode="External"/><Relationship Id="rId51" Type="http://schemas.openxmlformats.org/officeDocument/2006/relationships/hyperlink" Target="https://twitter.com/blanjacom" TargetMode="External"/><Relationship Id="rId72" Type="http://schemas.openxmlformats.org/officeDocument/2006/relationships/hyperlink" Target="https://www.linkedin.com/company/qoo10-indonesia/" TargetMode="External"/><Relationship Id="rId93" Type="http://schemas.openxmlformats.org/officeDocument/2006/relationships/hyperlink" Target="https://www.facebook.com/sociolla/?fref=ts" TargetMode="External"/><Relationship Id="rId189" Type="http://schemas.openxmlformats.org/officeDocument/2006/relationships/hyperlink" Target="https://bukupedia.com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mamaway.id" TargetMode="External"/><Relationship Id="rId235" Type="http://schemas.openxmlformats.org/officeDocument/2006/relationships/hyperlink" Target="https://www.facebook.com/SephoraID" TargetMode="External"/><Relationship Id="rId256" Type="http://schemas.openxmlformats.org/officeDocument/2006/relationships/hyperlink" Target="https://www.instagram.com/jakartanotebook/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similarweb.com/website/bobobobo.com?from_ext=1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JDID/?fref=ts" TargetMode="External"/><Relationship Id="rId62" Type="http://schemas.openxmlformats.org/officeDocument/2006/relationships/hyperlink" Target="https://www.similarweb.com/website/mataharimall.com" TargetMode="External"/><Relationship Id="rId83" Type="http://schemas.openxmlformats.org/officeDocument/2006/relationships/hyperlink" Target="https://www.facebook.com/INDONESIA.ALIEXPRESS/?fref=ts" TargetMode="External"/><Relationship Id="rId179" Type="http://schemas.openxmlformats.org/officeDocument/2006/relationships/hyperlink" Target="https://twitter.com/teesIndonesia" TargetMode="External"/><Relationship Id="rId190" Type="http://schemas.openxmlformats.org/officeDocument/2006/relationships/hyperlink" Target="https://www.similarweb.com/website/bukupedia.com" TargetMode="External"/><Relationship Id="rId204" Type="http://schemas.openxmlformats.org/officeDocument/2006/relationships/hyperlink" Target="https://www.instagram.com/muslimarketid/" TargetMode="External"/><Relationship Id="rId225" Type="http://schemas.openxmlformats.org/officeDocument/2006/relationships/hyperlink" Target="https://electronic-city.com/" TargetMode="External"/><Relationship Id="rId246" Type="http://schemas.openxmlformats.org/officeDocument/2006/relationships/hyperlink" Target="https://www.linkedin.com/company/sophie-paris/" TargetMode="External"/><Relationship Id="rId106" Type="http://schemas.openxmlformats.org/officeDocument/2006/relationships/hyperlink" Target="https://www.linkedin.com/company/alfacart.com/" TargetMode="External"/><Relationship Id="rId127" Type="http://schemas.openxmlformats.org/officeDocument/2006/relationships/hyperlink" Target="https://www.instagram.com/vipplazaid/?hl=en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shopee.co.id/" TargetMode="External"/><Relationship Id="rId52" Type="http://schemas.openxmlformats.org/officeDocument/2006/relationships/hyperlink" Target="https://www.instagram.com/blanjacom_official/?hl=en" TargetMode="External"/><Relationship Id="rId73" Type="http://schemas.openxmlformats.org/officeDocument/2006/relationships/hyperlink" Target="https://orami.co.id/" TargetMode="External"/><Relationship Id="rId94" Type="http://schemas.openxmlformats.org/officeDocument/2006/relationships/hyperlink" Target="https://www.linkedin.com/company/sociolla/" TargetMode="External"/><Relationship Id="rId148" Type="http://schemas.openxmlformats.org/officeDocument/2006/relationships/hyperlink" Target="https://www.linkedin.com/company/pt-brodo-ganesha-indonesia/" TargetMode="External"/><Relationship Id="rId169" Type="http://schemas.openxmlformats.org/officeDocument/2006/relationships/hyperlink" Target="https://www.facebook.com/mothercareindonesia/?ref=br_rs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instagram.com/tees_indonesia/" TargetMode="External"/><Relationship Id="rId215" Type="http://schemas.openxmlformats.org/officeDocument/2006/relationships/hyperlink" Target="https://twitter.com/MamawayIndo" TargetMode="External"/><Relationship Id="rId236" Type="http://schemas.openxmlformats.org/officeDocument/2006/relationships/hyperlink" Target="https://www.linkedin.com/company/sephora/" TargetMode="External"/><Relationship Id="rId257" Type="http://schemas.openxmlformats.org/officeDocument/2006/relationships/hyperlink" Target="https://www.facebook.com/jakartanotebook/" TargetMode="External"/><Relationship Id="rId42" Type="http://schemas.openxmlformats.org/officeDocument/2006/relationships/hyperlink" Target="https://www.linkedin.com/company/jd-id/" TargetMode="External"/><Relationship Id="rId84" Type="http://schemas.openxmlformats.org/officeDocument/2006/relationships/hyperlink" Target="https://jakmall.com/" TargetMode="External"/><Relationship Id="rId138" Type="http://schemas.openxmlformats.org/officeDocument/2006/relationships/hyperlink" Target="https://twitter.com/_bobobobo_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orami.co.id/" TargetMode="External"/><Relationship Id="rId18" Type="http://schemas.openxmlformats.org/officeDocument/2006/relationships/hyperlink" Target="https://alfacart.com/" TargetMode="External"/><Relationship Id="rId26" Type="http://schemas.openxmlformats.org/officeDocument/2006/relationships/hyperlink" Target="https://brodo.do/" TargetMode="External"/><Relationship Id="rId39" Type="http://schemas.openxmlformats.org/officeDocument/2006/relationships/hyperlink" Target="https://asmaraku.com/" TargetMode="External"/><Relationship Id="rId21" Type="http://schemas.openxmlformats.org/officeDocument/2006/relationships/hyperlink" Target="https://hijup.com/" TargetMode="External"/><Relationship Id="rId34" Type="http://schemas.openxmlformats.org/officeDocument/2006/relationships/hyperlink" Target="https://bukupedia.com/" TargetMode="External"/><Relationship Id="rId42" Type="http://schemas.openxmlformats.org/officeDocument/2006/relationships/hyperlink" Target="https://www.plazakamera.com/" TargetMode="External"/><Relationship Id="rId47" Type="http://schemas.openxmlformats.org/officeDocument/2006/relationships/hyperlink" Target="https://www.laku6.com/" TargetMode="External"/><Relationship Id="rId50" Type="http://schemas.openxmlformats.org/officeDocument/2006/relationships/hyperlink" Target="https://www.ralali.com/" TargetMode="External"/><Relationship Id="rId7" Type="http://schemas.openxmlformats.org/officeDocument/2006/relationships/hyperlink" Target="https://jd.id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sociolla.com/" TargetMode="External"/><Relationship Id="rId29" Type="http://schemas.openxmlformats.org/officeDocument/2006/relationships/hyperlink" Target="https://orori.com/" TargetMode="External"/><Relationship Id="rId11" Type="http://schemas.openxmlformats.org/officeDocument/2006/relationships/hyperlink" Target="https://mataharimall.com/" TargetMode="External"/><Relationship Id="rId24" Type="http://schemas.openxmlformats.org/officeDocument/2006/relationships/hyperlink" Target="https://bobobobo.com/" TargetMode="External"/><Relationship Id="rId32" Type="http://schemas.openxmlformats.org/officeDocument/2006/relationships/hyperlink" Target="https://tees.co.id/" TargetMode="External"/><Relationship Id="rId37" Type="http://schemas.openxmlformats.org/officeDocument/2006/relationships/hyperlink" Target="https://8wood.com/" TargetMode="External"/><Relationship Id="rId40" Type="http://schemas.openxmlformats.org/officeDocument/2006/relationships/hyperlink" Target="https://electronic-city.com/" TargetMode="External"/><Relationship Id="rId45" Type="http://schemas.openxmlformats.org/officeDocument/2006/relationships/hyperlink" Target="https://www.jakartanotebook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jakmall.com/" TargetMode="External"/><Relationship Id="rId23" Type="http://schemas.openxmlformats.org/officeDocument/2006/relationships/hyperlink" Target="https://dinomarket.com/" TargetMode="External"/><Relationship Id="rId28" Type="http://schemas.openxmlformats.org/officeDocument/2006/relationships/hyperlink" Target="https://weshop.co.id/" TargetMode="External"/><Relationship Id="rId36" Type="http://schemas.openxmlformats.org/officeDocument/2006/relationships/hyperlink" Target="https://muslimarket.com/" TargetMode="External"/><Relationship Id="rId49" Type="http://schemas.openxmlformats.org/officeDocument/2006/relationships/hyperlink" Target="https://www.pasarwarga.com/" TargetMode="External"/><Relationship Id="rId10" Type="http://schemas.openxmlformats.org/officeDocument/2006/relationships/hyperlink" Target="https://bhinneka.com/" TargetMode="External"/><Relationship Id="rId19" Type="http://schemas.openxmlformats.org/officeDocument/2006/relationships/hyperlink" Target="https://berrybenka.com/" TargetMode="External"/><Relationship Id="rId31" Type="http://schemas.openxmlformats.org/officeDocument/2006/relationships/hyperlink" Target="https://es.id/" TargetMode="External"/><Relationship Id="rId44" Type="http://schemas.openxmlformats.org/officeDocument/2006/relationships/hyperlink" Target="https://www.salestockindonesia.com/" TargetMode="External"/><Relationship Id="rId4" Type="http://schemas.openxmlformats.org/officeDocument/2006/relationships/hyperlink" Target="https://bukalapak.com/" TargetMode="External"/><Relationship Id="rId9" Type="http://schemas.openxmlformats.org/officeDocument/2006/relationships/hyperlink" Target="https://blanja.com/" TargetMode="External"/><Relationship Id="rId14" Type="http://schemas.openxmlformats.org/officeDocument/2006/relationships/hyperlink" Target="https://id.aliexpress.com/" TargetMode="External"/><Relationship Id="rId22" Type="http://schemas.openxmlformats.org/officeDocument/2006/relationships/hyperlink" Target="https://vipplaza.co.id/" TargetMode="External"/><Relationship Id="rId27" Type="http://schemas.openxmlformats.org/officeDocument/2006/relationships/hyperlink" Target="https://hijabenka.com/" TargetMode="External"/><Relationship Id="rId30" Type="http://schemas.openxmlformats.org/officeDocument/2006/relationships/hyperlink" Target="https://mothercare.co.id/" TargetMode="External"/><Relationship Id="rId35" Type="http://schemas.openxmlformats.org/officeDocument/2006/relationships/hyperlink" Target="https://maskoolin.com/" TargetMode="External"/><Relationship Id="rId43" Type="http://schemas.openxmlformats.org/officeDocument/2006/relationships/hyperlink" Target="https://www.sophieparis.com/" TargetMode="External"/><Relationship Id="rId48" Type="http://schemas.openxmlformats.org/officeDocument/2006/relationships/hyperlink" Target="https://www.ilotte.com/" TargetMode="External"/><Relationship Id="rId8" Type="http://schemas.openxmlformats.org/officeDocument/2006/relationships/hyperlink" Target="https://zalora.co.id/" TargetMode="External"/><Relationship Id="rId3" Type="http://schemas.openxmlformats.org/officeDocument/2006/relationships/hyperlink" Target="https://elevenia.co.id/" TargetMode="External"/><Relationship Id="rId12" Type="http://schemas.openxmlformats.org/officeDocument/2006/relationships/hyperlink" Target="https://qoo10.co.id/" TargetMode="External"/><Relationship Id="rId17" Type="http://schemas.openxmlformats.org/officeDocument/2006/relationships/hyperlink" Target="https://ottencoffee.co.id/" TargetMode="External"/><Relationship Id="rId25" Type="http://schemas.openxmlformats.org/officeDocument/2006/relationships/hyperlink" Target="http://bro.do/" TargetMode="External"/><Relationship Id="rId33" Type="http://schemas.openxmlformats.org/officeDocument/2006/relationships/hyperlink" Target="https://pemmz.com/" TargetMode="External"/><Relationship Id="rId38" Type="http://schemas.openxmlformats.org/officeDocument/2006/relationships/hyperlink" Target="https://mamaway.id/" TargetMode="External"/><Relationship Id="rId46" Type="http://schemas.openxmlformats.org/officeDocument/2006/relationships/hyperlink" Target="https://fabelio.com/" TargetMode="External"/><Relationship Id="rId20" Type="http://schemas.openxmlformats.org/officeDocument/2006/relationships/hyperlink" Target="https://mapemall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lazada.co.id/" TargetMode="External"/><Relationship Id="rId6" Type="http://schemas.openxmlformats.org/officeDocument/2006/relationships/hyperlink" Target="https://shopee.co.id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ku6.com/" TargetMode="External"/><Relationship Id="rId18" Type="http://schemas.openxmlformats.org/officeDocument/2006/relationships/hyperlink" Target="https://id.aliexpress.com/" TargetMode="External"/><Relationship Id="rId26" Type="http://schemas.openxmlformats.org/officeDocument/2006/relationships/hyperlink" Target="https://weshop.co.id/" TargetMode="External"/><Relationship Id="rId39" Type="http://schemas.openxmlformats.org/officeDocument/2006/relationships/hyperlink" Target="https://vipplaza.co.id/" TargetMode="External"/><Relationship Id="rId21" Type="http://schemas.openxmlformats.org/officeDocument/2006/relationships/hyperlink" Target="https://www.sorabel.com/?sorabelPopup=true" TargetMode="External"/><Relationship Id="rId34" Type="http://schemas.openxmlformats.org/officeDocument/2006/relationships/hyperlink" Target="https://hijup.com/" TargetMode="External"/><Relationship Id="rId42" Type="http://schemas.openxmlformats.org/officeDocument/2006/relationships/hyperlink" Target="https://sephora.co.id/" TargetMode="External"/><Relationship Id="rId47" Type="http://schemas.openxmlformats.org/officeDocument/2006/relationships/hyperlink" Target="https://muslimarket.com/" TargetMode="External"/><Relationship Id="rId50" Type="http://schemas.openxmlformats.org/officeDocument/2006/relationships/hyperlink" Target="https://mamaway.id/" TargetMode="External"/><Relationship Id="rId7" Type="http://schemas.openxmlformats.org/officeDocument/2006/relationships/hyperlink" Target="https://orami.co.id/" TargetMode="External"/><Relationship Id="rId2" Type="http://schemas.openxmlformats.org/officeDocument/2006/relationships/hyperlink" Target="https://bukalapak.com/" TargetMode="External"/><Relationship Id="rId16" Type="http://schemas.openxmlformats.org/officeDocument/2006/relationships/hyperlink" Target="https://www.sophieparis.com/" TargetMode="External"/><Relationship Id="rId29" Type="http://schemas.openxmlformats.org/officeDocument/2006/relationships/hyperlink" Target="https://orori.com/" TargetMode="External"/><Relationship Id="rId11" Type="http://schemas.openxmlformats.org/officeDocument/2006/relationships/hyperlink" Target="https://elevenia.co.id/" TargetMode="External"/><Relationship Id="rId24" Type="http://schemas.openxmlformats.org/officeDocument/2006/relationships/hyperlink" Target="https://www.plazakamera.com/" TargetMode="External"/><Relationship Id="rId32" Type="http://schemas.openxmlformats.org/officeDocument/2006/relationships/hyperlink" Target="https://mapemall.com/" TargetMode="External"/><Relationship Id="rId37" Type="http://schemas.openxmlformats.org/officeDocument/2006/relationships/hyperlink" Target="https://bobobobo.com/" TargetMode="External"/><Relationship Id="rId40" Type="http://schemas.openxmlformats.org/officeDocument/2006/relationships/hyperlink" Target="http://bro.do/" TargetMode="External"/><Relationship Id="rId45" Type="http://schemas.openxmlformats.org/officeDocument/2006/relationships/hyperlink" Target="https://tees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ralali.com/" TargetMode="External"/><Relationship Id="rId23" Type="http://schemas.openxmlformats.org/officeDocument/2006/relationships/hyperlink" Target="https://www.matahari.com/" TargetMode="External"/><Relationship Id="rId28" Type="http://schemas.openxmlformats.org/officeDocument/2006/relationships/hyperlink" Target="https://mothercare.co.id/" TargetMode="External"/><Relationship Id="rId36" Type="http://schemas.openxmlformats.org/officeDocument/2006/relationships/hyperlink" Target="https://hijabenka.com/" TargetMode="External"/><Relationship Id="rId49" Type="http://schemas.openxmlformats.org/officeDocument/2006/relationships/hyperlink" Target="https://es.id/" TargetMode="External"/><Relationship Id="rId10" Type="http://schemas.openxmlformats.org/officeDocument/2006/relationships/hyperlink" Target="https://bhinneka.com/" TargetMode="External"/><Relationship Id="rId19" Type="http://schemas.openxmlformats.org/officeDocument/2006/relationships/hyperlink" Target="https://alfacart.com/" TargetMode="External"/><Relationship Id="rId31" Type="http://schemas.openxmlformats.org/officeDocument/2006/relationships/hyperlink" Target="https://www.pasarwarga.com/" TargetMode="External"/><Relationship Id="rId44" Type="http://schemas.openxmlformats.org/officeDocument/2006/relationships/hyperlink" Target="https://dinomarket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zalora.co.id/" TargetMode="External"/><Relationship Id="rId14" Type="http://schemas.openxmlformats.org/officeDocument/2006/relationships/hyperlink" Target="https://www.jakartanotebook.com/" TargetMode="External"/><Relationship Id="rId22" Type="http://schemas.openxmlformats.org/officeDocument/2006/relationships/hyperlink" Target="https://fabelio.com/" TargetMode="External"/><Relationship Id="rId27" Type="http://schemas.openxmlformats.org/officeDocument/2006/relationships/hyperlink" Target="https://asmaraku.com/" TargetMode="External"/><Relationship Id="rId30" Type="http://schemas.openxmlformats.org/officeDocument/2006/relationships/hyperlink" Target="https://qoo10.co.id/" TargetMode="External"/><Relationship Id="rId35" Type="http://schemas.openxmlformats.org/officeDocument/2006/relationships/hyperlink" Target="https://berrybenka.com/" TargetMode="External"/><Relationship Id="rId43" Type="http://schemas.openxmlformats.org/officeDocument/2006/relationships/hyperlink" Target="https://electronic-city.com/" TargetMode="External"/><Relationship Id="rId48" Type="http://schemas.openxmlformats.org/officeDocument/2006/relationships/hyperlink" Target="https://8wood.com/" TargetMode="External"/><Relationship Id="rId8" Type="http://schemas.openxmlformats.org/officeDocument/2006/relationships/hyperlink" Target="https://sociolla.com/" TargetMode="External"/><Relationship Id="rId3" Type="http://schemas.openxmlformats.org/officeDocument/2006/relationships/hyperlink" Target="https://shopee.co.id/" TargetMode="External"/><Relationship Id="rId12" Type="http://schemas.openxmlformats.org/officeDocument/2006/relationships/hyperlink" Target="https://blanja.com/" TargetMode="External"/><Relationship Id="rId17" Type="http://schemas.openxmlformats.org/officeDocument/2006/relationships/hyperlink" Target="https://www.ilotte.com/" TargetMode="External"/><Relationship Id="rId25" Type="http://schemas.openxmlformats.org/officeDocument/2006/relationships/hyperlink" Target="https://ottencoffee.co.id/" TargetMode="External"/><Relationship Id="rId33" Type="http://schemas.openxmlformats.org/officeDocument/2006/relationships/hyperlink" Target="https://pemmz.com/" TargetMode="External"/><Relationship Id="rId38" Type="http://schemas.openxmlformats.org/officeDocument/2006/relationships/hyperlink" Target="https://bukupedia.com/" TargetMode="External"/><Relationship Id="rId46" Type="http://schemas.openxmlformats.org/officeDocument/2006/relationships/hyperlink" Target="https://maskoolin.com/" TargetMode="External"/><Relationship Id="rId20" Type="http://schemas.openxmlformats.org/officeDocument/2006/relationships/hyperlink" Target="https://jakmall.com/" TargetMode="External"/><Relationship Id="rId41" Type="http://schemas.openxmlformats.org/officeDocument/2006/relationships/hyperlink" Target="https://brodo.do/" TargetMode="External"/><Relationship Id="rId1" Type="http://schemas.openxmlformats.org/officeDocument/2006/relationships/hyperlink" Target="https://tokopedia.com/" TargetMode="External"/><Relationship Id="rId6" Type="http://schemas.openxmlformats.org/officeDocument/2006/relationships/hyperlink" Target="https://jd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5296"/>
    <outlinePr summaryBelow="0" summaryRight="0"/>
    <pageSetUpPr fitToPage="1"/>
  </sheetPr>
  <dimension ref="A1:P1000"/>
  <sheetViews>
    <sheetView showGridLines="0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B31" sqref="B31"/>
    </sheetView>
  </sheetViews>
  <sheetFormatPr defaultColWidth="17.28515625" defaultRowHeight="15" customHeight="1" x14ac:dyDescent="0.25"/>
  <cols>
    <col min="1" max="1" width="5.85546875" customWidth="1"/>
    <col min="2" max="2" width="17.140625" customWidth="1"/>
    <col min="3" max="3" width="39.140625" customWidth="1"/>
    <col min="4" max="4" width="21.140625" customWidth="1"/>
    <col min="5" max="5" width="26.42578125" customWidth="1"/>
    <col min="6" max="6" width="14.28515625" customWidth="1"/>
    <col min="7" max="7" width="14.7109375" customWidth="1"/>
    <col min="8" max="8" width="15" customWidth="1"/>
    <col min="9" max="9" width="9.7109375" customWidth="1"/>
    <col min="10" max="10" width="15" customWidth="1"/>
    <col min="11" max="11" width="8.42578125" customWidth="1"/>
    <col min="12" max="12" width="15" customWidth="1"/>
    <col min="13" max="13" width="9.140625" customWidth="1"/>
    <col min="14" max="14" width="15.42578125" customWidth="1"/>
    <col min="15" max="15" width="12.85546875" customWidth="1"/>
    <col min="16" max="16" width="2.42578125" customWidth="1"/>
    <col min="17" max="30" width="8.85546875" customWidth="1"/>
  </cols>
  <sheetData>
    <row r="1" spans="1:16" ht="13.5" customHeight="1" x14ac:dyDescent="0.35">
      <c r="A1" s="1"/>
      <c r="B1" s="2" t="s">
        <v>0</v>
      </c>
      <c r="C1" s="3"/>
      <c r="D1" s="4"/>
      <c r="E1" s="5"/>
      <c r="F1" s="6"/>
      <c r="G1" s="5"/>
      <c r="H1" s="4"/>
      <c r="I1" s="4"/>
      <c r="J1" s="4"/>
      <c r="K1" s="4"/>
      <c r="L1" s="4"/>
      <c r="M1" s="4"/>
      <c r="N1" s="4"/>
      <c r="O1" s="4"/>
      <c r="P1" s="4"/>
    </row>
    <row r="2" spans="1:16" ht="13.5" customHeight="1" x14ac:dyDescent="0.2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  <c r="P2" s="4"/>
    </row>
    <row r="3" spans="1:16" ht="18.75" customHeight="1" x14ac:dyDescent="0.2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  <c r="P3" s="4"/>
    </row>
    <row r="4" spans="1:16" ht="13.5" customHeight="1" x14ac:dyDescent="0.25">
      <c r="A4" s="14">
        <v>1</v>
      </c>
      <c r="B4" s="15" t="s">
        <v>15</v>
      </c>
      <c r="C4" s="16" t="s">
        <v>16</v>
      </c>
      <c r="D4" s="17">
        <v>51134000</v>
      </c>
      <c r="E4" s="18" t="s">
        <v>17</v>
      </c>
      <c r="F4" s="19">
        <v>3</v>
      </c>
      <c r="G4" s="19">
        <v>1</v>
      </c>
      <c r="H4" s="20">
        <v>203000</v>
      </c>
      <c r="I4" s="21" t="s">
        <v>18</v>
      </c>
      <c r="J4" s="20">
        <v>283000</v>
      </c>
      <c r="K4" s="21" t="s">
        <v>19</v>
      </c>
      <c r="L4" s="20">
        <v>16873000</v>
      </c>
      <c r="M4" s="22" t="s">
        <v>20</v>
      </c>
      <c r="N4" s="17">
        <v>1101</v>
      </c>
      <c r="O4" s="23" t="str">
        <f>HYPERLINK("https://www.linkedin.com/company-beta/3172660/","https://www.linkedin.com/company-beta/3172660/")</f>
        <v>https://www.linkedin.com/company-beta/3172660/</v>
      </c>
      <c r="P4" s="4" t="s">
        <v>21</v>
      </c>
    </row>
    <row r="5" spans="1:16" ht="13.5" customHeight="1" x14ac:dyDescent="0.25">
      <c r="A5" s="14">
        <v>2</v>
      </c>
      <c r="B5" s="15" t="s">
        <v>22</v>
      </c>
      <c r="C5" s="16" t="s">
        <v>23</v>
      </c>
      <c r="D5" s="17">
        <v>46534000</v>
      </c>
      <c r="E5" s="18" t="s">
        <v>24</v>
      </c>
      <c r="F5" s="24">
        <v>1</v>
      </c>
      <c r="G5" s="24">
        <v>2</v>
      </c>
      <c r="H5" s="20">
        <v>121000</v>
      </c>
      <c r="I5" s="21" t="s">
        <v>25</v>
      </c>
      <c r="J5" s="20">
        <v>214000</v>
      </c>
      <c r="K5" s="21" t="s">
        <v>26</v>
      </c>
      <c r="L5" s="20">
        <v>2633000</v>
      </c>
      <c r="M5" s="22" t="s">
        <v>27</v>
      </c>
      <c r="N5" s="17">
        <v>885</v>
      </c>
      <c r="O5" s="23" t="str">
        <f>HYPERLINK("https://www.linkedin.com/company-beta/2846044/","https://www.linkedin.com/company-beta/2846044/")</f>
        <v>https://www.linkedin.com/company-beta/2846044/</v>
      </c>
      <c r="P5" s="4" t="s">
        <v>21</v>
      </c>
    </row>
    <row r="6" spans="1:16" ht="13.5" customHeight="1" x14ac:dyDescent="0.25">
      <c r="A6" s="14">
        <v>3</v>
      </c>
      <c r="B6" s="15" t="s">
        <v>28</v>
      </c>
      <c r="C6" s="16" t="s">
        <v>29</v>
      </c>
      <c r="D6" s="17">
        <v>34600000</v>
      </c>
      <c r="E6" s="18" t="s">
        <v>30</v>
      </c>
      <c r="F6" s="24" t="s">
        <v>31</v>
      </c>
      <c r="G6" s="24">
        <v>5</v>
      </c>
      <c r="H6" s="20">
        <v>125000</v>
      </c>
      <c r="I6" s="21" t="s">
        <v>32</v>
      </c>
      <c r="J6" s="20">
        <v>108000</v>
      </c>
      <c r="K6" s="25" t="s">
        <v>33</v>
      </c>
      <c r="L6" s="20">
        <v>1075000</v>
      </c>
      <c r="M6" s="22" t="s">
        <v>34</v>
      </c>
      <c r="N6" s="17">
        <v>287</v>
      </c>
      <c r="O6" s="26" t="str">
        <f>HYPERLINK("https://www.linkedin.com/company-beta/2291703/","https://www.linkedin.com/company-beta/2291703/")</f>
        <v>https://www.linkedin.com/company-beta/2291703/</v>
      </c>
      <c r="P6" s="4" t="s">
        <v>21</v>
      </c>
    </row>
    <row r="7" spans="1:16" ht="13.5" customHeight="1" x14ac:dyDescent="0.25">
      <c r="A7" s="14">
        <v>4</v>
      </c>
      <c r="B7" s="15" t="s">
        <v>35</v>
      </c>
      <c r="C7" s="16" t="s">
        <v>36</v>
      </c>
      <c r="D7" s="17">
        <v>28367000</v>
      </c>
      <c r="E7" s="18" t="s">
        <v>37</v>
      </c>
      <c r="F7" s="24">
        <v>4</v>
      </c>
      <c r="G7" s="24">
        <v>3</v>
      </c>
      <c r="H7" s="20">
        <v>130000</v>
      </c>
      <c r="I7" s="21" t="s">
        <v>38</v>
      </c>
      <c r="J7" s="20">
        <v>172000</v>
      </c>
      <c r="K7" s="21" t="s">
        <v>39</v>
      </c>
      <c r="L7" s="20">
        <v>1750000</v>
      </c>
      <c r="M7" s="22" t="s">
        <v>40</v>
      </c>
      <c r="N7" s="17">
        <v>623</v>
      </c>
      <c r="O7" s="26" t="str">
        <f>HYPERLINK("https://www.linkedin.com/company-beta/3564857/","https://www.linkedin.com/company-beta/3564857/")</f>
        <v>https://www.linkedin.com/company-beta/3564857/</v>
      </c>
      <c r="P7" s="4" t="s">
        <v>21</v>
      </c>
    </row>
    <row r="8" spans="1:16" ht="13.5" customHeight="1" x14ac:dyDescent="0.25">
      <c r="A8" s="14">
        <v>5</v>
      </c>
      <c r="B8" s="15" t="s">
        <v>359</v>
      </c>
      <c r="C8" s="16" t="s">
        <v>42</v>
      </c>
      <c r="D8" s="17">
        <v>25700000</v>
      </c>
      <c r="E8" s="27" t="s">
        <v>43</v>
      </c>
      <c r="F8" s="19">
        <v>6</v>
      </c>
      <c r="G8" s="19">
        <v>4</v>
      </c>
      <c r="H8" s="20">
        <v>418000</v>
      </c>
      <c r="I8" s="21" t="s">
        <v>44</v>
      </c>
      <c r="J8" s="20">
        <v>90000</v>
      </c>
      <c r="K8" s="21" t="s">
        <v>45</v>
      </c>
      <c r="L8" s="20">
        <v>3704000</v>
      </c>
      <c r="M8" s="22" t="s">
        <v>46</v>
      </c>
      <c r="N8" s="17">
        <v>541</v>
      </c>
      <c r="O8" s="26" t="str">
        <f>HYPERLINK("https://www.linkedin.com/company-beta/10514231/","https://www.linkedin.com/company-beta/10514231/")</f>
        <v>https://www.linkedin.com/company-beta/10514231/</v>
      </c>
      <c r="P8" s="4" t="s">
        <v>21</v>
      </c>
    </row>
    <row r="9" spans="1:16" ht="13.5" customHeight="1" x14ac:dyDescent="0.25">
      <c r="A9" s="14">
        <v>6</v>
      </c>
      <c r="B9" s="15" t="s">
        <v>47</v>
      </c>
      <c r="C9" s="16" t="s">
        <v>48</v>
      </c>
      <c r="D9" s="17">
        <v>17000000</v>
      </c>
      <c r="E9" s="18" t="s">
        <v>49</v>
      </c>
      <c r="F9" s="24" t="s">
        <v>31</v>
      </c>
      <c r="G9" s="19">
        <v>11</v>
      </c>
      <c r="H9" s="20">
        <v>5000</v>
      </c>
      <c r="I9" s="21" t="s">
        <v>50</v>
      </c>
      <c r="J9" s="20">
        <v>21000</v>
      </c>
      <c r="K9" s="21" t="s">
        <v>51</v>
      </c>
      <c r="L9" s="20">
        <v>956000</v>
      </c>
      <c r="M9" s="22" t="s">
        <v>52</v>
      </c>
      <c r="N9" s="17">
        <v>342</v>
      </c>
      <c r="O9" s="26" t="str">
        <f>HYPERLINK("https://www.linkedin.com/company-beta/10511905/","https://www.linkedin.com/company-beta/10511905/")</f>
        <v>https://www.linkedin.com/company-beta/10511905/</v>
      </c>
      <c r="P9" s="4" t="s">
        <v>21</v>
      </c>
    </row>
    <row r="10" spans="1:16" ht="13.5" customHeight="1" x14ac:dyDescent="0.25">
      <c r="A10" s="14">
        <v>7</v>
      </c>
      <c r="B10" s="15" t="s">
        <v>53</v>
      </c>
      <c r="C10" s="16" t="s">
        <v>54</v>
      </c>
      <c r="D10" s="17">
        <v>12500000</v>
      </c>
      <c r="E10" s="27" t="s">
        <v>55</v>
      </c>
      <c r="F10" s="19">
        <v>7</v>
      </c>
      <c r="G10" s="19">
        <v>9</v>
      </c>
      <c r="H10" s="20">
        <v>10000</v>
      </c>
      <c r="I10" s="21" t="s">
        <v>56</v>
      </c>
      <c r="J10" s="20">
        <v>49000</v>
      </c>
      <c r="K10" s="21" t="s">
        <v>57</v>
      </c>
      <c r="L10" s="20">
        <v>250000</v>
      </c>
      <c r="M10" s="22" t="s">
        <v>58</v>
      </c>
      <c r="N10" s="17">
        <v>203</v>
      </c>
      <c r="O10" s="28"/>
      <c r="P10" s="4" t="s">
        <v>21</v>
      </c>
    </row>
    <row r="11" spans="1:16" ht="13.5" customHeight="1" x14ac:dyDescent="0.25">
      <c r="A11" s="14">
        <v>8</v>
      </c>
      <c r="B11" s="15" t="s">
        <v>59</v>
      </c>
      <c r="C11" s="16" t="s">
        <v>60</v>
      </c>
      <c r="D11" s="17">
        <v>9100000</v>
      </c>
      <c r="E11" s="27" t="s">
        <v>61</v>
      </c>
      <c r="F11" s="19">
        <v>2</v>
      </c>
      <c r="G11" s="19">
        <v>1</v>
      </c>
      <c r="H11" s="20">
        <v>20000</v>
      </c>
      <c r="I11" s="21" t="s">
        <v>62</v>
      </c>
      <c r="J11" s="20">
        <v>347000</v>
      </c>
      <c r="K11" s="21" t="s">
        <v>63</v>
      </c>
      <c r="L11" s="20">
        <v>404000</v>
      </c>
      <c r="M11" s="22" t="s">
        <v>64</v>
      </c>
      <c r="N11" s="17">
        <v>270</v>
      </c>
      <c r="O11" s="26" t="str">
        <f>HYPERLINK("https://www.linkedin.com/company-beta/4834318/","https://www.linkedin.com/company-beta/4834318/")</f>
        <v>https://www.linkedin.com/company-beta/4834318/</v>
      </c>
      <c r="P11" s="4" t="s">
        <v>21</v>
      </c>
    </row>
    <row r="12" spans="1:16" ht="13.5" customHeight="1" x14ac:dyDescent="0.25">
      <c r="A12" s="14">
        <v>9</v>
      </c>
      <c r="B12" s="15" t="s">
        <v>65</v>
      </c>
      <c r="C12" s="16" t="s">
        <v>66</v>
      </c>
      <c r="D12" s="17">
        <v>7500000</v>
      </c>
      <c r="E12" s="27" t="s">
        <v>67</v>
      </c>
      <c r="F12" s="19" t="s">
        <v>31</v>
      </c>
      <c r="G12" s="19">
        <v>8</v>
      </c>
      <c r="H12" s="20">
        <v>106000</v>
      </c>
      <c r="I12" s="21" t="s">
        <v>68</v>
      </c>
      <c r="J12" s="20">
        <v>220000</v>
      </c>
      <c r="K12" s="21" t="s">
        <v>69</v>
      </c>
      <c r="L12" s="20">
        <v>1533000</v>
      </c>
      <c r="M12" s="22" t="s">
        <v>70</v>
      </c>
      <c r="N12" s="17">
        <v>620</v>
      </c>
      <c r="O12" s="28"/>
      <c r="P12" s="4" t="s">
        <v>21</v>
      </c>
    </row>
    <row r="13" spans="1:16" ht="13.5" customHeight="1" x14ac:dyDescent="0.25">
      <c r="A13" s="14">
        <v>10</v>
      </c>
      <c r="B13" s="15" t="s">
        <v>71</v>
      </c>
      <c r="C13" s="16" t="s">
        <v>72</v>
      </c>
      <c r="D13" s="17">
        <v>5000000</v>
      </c>
      <c r="E13" s="27" t="s">
        <v>73</v>
      </c>
      <c r="F13" s="19" t="s">
        <v>31</v>
      </c>
      <c r="G13" s="19">
        <v>10</v>
      </c>
      <c r="H13" s="20">
        <v>28000</v>
      </c>
      <c r="I13" s="21" t="s">
        <v>74</v>
      </c>
      <c r="J13" s="20">
        <v>51000</v>
      </c>
      <c r="K13" s="21" t="s">
        <v>75</v>
      </c>
      <c r="L13" s="20">
        <v>399000</v>
      </c>
      <c r="M13" s="22" t="s">
        <v>76</v>
      </c>
      <c r="N13" s="17">
        <v>143</v>
      </c>
      <c r="O13" s="28"/>
      <c r="P13" s="4" t="s">
        <v>21</v>
      </c>
    </row>
    <row r="14" spans="1:16" ht="13.5" customHeight="1" x14ac:dyDescent="0.25">
      <c r="A14" s="14">
        <v>11</v>
      </c>
      <c r="B14" s="15" t="s">
        <v>77</v>
      </c>
      <c r="C14" s="16" t="s">
        <v>78</v>
      </c>
      <c r="D14" s="17">
        <v>4500000</v>
      </c>
      <c r="E14" s="27" t="s">
        <v>79</v>
      </c>
      <c r="F14" s="19" t="s">
        <v>31</v>
      </c>
      <c r="G14" s="19">
        <v>14</v>
      </c>
      <c r="H14" s="20">
        <v>105000</v>
      </c>
      <c r="I14" s="21" t="s">
        <v>80</v>
      </c>
      <c r="J14" s="20">
        <v>12000</v>
      </c>
      <c r="K14" s="21" t="s">
        <v>81</v>
      </c>
      <c r="L14" s="20">
        <v>1044000</v>
      </c>
      <c r="M14" s="22" t="s">
        <v>82</v>
      </c>
      <c r="N14" s="17">
        <v>762</v>
      </c>
      <c r="O14" s="26" t="str">
        <f>HYPERLINK("https://www.linkedin.com/company-beta/6634797/","https://www.linkedin.com/company-beta/6634797/")</f>
        <v>https://www.linkedin.com/company-beta/6634797/</v>
      </c>
      <c r="P14" s="4" t="s">
        <v>21</v>
      </c>
    </row>
    <row r="15" spans="1:16" ht="13.5" customHeight="1" x14ac:dyDescent="0.25">
      <c r="A15" s="14">
        <v>12</v>
      </c>
      <c r="B15" s="15" t="s">
        <v>83</v>
      </c>
      <c r="C15" s="16" t="s">
        <v>84</v>
      </c>
      <c r="D15" s="17">
        <v>2467000</v>
      </c>
      <c r="E15" s="18" t="s">
        <v>85</v>
      </c>
      <c r="F15" s="24">
        <v>5</v>
      </c>
      <c r="G15" s="24">
        <v>7</v>
      </c>
      <c r="H15" s="20">
        <v>68000</v>
      </c>
      <c r="I15" s="21" t="s">
        <v>86</v>
      </c>
      <c r="J15" s="20">
        <v>200000</v>
      </c>
      <c r="K15" s="21" t="s">
        <v>87</v>
      </c>
      <c r="L15" s="20">
        <v>6842000</v>
      </c>
      <c r="M15" s="22" t="s">
        <v>88</v>
      </c>
      <c r="N15" s="17">
        <v>400</v>
      </c>
      <c r="O15" s="26" t="str">
        <f>HYPERLINK("https://www.linkedin.com/company-beta/4865910/","https://www.linkedin.com/company-beta/4865910/")</f>
        <v>https://www.linkedin.com/company-beta/4865910/</v>
      </c>
      <c r="P15" s="4" t="s">
        <v>21</v>
      </c>
    </row>
    <row r="16" spans="1:16" ht="13.5" customHeight="1" x14ac:dyDescent="0.25">
      <c r="A16" s="14">
        <v>13</v>
      </c>
      <c r="B16" s="15" t="s">
        <v>89</v>
      </c>
      <c r="C16" s="16" t="s">
        <v>90</v>
      </c>
      <c r="D16" s="17">
        <v>1934000</v>
      </c>
      <c r="E16" s="18" t="s">
        <v>91</v>
      </c>
      <c r="F16" s="24" t="s">
        <v>31</v>
      </c>
      <c r="G16" s="24" t="s">
        <v>31</v>
      </c>
      <c r="H16" s="20">
        <v>2000</v>
      </c>
      <c r="I16" s="21" t="s">
        <v>92</v>
      </c>
      <c r="J16" s="20">
        <v>106000</v>
      </c>
      <c r="K16" s="21" t="s">
        <v>93</v>
      </c>
      <c r="L16" s="20">
        <v>275000</v>
      </c>
      <c r="M16" s="22" t="s">
        <v>94</v>
      </c>
      <c r="N16" s="17">
        <v>58</v>
      </c>
      <c r="O16" s="26" t="str">
        <f>HYPERLINK("https://www.linkedin.com/company-beta/3494866/","https://www.linkedin.com/company-beta/3494866/")</f>
        <v>https://www.linkedin.com/company-beta/3494866/</v>
      </c>
      <c r="P16" s="4" t="s">
        <v>21</v>
      </c>
    </row>
    <row r="17" spans="1:16" ht="13.5" customHeight="1" x14ac:dyDescent="0.25">
      <c r="A17" s="14">
        <v>14</v>
      </c>
      <c r="B17" s="15" t="s">
        <v>95</v>
      </c>
      <c r="C17" s="16" t="s">
        <v>96</v>
      </c>
      <c r="D17" s="17">
        <v>1800000</v>
      </c>
      <c r="E17" s="18" t="s">
        <v>97</v>
      </c>
      <c r="F17" s="24" t="s">
        <v>31</v>
      </c>
      <c r="G17" s="24">
        <v>22</v>
      </c>
      <c r="H17" s="20">
        <v>7000</v>
      </c>
      <c r="I17" s="21" t="s">
        <v>98</v>
      </c>
      <c r="J17" s="20">
        <v>36000</v>
      </c>
      <c r="K17" s="21" t="s">
        <v>99</v>
      </c>
      <c r="L17" s="20">
        <v>313000</v>
      </c>
      <c r="M17" s="22" t="s">
        <v>100</v>
      </c>
      <c r="N17" s="17">
        <v>220</v>
      </c>
      <c r="O17" s="26" t="str">
        <f>HYPERLINK("https://www.linkedin.com/company-beta/1344581/","https://www.linkedin.com/company-beta/1344581/")</f>
        <v>https://www.linkedin.com/company-beta/1344581/</v>
      </c>
      <c r="P17" s="4" t="s">
        <v>21</v>
      </c>
    </row>
    <row r="18" spans="1:16" ht="13.5" customHeight="1" x14ac:dyDescent="0.25">
      <c r="A18" s="14">
        <v>15</v>
      </c>
      <c r="B18" s="15" t="s">
        <v>101</v>
      </c>
      <c r="C18" s="16" t="s">
        <v>102</v>
      </c>
      <c r="D18" s="17">
        <v>1367000</v>
      </c>
      <c r="E18" s="27" t="s">
        <v>103</v>
      </c>
      <c r="F18" s="19" t="s">
        <v>31</v>
      </c>
      <c r="G18" s="19">
        <v>6</v>
      </c>
      <c r="H18" s="20">
        <v>2000</v>
      </c>
      <c r="I18" s="21" t="s">
        <v>104</v>
      </c>
      <c r="J18" s="20">
        <v>2000</v>
      </c>
      <c r="K18" s="21" t="s">
        <v>105</v>
      </c>
      <c r="L18" s="20">
        <v>1000</v>
      </c>
      <c r="M18" s="22" t="s">
        <v>106</v>
      </c>
      <c r="N18" s="17">
        <v>0</v>
      </c>
      <c r="O18" s="28"/>
      <c r="P18" s="4" t="s">
        <v>21</v>
      </c>
    </row>
    <row r="19" spans="1:16" ht="13.5" customHeight="1" x14ac:dyDescent="0.25">
      <c r="A19" s="14">
        <v>16</v>
      </c>
      <c r="B19" s="15" t="s">
        <v>107</v>
      </c>
      <c r="C19" s="16" t="s">
        <v>108</v>
      </c>
      <c r="D19" s="17">
        <v>1367000</v>
      </c>
      <c r="E19" s="27" t="s">
        <v>109</v>
      </c>
      <c r="F19" s="19" t="s">
        <v>31</v>
      </c>
      <c r="G19" s="19">
        <v>21</v>
      </c>
      <c r="H19" s="20">
        <v>8000</v>
      </c>
      <c r="I19" s="21" t="s">
        <v>110</v>
      </c>
      <c r="J19" s="20">
        <v>125000</v>
      </c>
      <c r="K19" s="29"/>
      <c r="L19" s="20">
        <v>86000</v>
      </c>
      <c r="M19" s="22" t="s">
        <v>111</v>
      </c>
      <c r="N19" s="17">
        <v>22</v>
      </c>
      <c r="O19" s="28"/>
      <c r="P19" s="4" t="s">
        <v>21</v>
      </c>
    </row>
    <row r="20" spans="1:16" ht="13.5" customHeight="1" x14ac:dyDescent="0.25">
      <c r="A20" s="14">
        <v>17</v>
      </c>
      <c r="B20" s="15" t="s">
        <v>112</v>
      </c>
      <c r="C20" s="16" t="s">
        <v>113</v>
      </c>
      <c r="D20" s="17">
        <v>1028000</v>
      </c>
      <c r="E20" s="27" t="s">
        <v>114</v>
      </c>
      <c r="F20" s="19" t="s">
        <v>31</v>
      </c>
      <c r="G20" s="19" t="s">
        <v>31</v>
      </c>
      <c r="H20" s="20">
        <v>2000</v>
      </c>
      <c r="I20" s="21" t="s">
        <v>115</v>
      </c>
      <c r="J20" s="20">
        <v>5000</v>
      </c>
      <c r="K20" s="21" t="s">
        <v>116</v>
      </c>
      <c r="L20" s="20">
        <v>103000</v>
      </c>
      <c r="M20" s="22" t="s">
        <v>117</v>
      </c>
      <c r="N20" s="17">
        <v>21</v>
      </c>
      <c r="O20" s="26" t="str">
        <f>HYPERLINK("https://www.linkedin.com/company-beta/2686774/","https://www.linkedin.com/company-beta/2686774/")</f>
        <v>https://www.linkedin.com/company-beta/2686774/</v>
      </c>
      <c r="P20" s="4" t="s">
        <v>21</v>
      </c>
    </row>
    <row r="21" spans="1:16" ht="13.5" customHeight="1" x14ac:dyDescent="0.25">
      <c r="A21" s="14">
        <v>18</v>
      </c>
      <c r="B21" s="15" t="s">
        <v>384</v>
      </c>
      <c r="C21" s="16" t="s">
        <v>119</v>
      </c>
      <c r="D21" s="17">
        <v>967000</v>
      </c>
      <c r="E21" s="27" t="s">
        <v>120</v>
      </c>
      <c r="F21" s="19" t="s">
        <v>31</v>
      </c>
      <c r="G21" s="19">
        <v>24</v>
      </c>
      <c r="H21" s="20">
        <v>4000</v>
      </c>
      <c r="I21" s="21" t="s">
        <v>121</v>
      </c>
      <c r="J21" s="20">
        <v>2000</v>
      </c>
      <c r="K21" s="21" t="s">
        <v>122</v>
      </c>
      <c r="L21" s="20">
        <v>575000</v>
      </c>
      <c r="M21" s="22" t="s">
        <v>123</v>
      </c>
      <c r="N21" s="17">
        <v>49</v>
      </c>
      <c r="O21" s="28"/>
      <c r="P21" s="4" t="s">
        <v>21</v>
      </c>
    </row>
    <row r="22" spans="1:16" ht="13.5" customHeight="1" x14ac:dyDescent="0.25">
      <c r="A22" s="14">
        <v>19</v>
      </c>
      <c r="B22" s="15" t="s">
        <v>124</v>
      </c>
      <c r="C22" s="16" t="s">
        <v>125</v>
      </c>
      <c r="D22" s="17">
        <v>540000</v>
      </c>
      <c r="E22" s="27" t="s">
        <v>126</v>
      </c>
      <c r="F22" s="19" t="s">
        <v>31</v>
      </c>
      <c r="G22" s="19">
        <v>12</v>
      </c>
      <c r="H22" s="20">
        <v>18000</v>
      </c>
      <c r="I22" s="21" t="s">
        <v>127</v>
      </c>
      <c r="J22" s="20">
        <v>130000</v>
      </c>
      <c r="K22" s="21" t="s">
        <v>128</v>
      </c>
      <c r="L22" s="20">
        <v>910000</v>
      </c>
      <c r="M22" s="22" t="s">
        <v>129</v>
      </c>
      <c r="N22" s="17">
        <v>246</v>
      </c>
      <c r="O22" s="28"/>
      <c r="P22" s="4" t="s">
        <v>21</v>
      </c>
    </row>
    <row r="23" spans="1:16" ht="13.5" customHeight="1" x14ac:dyDescent="0.25">
      <c r="A23" s="14">
        <v>20</v>
      </c>
      <c r="B23" s="15" t="s">
        <v>130</v>
      </c>
      <c r="C23" s="16" t="s">
        <v>131</v>
      </c>
      <c r="D23" s="17">
        <v>364000</v>
      </c>
      <c r="E23" s="18" t="s">
        <v>132</v>
      </c>
      <c r="F23" s="24" t="s">
        <v>31</v>
      </c>
      <c r="G23" s="24">
        <v>15</v>
      </c>
      <c r="H23" s="20">
        <v>11000</v>
      </c>
      <c r="I23" s="21" t="s">
        <v>133</v>
      </c>
      <c r="J23" s="20">
        <v>26000</v>
      </c>
      <c r="K23" s="21" t="s">
        <v>134</v>
      </c>
      <c r="L23" s="20">
        <v>221000</v>
      </c>
      <c r="M23" s="22" t="s">
        <v>135</v>
      </c>
      <c r="N23" s="17">
        <v>2250</v>
      </c>
      <c r="O23" s="26" t="str">
        <f>HYPERLINK("https://www.linkedin.com/company-beta/6420922/","https://www.linkedin.com/company-beta/6420922/")</f>
        <v>https://www.linkedin.com/company-beta/6420922/</v>
      </c>
      <c r="P23" s="4" t="s">
        <v>21</v>
      </c>
    </row>
    <row r="24" spans="1:16" ht="13.5" customHeight="1" x14ac:dyDescent="0.25">
      <c r="A24" s="14">
        <v>21</v>
      </c>
      <c r="B24" s="15" t="s">
        <v>136</v>
      </c>
      <c r="C24" s="16" t="s">
        <v>137</v>
      </c>
      <c r="D24" s="17">
        <v>317000</v>
      </c>
      <c r="E24" s="18" t="s">
        <v>138</v>
      </c>
      <c r="F24" s="24" t="s">
        <v>31</v>
      </c>
      <c r="G24" s="24">
        <v>20</v>
      </c>
      <c r="H24" s="20">
        <v>38000</v>
      </c>
      <c r="I24" s="21" t="s">
        <v>139</v>
      </c>
      <c r="J24" s="20">
        <v>13000</v>
      </c>
      <c r="K24" s="21" t="s">
        <v>140</v>
      </c>
      <c r="L24" s="20">
        <v>43000</v>
      </c>
      <c r="M24" s="22" t="s">
        <v>141</v>
      </c>
      <c r="N24" s="17">
        <v>25</v>
      </c>
      <c r="O24" s="26" t="str">
        <f>HYPERLINK("https://www.linkedin.com/company-beta/13189128/","https://www.linkedin.com/company-beta/13189128/")</f>
        <v>https://www.linkedin.com/company-beta/13189128/</v>
      </c>
      <c r="P24" s="4" t="s">
        <v>21</v>
      </c>
    </row>
    <row r="25" spans="1:16" ht="13.5" customHeight="1" x14ac:dyDescent="0.25">
      <c r="A25" s="14">
        <v>22</v>
      </c>
      <c r="B25" s="15" t="s">
        <v>142</v>
      </c>
      <c r="C25" s="16" t="s">
        <v>143</v>
      </c>
      <c r="D25" s="17">
        <v>250000</v>
      </c>
      <c r="E25" s="18" t="s">
        <v>144</v>
      </c>
      <c r="F25" s="24" t="s">
        <v>31</v>
      </c>
      <c r="G25" s="24">
        <v>17</v>
      </c>
      <c r="H25" s="20">
        <v>3000</v>
      </c>
      <c r="I25" s="21" t="s">
        <v>145</v>
      </c>
      <c r="J25" s="20">
        <v>9000</v>
      </c>
      <c r="K25" s="21" t="s">
        <v>146</v>
      </c>
      <c r="L25" s="20">
        <v>80000</v>
      </c>
      <c r="M25" s="22" t="s">
        <v>147</v>
      </c>
      <c r="N25" s="17">
        <v>125</v>
      </c>
      <c r="O25" s="26" t="str">
        <f>HYPERLINK("https://www.linkedin.com/company-beta/872040/","https://www.linkedin.com/company-beta/872040/")</f>
        <v>https://www.linkedin.com/company-beta/872040/</v>
      </c>
      <c r="P25" s="4" t="s">
        <v>21</v>
      </c>
    </row>
    <row r="26" spans="1:16" ht="13.5" customHeight="1" x14ac:dyDescent="0.25">
      <c r="A26" s="14">
        <v>23</v>
      </c>
      <c r="B26" s="15" t="s">
        <v>414</v>
      </c>
      <c r="C26" s="16" t="s">
        <v>149</v>
      </c>
      <c r="D26" s="17">
        <v>230000</v>
      </c>
      <c r="E26" s="18" t="s">
        <v>150</v>
      </c>
      <c r="F26" s="24" t="s">
        <v>31</v>
      </c>
      <c r="G26" s="24" t="s">
        <v>31</v>
      </c>
      <c r="H26" s="20">
        <v>5000</v>
      </c>
      <c r="I26" s="21" t="s">
        <v>151</v>
      </c>
      <c r="J26" s="20">
        <v>76000</v>
      </c>
      <c r="K26" s="21" t="s">
        <v>152</v>
      </c>
      <c r="L26" s="20">
        <v>237000</v>
      </c>
      <c r="M26" s="22" t="s">
        <v>153</v>
      </c>
      <c r="N26" s="17">
        <v>60</v>
      </c>
      <c r="O26" s="26" t="str">
        <f>HYPERLINK("https://www.linkedin.com/company-beta/3193852/","https://www.linkedin.com/company-beta/3193852/")</f>
        <v>https://www.linkedin.com/company-beta/3193852/</v>
      </c>
      <c r="P26" s="4" t="s">
        <v>21</v>
      </c>
    </row>
    <row r="27" spans="1:16" ht="13.5" customHeight="1" x14ac:dyDescent="0.25">
      <c r="A27" s="14">
        <v>24</v>
      </c>
      <c r="B27" s="15" t="s">
        <v>154</v>
      </c>
      <c r="C27" s="16" t="s">
        <v>155</v>
      </c>
      <c r="D27" s="17">
        <v>210000</v>
      </c>
      <c r="E27" s="27" t="s">
        <v>156</v>
      </c>
      <c r="F27" s="19" t="s">
        <v>31</v>
      </c>
      <c r="G27" s="19" t="s">
        <v>31</v>
      </c>
      <c r="H27" s="20">
        <v>20000</v>
      </c>
      <c r="I27" s="21" t="s">
        <v>157</v>
      </c>
      <c r="J27" s="20">
        <v>211000</v>
      </c>
      <c r="K27" s="21" t="s">
        <v>158</v>
      </c>
      <c r="L27" s="20">
        <v>1132000</v>
      </c>
      <c r="M27" s="22" t="s">
        <v>159</v>
      </c>
      <c r="N27" s="17">
        <v>41</v>
      </c>
      <c r="O27" s="28"/>
      <c r="P27" s="4" t="s">
        <v>21</v>
      </c>
    </row>
    <row r="28" spans="1:16" ht="13.5" customHeight="1" x14ac:dyDescent="0.25">
      <c r="A28" s="14">
        <v>25</v>
      </c>
      <c r="B28" s="15" t="s">
        <v>160</v>
      </c>
      <c r="C28" s="16" t="s">
        <v>161</v>
      </c>
      <c r="D28" s="17">
        <v>185000</v>
      </c>
      <c r="E28" s="18" t="s">
        <v>162</v>
      </c>
      <c r="F28" s="24" t="s">
        <v>31</v>
      </c>
      <c r="G28" s="24" t="s">
        <v>31</v>
      </c>
      <c r="H28" s="20">
        <v>10000</v>
      </c>
      <c r="I28" s="21" t="s">
        <v>163</v>
      </c>
      <c r="J28" s="20">
        <v>4000</v>
      </c>
      <c r="K28" s="21" t="s">
        <v>164</v>
      </c>
      <c r="L28" s="20">
        <v>59000</v>
      </c>
      <c r="M28" s="22" t="s">
        <v>164</v>
      </c>
      <c r="N28" s="17">
        <v>12</v>
      </c>
      <c r="O28" s="26" t="str">
        <f>HYPERLINK("https://www.linkedin.com/company-beta/3252002/","https://www.linkedin.com/company-beta/3252002/")</f>
        <v>https://www.linkedin.com/company-beta/3252002/</v>
      </c>
      <c r="P28" s="4" t="s">
        <v>21</v>
      </c>
    </row>
    <row r="29" spans="1:16" ht="13.5" customHeight="1" x14ac:dyDescent="0.25">
      <c r="A29" s="14">
        <v>26</v>
      </c>
      <c r="B29" s="15" t="s">
        <v>165</v>
      </c>
      <c r="C29" s="16" t="s">
        <v>166</v>
      </c>
      <c r="D29" s="17">
        <v>167000</v>
      </c>
      <c r="E29" s="27" t="s">
        <v>167</v>
      </c>
      <c r="F29" s="19" t="s">
        <v>31</v>
      </c>
      <c r="G29" s="19" t="s">
        <v>31</v>
      </c>
      <c r="H29" s="20">
        <v>0</v>
      </c>
      <c r="I29" s="21" t="s">
        <v>168</v>
      </c>
      <c r="J29" s="20">
        <v>306</v>
      </c>
      <c r="K29" s="21" t="s">
        <v>169</v>
      </c>
      <c r="L29" s="20">
        <v>225000</v>
      </c>
      <c r="M29" s="22" t="s">
        <v>170</v>
      </c>
      <c r="N29" s="17">
        <v>0</v>
      </c>
      <c r="O29" s="26"/>
      <c r="P29" s="4" t="s">
        <v>21</v>
      </c>
    </row>
    <row r="30" spans="1:16" ht="13.5" customHeight="1" x14ac:dyDescent="0.25">
      <c r="A30" s="14">
        <v>27</v>
      </c>
      <c r="B30" s="15" t="s">
        <v>171</v>
      </c>
      <c r="C30" s="16" t="s">
        <v>172</v>
      </c>
      <c r="D30" s="17">
        <v>120000</v>
      </c>
      <c r="E30" s="27" t="s">
        <v>173</v>
      </c>
      <c r="F30" s="19" t="s">
        <v>31</v>
      </c>
      <c r="G30" s="19">
        <v>25</v>
      </c>
      <c r="H30" s="20">
        <v>61000</v>
      </c>
      <c r="I30" s="21" t="s">
        <v>174</v>
      </c>
      <c r="J30" s="20">
        <v>541000</v>
      </c>
      <c r="K30" s="21" t="s">
        <v>175</v>
      </c>
      <c r="L30" s="20">
        <v>279000</v>
      </c>
      <c r="M30" s="22" t="s">
        <v>176</v>
      </c>
      <c r="N30" s="17">
        <v>85</v>
      </c>
      <c r="O30" s="26" t="str">
        <f>HYPERLINK("https://www.linkedin.com/company-beta/3964571/","https://www.linkedin.com/company-beta/3964571/")</f>
        <v>https://www.linkedin.com/company-beta/3964571/</v>
      </c>
      <c r="P30" s="4" t="s">
        <v>21</v>
      </c>
    </row>
    <row r="31" spans="1:16" ht="13.5" customHeight="1" x14ac:dyDescent="0.25">
      <c r="A31" s="14">
        <v>28</v>
      </c>
      <c r="B31" s="15" t="s">
        <v>438</v>
      </c>
      <c r="C31" s="16" t="s">
        <v>178</v>
      </c>
      <c r="D31" s="17">
        <v>117000</v>
      </c>
      <c r="E31" s="18" t="s">
        <v>179</v>
      </c>
      <c r="F31" s="24" t="s">
        <v>31</v>
      </c>
      <c r="G31" s="24">
        <v>13</v>
      </c>
      <c r="H31" s="20">
        <v>3000</v>
      </c>
      <c r="I31" s="21" t="s">
        <v>180</v>
      </c>
      <c r="J31" s="20">
        <v>154000</v>
      </c>
      <c r="K31" s="21" t="s">
        <v>181</v>
      </c>
      <c r="L31" s="20">
        <v>699000</v>
      </c>
      <c r="M31" s="22" t="s">
        <v>182</v>
      </c>
      <c r="N31" s="17">
        <v>246</v>
      </c>
      <c r="O31" s="28"/>
      <c r="P31" s="4" t="s">
        <v>21</v>
      </c>
    </row>
    <row r="32" spans="1:16" ht="13.5" customHeight="1" x14ac:dyDescent="0.25">
      <c r="A32" s="14">
        <v>29</v>
      </c>
      <c r="B32" s="15" t="s">
        <v>183</v>
      </c>
      <c r="C32" s="16" t="s">
        <v>184</v>
      </c>
      <c r="D32" s="17">
        <v>109000</v>
      </c>
      <c r="E32" s="27" t="s">
        <v>185</v>
      </c>
      <c r="F32" s="19" t="s">
        <v>31</v>
      </c>
      <c r="G32" s="19" t="s">
        <v>31</v>
      </c>
      <c r="H32" s="20">
        <v>126000</v>
      </c>
      <c r="I32" s="21" t="s">
        <v>186</v>
      </c>
      <c r="J32" s="20">
        <v>1000</v>
      </c>
      <c r="K32" s="21" t="s">
        <v>187</v>
      </c>
      <c r="L32" s="20">
        <v>15000</v>
      </c>
      <c r="M32" s="22" t="s">
        <v>188</v>
      </c>
      <c r="N32" s="17">
        <v>0</v>
      </c>
      <c r="O32" s="28"/>
      <c r="P32" s="4" t="s">
        <v>21</v>
      </c>
    </row>
    <row r="33" spans="1:16" ht="13.5" customHeight="1" x14ac:dyDescent="0.25">
      <c r="A33" s="14">
        <v>30</v>
      </c>
      <c r="B33" s="15" t="s">
        <v>189</v>
      </c>
      <c r="C33" s="16" t="s">
        <v>190</v>
      </c>
      <c r="D33" s="17">
        <v>77000</v>
      </c>
      <c r="E33" s="27" t="s">
        <v>191</v>
      </c>
      <c r="F33" s="19" t="s">
        <v>31</v>
      </c>
      <c r="G33" s="19">
        <v>18</v>
      </c>
      <c r="H33" s="20">
        <v>3000</v>
      </c>
      <c r="I33" s="21" t="s">
        <v>192</v>
      </c>
      <c r="J33" s="20">
        <v>27000</v>
      </c>
      <c r="K33" s="21" t="s">
        <v>193</v>
      </c>
      <c r="L33" s="20">
        <v>244000</v>
      </c>
      <c r="M33" s="22" t="s">
        <v>194</v>
      </c>
      <c r="N33" s="17">
        <v>32</v>
      </c>
      <c r="O33" s="26" t="str">
        <f>HYPERLINK("https://www.linkedin.com/company-beta/3306415/","https://www.linkedin.com/company-beta/3306415/")</f>
        <v>https://www.linkedin.com/company-beta/3306415/</v>
      </c>
      <c r="P33" s="4" t="s">
        <v>21</v>
      </c>
    </row>
    <row r="34" spans="1:16" ht="13.5" customHeight="1" x14ac:dyDescent="0.25">
      <c r="A34" s="14">
        <v>31</v>
      </c>
      <c r="B34" s="15" t="s">
        <v>195</v>
      </c>
      <c r="C34" s="16" t="s">
        <v>196</v>
      </c>
      <c r="D34" s="17">
        <v>70000</v>
      </c>
      <c r="E34" s="18" t="s">
        <v>197</v>
      </c>
      <c r="F34" s="24" t="s">
        <v>31</v>
      </c>
      <c r="G34" s="24" t="s">
        <v>31</v>
      </c>
      <c r="H34" s="20">
        <v>21000</v>
      </c>
      <c r="I34" s="21" t="s">
        <v>198</v>
      </c>
      <c r="J34" s="20">
        <v>4000</v>
      </c>
      <c r="K34" s="21" t="s">
        <v>199</v>
      </c>
      <c r="L34" s="20">
        <v>185000</v>
      </c>
      <c r="M34" s="22" t="s">
        <v>200</v>
      </c>
      <c r="N34" s="17">
        <v>167</v>
      </c>
      <c r="O34" s="26" t="str">
        <f>HYPERLINK("https://www.linkedin.com/in/zalora-indonesia-64859a35/","https://www.linkedin.com/in/zalora-indonesia-64859a35/")</f>
        <v>https://www.linkedin.com/in/zalora-indonesia-64859a35/</v>
      </c>
      <c r="P34" s="4" t="s">
        <v>21</v>
      </c>
    </row>
    <row r="35" spans="1:16" ht="13.5" customHeight="1" x14ac:dyDescent="0.25">
      <c r="A35" s="14">
        <v>32</v>
      </c>
      <c r="B35" s="15" t="s">
        <v>201</v>
      </c>
      <c r="C35" s="16" t="s">
        <v>202</v>
      </c>
      <c r="D35" s="17">
        <v>57000</v>
      </c>
      <c r="E35" s="27" t="s">
        <v>203</v>
      </c>
      <c r="F35" s="19" t="s">
        <v>31</v>
      </c>
      <c r="G35" s="19" t="s">
        <v>31</v>
      </c>
      <c r="H35" s="20">
        <v>13000</v>
      </c>
      <c r="I35" s="21" t="s">
        <v>204</v>
      </c>
      <c r="J35" s="20">
        <v>9000</v>
      </c>
      <c r="K35" s="29"/>
      <c r="L35" s="20">
        <v>72000</v>
      </c>
      <c r="M35" s="22" t="s">
        <v>205</v>
      </c>
      <c r="N35" s="17">
        <v>0</v>
      </c>
      <c r="O35" s="28"/>
      <c r="P35" s="4" t="s">
        <v>21</v>
      </c>
    </row>
    <row r="36" spans="1:16" ht="13.5" customHeight="1" x14ac:dyDescent="0.25">
      <c r="A36" s="14">
        <v>33</v>
      </c>
      <c r="B36" s="15" t="s">
        <v>206</v>
      </c>
      <c r="C36" s="16" t="s">
        <v>207</v>
      </c>
      <c r="D36" s="17">
        <v>56000</v>
      </c>
      <c r="E36" s="27" t="s">
        <v>208</v>
      </c>
      <c r="F36" s="19" t="s">
        <v>31</v>
      </c>
      <c r="G36" s="19" t="s">
        <v>31</v>
      </c>
      <c r="H36" s="20">
        <v>8000</v>
      </c>
      <c r="I36" s="21" t="s">
        <v>209</v>
      </c>
      <c r="J36" s="20">
        <v>15000</v>
      </c>
      <c r="K36" s="21" t="s">
        <v>210</v>
      </c>
      <c r="L36" s="20">
        <v>113000</v>
      </c>
      <c r="M36" s="22" t="s">
        <v>211</v>
      </c>
      <c r="N36" s="17">
        <v>8</v>
      </c>
      <c r="O36" s="28"/>
      <c r="P36" s="4" t="s">
        <v>21</v>
      </c>
    </row>
    <row r="37" spans="1:16" ht="13.5" customHeight="1" x14ac:dyDescent="0.25">
      <c r="A37" s="14">
        <v>34</v>
      </c>
      <c r="B37" s="15" t="s">
        <v>212</v>
      </c>
      <c r="C37" s="16" t="s">
        <v>213</v>
      </c>
      <c r="D37" s="17">
        <v>54000</v>
      </c>
      <c r="E37" s="27" t="s">
        <v>214</v>
      </c>
      <c r="F37" s="19" t="s">
        <v>31</v>
      </c>
      <c r="G37" s="19">
        <v>19</v>
      </c>
      <c r="H37" s="20">
        <v>31000</v>
      </c>
      <c r="I37" s="21" t="s">
        <v>215</v>
      </c>
      <c r="J37" s="20">
        <v>233000</v>
      </c>
      <c r="K37" s="21" t="s">
        <v>216</v>
      </c>
      <c r="L37" s="20">
        <v>122000</v>
      </c>
      <c r="M37" s="22" t="s">
        <v>217</v>
      </c>
      <c r="N37" s="17">
        <v>8</v>
      </c>
      <c r="O37" s="28"/>
      <c r="P37" s="4" t="s">
        <v>21</v>
      </c>
    </row>
    <row r="38" spans="1:16" ht="13.5" customHeight="1" x14ac:dyDescent="0.25">
      <c r="A38" s="14">
        <v>35</v>
      </c>
      <c r="B38" s="15" t="s">
        <v>218</v>
      </c>
      <c r="C38" s="16" t="s">
        <v>219</v>
      </c>
      <c r="D38" s="17">
        <v>45000</v>
      </c>
      <c r="E38" s="27" t="s">
        <v>220</v>
      </c>
      <c r="F38" s="19" t="s">
        <v>31</v>
      </c>
      <c r="G38" s="19" t="s">
        <v>31</v>
      </c>
      <c r="H38" s="20">
        <v>2000</v>
      </c>
      <c r="I38" s="21" t="s">
        <v>221</v>
      </c>
      <c r="J38" s="20">
        <v>5000</v>
      </c>
      <c r="K38" s="21" t="s">
        <v>222</v>
      </c>
      <c r="L38" s="20">
        <v>19000</v>
      </c>
      <c r="M38" s="22" t="s">
        <v>223</v>
      </c>
      <c r="N38" s="17">
        <v>9</v>
      </c>
      <c r="O38" s="26" t="str">
        <f>HYPERLINK("https://www.linkedin.com/company-beta/13185718/","https://www.linkedin.com/company-beta/13185718/")</f>
        <v>https://www.linkedin.com/company-beta/13185718/</v>
      </c>
      <c r="P38" s="4" t="s">
        <v>21</v>
      </c>
    </row>
    <row r="39" spans="1:16" ht="13.5" customHeight="1" x14ac:dyDescent="0.25">
      <c r="A39" s="14">
        <v>36</v>
      </c>
      <c r="B39" s="15" t="s">
        <v>224</v>
      </c>
      <c r="C39" s="16" t="s">
        <v>225</v>
      </c>
      <c r="D39" s="17">
        <v>44000</v>
      </c>
      <c r="E39" s="18" t="s">
        <v>226</v>
      </c>
      <c r="F39" s="24" t="s">
        <v>31</v>
      </c>
      <c r="G39" s="19" t="s">
        <v>31</v>
      </c>
      <c r="H39" s="20">
        <v>1000</v>
      </c>
      <c r="I39" s="21" t="s">
        <v>227</v>
      </c>
      <c r="J39" s="20">
        <v>11000</v>
      </c>
      <c r="K39" s="21" t="s">
        <v>228</v>
      </c>
      <c r="L39" s="20">
        <v>6000</v>
      </c>
      <c r="M39" s="22" t="s">
        <v>229</v>
      </c>
      <c r="N39" s="17">
        <v>16</v>
      </c>
      <c r="O39" s="26" t="str">
        <f>HYPERLINK("https://www.linkedin.com/company-beta/3616414/","https://www.linkedin.com/company-beta/3616414/")</f>
        <v>https://www.linkedin.com/company-beta/3616414/</v>
      </c>
      <c r="P39" s="4" t="s">
        <v>21</v>
      </c>
    </row>
    <row r="40" spans="1:16" ht="14.25" customHeight="1" x14ac:dyDescent="0.25">
      <c r="A40" s="14">
        <v>37</v>
      </c>
      <c r="B40" s="15" t="s">
        <v>230</v>
      </c>
      <c r="C40" s="16" t="s">
        <v>231</v>
      </c>
      <c r="D40" s="17">
        <v>40000</v>
      </c>
      <c r="E40" s="27" t="s">
        <v>232</v>
      </c>
      <c r="F40" s="19" t="s">
        <v>31</v>
      </c>
      <c r="G40" s="19">
        <v>23</v>
      </c>
      <c r="H40" s="20">
        <v>2000</v>
      </c>
      <c r="I40" s="21" t="s">
        <v>233</v>
      </c>
      <c r="J40" s="20">
        <v>16000</v>
      </c>
      <c r="K40" s="21" t="s">
        <v>234</v>
      </c>
      <c r="L40" s="20">
        <v>5000</v>
      </c>
      <c r="M40" s="22" t="s">
        <v>235</v>
      </c>
      <c r="N40" s="17">
        <v>1</v>
      </c>
      <c r="O40" s="26" t="str">
        <f>HYPERLINK("https://www.linkedin.com/company-beta/6450726/","https://www.linkedin.com/company-beta/6450726/")</f>
        <v>https://www.linkedin.com/company-beta/6450726/</v>
      </c>
      <c r="P40" s="4" t="s">
        <v>21</v>
      </c>
    </row>
    <row r="41" spans="1:16" ht="13.5" customHeight="1" x14ac:dyDescent="0.25">
      <c r="A41" s="14">
        <v>38</v>
      </c>
      <c r="B41" s="15" t="s">
        <v>236</v>
      </c>
      <c r="C41" s="16" t="s">
        <v>237</v>
      </c>
      <c r="D41" s="17">
        <v>27000</v>
      </c>
      <c r="E41" s="27" t="s">
        <v>238</v>
      </c>
      <c r="F41" s="19" t="s">
        <v>31</v>
      </c>
      <c r="G41" s="19" t="s">
        <v>31</v>
      </c>
      <c r="H41" s="20">
        <v>1000</v>
      </c>
      <c r="I41" s="21" t="s">
        <v>239</v>
      </c>
      <c r="J41" s="20">
        <v>13000</v>
      </c>
      <c r="K41" s="21" t="s">
        <v>240</v>
      </c>
      <c r="L41" s="20">
        <v>35000</v>
      </c>
      <c r="M41" s="22" t="s">
        <v>241</v>
      </c>
      <c r="N41" s="17">
        <v>24</v>
      </c>
      <c r="O41" s="26" t="str">
        <f>HYPERLINK("https://www.linkedin.com/company-beta/4841989/","https://www.linkedin.com/company-beta/4841989/")</f>
        <v>https://www.linkedin.com/company-beta/4841989/</v>
      </c>
      <c r="P41" s="4" t="s">
        <v>21</v>
      </c>
    </row>
    <row r="42" spans="1:16" ht="13.5" customHeight="1" x14ac:dyDescent="0.25">
      <c r="A42" s="14">
        <v>39</v>
      </c>
      <c r="B42" s="15" t="s">
        <v>242</v>
      </c>
      <c r="C42" s="16" t="s">
        <v>243</v>
      </c>
      <c r="D42" s="17">
        <v>24000</v>
      </c>
      <c r="E42" s="27" t="s">
        <v>244</v>
      </c>
      <c r="F42" s="19" t="s">
        <v>31</v>
      </c>
      <c r="G42" s="19" t="s">
        <v>31</v>
      </c>
      <c r="H42" s="20">
        <v>1000</v>
      </c>
      <c r="I42" s="21" t="s">
        <v>245</v>
      </c>
      <c r="J42" s="20">
        <v>27000</v>
      </c>
      <c r="K42" s="21" t="s">
        <v>246</v>
      </c>
      <c r="L42" s="20">
        <v>231000</v>
      </c>
      <c r="M42" s="22" t="s">
        <v>247</v>
      </c>
      <c r="N42" s="17">
        <v>15</v>
      </c>
      <c r="O42" s="28"/>
      <c r="P42" s="4" t="s">
        <v>21</v>
      </c>
    </row>
    <row r="43" spans="1:16" ht="13.5" customHeight="1" x14ac:dyDescent="0.25">
      <c r="A43" s="14">
        <v>40</v>
      </c>
      <c r="B43" s="15" t="s">
        <v>248</v>
      </c>
      <c r="C43" s="16" t="s">
        <v>249</v>
      </c>
      <c r="D43" s="17">
        <v>20000</v>
      </c>
      <c r="E43" s="27" t="s">
        <v>250</v>
      </c>
      <c r="F43" s="19" t="s">
        <v>31</v>
      </c>
      <c r="G43" s="19">
        <v>16</v>
      </c>
      <c r="H43" s="20">
        <v>4000</v>
      </c>
      <c r="I43" s="21" t="s">
        <v>251</v>
      </c>
      <c r="J43" s="20">
        <v>263000</v>
      </c>
      <c r="K43" s="21" t="s">
        <v>252</v>
      </c>
      <c r="L43" s="20">
        <v>15000</v>
      </c>
      <c r="M43" s="22" t="s">
        <v>253</v>
      </c>
      <c r="N43" s="17">
        <v>8</v>
      </c>
      <c r="O43" s="28"/>
      <c r="P43" s="4" t="s">
        <v>21</v>
      </c>
    </row>
    <row r="44" spans="1:16" ht="13.5" customHeight="1" x14ac:dyDescent="0.25">
      <c r="A44" s="14">
        <v>41</v>
      </c>
      <c r="B44" s="15" t="s">
        <v>254</v>
      </c>
      <c r="C44" s="16" t="s">
        <v>255</v>
      </c>
      <c r="D44" s="17">
        <v>20000</v>
      </c>
      <c r="E44" s="18" t="s">
        <v>256</v>
      </c>
      <c r="F44" s="24" t="s">
        <v>31</v>
      </c>
      <c r="G44" s="24" t="s">
        <v>31</v>
      </c>
      <c r="H44" s="20">
        <v>1000</v>
      </c>
      <c r="I44" s="21" t="s">
        <v>257</v>
      </c>
      <c r="J44" s="20">
        <v>25000</v>
      </c>
      <c r="K44" s="21" t="s">
        <v>258</v>
      </c>
      <c r="L44" s="20">
        <v>101000</v>
      </c>
      <c r="M44" s="22" t="s">
        <v>259</v>
      </c>
      <c r="N44" s="17">
        <v>0</v>
      </c>
      <c r="O44" s="26"/>
      <c r="P44" s="4" t="s">
        <v>21</v>
      </c>
    </row>
    <row r="45" spans="1:16" ht="13.5" customHeight="1" x14ac:dyDescent="0.25">
      <c r="A45" s="14">
        <v>42</v>
      </c>
      <c r="B45" s="15" t="s">
        <v>260</v>
      </c>
      <c r="C45" s="16" t="s">
        <v>261</v>
      </c>
      <c r="D45" s="17">
        <v>15000</v>
      </c>
      <c r="E45" s="18" t="s">
        <v>262</v>
      </c>
      <c r="F45" s="24" t="s">
        <v>31</v>
      </c>
      <c r="G45" s="24" t="s">
        <v>31</v>
      </c>
      <c r="H45" s="20">
        <v>1000</v>
      </c>
      <c r="I45" s="21" t="s">
        <v>263</v>
      </c>
      <c r="J45" s="20">
        <v>2000</v>
      </c>
      <c r="K45" s="21" t="s">
        <v>264</v>
      </c>
      <c r="L45" s="20">
        <v>2000</v>
      </c>
      <c r="M45" s="22" t="s">
        <v>265</v>
      </c>
      <c r="N45" s="17">
        <v>30</v>
      </c>
      <c r="O45" s="26" t="str">
        <f>HYPERLINK("https://www.linkedin.com/company-beta/365409/","https://www.linkedin.com/company-beta/365409/")</f>
        <v>https://www.linkedin.com/company-beta/365409/</v>
      </c>
      <c r="P45" s="4" t="s">
        <v>21</v>
      </c>
    </row>
    <row r="46" spans="1:16" ht="13.5" customHeight="1" x14ac:dyDescent="0.25">
      <c r="A46" s="14">
        <v>43</v>
      </c>
      <c r="B46" s="15" t="s">
        <v>266</v>
      </c>
      <c r="C46" s="16" t="s">
        <v>267</v>
      </c>
      <c r="D46" s="17">
        <v>12000</v>
      </c>
      <c r="E46" s="18" t="s">
        <v>268</v>
      </c>
      <c r="F46" s="24" t="s">
        <v>31</v>
      </c>
      <c r="G46" s="24" t="s">
        <v>31</v>
      </c>
      <c r="H46" s="20">
        <v>1000</v>
      </c>
      <c r="I46" s="21" t="s">
        <v>269</v>
      </c>
      <c r="J46" s="20">
        <v>28000</v>
      </c>
      <c r="K46" s="21" t="s">
        <v>270</v>
      </c>
      <c r="L46" s="20">
        <v>199000</v>
      </c>
      <c r="M46" s="22" t="s">
        <v>271</v>
      </c>
      <c r="N46" s="17">
        <v>5</v>
      </c>
      <c r="O46" s="26" t="str">
        <f>HYPERLINK("https://www.linkedin.com/company-beta/2725478/","https://www.linkedin.com/company-beta/2725478/")</f>
        <v>https://www.linkedin.com/company-beta/2725478/</v>
      </c>
      <c r="P46" s="4" t="s">
        <v>21</v>
      </c>
    </row>
    <row r="47" spans="1:16" ht="13.5" customHeight="1" x14ac:dyDescent="0.25">
      <c r="A47" s="14">
        <v>44</v>
      </c>
      <c r="B47" s="15" t="s">
        <v>272</v>
      </c>
      <c r="C47" s="16" t="s">
        <v>273</v>
      </c>
      <c r="D47" s="17">
        <v>8000</v>
      </c>
      <c r="E47" s="27" t="s">
        <v>274</v>
      </c>
      <c r="F47" s="19" t="s">
        <v>31</v>
      </c>
      <c r="G47" s="19" t="s">
        <v>31</v>
      </c>
      <c r="H47" s="20">
        <v>1000</v>
      </c>
      <c r="I47" s="21" t="s">
        <v>275</v>
      </c>
      <c r="J47" s="20">
        <v>2000</v>
      </c>
      <c r="K47" s="21" t="s">
        <v>276</v>
      </c>
      <c r="L47" s="20">
        <v>11000</v>
      </c>
      <c r="M47" s="22" t="s">
        <v>277</v>
      </c>
      <c r="N47" s="17">
        <v>0</v>
      </c>
      <c r="O47" s="26"/>
      <c r="P47" s="4" t="s">
        <v>21</v>
      </c>
    </row>
    <row r="48" spans="1:16" ht="13.5" customHeight="1" x14ac:dyDescent="0.25">
      <c r="A48" s="14">
        <v>45</v>
      </c>
      <c r="B48" s="15" t="s">
        <v>278</v>
      </c>
      <c r="C48" s="16" t="s">
        <v>279</v>
      </c>
      <c r="D48" s="17">
        <v>8000</v>
      </c>
      <c r="E48" s="27" t="s">
        <v>280</v>
      </c>
      <c r="F48" s="19" t="s">
        <v>31</v>
      </c>
      <c r="G48" s="19" t="s">
        <v>31</v>
      </c>
      <c r="H48" s="20">
        <v>1000</v>
      </c>
      <c r="I48" s="21" t="s">
        <v>281</v>
      </c>
      <c r="J48" s="20">
        <v>2000</v>
      </c>
      <c r="K48" s="21" t="s">
        <v>282</v>
      </c>
      <c r="L48" s="20">
        <v>3000</v>
      </c>
      <c r="M48" s="22" t="s">
        <v>283</v>
      </c>
      <c r="N48" s="17">
        <v>0</v>
      </c>
      <c r="O48" s="28"/>
      <c r="P48" s="4" t="s">
        <v>21</v>
      </c>
    </row>
    <row r="49" spans="1:16" ht="13.5" customHeight="1" x14ac:dyDescent="0.25">
      <c r="A49" s="14">
        <v>46</v>
      </c>
      <c r="B49" s="15" t="s">
        <v>284</v>
      </c>
      <c r="C49" s="16" t="s">
        <v>285</v>
      </c>
      <c r="D49" s="17">
        <v>7000</v>
      </c>
      <c r="E49" s="27" t="s">
        <v>286</v>
      </c>
      <c r="F49" s="19" t="s">
        <v>31</v>
      </c>
      <c r="G49" s="19" t="s">
        <v>31</v>
      </c>
      <c r="H49" s="20">
        <v>1000</v>
      </c>
      <c r="I49" s="21" t="s">
        <v>287</v>
      </c>
      <c r="J49" s="20">
        <v>10000</v>
      </c>
      <c r="K49" s="21" t="s">
        <v>288</v>
      </c>
      <c r="L49" s="20">
        <v>12000</v>
      </c>
      <c r="M49" s="22" t="s">
        <v>289</v>
      </c>
      <c r="N49" s="17">
        <v>0</v>
      </c>
      <c r="O49" s="26"/>
      <c r="P49" s="4" t="s">
        <v>21</v>
      </c>
    </row>
    <row r="50" spans="1:16" ht="13.5" customHeight="1" x14ac:dyDescent="0.25">
      <c r="A50" s="14">
        <v>47</v>
      </c>
      <c r="B50" s="15" t="s">
        <v>290</v>
      </c>
      <c r="C50" s="16" t="s">
        <v>291</v>
      </c>
      <c r="D50" s="17">
        <v>7000</v>
      </c>
      <c r="E50" s="18" t="s">
        <v>292</v>
      </c>
      <c r="F50" s="24" t="s">
        <v>31</v>
      </c>
      <c r="G50" s="24" t="s">
        <v>31</v>
      </c>
      <c r="H50" s="20">
        <v>1000</v>
      </c>
      <c r="I50" s="21" t="s">
        <v>293</v>
      </c>
      <c r="J50" s="20">
        <v>11000</v>
      </c>
      <c r="K50" s="21" t="s">
        <v>294</v>
      </c>
      <c r="L50" s="20">
        <v>2000</v>
      </c>
      <c r="M50" s="22" t="s">
        <v>295</v>
      </c>
      <c r="N50" s="17">
        <v>3</v>
      </c>
      <c r="O50" s="26" t="str">
        <f>HYPERLINK("https://www.linkedin.com/company-beta/3015406/","https://www.linkedin.com/company-beta/3015406/")</f>
        <v>https://www.linkedin.com/company-beta/3015406/</v>
      </c>
      <c r="P50" s="4" t="s">
        <v>21</v>
      </c>
    </row>
    <row r="51" spans="1:16" ht="13.5" customHeight="1" x14ac:dyDescent="0.25">
      <c r="A51" s="14">
        <v>48</v>
      </c>
      <c r="B51" s="15" t="s">
        <v>296</v>
      </c>
      <c r="C51" s="16" t="s">
        <v>297</v>
      </c>
      <c r="D51" s="17">
        <v>5000</v>
      </c>
      <c r="E51" s="18" t="s">
        <v>298</v>
      </c>
      <c r="F51" s="24" t="s">
        <v>31</v>
      </c>
      <c r="G51" s="24" t="s">
        <v>31</v>
      </c>
      <c r="H51" s="20">
        <v>1000</v>
      </c>
      <c r="I51" s="21" t="s">
        <v>299</v>
      </c>
      <c r="J51" s="20">
        <v>1000</v>
      </c>
      <c r="K51" s="21" t="s">
        <v>300</v>
      </c>
      <c r="L51" s="20">
        <v>43000</v>
      </c>
      <c r="M51" s="22" t="s">
        <v>301</v>
      </c>
      <c r="N51" s="17">
        <v>0</v>
      </c>
      <c r="O51" s="26"/>
      <c r="P51" s="4" t="s">
        <v>21</v>
      </c>
    </row>
    <row r="52" spans="1:16" ht="13.5" customHeight="1" x14ac:dyDescent="0.25">
      <c r="A52" s="14">
        <v>49</v>
      </c>
      <c r="B52" s="15" t="s">
        <v>302</v>
      </c>
      <c r="C52" s="16" t="s">
        <v>303</v>
      </c>
      <c r="D52" s="17">
        <v>4000</v>
      </c>
      <c r="E52" s="18" t="s">
        <v>304</v>
      </c>
      <c r="F52" s="24" t="s">
        <v>31</v>
      </c>
      <c r="G52" s="24" t="s">
        <v>31</v>
      </c>
      <c r="H52" s="20">
        <v>14000</v>
      </c>
      <c r="I52" s="21" t="s">
        <v>305</v>
      </c>
      <c r="J52" s="20">
        <v>7000</v>
      </c>
      <c r="K52" s="21" t="s">
        <v>306</v>
      </c>
      <c r="L52" s="20">
        <v>1000</v>
      </c>
      <c r="M52" s="22" t="s">
        <v>307</v>
      </c>
      <c r="N52" s="17">
        <v>0</v>
      </c>
      <c r="O52" s="26"/>
      <c r="P52" s="4" t="s">
        <v>21</v>
      </c>
    </row>
    <row r="53" spans="1:16" ht="13.5" customHeight="1" x14ac:dyDescent="0.25">
      <c r="A53" s="14">
        <v>50</v>
      </c>
      <c r="B53" s="15" t="s">
        <v>308</v>
      </c>
      <c r="C53" s="16" t="s">
        <v>309</v>
      </c>
      <c r="D53" s="17">
        <v>4000</v>
      </c>
      <c r="E53" s="18" t="s">
        <v>310</v>
      </c>
      <c r="F53" s="24" t="s">
        <v>31</v>
      </c>
      <c r="G53" s="24" t="s">
        <v>31</v>
      </c>
      <c r="H53" s="20">
        <v>1000</v>
      </c>
      <c r="I53" s="21" t="s">
        <v>311</v>
      </c>
      <c r="J53" s="20">
        <v>1000</v>
      </c>
      <c r="K53" s="21" t="s">
        <v>312</v>
      </c>
      <c r="L53" s="20">
        <v>2000</v>
      </c>
      <c r="M53" s="22" t="s">
        <v>313</v>
      </c>
      <c r="N53" s="17">
        <v>0</v>
      </c>
      <c r="O53" s="28"/>
      <c r="P53" s="4" t="s">
        <v>21</v>
      </c>
    </row>
    <row r="54" spans="1:16" ht="13.5" customHeight="1" x14ac:dyDescent="0.25">
      <c r="A54" s="14">
        <v>51</v>
      </c>
      <c r="B54" s="15" t="s">
        <v>314</v>
      </c>
      <c r="C54" s="16" t="s">
        <v>315</v>
      </c>
      <c r="D54" s="20">
        <v>3000</v>
      </c>
      <c r="E54" s="18" t="s">
        <v>316</v>
      </c>
      <c r="F54" s="19" t="s">
        <v>31</v>
      </c>
      <c r="G54" s="19" t="s">
        <v>31</v>
      </c>
      <c r="H54" s="30">
        <v>2000</v>
      </c>
      <c r="I54" s="31" t="s">
        <v>317</v>
      </c>
      <c r="J54" s="20">
        <v>1000</v>
      </c>
      <c r="K54" s="31" t="s">
        <v>318</v>
      </c>
      <c r="L54" s="20">
        <v>3000</v>
      </c>
      <c r="M54" s="32" t="s">
        <v>319</v>
      </c>
      <c r="N54" s="30" t="s">
        <v>31</v>
      </c>
      <c r="O54" s="33"/>
      <c r="P54" s="34" t="s">
        <v>21</v>
      </c>
    </row>
    <row r="55" spans="1:16" ht="13.5" customHeight="1" x14ac:dyDescent="0.25">
      <c r="A55" s="14">
        <v>52</v>
      </c>
      <c r="B55" s="15" t="s">
        <v>320</v>
      </c>
      <c r="C55" s="16" t="s">
        <v>321</v>
      </c>
      <c r="D55" s="20">
        <v>3000</v>
      </c>
      <c r="E55" s="18" t="s">
        <v>322</v>
      </c>
      <c r="F55" s="19" t="s">
        <v>31</v>
      </c>
      <c r="G55" s="24" t="s">
        <v>31</v>
      </c>
      <c r="H55" s="20">
        <v>2000</v>
      </c>
      <c r="I55" s="31" t="s">
        <v>323</v>
      </c>
      <c r="J55" s="20">
        <v>0</v>
      </c>
      <c r="K55" s="31" t="s">
        <v>324</v>
      </c>
      <c r="L55" s="20">
        <v>12000</v>
      </c>
      <c r="M55" s="32" t="s">
        <v>325</v>
      </c>
      <c r="N55" s="30" t="s">
        <v>31</v>
      </c>
      <c r="O55" s="33"/>
      <c r="P55" s="34" t="s">
        <v>21</v>
      </c>
    </row>
    <row r="56" spans="1:16" ht="13.5" customHeight="1" x14ac:dyDescent="0.25">
      <c r="A56" s="14">
        <v>53</v>
      </c>
      <c r="B56" s="15" t="s">
        <v>326</v>
      </c>
      <c r="C56" s="16" t="s">
        <v>327</v>
      </c>
      <c r="D56" s="20">
        <v>2000</v>
      </c>
      <c r="E56" s="18" t="s">
        <v>328</v>
      </c>
      <c r="F56" s="19" t="s">
        <v>31</v>
      </c>
      <c r="G56" s="24" t="s">
        <v>31</v>
      </c>
      <c r="H56" s="20">
        <v>1000</v>
      </c>
      <c r="I56" s="31" t="s">
        <v>329</v>
      </c>
      <c r="J56" s="20">
        <v>4000</v>
      </c>
      <c r="K56" s="31" t="s">
        <v>330</v>
      </c>
      <c r="L56" s="20">
        <v>4000</v>
      </c>
      <c r="M56" s="32" t="s">
        <v>331</v>
      </c>
      <c r="N56" s="30" t="s">
        <v>31</v>
      </c>
      <c r="O56" s="33"/>
      <c r="P56" s="34" t="s">
        <v>21</v>
      </c>
    </row>
    <row r="57" spans="1:16" ht="13.5" customHeight="1" x14ac:dyDescent="0.25">
      <c r="A57" s="14">
        <v>54</v>
      </c>
      <c r="B57" s="15" t="s">
        <v>332</v>
      </c>
      <c r="C57" s="16" t="s">
        <v>333</v>
      </c>
      <c r="D57" s="20">
        <v>2000</v>
      </c>
      <c r="E57" s="18" t="s">
        <v>334</v>
      </c>
      <c r="F57" s="24" t="s">
        <v>31</v>
      </c>
      <c r="G57" s="24" t="s">
        <v>31</v>
      </c>
      <c r="H57" s="20">
        <v>1000</v>
      </c>
      <c r="I57" s="31" t="s">
        <v>335</v>
      </c>
      <c r="J57" s="20">
        <v>1000</v>
      </c>
      <c r="K57" s="31" t="s">
        <v>336</v>
      </c>
      <c r="L57" s="20">
        <v>7000</v>
      </c>
      <c r="M57" s="32" t="s">
        <v>337</v>
      </c>
      <c r="N57" s="30" t="s">
        <v>31</v>
      </c>
      <c r="O57" s="33"/>
      <c r="P57" s="34" t="s">
        <v>21</v>
      </c>
    </row>
    <row r="58" spans="1:16" ht="13.5" customHeight="1" x14ac:dyDescent="0.25">
      <c r="A58" s="14">
        <v>55</v>
      </c>
      <c r="B58" s="15" t="s">
        <v>338</v>
      </c>
      <c r="C58" s="16" t="s">
        <v>339</v>
      </c>
      <c r="D58" s="20">
        <v>1000</v>
      </c>
      <c r="E58" s="18" t="s">
        <v>340</v>
      </c>
      <c r="F58" s="24" t="s">
        <v>31</v>
      </c>
      <c r="G58" s="24" t="s">
        <v>31</v>
      </c>
      <c r="H58" s="20">
        <v>1000</v>
      </c>
      <c r="I58" s="31" t="s">
        <v>341</v>
      </c>
      <c r="J58" s="20">
        <v>2000</v>
      </c>
      <c r="K58" s="31" t="s">
        <v>342</v>
      </c>
      <c r="L58" s="20">
        <v>1000</v>
      </c>
      <c r="M58" s="32" t="s">
        <v>343</v>
      </c>
      <c r="N58" s="30" t="s">
        <v>31</v>
      </c>
      <c r="O58" s="33"/>
      <c r="P58" s="34" t="s">
        <v>21</v>
      </c>
    </row>
    <row r="59" spans="1:16" ht="13.5" customHeight="1" x14ac:dyDescent="0.25">
      <c r="A59" s="14">
        <v>56</v>
      </c>
      <c r="B59" s="15" t="s">
        <v>344</v>
      </c>
      <c r="C59" s="16" t="s">
        <v>345</v>
      </c>
      <c r="D59" s="20">
        <v>1000</v>
      </c>
      <c r="E59" s="18" t="s">
        <v>346</v>
      </c>
      <c r="F59" s="24" t="s">
        <v>31</v>
      </c>
      <c r="G59" s="24" t="s">
        <v>31</v>
      </c>
      <c r="H59" s="20">
        <v>1000</v>
      </c>
      <c r="I59" s="31" t="s">
        <v>347</v>
      </c>
      <c r="J59" s="20">
        <v>2000</v>
      </c>
      <c r="K59" s="31" t="s">
        <v>348</v>
      </c>
      <c r="L59" s="20">
        <v>2000</v>
      </c>
      <c r="M59" s="32" t="s">
        <v>349</v>
      </c>
      <c r="N59" s="30" t="s">
        <v>31</v>
      </c>
      <c r="O59" s="33"/>
      <c r="P59" s="34" t="s">
        <v>21</v>
      </c>
    </row>
    <row r="60" spans="1:16" ht="13.5" customHeight="1" x14ac:dyDescent="0.25">
      <c r="A60" s="35"/>
      <c r="B60" s="15" t="s">
        <v>350</v>
      </c>
      <c r="C60" s="16" t="s">
        <v>351</v>
      </c>
      <c r="D60" s="30">
        <v>0</v>
      </c>
      <c r="E60" s="36" t="s">
        <v>31</v>
      </c>
      <c r="F60" s="19" t="s">
        <v>31</v>
      </c>
      <c r="G60" s="19" t="s">
        <v>31</v>
      </c>
      <c r="H60" s="30">
        <v>1000</v>
      </c>
      <c r="I60" s="37"/>
      <c r="J60" s="30">
        <v>1000</v>
      </c>
      <c r="K60" s="37"/>
      <c r="L60" s="30">
        <v>5000</v>
      </c>
      <c r="M60" s="37"/>
      <c r="N60" s="30" t="s">
        <v>31</v>
      </c>
      <c r="O60" s="37"/>
      <c r="P60" s="4"/>
    </row>
    <row r="61" spans="1:16" ht="13.5" customHeight="1" x14ac:dyDescent="0.25">
      <c r="A61" s="35"/>
      <c r="B61" s="4"/>
      <c r="C61" s="4"/>
      <c r="D61" s="4"/>
      <c r="E61" s="5"/>
      <c r="F61" s="6"/>
      <c r="G61" s="5"/>
      <c r="H61" s="4"/>
      <c r="I61" s="4"/>
      <c r="J61" s="4"/>
      <c r="K61" s="4"/>
      <c r="L61" s="4"/>
      <c r="M61" s="4"/>
      <c r="N61" s="4"/>
      <c r="O61" s="4"/>
      <c r="P61" s="4"/>
    </row>
    <row r="62" spans="1:16" ht="13.5" customHeight="1" x14ac:dyDescent="0.25">
      <c r="A62" s="35"/>
      <c r="B62" s="4"/>
      <c r="C62" s="4"/>
      <c r="D62" s="4"/>
      <c r="E62" s="5"/>
      <c r="F62" s="6"/>
      <c r="G62" s="5"/>
      <c r="H62" s="4"/>
      <c r="I62" s="4"/>
      <c r="J62" s="4"/>
      <c r="K62" s="4"/>
      <c r="L62" s="4"/>
      <c r="M62" s="4"/>
      <c r="N62" s="4"/>
      <c r="O62" s="4"/>
      <c r="P62" s="4"/>
    </row>
    <row r="63" spans="1:16" ht="13.5" customHeight="1" x14ac:dyDescent="0.25">
      <c r="A63" s="35"/>
      <c r="B63" s="4"/>
      <c r="C63" s="4"/>
      <c r="D63" s="4"/>
      <c r="E63" s="5"/>
      <c r="F63" s="6"/>
      <c r="G63" s="5"/>
      <c r="H63" s="4"/>
      <c r="I63" s="4"/>
      <c r="J63" s="4"/>
      <c r="K63" s="4"/>
      <c r="L63" s="4"/>
      <c r="M63" s="4"/>
      <c r="N63" s="4"/>
      <c r="O63" s="4"/>
      <c r="P63" s="4"/>
    </row>
    <row r="64" spans="1:16" ht="13.5" customHeight="1" x14ac:dyDescent="0.25">
      <c r="A64" s="35"/>
      <c r="B64" s="4"/>
      <c r="C64" s="4"/>
      <c r="D64" s="4"/>
      <c r="E64" s="5"/>
      <c r="F64" s="6"/>
      <c r="G64" s="5"/>
      <c r="H64" s="4"/>
      <c r="I64" s="4"/>
      <c r="J64" s="4"/>
      <c r="K64" s="4"/>
      <c r="L64" s="4"/>
      <c r="M64" s="4"/>
      <c r="N64" s="4"/>
      <c r="O64" s="4"/>
      <c r="P64" s="4"/>
    </row>
    <row r="65" spans="1:16" ht="13.5" customHeight="1" x14ac:dyDescent="0.25">
      <c r="A65" s="35"/>
      <c r="B65" s="4"/>
      <c r="C65" s="4"/>
      <c r="D65" s="4"/>
      <c r="E65" s="5"/>
      <c r="F65" s="6"/>
      <c r="G65" s="5"/>
      <c r="H65" s="4"/>
      <c r="I65" s="4"/>
      <c r="J65" s="4"/>
      <c r="K65" s="4"/>
      <c r="L65" s="4"/>
      <c r="M65" s="4"/>
      <c r="N65" s="4"/>
      <c r="O65" s="4"/>
      <c r="P65" s="4"/>
    </row>
    <row r="66" spans="1:16" ht="13.5" customHeight="1" x14ac:dyDescent="0.25">
      <c r="A66" s="35"/>
      <c r="B66" s="4"/>
      <c r="C66" s="4"/>
      <c r="D66" s="4"/>
      <c r="E66" s="5"/>
      <c r="F66" s="6"/>
      <c r="G66" s="5"/>
      <c r="H66" s="4"/>
      <c r="I66" s="4"/>
      <c r="J66" s="4"/>
      <c r="K66" s="4"/>
      <c r="L66" s="4"/>
      <c r="M66" s="4"/>
      <c r="N66" s="4"/>
      <c r="O66" s="4"/>
      <c r="P66" s="4"/>
    </row>
    <row r="67" spans="1:16" ht="13.5" customHeight="1" x14ac:dyDescent="0.25">
      <c r="A67" s="35"/>
      <c r="B67" s="4"/>
      <c r="C67" s="4"/>
      <c r="D67" s="4"/>
      <c r="E67" s="5"/>
      <c r="F67" s="6"/>
      <c r="G67" s="5"/>
      <c r="H67" s="4"/>
      <c r="I67" s="4"/>
      <c r="J67" s="4"/>
      <c r="K67" s="4"/>
      <c r="L67" s="4"/>
      <c r="M67" s="4"/>
      <c r="N67" s="4"/>
      <c r="O67" s="4"/>
      <c r="P67" s="4"/>
    </row>
    <row r="68" spans="1:16" ht="13.5" customHeight="1" x14ac:dyDescent="0.25">
      <c r="A68" s="35"/>
      <c r="B68" s="4"/>
      <c r="C68" s="4"/>
      <c r="D68" s="4"/>
      <c r="E68" s="5"/>
      <c r="F68" s="6"/>
      <c r="G68" s="5"/>
      <c r="H68" s="4"/>
      <c r="I68" s="4"/>
      <c r="J68" s="4"/>
      <c r="K68" s="4"/>
      <c r="L68" s="4"/>
      <c r="M68" s="4"/>
      <c r="N68" s="4"/>
      <c r="O68" s="4"/>
      <c r="P68" s="4"/>
    </row>
    <row r="69" spans="1:16" ht="13.5" customHeight="1" x14ac:dyDescent="0.25">
      <c r="A69" s="35"/>
      <c r="B69" s="4"/>
      <c r="C69" s="4"/>
      <c r="D69" s="4"/>
      <c r="E69" s="5"/>
      <c r="F69" s="6"/>
      <c r="G69" s="5"/>
      <c r="H69" s="4"/>
      <c r="I69" s="4"/>
      <c r="J69" s="4"/>
      <c r="K69" s="4"/>
      <c r="L69" s="4"/>
      <c r="M69" s="4"/>
      <c r="N69" s="4"/>
      <c r="O69" s="4"/>
      <c r="P69" s="4"/>
    </row>
    <row r="70" spans="1:16" ht="13.5" customHeight="1" x14ac:dyDescent="0.25">
      <c r="A70" s="35"/>
      <c r="B70" s="4"/>
      <c r="C70" s="4"/>
      <c r="D70" s="4"/>
      <c r="E70" s="5"/>
      <c r="F70" s="6"/>
      <c r="G70" s="5"/>
      <c r="H70" s="4"/>
      <c r="I70" s="4"/>
      <c r="J70" s="4"/>
      <c r="K70" s="4"/>
      <c r="L70" s="4"/>
      <c r="M70" s="4"/>
      <c r="N70" s="4"/>
      <c r="O70" s="4"/>
      <c r="P70" s="4"/>
    </row>
    <row r="71" spans="1:16" ht="13.5" customHeight="1" x14ac:dyDescent="0.25">
      <c r="A71" s="35"/>
      <c r="B71" s="4"/>
      <c r="C71" s="4"/>
      <c r="D71" s="4"/>
      <c r="E71" s="5"/>
      <c r="F71" s="6"/>
      <c r="G71" s="5"/>
      <c r="H71" s="4"/>
      <c r="I71" s="4"/>
      <c r="J71" s="4"/>
      <c r="K71" s="4"/>
      <c r="L71" s="4"/>
      <c r="M71" s="4"/>
      <c r="N71" s="4"/>
      <c r="O71" s="4"/>
      <c r="P71" s="4"/>
    </row>
    <row r="72" spans="1:16" ht="13.5" customHeight="1" x14ac:dyDescent="0.25">
      <c r="A72" s="35"/>
      <c r="B72" s="4"/>
      <c r="C72" s="4"/>
      <c r="D72" s="4"/>
      <c r="E72" s="5"/>
      <c r="F72" s="6"/>
      <c r="G72" s="5"/>
      <c r="H72" s="4"/>
      <c r="I72" s="4"/>
      <c r="J72" s="4"/>
      <c r="K72" s="4"/>
      <c r="L72" s="4"/>
      <c r="M72" s="4"/>
      <c r="N72" s="4"/>
      <c r="O72" s="4"/>
      <c r="P72" s="4"/>
    </row>
    <row r="73" spans="1:16" ht="13.5" customHeight="1" x14ac:dyDescent="0.25">
      <c r="A73" s="35"/>
      <c r="B73" s="4"/>
      <c r="C73" s="4"/>
      <c r="D73" s="4"/>
      <c r="E73" s="5"/>
      <c r="F73" s="6"/>
      <c r="G73" s="5"/>
      <c r="H73" s="4"/>
      <c r="I73" s="4"/>
      <c r="J73" s="4"/>
      <c r="K73" s="4"/>
      <c r="L73" s="4"/>
      <c r="M73" s="4"/>
      <c r="N73" s="4"/>
      <c r="O73" s="4"/>
      <c r="P73" s="4"/>
    </row>
    <row r="74" spans="1:16" ht="13.5" customHeight="1" x14ac:dyDescent="0.25">
      <c r="A74" s="35"/>
      <c r="B74" s="4"/>
      <c r="C74" s="4"/>
      <c r="D74" s="4"/>
      <c r="E74" s="5"/>
      <c r="F74" s="6"/>
      <c r="G74" s="5"/>
      <c r="H74" s="4"/>
      <c r="I74" s="4"/>
      <c r="J74" s="4"/>
      <c r="K74" s="4"/>
      <c r="L74" s="4"/>
      <c r="M74" s="4"/>
      <c r="N74" s="4"/>
      <c r="O74" s="4"/>
      <c r="P74" s="4"/>
    </row>
    <row r="75" spans="1:16" ht="13.5" customHeight="1" x14ac:dyDescent="0.25">
      <c r="A75" s="35"/>
      <c r="B75" s="4"/>
      <c r="C75" s="4"/>
      <c r="D75" s="4"/>
      <c r="E75" s="5"/>
      <c r="F75" s="6"/>
      <c r="G75" s="5"/>
      <c r="H75" s="4"/>
      <c r="I75" s="4"/>
      <c r="J75" s="4"/>
      <c r="K75" s="4"/>
      <c r="L75" s="4"/>
      <c r="M75" s="4"/>
      <c r="N75" s="4"/>
      <c r="O75" s="4"/>
      <c r="P75" s="4"/>
    </row>
    <row r="76" spans="1:16" ht="13.5" customHeight="1" x14ac:dyDescent="0.25">
      <c r="A76" s="35"/>
      <c r="B76" s="4"/>
      <c r="C76" s="4"/>
      <c r="D76" s="4"/>
      <c r="E76" s="5"/>
      <c r="F76" s="6"/>
      <c r="G76" s="5"/>
      <c r="H76" s="4"/>
      <c r="I76" s="4"/>
      <c r="J76" s="4"/>
      <c r="K76" s="4"/>
      <c r="L76" s="4"/>
      <c r="M76" s="4"/>
      <c r="N76" s="4"/>
      <c r="O76" s="4"/>
      <c r="P76" s="4"/>
    </row>
    <row r="77" spans="1:16" ht="13.5" customHeight="1" x14ac:dyDescent="0.25">
      <c r="A77" s="35"/>
      <c r="B77" s="4"/>
      <c r="C77" s="4"/>
      <c r="D77" s="4"/>
      <c r="E77" s="5"/>
      <c r="F77" s="6"/>
      <c r="G77" s="5"/>
      <c r="H77" s="4"/>
      <c r="I77" s="4"/>
      <c r="J77" s="4"/>
      <c r="K77" s="4"/>
      <c r="L77" s="4"/>
      <c r="M77" s="4"/>
      <c r="N77" s="4"/>
      <c r="O77" s="4"/>
      <c r="P77" s="4"/>
    </row>
    <row r="78" spans="1:16" ht="13.5" customHeight="1" x14ac:dyDescent="0.25">
      <c r="A78" s="35"/>
      <c r="B78" s="4"/>
      <c r="C78" s="4"/>
      <c r="D78" s="4"/>
      <c r="E78" s="5"/>
      <c r="F78" s="6"/>
      <c r="G78" s="5"/>
      <c r="H78" s="4"/>
      <c r="I78" s="4"/>
      <c r="J78" s="4"/>
      <c r="K78" s="4"/>
      <c r="L78" s="4"/>
      <c r="M78" s="4"/>
      <c r="N78" s="4"/>
      <c r="O78" s="4"/>
      <c r="P78" s="4"/>
    </row>
    <row r="79" spans="1:16" ht="13.5" customHeight="1" x14ac:dyDescent="0.25">
      <c r="A79" s="35"/>
      <c r="B79" s="4"/>
      <c r="C79" s="4"/>
      <c r="D79" s="4"/>
      <c r="E79" s="5"/>
      <c r="F79" s="6"/>
      <c r="G79" s="5"/>
      <c r="H79" s="4"/>
      <c r="I79" s="4"/>
      <c r="J79" s="4"/>
      <c r="K79" s="4"/>
      <c r="L79" s="4"/>
      <c r="M79" s="4"/>
      <c r="N79" s="4"/>
      <c r="O79" s="4"/>
      <c r="P79" s="4"/>
    </row>
    <row r="80" spans="1:16" ht="13.5" customHeight="1" x14ac:dyDescent="0.25">
      <c r="A80" s="35"/>
      <c r="B80" s="4"/>
      <c r="C80" s="4"/>
      <c r="D80" s="4"/>
      <c r="E80" s="5"/>
      <c r="F80" s="6"/>
      <c r="G80" s="5"/>
      <c r="H80" s="4"/>
      <c r="I80" s="4"/>
      <c r="J80" s="4"/>
      <c r="K80" s="4"/>
      <c r="L80" s="4"/>
      <c r="M80" s="4"/>
      <c r="N80" s="4"/>
      <c r="O80" s="4"/>
      <c r="P80" s="4"/>
    </row>
    <row r="81" spans="1:16" ht="13.5" customHeight="1" x14ac:dyDescent="0.25">
      <c r="A81" s="35"/>
      <c r="B81" s="4"/>
      <c r="C81" s="4"/>
      <c r="D81" s="4"/>
      <c r="E81" s="5"/>
      <c r="F81" s="6"/>
      <c r="G81" s="5"/>
      <c r="H81" s="4"/>
      <c r="I81" s="4"/>
      <c r="J81" s="4"/>
      <c r="K81" s="4"/>
      <c r="L81" s="4"/>
      <c r="M81" s="4"/>
      <c r="N81" s="4"/>
      <c r="O81" s="4"/>
      <c r="P81" s="4"/>
    </row>
    <row r="82" spans="1:16" ht="13.5" customHeight="1" x14ac:dyDescent="0.25">
      <c r="A82" s="35"/>
      <c r="B82" s="4"/>
      <c r="C82" s="4"/>
      <c r="D82" s="4"/>
      <c r="E82" s="5"/>
      <c r="F82" s="6"/>
      <c r="G82" s="5"/>
      <c r="H82" s="4"/>
      <c r="I82" s="4"/>
      <c r="J82" s="4"/>
      <c r="K82" s="4"/>
      <c r="L82" s="4"/>
      <c r="M82" s="4"/>
      <c r="N82" s="4"/>
      <c r="O82" s="4"/>
      <c r="P82" s="4"/>
    </row>
    <row r="83" spans="1:16" ht="13.5" customHeight="1" x14ac:dyDescent="0.25">
      <c r="A83" s="35"/>
      <c r="B83" s="4"/>
      <c r="C83" s="4"/>
      <c r="D83" s="4"/>
      <c r="E83" s="5"/>
      <c r="F83" s="6"/>
      <c r="G83" s="5"/>
      <c r="H83" s="4"/>
      <c r="I83" s="4"/>
      <c r="J83" s="4"/>
      <c r="K83" s="4"/>
      <c r="L83" s="4"/>
      <c r="M83" s="4"/>
      <c r="N83" s="4"/>
      <c r="O83" s="4"/>
      <c r="P83" s="4"/>
    </row>
    <row r="84" spans="1:16" ht="13.5" customHeight="1" x14ac:dyDescent="0.25">
      <c r="A84" s="35"/>
      <c r="B84" s="4"/>
      <c r="C84" s="4"/>
      <c r="D84" s="4"/>
      <c r="E84" s="5"/>
      <c r="F84" s="6"/>
      <c r="G84" s="5"/>
      <c r="H84" s="4"/>
      <c r="I84" s="4"/>
      <c r="J84" s="4"/>
      <c r="K84" s="4"/>
      <c r="L84" s="4"/>
      <c r="M84" s="4"/>
      <c r="N84" s="4"/>
      <c r="O84" s="4"/>
      <c r="P84" s="4"/>
    </row>
    <row r="85" spans="1:16" ht="13.5" customHeight="1" x14ac:dyDescent="0.25">
      <c r="A85" s="35"/>
      <c r="B85" s="4"/>
      <c r="C85" s="4"/>
      <c r="D85" s="4"/>
      <c r="E85" s="5"/>
      <c r="F85" s="6"/>
      <c r="G85" s="5"/>
      <c r="H85" s="4"/>
      <c r="I85" s="4"/>
      <c r="J85" s="4"/>
      <c r="K85" s="4"/>
      <c r="L85" s="4"/>
      <c r="M85" s="4"/>
      <c r="N85" s="4"/>
      <c r="O85" s="4"/>
      <c r="P85" s="4"/>
    </row>
    <row r="86" spans="1:16" ht="13.5" customHeight="1" x14ac:dyDescent="0.25">
      <c r="A86" s="35"/>
      <c r="B86" s="4"/>
      <c r="C86" s="4"/>
      <c r="D86" s="4"/>
      <c r="E86" s="5"/>
      <c r="F86" s="6"/>
      <c r="G86" s="5"/>
      <c r="H86" s="4"/>
      <c r="I86" s="4"/>
      <c r="J86" s="4"/>
      <c r="K86" s="4"/>
      <c r="L86" s="4"/>
      <c r="M86" s="4"/>
      <c r="N86" s="4"/>
      <c r="O86" s="4"/>
      <c r="P86" s="4"/>
    </row>
    <row r="87" spans="1:16" ht="13.5" customHeight="1" x14ac:dyDescent="0.25">
      <c r="A87" s="35"/>
      <c r="B87" s="4"/>
      <c r="C87" s="4"/>
      <c r="D87" s="4"/>
      <c r="E87" s="5"/>
      <c r="F87" s="6"/>
      <c r="G87" s="5"/>
      <c r="H87" s="4"/>
      <c r="I87" s="4"/>
      <c r="J87" s="4"/>
      <c r="K87" s="4"/>
      <c r="L87" s="4"/>
      <c r="M87" s="4"/>
      <c r="N87" s="4"/>
      <c r="O87" s="4"/>
      <c r="P87" s="4"/>
    </row>
    <row r="88" spans="1:16" ht="13.5" customHeight="1" x14ac:dyDescent="0.25">
      <c r="A88" s="35"/>
      <c r="B88" s="4"/>
      <c r="C88" s="4"/>
      <c r="D88" s="4"/>
      <c r="E88" s="5"/>
      <c r="F88" s="6"/>
      <c r="G88" s="5"/>
      <c r="H88" s="4"/>
      <c r="I88" s="4"/>
      <c r="J88" s="4"/>
      <c r="K88" s="4"/>
      <c r="L88" s="4"/>
      <c r="M88" s="4"/>
      <c r="N88" s="4"/>
      <c r="O88" s="4"/>
      <c r="P88" s="4"/>
    </row>
    <row r="89" spans="1:16" ht="13.5" customHeight="1" x14ac:dyDescent="0.25">
      <c r="A89" s="35"/>
      <c r="B89" s="4"/>
      <c r="C89" s="4"/>
      <c r="D89" s="4"/>
      <c r="E89" s="5"/>
      <c r="F89" s="6"/>
      <c r="G89" s="5"/>
      <c r="H89" s="4"/>
      <c r="I89" s="4"/>
      <c r="J89" s="4"/>
      <c r="K89" s="4"/>
      <c r="L89" s="4"/>
      <c r="M89" s="4"/>
      <c r="N89" s="4"/>
      <c r="O89" s="4"/>
      <c r="P89" s="4"/>
    </row>
    <row r="90" spans="1:16" ht="13.5" customHeight="1" x14ac:dyDescent="0.25">
      <c r="A90" s="35"/>
      <c r="B90" s="4"/>
      <c r="C90" s="4"/>
      <c r="D90" s="4"/>
      <c r="E90" s="5"/>
      <c r="F90" s="6"/>
      <c r="G90" s="5"/>
      <c r="H90" s="4"/>
      <c r="I90" s="4"/>
      <c r="J90" s="4"/>
      <c r="K90" s="4"/>
      <c r="L90" s="4"/>
      <c r="M90" s="4"/>
      <c r="N90" s="4"/>
      <c r="O90" s="4"/>
      <c r="P90" s="4"/>
    </row>
    <row r="91" spans="1:16" ht="13.5" customHeight="1" x14ac:dyDescent="0.25">
      <c r="A91" s="35"/>
      <c r="B91" s="4"/>
      <c r="C91" s="4"/>
      <c r="D91" s="4"/>
      <c r="E91" s="5"/>
      <c r="F91" s="6"/>
      <c r="G91" s="5"/>
      <c r="H91" s="4"/>
      <c r="I91" s="4"/>
      <c r="J91" s="4"/>
      <c r="K91" s="4"/>
      <c r="L91" s="4"/>
      <c r="M91" s="4"/>
      <c r="N91" s="4"/>
      <c r="O91" s="4"/>
      <c r="P91" s="4"/>
    </row>
    <row r="92" spans="1:16" ht="13.5" customHeight="1" x14ac:dyDescent="0.25">
      <c r="A92" s="35"/>
      <c r="B92" s="4"/>
      <c r="C92" s="4"/>
      <c r="D92" s="4"/>
      <c r="E92" s="5"/>
      <c r="F92" s="6"/>
      <c r="G92" s="5"/>
      <c r="H92" s="4"/>
      <c r="I92" s="4"/>
      <c r="J92" s="4"/>
      <c r="K92" s="4"/>
      <c r="L92" s="4"/>
      <c r="M92" s="4"/>
      <c r="N92" s="4"/>
      <c r="O92" s="4"/>
      <c r="P92" s="4"/>
    </row>
    <row r="93" spans="1:16" ht="13.5" customHeight="1" x14ac:dyDescent="0.25">
      <c r="A93" s="35"/>
      <c r="B93" s="4"/>
      <c r="C93" s="4"/>
      <c r="D93" s="4"/>
      <c r="E93" s="5"/>
      <c r="F93" s="6"/>
      <c r="G93" s="5"/>
      <c r="H93" s="4"/>
      <c r="I93" s="4"/>
      <c r="J93" s="4"/>
      <c r="K93" s="4"/>
      <c r="L93" s="4"/>
      <c r="M93" s="4"/>
      <c r="N93" s="4"/>
      <c r="O93" s="4"/>
      <c r="P93" s="4"/>
    </row>
    <row r="94" spans="1:16" ht="13.5" customHeight="1" x14ac:dyDescent="0.25">
      <c r="A94" s="35"/>
      <c r="B94" s="4"/>
      <c r="C94" s="4"/>
      <c r="D94" s="4"/>
      <c r="E94" s="5"/>
      <c r="F94" s="6"/>
      <c r="G94" s="5"/>
      <c r="H94" s="4"/>
      <c r="I94" s="4"/>
      <c r="J94" s="4"/>
      <c r="K94" s="4"/>
      <c r="L94" s="4"/>
      <c r="M94" s="4"/>
      <c r="N94" s="4"/>
      <c r="O94" s="4"/>
      <c r="P94" s="4"/>
    </row>
    <row r="95" spans="1:16" ht="13.5" customHeight="1" x14ac:dyDescent="0.25">
      <c r="A95" s="35"/>
      <c r="B95" s="4"/>
      <c r="C95" s="4"/>
      <c r="D95" s="4"/>
      <c r="E95" s="5"/>
      <c r="F95" s="6"/>
      <c r="G95" s="5"/>
      <c r="H95" s="4"/>
      <c r="I95" s="4"/>
      <c r="J95" s="4"/>
      <c r="K95" s="4"/>
      <c r="L95" s="4"/>
      <c r="M95" s="4"/>
      <c r="N95" s="4"/>
      <c r="O95" s="4"/>
      <c r="P95" s="4"/>
    </row>
    <row r="96" spans="1:16" ht="13.5" customHeight="1" x14ac:dyDescent="0.25">
      <c r="A96" s="35"/>
      <c r="B96" s="4"/>
      <c r="C96" s="4"/>
      <c r="D96" s="4"/>
      <c r="E96" s="5"/>
      <c r="F96" s="6"/>
      <c r="G96" s="5"/>
      <c r="H96" s="4"/>
      <c r="I96" s="4"/>
      <c r="J96" s="4"/>
      <c r="K96" s="4"/>
      <c r="L96" s="4"/>
      <c r="M96" s="4"/>
      <c r="N96" s="4"/>
      <c r="O96" s="4"/>
      <c r="P96" s="4"/>
    </row>
    <row r="97" spans="1:16" ht="13.5" customHeight="1" x14ac:dyDescent="0.25">
      <c r="A97" s="35"/>
      <c r="B97" s="4"/>
      <c r="C97" s="4"/>
      <c r="D97" s="4"/>
      <c r="E97" s="5"/>
      <c r="F97" s="6"/>
      <c r="G97" s="5"/>
      <c r="H97" s="4"/>
      <c r="I97" s="4"/>
      <c r="J97" s="4"/>
      <c r="K97" s="4"/>
      <c r="L97" s="4"/>
      <c r="M97" s="4"/>
      <c r="N97" s="4"/>
      <c r="O97" s="4"/>
      <c r="P97" s="4"/>
    </row>
    <row r="98" spans="1:16" ht="13.5" customHeight="1" x14ac:dyDescent="0.25">
      <c r="A98" s="35"/>
      <c r="B98" s="4"/>
      <c r="C98" s="4"/>
      <c r="D98" s="4"/>
      <c r="E98" s="5"/>
      <c r="F98" s="6"/>
      <c r="G98" s="5"/>
      <c r="H98" s="4"/>
      <c r="I98" s="4"/>
      <c r="J98" s="4"/>
      <c r="K98" s="4"/>
      <c r="L98" s="4"/>
      <c r="M98" s="4"/>
      <c r="N98" s="4"/>
      <c r="O98" s="4"/>
      <c r="P98" s="4"/>
    </row>
    <row r="99" spans="1:16" ht="13.5" customHeight="1" x14ac:dyDescent="0.25">
      <c r="A99" s="35"/>
      <c r="B99" s="4"/>
      <c r="C99" s="4"/>
      <c r="D99" s="4"/>
      <c r="E99" s="5"/>
      <c r="F99" s="6"/>
      <c r="G99" s="5"/>
      <c r="H99" s="4"/>
      <c r="I99" s="4"/>
      <c r="J99" s="4"/>
      <c r="K99" s="4"/>
      <c r="L99" s="4"/>
      <c r="M99" s="4"/>
      <c r="N99" s="4"/>
      <c r="O99" s="4"/>
      <c r="P99" s="4"/>
    </row>
    <row r="100" spans="1:16" ht="13.5" customHeight="1" x14ac:dyDescent="0.25">
      <c r="A100" s="35"/>
      <c r="B100" s="4"/>
      <c r="C100" s="4"/>
      <c r="D100" s="4"/>
      <c r="E100" s="5"/>
      <c r="F100" s="6"/>
      <c r="G100" s="5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3.5" customHeight="1" x14ac:dyDescent="0.25">
      <c r="A101" s="35"/>
      <c r="B101" s="4"/>
      <c r="C101" s="4"/>
      <c r="D101" s="4"/>
      <c r="E101" s="5"/>
      <c r="F101" s="6"/>
      <c r="G101" s="5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3.5" customHeight="1" x14ac:dyDescent="0.25">
      <c r="A102" s="35"/>
      <c r="B102" s="4"/>
      <c r="C102" s="4"/>
      <c r="D102" s="4"/>
      <c r="E102" s="5"/>
      <c r="F102" s="6"/>
      <c r="G102" s="5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3.5" customHeight="1" x14ac:dyDescent="0.25">
      <c r="A103" s="35"/>
      <c r="B103" s="4"/>
      <c r="C103" s="4"/>
      <c r="D103" s="4"/>
      <c r="E103" s="5"/>
      <c r="F103" s="6"/>
      <c r="G103" s="5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3.5" customHeight="1" x14ac:dyDescent="0.25">
      <c r="A104" s="35"/>
      <c r="B104" s="4"/>
      <c r="C104" s="4"/>
      <c r="D104" s="4"/>
      <c r="E104" s="5"/>
      <c r="F104" s="6"/>
      <c r="G104" s="5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3.5" customHeight="1" x14ac:dyDescent="0.25">
      <c r="A105" s="35"/>
      <c r="B105" s="4"/>
      <c r="C105" s="4"/>
      <c r="D105" s="4"/>
      <c r="E105" s="5"/>
      <c r="F105" s="6"/>
      <c r="G105" s="5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3.5" customHeight="1" x14ac:dyDescent="0.25">
      <c r="A106" s="35"/>
      <c r="B106" s="4"/>
      <c r="C106" s="4"/>
      <c r="D106" s="4"/>
      <c r="E106" s="5"/>
      <c r="F106" s="6"/>
      <c r="G106" s="5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3.5" customHeight="1" x14ac:dyDescent="0.25">
      <c r="A107" s="35"/>
      <c r="B107" s="4"/>
      <c r="C107" s="4"/>
      <c r="D107" s="4"/>
      <c r="E107" s="5"/>
      <c r="F107" s="6"/>
      <c r="G107" s="5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13.5" customHeight="1" x14ac:dyDescent="0.25">
      <c r="A108" s="35"/>
      <c r="B108" s="4"/>
      <c r="C108" s="4"/>
      <c r="D108" s="4"/>
      <c r="E108" s="5"/>
      <c r="F108" s="6"/>
      <c r="G108" s="5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3.5" customHeight="1" x14ac:dyDescent="0.25">
      <c r="A109" s="35"/>
      <c r="B109" s="4"/>
      <c r="C109" s="4"/>
      <c r="D109" s="4"/>
      <c r="E109" s="5"/>
      <c r="F109" s="6"/>
      <c r="G109" s="5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13.5" customHeight="1" x14ac:dyDescent="0.25">
      <c r="A110" s="35"/>
      <c r="B110" s="4"/>
      <c r="C110" s="4"/>
      <c r="D110" s="4"/>
      <c r="E110" s="5"/>
      <c r="F110" s="6"/>
      <c r="G110" s="5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3.5" customHeight="1" x14ac:dyDescent="0.25">
      <c r="A111" s="35"/>
      <c r="B111" s="4"/>
      <c r="C111" s="4"/>
      <c r="D111" s="4"/>
      <c r="E111" s="5"/>
      <c r="F111" s="6"/>
      <c r="G111" s="5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13.5" customHeight="1" x14ac:dyDescent="0.25">
      <c r="A112" s="35"/>
      <c r="B112" s="4"/>
      <c r="C112" s="4"/>
      <c r="D112" s="4"/>
      <c r="E112" s="5"/>
      <c r="F112" s="6"/>
      <c r="G112" s="5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13.5" customHeight="1" x14ac:dyDescent="0.25">
      <c r="A113" s="35"/>
      <c r="B113" s="4"/>
      <c r="C113" s="4"/>
      <c r="D113" s="4"/>
      <c r="E113" s="5"/>
      <c r="F113" s="6"/>
      <c r="G113" s="5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13.5" customHeight="1" x14ac:dyDescent="0.25">
      <c r="A114" s="35"/>
      <c r="B114" s="4"/>
      <c r="C114" s="4"/>
      <c r="D114" s="4"/>
      <c r="E114" s="5"/>
      <c r="F114" s="6"/>
      <c r="G114" s="5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13.5" customHeight="1" x14ac:dyDescent="0.25">
      <c r="A115" s="35"/>
      <c r="B115" s="4"/>
      <c r="C115" s="4"/>
      <c r="D115" s="4"/>
      <c r="E115" s="5"/>
      <c r="F115" s="6"/>
      <c r="G115" s="5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13.5" customHeight="1" x14ac:dyDescent="0.25">
      <c r="A116" s="35"/>
      <c r="B116" s="4"/>
      <c r="C116" s="4"/>
      <c r="D116" s="4"/>
      <c r="E116" s="5"/>
      <c r="F116" s="6"/>
      <c r="G116" s="5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13.5" customHeight="1" x14ac:dyDescent="0.25">
      <c r="A117" s="35"/>
      <c r="B117" s="4"/>
      <c r="C117" s="4"/>
      <c r="D117" s="4"/>
      <c r="E117" s="5"/>
      <c r="F117" s="6"/>
      <c r="G117" s="5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13.5" customHeight="1" x14ac:dyDescent="0.25">
      <c r="A118" s="35"/>
      <c r="B118" s="4"/>
      <c r="C118" s="4"/>
      <c r="D118" s="4"/>
      <c r="E118" s="5"/>
      <c r="F118" s="6"/>
      <c r="G118" s="5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3.5" customHeight="1" x14ac:dyDescent="0.25">
      <c r="A119" s="35"/>
      <c r="B119" s="4"/>
      <c r="C119" s="4"/>
      <c r="D119" s="4"/>
      <c r="E119" s="5"/>
      <c r="F119" s="6"/>
      <c r="G119" s="5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13.5" customHeight="1" x14ac:dyDescent="0.25">
      <c r="A120" s="35"/>
      <c r="B120" s="4"/>
      <c r="C120" s="4"/>
      <c r="D120" s="4"/>
      <c r="E120" s="5"/>
      <c r="F120" s="6"/>
      <c r="G120" s="5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13.5" customHeight="1" x14ac:dyDescent="0.25">
      <c r="A121" s="35"/>
      <c r="B121" s="4"/>
      <c r="C121" s="4"/>
      <c r="D121" s="4"/>
      <c r="E121" s="5"/>
      <c r="F121" s="6"/>
      <c r="G121" s="5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13.5" customHeight="1" x14ac:dyDescent="0.25">
      <c r="A122" s="35"/>
      <c r="B122" s="4"/>
      <c r="C122" s="4"/>
      <c r="D122" s="4"/>
      <c r="E122" s="5"/>
      <c r="F122" s="6"/>
      <c r="G122" s="5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3.5" customHeight="1" x14ac:dyDescent="0.25">
      <c r="A123" s="35"/>
      <c r="B123" s="4"/>
      <c r="C123" s="4"/>
      <c r="D123" s="4"/>
      <c r="E123" s="5"/>
      <c r="F123" s="6"/>
      <c r="G123" s="5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13.5" customHeight="1" x14ac:dyDescent="0.25">
      <c r="A124" s="35"/>
      <c r="B124" s="4"/>
      <c r="C124" s="4"/>
      <c r="D124" s="4"/>
      <c r="E124" s="5"/>
      <c r="F124" s="6"/>
      <c r="G124" s="5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3.5" customHeight="1" x14ac:dyDescent="0.25">
      <c r="A125" s="35"/>
      <c r="B125" s="4"/>
      <c r="C125" s="4"/>
      <c r="D125" s="4"/>
      <c r="E125" s="5"/>
      <c r="F125" s="6"/>
      <c r="G125" s="5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13.5" customHeight="1" x14ac:dyDescent="0.25">
      <c r="A126" s="35"/>
      <c r="B126" s="4"/>
      <c r="C126" s="4"/>
      <c r="D126" s="4"/>
      <c r="E126" s="5"/>
      <c r="F126" s="6"/>
      <c r="G126" s="5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3.5" customHeight="1" x14ac:dyDescent="0.25">
      <c r="A127" s="35"/>
      <c r="B127" s="4"/>
      <c r="C127" s="4"/>
      <c r="D127" s="4"/>
      <c r="E127" s="5"/>
      <c r="F127" s="6"/>
      <c r="G127" s="5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13.5" customHeight="1" x14ac:dyDescent="0.25">
      <c r="A128" s="35"/>
      <c r="B128" s="4"/>
      <c r="C128" s="4"/>
      <c r="D128" s="4"/>
      <c r="E128" s="5"/>
      <c r="F128" s="6"/>
      <c r="G128" s="5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13.5" customHeight="1" x14ac:dyDescent="0.25">
      <c r="A129" s="35"/>
      <c r="B129" s="4"/>
      <c r="C129" s="4"/>
      <c r="D129" s="4"/>
      <c r="E129" s="5"/>
      <c r="F129" s="6"/>
      <c r="G129" s="5"/>
      <c r="H129" s="4"/>
      <c r="I129" s="4"/>
      <c r="J129" s="4"/>
      <c r="K129" s="4"/>
      <c r="L129" s="4"/>
      <c r="M129" s="4"/>
      <c r="N129" s="4"/>
      <c r="O129" s="4"/>
      <c r="P129" s="4"/>
    </row>
    <row r="130" spans="1:16" ht="13.5" customHeight="1" x14ac:dyDescent="0.25">
      <c r="A130" s="35"/>
      <c r="B130" s="4"/>
      <c r="C130" s="4"/>
      <c r="D130" s="4"/>
      <c r="E130" s="5"/>
      <c r="F130" s="6"/>
      <c r="G130" s="5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13.5" customHeight="1" x14ac:dyDescent="0.25">
      <c r="A131" s="35"/>
      <c r="B131" s="4"/>
      <c r="C131" s="4"/>
      <c r="D131" s="4"/>
      <c r="E131" s="5"/>
      <c r="F131" s="6"/>
      <c r="G131" s="5"/>
      <c r="H131" s="4"/>
      <c r="I131" s="4"/>
      <c r="J131" s="4"/>
      <c r="K131" s="4"/>
      <c r="L131" s="4"/>
      <c r="M131" s="4"/>
      <c r="N131" s="4"/>
      <c r="O131" s="4"/>
      <c r="P131" s="4"/>
    </row>
    <row r="132" spans="1:16" ht="13.5" customHeight="1" x14ac:dyDescent="0.25">
      <c r="A132" s="35"/>
      <c r="B132" s="4"/>
      <c r="C132" s="4"/>
      <c r="D132" s="4"/>
      <c r="E132" s="5"/>
      <c r="F132" s="6"/>
      <c r="G132" s="5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13.5" customHeight="1" x14ac:dyDescent="0.25">
      <c r="A133" s="35"/>
      <c r="B133" s="4"/>
      <c r="C133" s="4"/>
      <c r="D133" s="4"/>
      <c r="E133" s="5"/>
      <c r="F133" s="6"/>
      <c r="G133" s="5"/>
      <c r="H133" s="4"/>
      <c r="I133" s="4"/>
      <c r="J133" s="4"/>
      <c r="K133" s="4"/>
      <c r="L133" s="4"/>
      <c r="M133" s="4"/>
      <c r="N133" s="4"/>
      <c r="O133" s="4"/>
      <c r="P133" s="4"/>
    </row>
    <row r="134" spans="1:16" ht="13.5" customHeight="1" x14ac:dyDescent="0.25">
      <c r="A134" s="35"/>
      <c r="B134" s="4"/>
      <c r="C134" s="4"/>
      <c r="D134" s="4"/>
      <c r="E134" s="5"/>
      <c r="F134" s="6"/>
      <c r="G134" s="5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13.5" customHeight="1" x14ac:dyDescent="0.25">
      <c r="A135" s="35"/>
      <c r="B135" s="4"/>
      <c r="C135" s="4"/>
      <c r="D135" s="4"/>
      <c r="E135" s="5"/>
      <c r="F135" s="6"/>
      <c r="G135" s="5"/>
      <c r="H135" s="4"/>
      <c r="I135" s="4"/>
      <c r="J135" s="4"/>
      <c r="K135" s="4"/>
      <c r="L135" s="4"/>
      <c r="M135" s="4"/>
      <c r="N135" s="4"/>
      <c r="O135" s="4"/>
      <c r="P135" s="4"/>
    </row>
    <row r="136" spans="1:16" ht="13.5" customHeight="1" x14ac:dyDescent="0.25">
      <c r="A136" s="35"/>
      <c r="B136" s="4"/>
      <c r="C136" s="4"/>
      <c r="D136" s="4"/>
      <c r="E136" s="5"/>
      <c r="F136" s="6"/>
      <c r="G136" s="5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13.5" customHeight="1" x14ac:dyDescent="0.25">
      <c r="A137" s="35"/>
      <c r="B137" s="4"/>
      <c r="C137" s="4"/>
      <c r="D137" s="4"/>
      <c r="E137" s="5"/>
      <c r="F137" s="6"/>
      <c r="G137" s="5"/>
      <c r="H137" s="4"/>
      <c r="I137" s="4"/>
      <c r="J137" s="4"/>
      <c r="K137" s="4"/>
      <c r="L137" s="4"/>
      <c r="M137" s="4"/>
      <c r="N137" s="4"/>
      <c r="O137" s="4"/>
      <c r="P137" s="4"/>
    </row>
    <row r="138" spans="1:16" ht="13.5" customHeight="1" x14ac:dyDescent="0.25">
      <c r="A138" s="35"/>
      <c r="B138" s="4"/>
      <c r="C138" s="4"/>
      <c r="D138" s="4"/>
      <c r="E138" s="5"/>
      <c r="F138" s="6"/>
      <c r="G138" s="5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13.5" customHeight="1" x14ac:dyDescent="0.25">
      <c r="A139" s="35"/>
      <c r="B139" s="4"/>
      <c r="C139" s="4"/>
      <c r="D139" s="4"/>
      <c r="E139" s="5"/>
      <c r="F139" s="6"/>
      <c r="G139" s="5"/>
      <c r="H139" s="4"/>
      <c r="I139" s="4"/>
      <c r="J139" s="4"/>
      <c r="K139" s="4"/>
      <c r="L139" s="4"/>
      <c r="M139" s="4"/>
      <c r="N139" s="4"/>
      <c r="O139" s="4"/>
      <c r="P139" s="4"/>
    </row>
    <row r="140" spans="1:16" ht="13.5" customHeight="1" x14ac:dyDescent="0.25">
      <c r="A140" s="35"/>
      <c r="B140" s="4"/>
      <c r="C140" s="4"/>
      <c r="D140" s="4"/>
      <c r="E140" s="5"/>
      <c r="F140" s="6"/>
      <c r="G140" s="5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13.5" customHeight="1" x14ac:dyDescent="0.25">
      <c r="A141" s="35"/>
      <c r="B141" s="4"/>
      <c r="C141" s="4"/>
      <c r="D141" s="4"/>
      <c r="E141" s="5"/>
      <c r="F141" s="6"/>
      <c r="G141" s="5"/>
      <c r="H141" s="4"/>
      <c r="I141" s="4"/>
      <c r="J141" s="4"/>
      <c r="K141" s="4"/>
      <c r="L141" s="4"/>
      <c r="M141" s="4"/>
      <c r="N141" s="4"/>
      <c r="O141" s="4"/>
      <c r="P141" s="4"/>
    </row>
    <row r="142" spans="1:16" ht="13.5" customHeight="1" x14ac:dyDescent="0.25">
      <c r="A142" s="35"/>
      <c r="B142" s="4"/>
      <c r="C142" s="4"/>
      <c r="D142" s="4"/>
      <c r="E142" s="5"/>
      <c r="F142" s="6"/>
      <c r="G142" s="5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13.5" customHeight="1" x14ac:dyDescent="0.25">
      <c r="A143" s="35"/>
      <c r="B143" s="4"/>
      <c r="C143" s="4"/>
      <c r="D143" s="4"/>
      <c r="E143" s="5"/>
      <c r="F143" s="6"/>
      <c r="G143" s="5"/>
      <c r="H143" s="4"/>
      <c r="I143" s="4"/>
      <c r="J143" s="4"/>
      <c r="K143" s="4"/>
      <c r="L143" s="4"/>
      <c r="M143" s="4"/>
      <c r="N143" s="4"/>
      <c r="O143" s="4"/>
      <c r="P143" s="4"/>
    </row>
    <row r="144" spans="1:16" ht="13.5" customHeight="1" x14ac:dyDescent="0.25">
      <c r="A144" s="35"/>
      <c r="B144" s="4"/>
      <c r="C144" s="4"/>
      <c r="D144" s="4"/>
      <c r="E144" s="5"/>
      <c r="F144" s="6"/>
      <c r="G144" s="5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3.5" customHeight="1" x14ac:dyDescent="0.25">
      <c r="A145" s="35"/>
      <c r="B145" s="4"/>
      <c r="C145" s="4"/>
      <c r="D145" s="4"/>
      <c r="E145" s="5"/>
      <c r="F145" s="6"/>
      <c r="G145" s="5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13.5" customHeight="1" x14ac:dyDescent="0.25">
      <c r="A146" s="35"/>
      <c r="B146" s="4"/>
      <c r="C146" s="4"/>
      <c r="D146" s="4"/>
      <c r="E146" s="5"/>
      <c r="F146" s="6"/>
      <c r="G146" s="5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3.5" customHeight="1" x14ac:dyDescent="0.25">
      <c r="A147" s="35"/>
      <c r="B147" s="4"/>
      <c r="C147" s="4"/>
      <c r="D147" s="4"/>
      <c r="E147" s="5"/>
      <c r="F147" s="6"/>
      <c r="G147" s="5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13.5" customHeight="1" x14ac:dyDescent="0.25">
      <c r="A148" s="35"/>
      <c r="B148" s="4"/>
      <c r="C148" s="4"/>
      <c r="D148" s="4"/>
      <c r="E148" s="5"/>
      <c r="F148" s="6"/>
      <c r="G148" s="5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3.5" customHeight="1" x14ac:dyDescent="0.25">
      <c r="A149" s="35"/>
      <c r="B149" s="4"/>
      <c r="C149" s="4"/>
      <c r="D149" s="4"/>
      <c r="E149" s="5"/>
      <c r="F149" s="6"/>
      <c r="G149" s="5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13.5" customHeight="1" x14ac:dyDescent="0.25">
      <c r="A150" s="35"/>
      <c r="B150" s="4"/>
      <c r="C150" s="4"/>
      <c r="D150" s="4"/>
      <c r="E150" s="5"/>
      <c r="F150" s="6"/>
      <c r="G150" s="5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3.5" customHeight="1" x14ac:dyDescent="0.25">
      <c r="A151" s="35"/>
      <c r="B151" s="4"/>
      <c r="C151" s="4"/>
      <c r="D151" s="4"/>
      <c r="E151" s="5"/>
      <c r="F151" s="6"/>
      <c r="G151" s="5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13.5" customHeight="1" x14ac:dyDescent="0.25">
      <c r="A152" s="35"/>
      <c r="B152" s="4"/>
      <c r="C152" s="4"/>
      <c r="D152" s="4"/>
      <c r="E152" s="5"/>
      <c r="F152" s="6"/>
      <c r="G152" s="5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3.5" customHeight="1" x14ac:dyDescent="0.25">
      <c r="A153" s="35"/>
      <c r="B153" s="4"/>
      <c r="C153" s="4"/>
      <c r="D153" s="4"/>
      <c r="E153" s="5"/>
      <c r="F153" s="6"/>
      <c r="G153" s="5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13.5" customHeight="1" x14ac:dyDescent="0.25">
      <c r="A154" s="35"/>
      <c r="B154" s="4"/>
      <c r="C154" s="4"/>
      <c r="D154" s="4"/>
      <c r="E154" s="5"/>
      <c r="F154" s="6"/>
      <c r="G154" s="5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3.5" customHeight="1" x14ac:dyDescent="0.25">
      <c r="A155" s="35"/>
      <c r="B155" s="4"/>
      <c r="C155" s="4"/>
      <c r="D155" s="4"/>
      <c r="E155" s="5"/>
      <c r="F155" s="6"/>
      <c r="G155" s="5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13.5" customHeight="1" x14ac:dyDescent="0.25">
      <c r="A156" s="35"/>
      <c r="B156" s="4"/>
      <c r="C156" s="4"/>
      <c r="D156" s="4"/>
      <c r="E156" s="5"/>
      <c r="F156" s="6"/>
      <c r="G156" s="5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3.5" customHeight="1" x14ac:dyDescent="0.25">
      <c r="A157" s="35"/>
      <c r="B157" s="4"/>
      <c r="C157" s="4"/>
      <c r="D157" s="4"/>
      <c r="E157" s="5"/>
      <c r="F157" s="6"/>
      <c r="G157" s="5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13.5" customHeight="1" x14ac:dyDescent="0.25">
      <c r="A158" s="35"/>
      <c r="B158" s="4"/>
      <c r="C158" s="4"/>
      <c r="D158" s="4"/>
      <c r="E158" s="5"/>
      <c r="F158" s="6"/>
      <c r="G158" s="5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3.5" customHeight="1" x14ac:dyDescent="0.25">
      <c r="A159" s="35"/>
      <c r="B159" s="4"/>
      <c r="C159" s="4"/>
      <c r="D159" s="4"/>
      <c r="E159" s="5"/>
      <c r="F159" s="6"/>
      <c r="G159" s="5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13.5" customHeight="1" x14ac:dyDescent="0.25">
      <c r="A160" s="35"/>
      <c r="B160" s="4"/>
      <c r="C160" s="4"/>
      <c r="D160" s="4"/>
      <c r="E160" s="5"/>
      <c r="F160" s="6"/>
      <c r="G160" s="5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3.5" customHeight="1" x14ac:dyDescent="0.25">
      <c r="A161" s="35"/>
      <c r="B161" s="4"/>
      <c r="C161" s="4"/>
      <c r="D161" s="4"/>
      <c r="E161" s="5"/>
      <c r="F161" s="6"/>
      <c r="G161" s="5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13.5" customHeight="1" x14ac:dyDescent="0.25">
      <c r="A162" s="35"/>
      <c r="B162" s="4"/>
      <c r="C162" s="4"/>
      <c r="D162" s="4"/>
      <c r="E162" s="5"/>
      <c r="F162" s="6"/>
      <c r="G162" s="5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3.5" customHeight="1" x14ac:dyDescent="0.25">
      <c r="A163" s="35"/>
      <c r="B163" s="4"/>
      <c r="C163" s="4"/>
      <c r="D163" s="4"/>
      <c r="E163" s="5"/>
      <c r="F163" s="6"/>
      <c r="G163" s="5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13.5" customHeight="1" x14ac:dyDescent="0.25">
      <c r="A164" s="35"/>
      <c r="B164" s="4"/>
      <c r="C164" s="4"/>
      <c r="D164" s="4"/>
      <c r="E164" s="5"/>
      <c r="F164" s="6"/>
      <c r="G164" s="5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3.5" customHeight="1" x14ac:dyDescent="0.25">
      <c r="A165" s="35"/>
      <c r="B165" s="4"/>
      <c r="C165" s="4"/>
      <c r="D165" s="4"/>
      <c r="E165" s="5"/>
      <c r="F165" s="6"/>
      <c r="G165" s="5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13.5" customHeight="1" x14ac:dyDescent="0.25">
      <c r="A166" s="35"/>
      <c r="B166" s="4"/>
      <c r="C166" s="4"/>
      <c r="D166" s="4"/>
      <c r="E166" s="5"/>
      <c r="F166" s="6"/>
      <c r="G166" s="5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3.5" customHeight="1" x14ac:dyDescent="0.25">
      <c r="A167" s="35"/>
      <c r="B167" s="4"/>
      <c r="C167" s="4"/>
      <c r="D167" s="4"/>
      <c r="E167" s="5"/>
      <c r="F167" s="6"/>
      <c r="G167" s="5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13.5" customHeight="1" x14ac:dyDescent="0.25">
      <c r="A168" s="35"/>
      <c r="B168" s="4"/>
      <c r="C168" s="4"/>
      <c r="D168" s="4"/>
      <c r="E168" s="5"/>
      <c r="F168" s="6"/>
      <c r="G168" s="5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3.5" customHeight="1" x14ac:dyDescent="0.25">
      <c r="A169" s="35"/>
      <c r="B169" s="4"/>
      <c r="C169" s="4"/>
      <c r="D169" s="4"/>
      <c r="E169" s="5"/>
      <c r="F169" s="6"/>
      <c r="G169" s="5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13.5" customHeight="1" x14ac:dyDescent="0.25">
      <c r="A170" s="35"/>
      <c r="B170" s="4"/>
      <c r="C170" s="4"/>
      <c r="D170" s="4"/>
      <c r="E170" s="5"/>
      <c r="F170" s="6"/>
      <c r="G170" s="5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3.5" customHeight="1" x14ac:dyDescent="0.25">
      <c r="A171" s="35"/>
      <c r="B171" s="4"/>
      <c r="C171" s="4"/>
      <c r="D171" s="4"/>
      <c r="E171" s="5"/>
      <c r="F171" s="6"/>
      <c r="G171" s="5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13.5" customHeight="1" x14ac:dyDescent="0.25">
      <c r="A172" s="35"/>
      <c r="B172" s="4"/>
      <c r="C172" s="4"/>
      <c r="D172" s="4"/>
      <c r="E172" s="5"/>
      <c r="F172" s="6"/>
      <c r="G172" s="5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3.5" customHeight="1" x14ac:dyDescent="0.25">
      <c r="A173" s="35"/>
      <c r="B173" s="4"/>
      <c r="C173" s="4"/>
      <c r="D173" s="4"/>
      <c r="E173" s="5"/>
      <c r="F173" s="6"/>
      <c r="G173" s="5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13.5" customHeight="1" x14ac:dyDescent="0.25">
      <c r="A174" s="35"/>
      <c r="B174" s="4"/>
      <c r="C174" s="4"/>
      <c r="D174" s="4"/>
      <c r="E174" s="5"/>
      <c r="F174" s="6"/>
      <c r="G174" s="5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3.5" customHeight="1" x14ac:dyDescent="0.25">
      <c r="A175" s="35"/>
      <c r="B175" s="4"/>
      <c r="C175" s="4"/>
      <c r="D175" s="4"/>
      <c r="E175" s="5"/>
      <c r="F175" s="6"/>
      <c r="G175" s="5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13.5" customHeight="1" x14ac:dyDescent="0.25">
      <c r="A176" s="35"/>
      <c r="B176" s="4"/>
      <c r="C176" s="4"/>
      <c r="D176" s="4"/>
      <c r="E176" s="5"/>
      <c r="F176" s="6"/>
      <c r="G176" s="5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3.5" customHeight="1" x14ac:dyDescent="0.25">
      <c r="A177" s="35"/>
      <c r="B177" s="4"/>
      <c r="C177" s="4"/>
      <c r="D177" s="4"/>
      <c r="E177" s="5"/>
      <c r="F177" s="6"/>
      <c r="G177" s="5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13.5" customHeight="1" x14ac:dyDescent="0.25">
      <c r="A178" s="35"/>
      <c r="B178" s="4"/>
      <c r="C178" s="4"/>
      <c r="D178" s="4"/>
      <c r="E178" s="5"/>
      <c r="F178" s="6"/>
      <c r="G178" s="5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3.5" customHeight="1" x14ac:dyDescent="0.25">
      <c r="A179" s="35"/>
      <c r="B179" s="4"/>
      <c r="C179" s="4"/>
      <c r="D179" s="4"/>
      <c r="E179" s="5"/>
      <c r="F179" s="6"/>
      <c r="G179" s="5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13.5" customHeight="1" x14ac:dyDescent="0.25">
      <c r="A180" s="35"/>
      <c r="B180" s="4"/>
      <c r="C180" s="4"/>
      <c r="D180" s="4"/>
      <c r="E180" s="5"/>
      <c r="F180" s="6"/>
      <c r="G180" s="5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3.5" customHeight="1" x14ac:dyDescent="0.25">
      <c r="A181" s="35"/>
      <c r="B181" s="4"/>
      <c r="C181" s="4"/>
      <c r="D181" s="4"/>
      <c r="E181" s="5"/>
      <c r="F181" s="6"/>
      <c r="G181" s="5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13.5" customHeight="1" x14ac:dyDescent="0.25">
      <c r="A182" s="35"/>
      <c r="B182" s="4"/>
      <c r="C182" s="4"/>
      <c r="D182" s="4"/>
      <c r="E182" s="5"/>
      <c r="F182" s="6"/>
      <c r="G182" s="5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3.5" customHeight="1" x14ac:dyDescent="0.25">
      <c r="A183" s="35"/>
      <c r="B183" s="4"/>
      <c r="C183" s="4"/>
      <c r="D183" s="4"/>
      <c r="E183" s="5"/>
      <c r="F183" s="6"/>
      <c r="G183" s="5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13.5" customHeight="1" x14ac:dyDescent="0.25">
      <c r="A184" s="35"/>
      <c r="B184" s="4"/>
      <c r="C184" s="4"/>
      <c r="D184" s="4"/>
      <c r="E184" s="5"/>
      <c r="F184" s="6"/>
      <c r="G184" s="5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3.5" customHeight="1" x14ac:dyDescent="0.25">
      <c r="A185" s="35"/>
      <c r="B185" s="4"/>
      <c r="C185" s="4"/>
      <c r="D185" s="4"/>
      <c r="E185" s="5"/>
      <c r="F185" s="6"/>
      <c r="G185" s="5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13.5" customHeight="1" x14ac:dyDescent="0.25">
      <c r="A186" s="35"/>
      <c r="B186" s="4"/>
      <c r="C186" s="4"/>
      <c r="D186" s="4"/>
      <c r="E186" s="5"/>
      <c r="F186" s="6"/>
      <c r="G186" s="5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3.5" customHeight="1" x14ac:dyDescent="0.25">
      <c r="A187" s="35"/>
      <c r="B187" s="4"/>
      <c r="C187" s="4"/>
      <c r="D187" s="4"/>
      <c r="E187" s="5"/>
      <c r="F187" s="6"/>
      <c r="G187" s="5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13.5" customHeight="1" x14ac:dyDescent="0.25">
      <c r="A188" s="35"/>
      <c r="B188" s="4"/>
      <c r="C188" s="4"/>
      <c r="D188" s="4"/>
      <c r="E188" s="5"/>
      <c r="F188" s="6"/>
      <c r="G188" s="5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3.5" customHeight="1" x14ac:dyDescent="0.25">
      <c r="A189" s="35"/>
      <c r="B189" s="4"/>
      <c r="C189" s="4"/>
      <c r="D189" s="4"/>
      <c r="E189" s="5"/>
      <c r="F189" s="6"/>
      <c r="G189" s="5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13.5" customHeight="1" x14ac:dyDescent="0.25">
      <c r="A190" s="35"/>
      <c r="B190" s="4"/>
      <c r="C190" s="4"/>
      <c r="D190" s="4"/>
      <c r="E190" s="5"/>
      <c r="F190" s="6"/>
      <c r="G190" s="5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3.5" customHeight="1" x14ac:dyDescent="0.25">
      <c r="A191" s="35"/>
      <c r="B191" s="4"/>
      <c r="C191" s="4"/>
      <c r="D191" s="4"/>
      <c r="E191" s="5"/>
      <c r="F191" s="6"/>
      <c r="G191" s="5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13.5" customHeight="1" x14ac:dyDescent="0.25">
      <c r="A192" s="35"/>
      <c r="B192" s="4"/>
      <c r="C192" s="4"/>
      <c r="D192" s="4"/>
      <c r="E192" s="5"/>
      <c r="F192" s="6"/>
      <c r="G192" s="5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3.5" customHeight="1" x14ac:dyDescent="0.25">
      <c r="A193" s="35"/>
      <c r="B193" s="4"/>
      <c r="C193" s="4"/>
      <c r="D193" s="4"/>
      <c r="E193" s="5"/>
      <c r="F193" s="6"/>
      <c r="G193" s="5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13.5" customHeight="1" x14ac:dyDescent="0.25">
      <c r="A194" s="35"/>
      <c r="B194" s="4"/>
      <c r="C194" s="4"/>
      <c r="D194" s="4"/>
      <c r="E194" s="5"/>
      <c r="F194" s="6"/>
      <c r="G194" s="5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3.5" customHeight="1" x14ac:dyDescent="0.25">
      <c r="A195" s="35"/>
      <c r="B195" s="4"/>
      <c r="C195" s="4"/>
      <c r="D195" s="4"/>
      <c r="E195" s="5"/>
      <c r="F195" s="6"/>
      <c r="G195" s="5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13.5" customHeight="1" x14ac:dyDescent="0.25">
      <c r="A196" s="35"/>
      <c r="B196" s="4"/>
      <c r="C196" s="4"/>
      <c r="D196" s="4"/>
      <c r="E196" s="5"/>
      <c r="F196" s="6"/>
      <c r="G196" s="5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3.5" customHeight="1" x14ac:dyDescent="0.25">
      <c r="A197" s="35"/>
      <c r="B197" s="4"/>
      <c r="C197" s="4"/>
      <c r="D197" s="4"/>
      <c r="E197" s="5"/>
      <c r="F197" s="6"/>
      <c r="G197" s="5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13.5" customHeight="1" x14ac:dyDescent="0.25">
      <c r="A198" s="35"/>
      <c r="B198" s="4"/>
      <c r="C198" s="4"/>
      <c r="D198" s="4"/>
      <c r="E198" s="5"/>
      <c r="F198" s="6"/>
      <c r="G198" s="5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3.5" customHeight="1" x14ac:dyDescent="0.25">
      <c r="A199" s="35"/>
      <c r="B199" s="4"/>
      <c r="C199" s="4"/>
      <c r="D199" s="4"/>
      <c r="E199" s="5"/>
      <c r="F199" s="6"/>
      <c r="G199" s="5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13.5" customHeight="1" x14ac:dyDescent="0.25">
      <c r="A200" s="35"/>
      <c r="B200" s="4"/>
      <c r="C200" s="4"/>
      <c r="D200" s="4"/>
      <c r="E200" s="5"/>
      <c r="F200" s="6"/>
      <c r="G200" s="5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3.5" customHeight="1" x14ac:dyDescent="0.25">
      <c r="A201" s="35"/>
      <c r="B201" s="4"/>
      <c r="C201" s="4"/>
      <c r="D201" s="4"/>
      <c r="E201" s="5"/>
      <c r="F201" s="6"/>
      <c r="G201" s="5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13.5" customHeight="1" x14ac:dyDescent="0.25">
      <c r="A202" s="35"/>
      <c r="B202" s="4"/>
      <c r="C202" s="4"/>
      <c r="D202" s="4"/>
      <c r="E202" s="5"/>
      <c r="F202" s="6"/>
      <c r="G202" s="5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3.5" customHeight="1" x14ac:dyDescent="0.25">
      <c r="A203" s="35"/>
      <c r="B203" s="4"/>
      <c r="C203" s="4"/>
      <c r="D203" s="4"/>
      <c r="E203" s="5"/>
      <c r="F203" s="6"/>
      <c r="G203" s="5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13.5" customHeight="1" x14ac:dyDescent="0.25">
      <c r="A204" s="35"/>
      <c r="B204" s="4"/>
      <c r="C204" s="4"/>
      <c r="D204" s="4"/>
      <c r="E204" s="5"/>
      <c r="F204" s="6"/>
      <c r="G204" s="5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3.5" customHeight="1" x14ac:dyDescent="0.25">
      <c r="A205" s="35"/>
      <c r="B205" s="4"/>
      <c r="C205" s="4"/>
      <c r="D205" s="4"/>
      <c r="E205" s="5"/>
      <c r="F205" s="6"/>
      <c r="G205" s="5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13.5" customHeight="1" x14ac:dyDescent="0.25">
      <c r="A206" s="35"/>
      <c r="B206" s="4"/>
      <c r="C206" s="4"/>
      <c r="D206" s="4"/>
      <c r="E206" s="5"/>
      <c r="F206" s="6"/>
      <c r="G206" s="5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3.5" customHeight="1" x14ac:dyDescent="0.25">
      <c r="A207" s="35"/>
      <c r="B207" s="4"/>
      <c r="C207" s="4"/>
      <c r="D207" s="4"/>
      <c r="E207" s="5"/>
      <c r="F207" s="6"/>
      <c r="G207" s="5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13.5" customHeight="1" x14ac:dyDescent="0.25">
      <c r="A208" s="35"/>
      <c r="B208" s="4"/>
      <c r="C208" s="4"/>
      <c r="D208" s="4"/>
      <c r="E208" s="5"/>
      <c r="F208" s="6"/>
      <c r="G208" s="5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3.5" customHeight="1" x14ac:dyDescent="0.25">
      <c r="A209" s="35"/>
      <c r="B209" s="4"/>
      <c r="C209" s="4"/>
      <c r="D209" s="4"/>
      <c r="E209" s="5"/>
      <c r="F209" s="6"/>
      <c r="G209" s="5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13.5" customHeight="1" x14ac:dyDescent="0.25">
      <c r="A210" s="35"/>
      <c r="B210" s="4"/>
      <c r="C210" s="4"/>
      <c r="D210" s="4"/>
      <c r="E210" s="5"/>
      <c r="F210" s="6"/>
      <c r="G210" s="5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3.5" customHeight="1" x14ac:dyDescent="0.25">
      <c r="A211" s="35"/>
      <c r="B211" s="4"/>
      <c r="C211" s="4"/>
      <c r="D211" s="4"/>
      <c r="E211" s="5"/>
      <c r="F211" s="6"/>
      <c r="G211" s="5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13.5" customHeight="1" x14ac:dyDescent="0.25">
      <c r="A212" s="35"/>
      <c r="B212" s="4"/>
      <c r="C212" s="4"/>
      <c r="D212" s="4"/>
      <c r="E212" s="5"/>
      <c r="F212" s="6"/>
      <c r="G212" s="5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3.5" customHeight="1" x14ac:dyDescent="0.25">
      <c r="A213" s="35"/>
      <c r="B213" s="4"/>
      <c r="C213" s="4"/>
      <c r="D213" s="4"/>
      <c r="E213" s="5"/>
      <c r="F213" s="6"/>
      <c r="G213" s="5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13.5" customHeight="1" x14ac:dyDescent="0.25">
      <c r="A214" s="35"/>
      <c r="B214" s="4"/>
      <c r="C214" s="4"/>
      <c r="D214" s="4"/>
      <c r="E214" s="5"/>
      <c r="F214" s="6"/>
      <c r="G214" s="5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3.5" customHeight="1" x14ac:dyDescent="0.25">
      <c r="A215" s="35"/>
      <c r="B215" s="4"/>
      <c r="C215" s="4"/>
      <c r="D215" s="4"/>
      <c r="E215" s="5"/>
      <c r="F215" s="6"/>
      <c r="G215" s="5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13.5" customHeight="1" x14ac:dyDescent="0.25">
      <c r="A216" s="35"/>
      <c r="B216" s="4"/>
      <c r="C216" s="4"/>
      <c r="D216" s="4"/>
      <c r="E216" s="5"/>
      <c r="F216" s="6"/>
      <c r="G216" s="5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3.5" customHeight="1" x14ac:dyDescent="0.25">
      <c r="A217" s="35"/>
      <c r="B217" s="4"/>
      <c r="C217" s="4"/>
      <c r="D217" s="4"/>
      <c r="E217" s="5"/>
      <c r="F217" s="6"/>
      <c r="G217" s="5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13.5" customHeight="1" x14ac:dyDescent="0.25">
      <c r="A218" s="35"/>
      <c r="B218" s="4"/>
      <c r="C218" s="4"/>
      <c r="D218" s="4"/>
      <c r="E218" s="5"/>
      <c r="F218" s="6"/>
      <c r="G218" s="5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3.5" customHeight="1" x14ac:dyDescent="0.25">
      <c r="A219" s="35"/>
      <c r="B219" s="4"/>
      <c r="C219" s="4"/>
      <c r="D219" s="4"/>
      <c r="E219" s="5"/>
      <c r="F219" s="6"/>
      <c r="G219" s="5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13.5" customHeight="1" x14ac:dyDescent="0.25">
      <c r="A220" s="35"/>
      <c r="B220" s="4"/>
      <c r="C220" s="4"/>
      <c r="D220" s="4"/>
      <c r="E220" s="5"/>
      <c r="F220" s="6"/>
      <c r="G220" s="5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3.5" customHeight="1" x14ac:dyDescent="0.25">
      <c r="A221" s="35"/>
      <c r="B221" s="4"/>
      <c r="C221" s="4"/>
      <c r="D221" s="4"/>
      <c r="E221" s="5"/>
      <c r="F221" s="6"/>
      <c r="G221" s="5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13.5" customHeight="1" x14ac:dyDescent="0.25">
      <c r="A222" s="35"/>
      <c r="B222" s="4"/>
      <c r="C222" s="4"/>
      <c r="D222" s="4"/>
      <c r="E222" s="5"/>
      <c r="F222" s="6"/>
      <c r="G222" s="5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3.5" customHeight="1" x14ac:dyDescent="0.25">
      <c r="A223" s="35"/>
      <c r="B223" s="4"/>
      <c r="C223" s="4"/>
      <c r="D223" s="4"/>
      <c r="E223" s="5"/>
      <c r="F223" s="6"/>
      <c r="G223" s="5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13.5" customHeight="1" x14ac:dyDescent="0.25">
      <c r="A224" s="35"/>
      <c r="B224" s="4"/>
      <c r="C224" s="4"/>
      <c r="D224" s="4"/>
      <c r="E224" s="5"/>
      <c r="F224" s="6"/>
      <c r="G224" s="5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3.5" customHeight="1" x14ac:dyDescent="0.25">
      <c r="A225" s="35"/>
      <c r="B225" s="4"/>
      <c r="C225" s="4"/>
      <c r="D225" s="4"/>
      <c r="E225" s="5"/>
      <c r="F225" s="6"/>
      <c r="G225" s="5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13.5" customHeight="1" x14ac:dyDescent="0.25">
      <c r="A226" s="35"/>
      <c r="B226" s="4"/>
      <c r="C226" s="4"/>
      <c r="D226" s="4"/>
      <c r="E226" s="5"/>
      <c r="F226" s="6"/>
      <c r="G226" s="5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3.5" customHeight="1" x14ac:dyDescent="0.25">
      <c r="A227" s="35"/>
      <c r="B227" s="4"/>
      <c r="C227" s="4"/>
      <c r="D227" s="4"/>
      <c r="E227" s="5"/>
      <c r="F227" s="6"/>
      <c r="G227" s="5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13.5" customHeight="1" x14ac:dyDescent="0.25">
      <c r="A228" s="35"/>
      <c r="B228" s="4"/>
      <c r="C228" s="4"/>
      <c r="D228" s="4"/>
      <c r="E228" s="5"/>
      <c r="F228" s="6"/>
      <c r="G228" s="5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3.5" customHeight="1" x14ac:dyDescent="0.25">
      <c r="A229" s="35"/>
      <c r="B229" s="4"/>
      <c r="C229" s="4"/>
      <c r="D229" s="4"/>
      <c r="E229" s="5"/>
      <c r="F229" s="6"/>
      <c r="G229" s="5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13.5" customHeight="1" x14ac:dyDescent="0.25">
      <c r="A230" s="35"/>
      <c r="B230" s="4"/>
      <c r="C230" s="4"/>
      <c r="D230" s="4"/>
      <c r="E230" s="5"/>
      <c r="F230" s="6"/>
      <c r="G230" s="5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3.5" customHeight="1" x14ac:dyDescent="0.25">
      <c r="A231" s="35"/>
      <c r="B231" s="4"/>
      <c r="C231" s="4"/>
      <c r="D231" s="4"/>
      <c r="E231" s="5"/>
      <c r="F231" s="6"/>
      <c r="G231" s="5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13.5" customHeight="1" x14ac:dyDescent="0.25">
      <c r="A232" s="35"/>
      <c r="B232" s="4"/>
      <c r="C232" s="4"/>
      <c r="D232" s="4"/>
      <c r="E232" s="5"/>
      <c r="F232" s="6"/>
      <c r="G232" s="5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3.5" customHeight="1" x14ac:dyDescent="0.25">
      <c r="A233" s="35"/>
      <c r="B233" s="4"/>
      <c r="C233" s="4"/>
      <c r="D233" s="4"/>
      <c r="E233" s="5"/>
      <c r="F233" s="6"/>
      <c r="G233" s="5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13.5" customHeight="1" x14ac:dyDescent="0.25">
      <c r="A234" s="35"/>
      <c r="B234" s="4"/>
      <c r="C234" s="4"/>
      <c r="D234" s="4"/>
      <c r="E234" s="5"/>
      <c r="F234" s="6"/>
      <c r="G234" s="5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3.5" customHeight="1" x14ac:dyDescent="0.25">
      <c r="A235" s="35"/>
      <c r="B235" s="4"/>
      <c r="C235" s="4"/>
      <c r="D235" s="4"/>
      <c r="E235" s="5"/>
      <c r="F235" s="6"/>
      <c r="G235" s="5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13.5" customHeight="1" x14ac:dyDescent="0.25">
      <c r="A236" s="35"/>
      <c r="B236" s="4"/>
      <c r="C236" s="4"/>
      <c r="D236" s="4"/>
      <c r="E236" s="5"/>
      <c r="F236" s="6"/>
      <c r="G236" s="5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3.5" customHeight="1" x14ac:dyDescent="0.25">
      <c r="A237" s="35"/>
      <c r="B237" s="4"/>
      <c r="C237" s="4"/>
      <c r="D237" s="4"/>
      <c r="E237" s="5"/>
      <c r="F237" s="6"/>
      <c r="G237" s="5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13.5" customHeight="1" x14ac:dyDescent="0.25">
      <c r="A238" s="35"/>
      <c r="B238" s="4"/>
      <c r="C238" s="4"/>
      <c r="D238" s="4"/>
      <c r="E238" s="5"/>
      <c r="F238" s="6"/>
      <c r="G238" s="5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3.5" customHeight="1" x14ac:dyDescent="0.25">
      <c r="A239" s="35"/>
      <c r="B239" s="4"/>
      <c r="C239" s="4"/>
      <c r="D239" s="4"/>
      <c r="E239" s="5"/>
      <c r="F239" s="6"/>
      <c r="G239" s="5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13.5" customHeight="1" x14ac:dyDescent="0.25">
      <c r="A240" s="35"/>
      <c r="B240" s="4"/>
      <c r="C240" s="4"/>
      <c r="D240" s="4"/>
      <c r="E240" s="5"/>
      <c r="F240" s="6"/>
      <c r="G240" s="5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3.5" customHeight="1" x14ac:dyDescent="0.25">
      <c r="A241" s="35"/>
      <c r="B241" s="4"/>
      <c r="C241" s="4"/>
      <c r="D241" s="4"/>
      <c r="E241" s="5"/>
      <c r="F241" s="6"/>
      <c r="G241" s="5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13.5" customHeight="1" x14ac:dyDescent="0.25">
      <c r="A242" s="35"/>
      <c r="B242" s="4"/>
      <c r="C242" s="4"/>
      <c r="D242" s="4"/>
      <c r="E242" s="5"/>
      <c r="F242" s="6"/>
      <c r="G242" s="5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3.5" customHeight="1" x14ac:dyDescent="0.25">
      <c r="A243" s="35"/>
      <c r="B243" s="4"/>
      <c r="C243" s="4"/>
      <c r="D243" s="4"/>
      <c r="E243" s="5"/>
      <c r="F243" s="6"/>
      <c r="G243" s="5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13.5" customHeight="1" x14ac:dyDescent="0.25">
      <c r="A244" s="35"/>
      <c r="B244" s="4"/>
      <c r="C244" s="4"/>
      <c r="D244" s="4"/>
      <c r="E244" s="5"/>
      <c r="F244" s="6"/>
      <c r="G244" s="5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3.5" customHeight="1" x14ac:dyDescent="0.25">
      <c r="A245" s="35"/>
      <c r="B245" s="4"/>
      <c r="C245" s="4"/>
      <c r="D245" s="4"/>
      <c r="E245" s="5"/>
      <c r="F245" s="6"/>
      <c r="G245" s="5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13.5" customHeight="1" x14ac:dyDescent="0.25">
      <c r="A246" s="35"/>
      <c r="B246" s="4"/>
      <c r="C246" s="4"/>
      <c r="D246" s="4"/>
      <c r="E246" s="5"/>
      <c r="F246" s="6"/>
      <c r="G246" s="5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3.5" customHeight="1" x14ac:dyDescent="0.25">
      <c r="A247" s="35"/>
      <c r="B247" s="4"/>
      <c r="C247" s="4"/>
      <c r="D247" s="4"/>
      <c r="E247" s="5"/>
      <c r="F247" s="6"/>
      <c r="G247" s="5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13.5" customHeight="1" x14ac:dyDescent="0.25">
      <c r="A248" s="35"/>
      <c r="B248" s="4"/>
      <c r="C248" s="4"/>
      <c r="D248" s="4"/>
      <c r="E248" s="5"/>
      <c r="F248" s="6"/>
      <c r="G248" s="5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3.5" customHeight="1" x14ac:dyDescent="0.25">
      <c r="A249" s="35"/>
      <c r="B249" s="4"/>
      <c r="C249" s="4"/>
      <c r="D249" s="4"/>
      <c r="E249" s="5"/>
      <c r="F249" s="6"/>
      <c r="G249" s="5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13.5" customHeight="1" x14ac:dyDescent="0.25">
      <c r="A250" s="35"/>
      <c r="B250" s="4"/>
      <c r="C250" s="4"/>
      <c r="D250" s="4"/>
      <c r="E250" s="5"/>
      <c r="F250" s="6"/>
      <c r="G250" s="5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3.5" customHeight="1" x14ac:dyDescent="0.25">
      <c r="A251" s="35"/>
      <c r="B251" s="4"/>
      <c r="C251" s="4"/>
      <c r="D251" s="4"/>
      <c r="E251" s="5"/>
      <c r="F251" s="6"/>
      <c r="G251" s="5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13.5" customHeight="1" x14ac:dyDescent="0.25">
      <c r="A252" s="35"/>
      <c r="B252" s="4"/>
      <c r="C252" s="4"/>
      <c r="D252" s="4"/>
      <c r="E252" s="5"/>
      <c r="F252" s="6"/>
      <c r="G252" s="5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3.5" customHeight="1" x14ac:dyDescent="0.25">
      <c r="A253" s="35"/>
      <c r="B253" s="4"/>
      <c r="C253" s="4"/>
      <c r="D253" s="4"/>
      <c r="E253" s="5"/>
      <c r="F253" s="6"/>
      <c r="G253" s="5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13.5" customHeight="1" x14ac:dyDescent="0.25">
      <c r="A254" s="35"/>
      <c r="B254" s="4"/>
      <c r="C254" s="4"/>
      <c r="D254" s="4"/>
      <c r="E254" s="5"/>
      <c r="F254" s="6"/>
      <c r="G254" s="5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3.5" customHeight="1" x14ac:dyDescent="0.25">
      <c r="A255" s="35"/>
      <c r="B255" s="4"/>
      <c r="C255" s="4"/>
      <c r="D255" s="4"/>
      <c r="E255" s="5"/>
      <c r="F255" s="6"/>
      <c r="G255" s="5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13.5" customHeight="1" x14ac:dyDescent="0.25">
      <c r="A256" s="35"/>
      <c r="B256" s="4"/>
      <c r="C256" s="4"/>
      <c r="D256" s="4"/>
      <c r="E256" s="5"/>
      <c r="F256" s="6"/>
      <c r="G256" s="5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3.5" customHeight="1" x14ac:dyDescent="0.25">
      <c r="A257" s="35"/>
      <c r="B257" s="4"/>
      <c r="C257" s="4"/>
      <c r="D257" s="4"/>
      <c r="E257" s="5"/>
      <c r="F257" s="6"/>
      <c r="G257" s="5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13.5" customHeight="1" x14ac:dyDescent="0.25">
      <c r="A258" s="35"/>
      <c r="B258" s="4"/>
      <c r="C258" s="4"/>
      <c r="D258" s="4"/>
      <c r="E258" s="5"/>
      <c r="F258" s="6"/>
      <c r="G258" s="5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3.5" customHeight="1" x14ac:dyDescent="0.25">
      <c r="A259" s="35"/>
      <c r="B259" s="4"/>
      <c r="C259" s="4"/>
      <c r="D259" s="4"/>
      <c r="E259" s="5"/>
      <c r="F259" s="6"/>
      <c r="G259" s="5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13.5" customHeight="1" x14ac:dyDescent="0.25">
      <c r="A260" s="35"/>
      <c r="B260" s="4"/>
      <c r="C260" s="4"/>
      <c r="D260" s="4"/>
      <c r="E260" s="5"/>
      <c r="F260" s="6"/>
      <c r="G260" s="5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3.5" customHeight="1" x14ac:dyDescent="0.25">
      <c r="A261" s="35"/>
      <c r="B261" s="4"/>
      <c r="C261" s="4"/>
      <c r="D261" s="4"/>
      <c r="E261" s="5"/>
      <c r="F261" s="6"/>
      <c r="G261" s="5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13.5" customHeight="1" x14ac:dyDescent="0.25">
      <c r="A262" s="35"/>
      <c r="B262" s="4"/>
      <c r="C262" s="4"/>
      <c r="D262" s="4"/>
      <c r="E262" s="5"/>
      <c r="F262" s="6"/>
      <c r="G262" s="5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3.5" customHeight="1" x14ac:dyDescent="0.25">
      <c r="A263" s="35"/>
      <c r="B263" s="4"/>
      <c r="C263" s="4"/>
      <c r="D263" s="4"/>
      <c r="E263" s="5"/>
      <c r="F263" s="6"/>
      <c r="G263" s="5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13.5" customHeight="1" x14ac:dyDescent="0.25">
      <c r="A264" s="35"/>
      <c r="B264" s="4"/>
      <c r="C264" s="4"/>
      <c r="D264" s="4"/>
      <c r="E264" s="5"/>
      <c r="F264" s="6"/>
      <c r="G264" s="5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3.5" customHeight="1" x14ac:dyDescent="0.25">
      <c r="A265" s="35"/>
      <c r="B265" s="4"/>
      <c r="C265" s="4"/>
      <c r="D265" s="4"/>
      <c r="E265" s="5"/>
      <c r="F265" s="6"/>
      <c r="G265" s="5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13.5" customHeight="1" x14ac:dyDescent="0.25">
      <c r="A266" s="35"/>
      <c r="B266" s="4"/>
      <c r="C266" s="4"/>
      <c r="D266" s="4"/>
      <c r="E266" s="5"/>
      <c r="F266" s="6"/>
      <c r="G266" s="5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3.5" customHeight="1" x14ac:dyDescent="0.25">
      <c r="A267" s="35"/>
      <c r="B267" s="4"/>
      <c r="C267" s="4"/>
      <c r="D267" s="4"/>
      <c r="E267" s="5"/>
      <c r="F267" s="6"/>
      <c r="G267" s="5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13.5" customHeight="1" x14ac:dyDescent="0.25">
      <c r="A268" s="35"/>
      <c r="B268" s="4"/>
      <c r="C268" s="4"/>
      <c r="D268" s="4"/>
      <c r="E268" s="5"/>
      <c r="F268" s="6"/>
      <c r="G268" s="5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3.5" customHeight="1" x14ac:dyDescent="0.25">
      <c r="A269" s="35"/>
      <c r="B269" s="4"/>
      <c r="C269" s="4"/>
      <c r="D269" s="4"/>
      <c r="E269" s="5"/>
      <c r="F269" s="6"/>
      <c r="G269" s="5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13.5" customHeight="1" x14ac:dyDescent="0.25">
      <c r="A270" s="35"/>
      <c r="B270" s="4"/>
      <c r="C270" s="4"/>
      <c r="D270" s="4"/>
      <c r="E270" s="5"/>
      <c r="F270" s="6"/>
      <c r="G270" s="5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3.5" customHeight="1" x14ac:dyDescent="0.25">
      <c r="A271" s="35"/>
      <c r="B271" s="4"/>
      <c r="C271" s="4"/>
      <c r="D271" s="4"/>
      <c r="E271" s="5"/>
      <c r="F271" s="6"/>
      <c r="G271" s="5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13.5" customHeight="1" x14ac:dyDescent="0.25">
      <c r="A272" s="35"/>
      <c r="B272" s="4"/>
      <c r="C272" s="4"/>
      <c r="D272" s="4"/>
      <c r="E272" s="5"/>
      <c r="F272" s="6"/>
      <c r="G272" s="5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3.5" customHeight="1" x14ac:dyDescent="0.25">
      <c r="A273" s="35"/>
      <c r="B273" s="4"/>
      <c r="C273" s="4"/>
      <c r="D273" s="4"/>
      <c r="E273" s="5"/>
      <c r="F273" s="6"/>
      <c r="G273" s="5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13.5" customHeight="1" x14ac:dyDescent="0.25">
      <c r="A274" s="35"/>
      <c r="B274" s="4"/>
      <c r="C274" s="4"/>
      <c r="D274" s="4"/>
      <c r="E274" s="5"/>
      <c r="F274" s="6"/>
      <c r="G274" s="5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3.5" customHeight="1" x14ac:dyDescent="0.25">
      <c r="A275" s="35"/>
      <c r="B275" s="4"/>
      <c r="C275" s="4"/>
      <c r="D275" s="4"/>
      <c r="E275" s="5"/>
      <c r="F275" s="6"/>
      <c r="G275" s="5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13.5" customHeight="1" x14ac:dyDescent="0.25">
      <c r="A276" s="35"/>
      <c r="B276" s="4"/>
      <c r="C276" s="4"/>
      <c r="D276" s="4"/>
      <c r="E276" s="5"/>
      <c r="F276" s="6"/>
      <c r="G276" s="5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3.5" customHeight="1" x14ac:dyDescent="0.25">
      <c r="A277" s="35"/>
      <c r="B277" s="4"/>
      <c r="C277" s="4"/>
      <c r="D277" s="4"/>
      <c r="E277" s="5"/>
      <c r="F277" s="6"/>
      <c r="G277" s="5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13.5" customHeight="1" x14ac:dyDescent="0.25">
      <c r="A278" s="35"/>
      <c r="B278" s="4"/>
      <c r="C278" s="4"/>
      <c r="D278" s="4"/>
      <c r="E278" s="5"/>
      <c r="F278" s="6"/>
      <c r="G278" s="5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3.5" customHeight="1" x14ac:dyDescent="0.25">
      <c r="A279" s="35"/>
      <c r="B279" s="4"/>
      <c r="C279" s="4"/>
      <c r="D279" s="4"/>
      <c r="E279" s="5"/>
      <c r="F279" s="6"/>
      <c r="G279" s="5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13.5" customHeight="1" x14ac:dyDescent="0.25">
      <c r="A280" s="35"/>
      <c r="B280" s="4"/>
      <c r="C280" s="4"/>
      <c r="D280" s="4"/>
      <c r="E280" s="5"/>
      <c r="F280" s="6"/>
      <c r="G280" s="5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3.5" customHeight="1" x14ac:dyDescent="0.25">
      <c r="A281" s="35"/>
      <c r="B281" s="4"/>
      <c r="C281" s="4"/>
      <c r="D281" s="4"/>
      <c r="E281" s="5"/>
      <c r="F281" s="6"/>
      <c r="G281" s="5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13.5" customHeight="1" x14ac:dyDescent="0.25">
      <c r="A282" s="35"/>
      <c r="B282" s="4"/>
      <c r="C282" s="4"/>
      <c r="D282" s="4"/>
      <c r="E282" s="5"/>
      <c r="F282" s="6"/>
      <c r="G282" s="5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3.5" customHeight="1" x14ac:dyDescent="0.25">
      <c r="A283" s="35"/>
      <c r="B283" s="4"/>
      <c r="C283" s="4"/>
      <c r="D283" s="4"/>
      <c r="E283" s="5"/>
      <c r="F283" s="6"/>
      <c r="G283" s="5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13.5" customHeight="1" x14ac:dyDescent="0.25">
      <c r="A284" s="35"/>
      <c r="B284" s="4"/>
      <c r="C284" s="4"/>
      <c r="D284" s="4"/>
      <c r="E284" s="5"/>
      <c r="F284" s="6"/>
      <c r="G284" s="5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3.5" customHeight="1" x14ac:dyDescent="0.25">
      <c r="A285" s="35"/>
      <c r="B285" s="4"/>
      <c r="C285" s="4"/>
      <c r="D285" s="4"/>
      <c r="E285" s="5"/>
      <c r="F285" s="6"/>
      <c r="G285" s="5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13.5" customHeight="1" x14ac:dyDescent="0.25">
      <c r="A286" s="35"/>
      <c r="B286" s="4"/>
      <c r="C286" s="4"/>
      <c r="D286" s="4"/>
      <c r="E286" s="5"/>
      <c r="F286" s="6"/>
      <c r="G286" s="5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3.5" customHeight="1" x14ac:dyDescent="0.25">
      <c r="A287" s="35"/>
      <c r="B287" s="4"/>
      <c r="C287" s="4"/>
      <c r="D287" s="4"/>
      <c r="E287" s="5"/>
      <c r="F287" s="6"/>
      <c r="G287" s="5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13.5" customHeight="1" x14ac:dyDescent="0.25">
      <c r="A288" s="35"/>
      <c r="B288" s="4"/>
      <c r="C288" s="4"/>
      <c r="D288" s="4"/>
      <c r="E288" s="5"/>
      <c r="F288" s="6"/>
      <c r="G288" s="5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3.5" customHeight="1" x14ac:dyDescent="0.25">
      <c r="A289" s="35"/>
      <c r="B289" s="4"/>
      <c r="C289" s="4"/>
      <c r="D289" s="4"/>
      <c r="E289" s="5"/>
      <c r="F289" s="6"/>
      <c r="G289" s="5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13.5" customHeight="1" x14ac:dyDescent="0.25">
      <c r="A290" s="35"/>
      <c r="B290" s="4"/>
      <c r="C290" s="4"/>
      <c r="D290" s="4"/>
      <c r="E290" s="5"/>
      <c r="F290" s="6"/>
      <c r="G290" s="5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3.5" customHeight="1" x14ac:dyDescent="0.25">
      <c r="A291" s="35"/>
      <c r="B291" s="4"/>
      <c r="C291" s="4"/>
      <c r="D291" s="4"/>
      <c r="E291" s="5"/>
      <c r="F291" s="6"/>
      <c r="G291" s="5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13.5" customHeight="1" x14ac:dyDescent="0.25">
      <c r="A292" s="35"/>
      <c r="B292" s="4"/>
      <c r="C292" s="4"/>
      <c r="D292" s="4"/>
      <c r="E292" s="5"/>
      <c r="F292" s="6"/>
      <c r="G292" s="5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3.5" customHeight="1" x14ac:dyDescent="0.25">
      <c r="A293" s="35"/>
      <c r="B293" s="4"/>
      <c r="C293" s="4"/>
      <c r="D293" s="4"/>
      <c r="E293" s="5"/>
      <c r="F293" s="6"/>
      <c r="G293" s="5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13.5" customHeight="1" x14ac:dyDescent="0.25">
      <c r="A294" s="35"/>
      <c r="B294" s="4"/>
      <c r="C294" s="4"/>
      <c r="D294" s="4"/>
      <c r="E294" s="5"/>
      <c r="F294" s="6"/>
      <c r="G294" s="5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3.5" customHeight="1" x14ac:dyDescent="0.25">
      <c r="A295" s="35"/>
      <c r="B295" s="4"/>
      <c r="C295" s="4"/>
      <c r="D295" s="4"/>
      <c r="E295" s="5"/>
      <c r="F295" s="6"/>
      <c r="G295" s="5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13.5" customHeight="1" x14ac:dyDescent="0.25">
      <c r="A296" s="35"/>
      <c r="B296" s="4"/>
      <c r="C296" s="4"/>
      <c r="D296" s="4"/>
      <c r="E296" s="5"/>
      <c r="F296" s="6"/>
      <c r="G296" s="5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3.5" customHeight="1" x14ac:dyDescent="0.25">
      <c r="A297" s="35"/>
      <c r="B297" s="4"/>
      <c r="C297" s="4"/>
      <c r="D297" s="4"/>
      <c r="E297" s="5"/>
      <c r="F297" s="6"/>
      <c r="G297" s="5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13.5" customHeight="1" x14ac:dyDescent="0.25">
      <c r="A298" s="35"/>
      <c r="B298" s="4"/>
      <c r="C298" s="4"/>
      <c r="D298" s="4"/>
      <c r="E298" s="5"/>
      <c r="F298" s="6"/>
      <c r="G298" s="5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3.5" customHeight="1" x14ac:dyDescent="0.25">
      <c r="A299" s="35"/>
      <c r="B299" s="4"/>
      <c r="C299" s="4"/>
      <c r="D299" s="4"/>
      <c r="E299" s="5"/>
      <c r="F299" s="6"/>
      <c r="G299" s="5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13.5" customHeight="1" x14ac:dyDescent="0.25">
      <c r="A300" s="35"/>
      <c r="B300" s="4"/>
      <c r="C300" s="4"/>
      <c r="D300" s="4"/>
      <c r="E300" s="5"/>
      <c r="F300" s="6"/>
      <c r="G300" s="5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3.5" customHeight="1" x14ac:dyDescent="0.25">
      <c r="A301" s="35"/>
      <c r="B301" s="4"/>
      <c r="C301" s="4"/>
      <c r="D301" s="4"/>
      <c r="E301" s="5"/>
      <c r="F301" s="6"/>
      <c r="G301" s="5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13.5" customHeight="1" x14ac:dyDescent="0.25">
      <c r="A302" s="35"/>
      <c r="B302" s="4"/>
      <c r="C302" s="4"/>
      <c r="D302" s="4"/>
      <c r="E302" s="5"/>
      <c r="F302" s="6"/>
      <c r="G302" s="5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3.5" customHeight="1" x14ac:dyDescent="0.25">
      <c r="A303" s="35"/>
      <c r="B303" s="4"/>
      <c r="C303" s="4"/>
      <c r="D303" s="4"/>
      <c r="E303" s="5"/>
      <c r="F303" s="6"/>
      <c r="G303" s="5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13.5" customHeight="1" x14ac:dyDescent="0.25">
      <c r="A304" s="35"/>
      <c r="B304" s="4"/>
      <c r="C304" s="4"/>
      <c r="D304" s="4"/>
      <c r="E304" s="5"/>
      <c r="F304" s="6"/>
      <c r="G304" s="5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3.5" customHeight="1" x14ac:dyDescent="0.25">
      <c r="A305" s="35"/>
      <c r="B305" s="4"/>
      <c r="C305" s="4"/>
      <c r="D305" s="4"/>
      <c r="E305" s="5"/>
      <c r="F305" s="6"/>
      <c r="G305" s="5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13.5" customHeight="1" x14ac:dyDescent="0.25">
      <c r="A306" s="35"/>
      <c r="B306" s="4"/>
      <c r="C306" s="4"/>
      <c r="D306" s="4"/>
      <c r="E306" s="5"/>
      <c r="F306" s="6"/>
      <c r="G306" s="5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3.5" customHeight="1" x14ac:dyDescent="0.25">
      <c r="A307" s="35"/>
      <c r="B307" s="4"/>
      <c r="C307" s="4"/>
      <c r="D307" s="4"/>
      <c r="E307" s="5"/>
      <c r="F307" s="6"/>
      <c r="G307" s="5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13.5" customHeight="1" x14ac:dyDescent="0.25">
      <c r="A308" s="35"/>
      <c r="B308" s="4"/>
      <c r="C308" s="4"/>
      <c r="D308" s="4"/>
      <c r="E308" s="5"/>
      <c r="F308" s="6"/>
      <c r="G308" s="5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3.5" customHeight="1" x14ac:dyDescent="0.25">
      <c r="A309" s="35"/>
      <c r="B309" s="4"/>
      <c r="C309" s="4"/>
      <c r="D309" s="4"/>
      <c r="E309" s="5"/>
      <c r="F309" s="6"/>
      <c r="G309" s="5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13.5" customHeight="1" x14ac:dyDescent="0.25">
      <c r="A310" s="35"/>
      <c r="B310" s="4"/>
      <c r="C310" s="4"/>
      <c r="D310" s="4"/>
      <c r="E310" s="5"/>
      <c r="F310" s="6"/>
      <c r="G310" s="5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3.5" customHeight="1" x14ac:dyDescent="0.25">
      <c r="A311" s="35"/>
      <c r="B311" s="4"/>
      <c r="C311" s="4"/>
      <c r="D311" s="4"/>
      <c r="E311" s="5"/>
      <c r="F311" s="6"/>
      <c r="G311" s="5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13.5" customHeight="1" x14ac:dyDescent="0.25">
      <c r="A312" s="35"/>
      <c r="B312" s="4"/>
      <c r="C312" s="4"/>
      <c r="D312" s="4"/>
      <c r="E312" s="5"/>
      <c r="F312" s="6"/>
      <c r="G312" s="5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3.5" customHeight="1" x14ac:dyDescent="0.25">
      <c r="A313" s="35"/>
      <c r="B313" s="4"/>
      <c r="C313" s="4"/>
      <c r="D313" s="4"/>
      <c r="E313" s="5"/>
      <c r="F313" s="6"/>
      <c r="G313" s="5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13.5" customHeight="1" x14ac:dyDescent="0.25">
      <c r="A314" s="35"/>
      <c r="B314" s="4"/>
      <c r="C314" s="4"/>
      <c r="D314" s="4"/>
      <c r="E314" s="5"/>
      <c r="F314" s="6"/>
      <c r="G314" s="5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3.5" customHeight="1" x14ac:dyDescent="0.25">
      <c r="A315" s="35"/>
      <c r="B315" s="4"/>
      <c r="C315" s="4"/>
      <c r="D315" s="4"/>
      <c r="E315" s="5"/>
      <c r="F315" s="6"/>
      <c r="G315" s="5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13.5" customHeight="1" x14ac:dyDescent="0.25">
      <c r="A316" s="35"/>
      <c r="B316" s="4"/>
      <c r="C316" s="4"/>
      <c r="D316" s="4"/>
      <c r="E316" s="5"/>
      <c r="F316" s="6"/>
      <c r="G316" s="5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3.5" customHeight="1" x14ac:dyDescent="0.25">
      <c r="A317" s="35"/>
      <c r="B317" s="4"/>
      <c r="C317" s="4"/>
      <c r="D317" s="4"/>
      <c r="E317" s="5"/>
      <c r="F317" s="6"/>
      <c r="G317" s="5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13.5" customHeight="1" x14ac:dyDescent="0.25">
      <c r="A318" s="35"/>
      <c r="B318" s="4"/>
      <c r="C318" s="4"/>
      <c r="D318" s="4"/>
      <c r="E318" s="5"/>
      <c r="F318" s="6"/>
      <c r="G318" s="5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3.5" customHeight="1" x14ac:dyDescent="0.25">
      <c r="A319" s="35"/>
      <c r="B319" s="4"/>
      <c r="C319" s="4"/>
      <c r="D319" s="4"/>
      <c r="E319" s="5"/>
      <c r="F319" s="6"/>
      <c r="G319" s="5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3.5" customHeight="1" x14ac:dyDescent="0.25">
      <c r="A320" s="35"/>
      <c r="B320" s="4"/>
      <c r="C320" s="4"/>
      <c r="D320" s="4"/>
      <c r="E320" s="5"/>
      <c r="F320" s="6"/>
      <c r="G320" s="5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3.5" customHeight="1" x14ac:dyDescent="0.25">
      <c r="A321" s="35"/>
      <c r="B321" s="4"/>
      <c r="C321" s="4"/>
      <c r="D321" s="4"/>
      <c r="E321" s="5"/>
      <c r="F321" s="6"/>
      <c r="G321" s="5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3.5" customHeight="1" x14ac:dyDescent="0.25">
      <c r="A322" s="35"/>
      <c r="B322" s="4"/>
      <c r="C322" s="4"/>
      <c r="D322" s="4"/>
      <c r="E322" s="5"/>
      <c r="F322" s="6"/>
      <c r="G322" s="5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3.5" customHeight="1" x14ac:dyDescent="0.25">
      <c r="A323" s="35"/>
      <c r="B323" s="4"/>
      <c r="C323" s="4"/>
      <c r="D323" s="4"/>
      <c r="E323" s="5"/>
      <c r="F323" s="6"/>
      <c r="G323" s="5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3.5" customHeight="1" x14ac:dyDescent="0.25">
      <c r="A324" s="35"/>
      <c r="B324" s="4"/>
      <c r="C324" s="4"/>
      <c r="D324" s="4"/>
      <c r="E324" s="5"/>
      <c r="F324" s="6"/>
      <c r="G324" s="5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3.5" customHeight="1" x14ac:dyDescent="0.25">
      <c r="A325" s="35"/>
      <c r="B325" s="4"/>
      <c r="C325" s="4"/>
      <c r="D325" s="4"/>
      <c r="E325" s="5"/>
      <c r="F325" s="6"/>
      <c r="G325" s="5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3.5" customHeight="1" x14ac:dyDescent="0.25">
      <c r="A326" s="35"/>
      <c r="B326" s="4"/>
      <c r="C326" s="4"/>
      <c r="D326" s="4"/>
      <c r="E326" s="5"/>
      <c r="F326" s="6"/>
      <c r="G326" s="5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3.5" customHeight="1" x14ac:dyDescent="0.25">
      <c r="A327" s="35"/>
      <c r="B327" s="4"/>
      <c r="C327" s="4"/>
      <c r="D327" s="4"/>
      <c r="E327" s="5"/>
      <c r="F327" s="6"/>
      <c r="G327" s="5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3.5" customHeight="1" x14ac:dyDescent="0.25">
      <c r="A328" s="35"/>
      <c r="B328" s="4"/>
      <c r="C328" s="4"/>
      <c r="D328" s="4"/>
      <c r="E328" s="5"/>
      <c r="F328" s="6"/>
      <c r="G328" s="5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3.5" customHeight="1" x14ac:dyDescent="0.25">
      <c r="A329" s="35"/>
      <c r="B329" s="4"/>
      <c r="C329" s="4"/>
      <c r="D329" s="4"/>
      <c r="E329" s="5"/>
      <c r="F329" s="6"/>
      <c r="G329" s="5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3.5" customHeight="1" x14ac:dyDescent="0.25">
      <c r="A330" s="35"/>
      <c r="B330" s="4"/>
      <c r="C330" s="4"/>
      <c r="D330" s="4"/>
      <c r="E330" s="5"/>
      <c r="F330" s="6"/>
      <c r="G330" s="5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3.5" customHeight="1" x14ac:dyDescent="0.25">
      <c r="A331" s="35"/>
      <c r="B331" s="4"/>
      <c r="C331" s="4"/>
      <c r="D331" s="4"/>
      <c r="E331" s="5"/>
      <c r="F331" s="6"/>
      <c r="G331" s="5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3.5" customHeight="1" x14ac:dyDescent="0.25">
      <c r="A332" s="35"/>
      <c r="B332" s="4"/>
      <c r="C332" s="4"/>
      <c r="D332" s="4"/>
      <c r="E332" s="5"/>
      <c r="F332" s="6"/>
      <c r="G332" s="5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3.5" customHeight="1" x14ac:dyDescent="0.25">
      <c r="A333" s="35"/>
      <c r="B333" s="4"/>
      <c r="C333" s="4"/>
      <c r="D333" s="4"/>
      <c r="E333" s="5"/>
      <c r="F333" s="6"/>
      <c r="G333" s="5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3.5" customHeight="1" x14ac:dyDescent="0.25">
      <c r="A334" s="35"/>
      <c r="B334" s="4"/>
      <c r="C334" s="4"/>
      <c r="D334" s="4"/>
      <c r="E334" s="5"/>
      <c r="F334" s="6"/>
      <c r="G334" s="5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3.5" customHeight="1" x14ac:dyDescent="0.25">
      <c r="A335" s="35"/>
      <c r="B335" s="4"/>
      <c r="C335" s="4"/>
      <c r="D335" s="4"/>
      <c r="E335" s="5"/>
      <c r="F335" s="6"/>
      <c r="G335" s="5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3.5" customHeight="1" x14ac:dyDescent="0.25">
      <c r="A336" s="35"/>
      <c r="B336" s="4"/>
      <c r="C336" s="4"/>
      <c r="D336" s="4"/>
      <c r="E336" s="5"/>
      <c r="F336" s="6"/>
      <c r="G336" s="5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3.5" customHeight="1" x14ac:dyDescent="0.25">
      <c r="A337" s="35"/>
      <c r="B337" s="4"/>
      <c r="C337" s="4"/>
      <c r="D337" s="4"/>
      <c r="E337" s="5"/>
      <c r="F337" s="6"/>
      <c r="G337" s="5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3.5" customHeight="1" x14ac:dyDescent="0.25">
      <c r="A338" s="35"/>
      <c r="B338" s="4"/>
      <c r="C338" s="4"/>
      <c r="D338" s="4"/>
      <c r="E338" s="5"/>
      <c r="F338" s="6"/>
      <c r="G338" s="5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3.5" customHeight="1" x14ac:dyDescent="0.25">
      <c r="A339" s="35"/>
      <c r="B339" s="4"/>
      <c r="C339" s="4"/>
      <c r="D339" s="4"/>
      <c r="E339" s="5"/>
      <c r="F339" s="6"/>
      <c r="G339" s="5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3.5" customHeight="1" x14ac:dyDescent="0.25">
      <c r="A340" s="35"/>
      <c r="B340" s="4"/>
      <c r="C340" s="4"/>
      <c r="D340" s="4"/>
      <c r="E340" s="5"/>
      <c r="F340" s="6"/>
      <c r="G340" s="5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3.5" customHeight="1" x14ac:dyDescent="0.25">
      <c r="A341" s="35"/>
      <c r="B341" s="4"/>
      <c r="C341" s="4"/>
      <c r="D341" s="4"/>
      <c r="E341" s="5"/>
      <c r="F341" s="6"/>
      <c r="G341" s="5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3.5" customHeight="1" x14ac:dyDescent="0.25">
      <c r="A342" s="35"/>
      <c r="B342" s="4"/>
      <c r="C342" s="4"/>
      <c r="D342" s="4"/>
      <c r="E342" s="5"/>
      <c r="F342" s="6"/>
      <c r="G342" s="5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3.5" customHeight="1" x14ac:dyDescent="0.25">
      <c r="A343" s="35"/>
      <c r="B343" s="4"/>
      <c r="C343" s="4"/>
      <c r="D343" s="4"/>
      <c r="E343" s="5"/>
      <c r="F343" s="6"/>
      <c r="G343" s="5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3.5" customHeight="1" x14ac:dyDescent="0.25">
      <c r="A344" s="35"/>
      <c r="B344" s="4"/>
      <c r="C344" s="4"/>
      <c r="D344" s="4"/>
      <c r="E344" s="5"/>
      <c r="F344" s="6"/>
      <c r="G344" s="5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3.5" customHeight="1" x14ac:dyDescent="0.25">
      <c r="A345" s="35"/>
      <c r="B345" s="4"/>
      <c r="C345" s="4"/>
      <c r="D345" s="4"/>
      <c r="E345" s="5"/>
      <c r="F345" s="6"/>
      <c r="G345" s="5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3.5" customHeight="1" x14ac:dyDescent="0.25">
      <c r="A346" s="35"/>
      <c r="B346" s="4"/>
      <c r="C346" s="4"/>
      <c r="D346" s="4"/>
      <c r="E346" s="5"/>
      <c r="F346" s="6"/>
      <c r="G346" s="5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3.5" customHeight="1" x14ac:dyDescent="0.25">
      <c r="A347" s="35"/>
      <c r="B347" s="4"/>
      <c r="C347" s="4"/>
      <c r="D347" s="4"/>
      <c r="E347" s="5"/>
      <c r="F347" s="6"/>
      <c r="G347" s="5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3.5" customHeight="1" x14ac:dyDescent="0.25">
      <c r="A348" s="35"/>
      <c r="B348" s="4"/>
      <c r="C348" s="4"/>
      <c r="D348" s="4"/>
      <c r="E348" s="5"/>
      <c r="F348" s="6"/>
      <c r="G348" s="5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3.5" customHeight="1" x14ac:dyDescent="0.25">
      <c r="A349" s="35"/>
      <c r="B349" s="4"/>
      <c r="C349" s="4"/>
      <c r="D349" s="4"/>
      <c r="E349" s="5"/>
      <c r="F349" s="6"/>
      <c r="G349" s="5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3.5" customHeight="1" x14ac:dyDescent="0.25">
      <c r="A350" s="35"/>
      <c r="B350" s="4"/>
      <c r="C350" s="4"/>
      <c r="D350" s="4"/>
      <c r="E350" s="5"/>
      <c r="F350" s="6"/>
      <c r="G350" s="5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3.5" customHeight="1" x14ac:dyDescent="0.25">
      <c r="A351" s="35"/>
      <c r="B351" s="4"/>
      <c r="C351" s="4"/>
      <c r="D351" s="4"/>
      <c r="E351" s="5"/>
      <c r="F351" s="6"/>
      <c r="G351" s="5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3.5" customHeight="1" x14ac:dyDescent="0.25">
      <c r="A352" s="35"/>
      <c r="B352" s="4"/>
      <c r="C352" s="4"/>
      <c r="D352" s="4"/>
      <c r="E352" s="5"/>
      <c r="F352" s="6"/>
      <c r="G352" s="5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3.5" customHeight="1" x14ac:dyDescent="0.25">
      <c r="A353" s="35"/>
      <c r="B353" s="4"/>
      <c r="C353" s="4"/>
      <c r="D353" s="4"/>
      <c r="E353" s="5"/>
      <c r="F353" s="6"/>
      <c r="G353" s="5"/>
      <c r="H353" s="4"/>
      <c r="I353" s="4"/>
      <c r="J353" s="4"/>
      <c r="K353" s="4"/>
      <c r="L353" s="4"/>
      <c r="M353" s="4"/>
      <c r="N353" s="4"/>
      <c r="O353" s="4"/>
      <c r="P353" s="4"/>
    </row>
    <row r="354" spans="1:16" ht="13.5" customHeight="1" x14ac:dyDescent="0.25">
      <c r="A354" s="35"/>
      <c r="B354" s="4"/>
      <c r="C354" s="4"/>
      <c r="D354" s="4"/>
      <c r="E354" s="5"/>
      <c r="F354" s="6"/>
      <c r="G354" s="5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3.5" customHeight="1" x14ac:dyDescent="0.25">
      <c r="A355" s="35"/>
      <c r="B355" s="4"/>
      <c r="C355" s="4"/>
      <c r="D355" s="4"/>
      <c r="E355" s="5"/>
      <c r="F355" s="6"/>
      <c r="G355" s="5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t="13.5" customHeight="1" x14ac:dyDescent="0.25">
      <c r="A356" s="35"/>
      <c r="B356" s="4"/>
      <c r="C356" s="4"/>
      <c r="D356" s="4"/>
      <c r="E356" s="5"/>
      <c r="F356" s="6"/>
      <c r="G356" s="5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3.5" customHeight="1" x14ac:dyDescent="0.25">
      <c r="A357" s="35"/>
      <c r="B357" s="4"/>
      <c r="C357" s="4"/>
      <c r="D357" s="4"/>
      <c r="E357" s="5"/>
      <c r="F357" s="6"/>
      <c r="G357" s="5"/>
      <c r="H357" s="4"/>
      <c r="I357" s="4"/>
      <c r="J357" s="4"/>
      <c r="K357" s="4"/>
      <c r="L357" s="4"/>
      <c r="M357" s="4"/>
      <c r="N357" s="4"/>
      <c r="O357" s="4"/>
      <c r="P357" s="4"/>
    </row>
    <row r="358" spans="1:16" ht="13.5" customHeight="1" x14ac:dyDescent="0.25">
      <c r="A358" s="35"/>
      <c r="B358" s="4"/>
      <c r="C358" s="4"/>
      <c r="D358" s="4"/>
      <c r="E358" s="5"/>
      <c r="F358" s="6"/>
      <c r="G358" s="5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3.5" customHeight="1" x14ac:dyDescent="0.25">
      <c r="A359" s="35"/>
      <c r="B359" s="4"/>
      <c r="C359" s="4"/>
      <c r="D359" s="4"/>
      <c r="E359" s="5"/>
      <c r="F359" s="6"/>
      <c r="G359" s="5"/>
      <c r="H359" s="4"/>
      <c r="I359" s="4"/>
      <c r="J359" s="4"/>
      <c r="K359" s="4"/>
      <c r="L359" s="4"/>
      <c r="M359" s="4"/>
      <c r="N359" s="4"/>
      <c r="O359" s="4"/>
      <c r="P359" s="4"/>
    </row>
    <row r="360" spans="1:16" ht="13.5" customHeight="1" x14ac:dyDescent="0.25">
      <c r="A360" s="35"/>
      <c r="B360" s="4"/>
      <c r="C360" s="4"/>
      <c r="D360" s="4"/>
      <c r="E360" s="5"/>
      <c r="F360" s="6"/>
      <c r="G360" s="5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3.5" customHeight="1" x14ac:dyDescent="0.25">
      <c r="A361" s="35"/>
      <c r="B361" s="4"/>
      <c r="C361" s="4"/>
      <c r="D361" s="4"/>
      <c r="E361" s="5"/>
      <c r="F361" s="6"/>
      <c r="G361" s="5"/>
      <c r="H361" s="4"/>
      <c r="I361" s="4"/>
      <c r="J361" s="4"/>
      <c r="K361" s="4"/>
      <c r="L361" s="4"/>
      <c r="M361" s="4"/>
      <c r="N361" s="4"/>
      <c r="O361" s="4"/>
      <c r="P361" s="4"/>
    </row>
    <row r="362" spans="1:16" ht="13.5" customHeight="1" x14ac:dyDescent="0.25">
      <c r="A362" s="35"/>
      <c r="B362" s="4"/>
      <c r="C362" s="4"/>
      <c r="D362" s="4"/>
      <c r="E362" s="5"/>
      <c r="F362" s="6"/>
      <c r="G362" s="5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3.5" customHeight="1" x14ac:dyDescent="0.25">
      <c r="A363" s="35"/>
      <c r="B363" s="4"/>
      <c r="C363" s="4"/>
      <c r="D363" s="4"/>
      <c r="E363" s="5"/>
      <c r="F363" s="6"/>
      <c r="G363" s="5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t="13.5" customHeight="1" x14ac:dyDescent="0.25">
      <c r="A364" s="35"/>
      <c r="B364" s="4"/>
      <c r="C364" s="4"/>
      <c r="D364" s="4"/>
      <c r="E364" s="5"/>
      <c r="F364" s="6"/>
      <c r="G364" s="5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3.5" customHeight="1" x14ac:dyDescent="0.25">
      <c r="A365" s="35"/>
      <c r="B365" s="4"/>
      <c r="C365" s="4"/>
      <c r="D365" s="4"/>
      <c r="E365" s="5"/>
      <c r="F365" s="6"/>
      <c r="G365" s="5"/>
      <c r="H365" s="4"/>
      <c r="I365" s="4"/>
      <c r="J365" s="4"/>
      <c r="K365" s="4"/>
      <c r="L365" s="4"/>
      <c r="M365" s="4"/>
      <c r="N365" s="4"/>
      <c r="O365" s="4"/>
      <c r="P365" s="4"/>
    </row>
    <row r="366" spans="1:16" ht="13.5" customHeight="1" x14ac:dyDescent="0.25">
      <c r="A366" s="35"/>
      <c r="B366" s="4"/>
      <c r="C366" s="4"/>
      <c r="D366" s="4"/>
      <c r="E366" s="5"/>
      <c r="F366" s="6"/>
      <c r="G366" s="5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3.5" customHeight="1" x14ac:dyDescent="0.25">
      <c r="A367" s="35"/>
      <c r="B367" s="4"/>
      <c r="C367" s="4"/>
      <c r="D367" s="4"/>
      <c r="E367" s="5"/>
      <c r="F367" s="6"/>
      <c r="G367" s="5"/>
      <c r="H367" s="4"/>
      <c r="I367" s="4"/>
      <c r="J367" s="4"/>
      <c r="K367" s="4"/>
      <c r="L367" s="4"/>
      <c r="M367" s="4"/>
      <c r="N367" s="4"/>
      <c r="O367" s="4"/>
      <c r="P367" s="4"/>
    </row>
    <row r="368" spans="1:16" ht="13.5" customHeight="1" x14ac:dyDescent="0.25">
      <c r="A368" s="35"/>
      <c r="B368" s="4"/>
      <c r="C368" s="4"/>
      <c r="D368" s="4"/>
      <c r="E368" s="5"/>
      <c r="F368" s="6"/>
      <c r="G368" s="5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3.5" customHeight="1" x14ac:dyDescent="0.25">
      <c r="A369" s="35"/>
      <c r="B369" s="4"/>
      <c r="C369" s="4"/>
      <c r="D369" s="4"/>
      <c r="E369" s="5"/>
      <c r="F369" s="6"/>
      <c r="G369" s="5"/>
      <c r="H369" s="4"/>
      <c r="I369" s="4"/>
      <c r="J369" s="4"/>
      <c r="K369" s="4"/>
      <c r="L369" s="4"/>
      <c r="M369" s="4"/>
      <c r="N369" s="4"/>
      <c r="O369" s="4"/>
      <c r="P369" s="4"/>
    </row>
    <row r="370" spans="1:16" ht="13.5" customHeight="1" x14ac:dyDescent="0.25">
      <c r="A370" s="35"/>
      <c r="B370" s="4"/>
      <c r="C370" s="4"/>
      <c r="D370" s="4"/>
      <c r="E370" s="5"/>
      <c r="F370" s="6"/>
      <c r="G370" s="5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3.5" customHeight="1" x14ac:dyDescent="0.25">
      <c r="A371" s="35"/>
      <c r="B371" s="4"/>
      <c r="C371" s="4"/>
      <c r="D371" s="4"/>
      <c r="E371" s="5"/>
      <c r="F371" s="6"/>
      <c r="G371" s="5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t="13.5" customHeight="1" x14ac:dyDescent="0.25">
      <c r="A372" s="35"/>
      <c r="B372" s="4"/>
      <c r="C372" s="4"/>
      <c r="D372" s="4"/>
      <c r="E372" s="5"/>
      <c r="F372" s="6"/>
      <c r="G372" s="5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3.5" customHeight="1" x14ac:dyDescent="0.25">
      <c r="A373" s="35"/>
      <c r="B373" s="4"/>
      <c r="C373" s="4"/>
      <c r="D373" s="4"/>
      <c r="E373" s="5"/>
      <c r="F373" s="6"/>
      <c r="G373" s="5"/>
      <c r="H373" s="4"/>
      <c r="I373" s="4"/>
      <c r="J373" s="4"/>
      <c r="K373" s="4"/>
      <c r="L373" s="4"/>
      <c r="M373" s="4"/>
      <c r="N373" s="4"/>
      <c r="O373" s="4"/>
      <c r="P373" s="4"/>
    </row>
    <row r="374" spans="1:16" ht="13.5" customHeight="1" x14ac:dyDescent="0.25">
      <c r="A374" s="35"/>
      <c r="B374" s="4"/>
      <c r="C374" s="4"/>
      <c r="D374" s="4"/>
      <c r="E374" s="5"/>
      <c r="F374" s="6"/>
      <c r="G374" s="5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3.5" customHeight="1" x14ac:dyDescent="0.25">
      <c r="A375" s="35"/>
      <c r="B375" s="4"/>
      <c r="C375" s="4"/>
      <c r="D375" s="4"/>
      <c r="E375" s="5"/>
      <c r="F375" s="6"/>
      <c r="G375" s="5"/>
      <c r="H375" s="4"/>
      <c r="I375" s="4"/>
      <c r="J375" s="4"/>
      <c r="K375" s="4"/>
      <c r="L375" s="4"/>
      <c r="M375" s="4"/>
      <c r="N375" s="4"/>
      <c r="O375" s="4"/>
      <c r="P375" s="4"/>
    </row>
    <row r="376" spans="1:16" ht="13.5" customHeight="1" x14ac:dyDescent="0.25">
      <c r="A376" s="35"/>
      <c r="B376" s="4"/>
      <c r="C376" s="4"/>
      <c r="D376" s="4"/>
      <c r="E376" s="5"/>
      <c r="F376" s="6"/>
      <c r="G376" s="5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3.5" customHeight="1" x14ac:dyDescent="0.25">
      <c r="A377" s="35"/>
      <c r="B377" s="4"/>
      <c r="C377" s="4"/>
      <c r="D377" s="4"/>
      <c r="E377" s="5"/>
      <c r="F377" s="6"/>
      <c r="G377" s="5"/>
      <c r="H377" s="4"/>
      <c r="I377" s="4"/>
      <c r="J377" s="4"/>
      <c r="K377" s="4"/>
      <c r="L377" s="4"/>
      <c r="M377" s="4"/>
      <c r="N377" s="4"/>
      <c r="O377" s="4"/>
      <c r="P377" s="4"/>
    </row>
    <row r="378" spans="1:16" ht="13.5" customHeight="1" x14ac:dyDescent="0.25">
      <c r="A378" s="35"/>
      <c r="B378" s="4"/>
      <c r="C378" s="4"/>
      <c r="D378" s="4"/>
      <c r="E378" s="5"/>
      <c r="F378" s="6"/>
      <c r="G378" s="5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3.5" customHeight="1" x14ac:dyDescent="0.25">
      <c r="A379" s="35"/>
      <c r="B379" s="4"/>
      <c r="C379" s="4"/>
      <c r="D379" s="4"/>
      <c r="E379" s="5"/>
      <c r="F379" s="6"/>
      <c r="G379" s="5"/>
      <c r="H379" s="4"/>
      <c r="I379" s="4"/>
      <c r="J379" s="4"/>
      <c r="K379" s="4"/>
      <c r="L379" s="4"/>
      <c r="M379" s="4"/>
      <c r="N379" s="4"/>
      <c r="O379" s="4"/>
      <c r="P379" s="4"/>
    </row>
    <row r="380" spans="1:16" ht="13.5" customHeight="1" x14ac:dyDescent="0.25">
      <c r="A380" s="35"/>
      <c r="B380" s="4"/>
      <c r="C380" s="4"/>
      <c r="D380" s="4"/>
      <c r="E380" s="5"/>
      <c r="F380" s="6"/>
      <c r="G380" s="5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3.5" customHeight="1" x14ac:dyDescent="0.25">
      <c r="A381" s="35"/>
      <c r="B381" s="4"/>
      <c r="C381" s="4"/>
      <c r="D381" s="4"/>
      <c r="E381" s="5"/>
      <c r="F381" s="6"/>
      <c r="G381" s="5"/>
      <c r="H381" s="4"/>
      <c r="I381" s="4"/>
      <c r="J381" s="4"/>
      <c r="K381" s="4"/>
      <c r="L381" s="4"/>
      <c r="M381" s="4"/>
      <c r="N381" s="4"/>
      <c r="O381" s="4"/>
      <c r="P381" s="4"/>
    </row>
    <row r="382" spans="1:16" ht="13.5" customHeight="1" x14ac:dyDescent="0.25">
      <c r="A382" s="35"/>
      <c r="B382" s="4"/>
      <c r="C382" s="4"/>
      <c r="D382" s="4"/>
      <c r="E382" s="5"/>
      <c r="F382" s="6"/>
      <c r="G382" s="5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3.5" customHeight="1" x14ac:dyDescent="0.25">
      <c r="A383" s="35"/>
      <c r="B383" s="4"/>
      <c r="C383" s="4"/>
      <c r="D383" s="4"/>
      <c r="E383" s="5"/>
      <c r="F383" s="6"/>
      <c r="G383" s="5"/>
      <c r="H383" s="4"/>
      <c r="I383" s="4"/>
      <c r="J383" s="4"/>
      <c r="K383" s="4"/>
      <c r="L383" s="4"/>
      <c r="M383" s="4"/>
      <c r="N383" s="4"/>
      <c r="O383" s="4"/>
      <c r="P383" s="4"/>
    </row>
    <row r="384" spans="1:16" ht="13.5" customHeight="1" x14ac:dyDescent="0.25">
      <c r="A384" s="35"/>
      <c r="B384" s="4"/>
      <c r="C384" s="4"/>
      <c r="D384" s="4"/>
      <c r="E384" s="5"/>
      <c r="F384" s="6"/>
      <c r="G384" s="5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3.5" customHeight="1" x14ac:dyDescent="0.25">
      <c r="A385" s="35"/>
      <c r="B385" s="4"/>
      <c r="C385" s="4"/>
      <c r="D385" s="4"/>
      <c r="E385" s="5"/>
      <c r="F385" s="6"/>
      <c r="G385" s="5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t="13.5" customHeight="1" x14ac:dyDescent="0.25">
      <c r="A386" s="35"/>
      <c r="B386" s="4"/>
      <c r="C386" s="4"/>
      <c r="D386" s="4"/>
      <c r="E386" s="5"/>
      <c r="F386" s="6"/>
      <c r="G386" s="5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3.5" customHeight="1" x14ac:dyDescent="0.25">
      <c r="A387" s="35"/>
      <c r="B387" s="4"/>
      <c r="C387" s="4"/>
      <c r="D387" s="4"/>
      <c r="E387" s="5"/>
      <c r="F387" s="6"/>
      <c r="G387" s="5"/>
      <c r="H387" s="4"/>
      <c r="I387" s="4"/>
      <c r="J387" s="4"/>
      <c r="K387" s="4"/>
      <c r="L387" s="4"/>
      <c r="M387" s="4"/>
      <c r="N387" s="4"/>
      <c r="O387" s="4"/>
      <c r="P387" s="4"/>
    </row>
    <row r="388" spans="1:16" ht="13.5" customHeight="1" x14ac:dyDescent="0.25">
      <c r="A388" s="35"/>
      <c r="B388" s="4"/>
      <c r="C388" s="4"/>
      <c r="D388" s="4"/>
      <c r="E388" s="5"/>
      <c r="F388" s="6"/>
      <c r="G388" s="5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3.5" customHeight="1" x14ac:dyDescent="0.25">
      <c r="A389" s="35"/>
      <c r="B389" s="4"/>
      <c r="C389" s="4"/>
      <c r="D389" s="4"/>
      <c r="E389" s="5"/>
      <c r="F389" s="6"/>
      <c r="G389" s="5"/>
      <c r="H389" s="4"/>
      <c r="I389" s="4"/>
      <c r="J389" s="4"/>
      <c r="K389" s="4"/>
      <c r="L389" s="4"/>
      <c r="M389" s="4"/>
      <c r="N389" s="4"/>
      <c r="O389" s="4"/>
      <c r="P389" s="4"/>
    </row>
    <row r="390" spans="1:16" ht="13.5" customHeight="1" x14ac:dyDescent="0.25">
      <c r="A390" s="35"/>
      <c r="B390" s="4"/>
      <c r="C390" s="4"/>
      <c r="D390" s="4"/>
      <c r="E390" s="5"/>
      <c r="F390" s="6"/>
      <c r="G390" s="5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3.5" customHeight="1" x14ac:dyDescent="0.25">
      <c r="A391" s="35"/>
      <c r="B391" s="4"/>
      <c r="C391" s="4"/>
      <c r="D391" s="4"/>
      <c r="E391" s="5"/>
      <c r="F391" s="6"/>
      <c r="G391" s="5"/>
      <c r="H391" s="4"/>
      <c r="I391" s="4"/>
      <c r="J391" s="4"/>
      <c r="K391" s="4"/>
      <c r="L391" s="4"/>
      <c r="M391" s="4"/>
      <c r="N391" s="4"/>
      <c r="O391" s="4"/>
      <c r="P391" s="4"/>
    </row>
    <row r="392" spans="1:16" ht="13.5" customHeight="1" x14ac:dyDescent="0.25">
      <c r="A392" s="35"/>
      <c r="B392" s="4"/>
      <c r="C392" s="4"/>
      <c r="D392" s="4"/>
      <c r="E392" s="5"/>
      <c r="F392" s="6"/>
      <c r="G392" s="5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3.5" customHeight="1" x14ac:dyDescent="0.25">
      <c r="A393" s="35"/>
      <c r="B393" s="4"/>
      <c r="C393" s="4"/>
      <c r="D393" s="4"/>
      <c r="E393" s="5"/>
      <c r="F393" s="6"/>
      <c r="G393" s="5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t="13.5" customHeight="1" x14ac:dyDescent="0.25">
      <c r="A394" s="35"/>
      <c r="B394" s="4"/>
      <c r="C394" s="4"/>
      <c r="D394" s="4"/>
      <c r="E394" s="5"/>
      <c r="F394" s="6"/>
      <c r="G394" s="5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3.5" customHeight="1" x14ac:dyDescent="0.25">
      <c r="A395" s="35"/>
      <c r="B395" s="4"/>
      <c r="C395" s="4"/>
      <c r="D395" s="4"/>
      <c r="E395" s="5"/>
      <c r="F395" s="6"/>
      <c r="G395" s="5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t="13.5" customHeight="1" x14ac:dyDescent="0.25">
      <c r="A396" s="35"/>
      <c r="B396" s="4"/>
      <c r="C396" s="4"/>
      <c r="D396" s="4"/>
      <c r="E396" s="5"/>
      <c r="F396" s="6"/>
      <c r="G396" s="5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3.5" customHeight="1" x14ac:dyDescent="0.25">
      <c r="A397" s="35"/>
      <c r="B397" s="4"/>
      <c r="C397" s="4"/>
      <c r="D397" s="4"/>
      <c r="E397" s="5"/>
      <c r="F397" s="6"/>
      <c r="G397" s="5"/>
      <c r="H397" s="4"/>
      <c r="I397" s="4"/>
      <c r="J397" s="4"/>
      <c r="K397" s="4"/>
      <c r="L397" s="4"/>
      <c r="M397" s="4"/>
      <c r="N397" s="4"/>
      <c r="O397" s="4"/>
      <c r="P397" s="4"/>
    </row>
    <row r="398" spans="1:16" ht="13.5" customHeight="1" x14ac:dyDescent="0.25">
      <c r="A398" s="35"/>
      <c r="B398" s="4"/>
      <c r="C398" s="4"/>
      <c r="D398" s="4"/>
      <c r="E398" s="5"/>
      <c r="F398" s="6"/>
      <c r="G398" s="5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3.5" customHeight="1" x14ac:dyDescent="0.25">
      <c r="A399" s="35"/>
      <c r="B399" s="4"/>
      <c r="C399" s="4"/>
      <c r="D399" s="4"/>
      <c r="E399" s="5"/>
      <c r="F399" s="6"/>
      <c r="G399" s="5"/>
      <c r="H399" s="4"/>
      <c r="I399" s="4"/>
      <c r="J399" s="4"/>
      <c r="K399" s="4"/>
      <c r="L399" s="4"/>
      <c r="M399" s="4"/>
      <c r="N399" s="4"/>
      <c r="O399" s="4"/>
      <c r="P399" s="4"/>
    </row>
    <row r="400" spans="1:16" ht="13.5" customHeight="1" x14ac:dyDescent="0.25">
      <c r="A400" s="35"/>
      <c r="B400" s="4"/>
      <c r="C400" s="4"/>
      <c r="D400" s="4"/>
      <c r="E400" s="5"/>
      <c r="F400" s="6"/>
      <c r="G400" s="5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3.5" customHeight="1" x14ac:dyDescent="0.25">
      <c r="A401" s="35"/>
      <c r="B401" s="4"/>
      <c r="C401" s="4"/>
      <c r="D401" s="4"/>
      <c r="E401" s="5"/>
      <c r="F401" s="6"/>
      <c r="G401" s="5"/>
      <c r="H401" s="4"/>
      <c r="I401" s="4"/>
      <c r="J401" s="4"/>
      <c r="K401" s="4"/>
      <c r="L401" s="4"/>
      <c r="M401" s="4"/>
      <c r="N401" s="4"/>
      <c r="O401" s="4"/>
      <c r="P401" s="4"/>
    </row>
    <row r="402" spans="1:16" ht="13.5" customHeight="1" x14ac:dyDescent="0.25">
      <c r="A402" s="35"/>
      <c r="B402" s="4"/>
      <c r="C402" s="4"/>
      <c r="D402" s="4"/>
      <c r="E402" s="5"/>
      <c r="F402" s="6"/>
      <c r="G402" s="5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3.5" customHeight="1" x14ac:dyDescent="0.25">
      <c r="A403" s="35"/>
      <c r="B403" s="4"/>
      <c r="C403" s="4"/>
      <c r="D403" s="4"/>
      <c r="E403" s="5"/>
      <c r="F403" s="6"/>
      <c r="G403" s="5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t="13.5" customHeight="1" x14ac:dyDescent="0.25">
      <c r="A404" s="35"/>
      <c r="B404" s="4"/>
      <c r="C404" s="4"/>
      <c r="D404" s="4"/>
      <c r="E404" s="5"/>
      <c r="F404" s="6"/>
      <c r="G404" s="5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3.5" customHeight="1" x14ac:dyDescent="0.25">
      <c r="A405" s="35"/>
      <c r="B405" s="4"/>
      <c r="C405" s="4"/>
      <c r="D405" s="4"/>
      <c r="E405" s="5"/>
      <c r="F405" s="6"/>
      <c r="G405" s="5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t="13.5" customHeight="1" x14ac:dyDescent="0.25">
      <c r="A406" s="35"/>
      <c r="B406" s="4"/>
      <c r="C406" s="4"/>
      <c r="D406" s="4"/>
      <c r="E406" s="5"/>
      <c r="F406" s="6"/>
      <c r="G406" s="5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3.5" customHeight="1" x14ac:dyDescent="0.25">
      <c r="A407" s="35"/>
      <c r="B407" s="4"/>
      <c r="C407" s="4"/>
      <c r="D407" s="4"/>
      <c r="E407" s="5"/>
      <c r="F407" s="6"/>
      <c r="G407" s="5"/>
      <c r="H407" s="4"/>
      <c r="I407" s="4"/>
      <c r="J407" s="4"/>
      <c r="K407" s="4"/>
      <c r="L407" s="4"/>
      <c r="M407" s="4"/>
      <c r="N407" s="4"/>
      <c r="O407" s="4"/>
      <c r="P407" s="4"/>
    </row>
    <row r="408" spans="1:16" ht="13.5" customHeight="1" x14ac:dyDescent="0.25">
      <c r="A408" s="35"/>
      <c r="B408" s="4"/>
      <c r="C408" s="4"/>
      <c r="D408" s="4"/>
      <c r="E408" s="5"/>
      <c r="F408" s="6"/>
      <c r="G408" s="5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3.5" customHeight="1" x14ac:dyDescent="0.25">
      <c r="A409" s="35"/>
      <c r="B409" s="4"/>
      <c r="C409" s="4"/>
      <c r="D409" s="4"/>
      <c r="E409" s="5"/>
      <c r="F409" s="6"/>
      <c r="G409" s="5"/>
      <c r="H409" s="4"/>
      <c r="I409" s="4"/>
      <c r="J409" s="4"/>
      <c r="K409" s="4"/>
      <c r="L409" s="4"/>
      <c r="M409" s="4"/>
      <c r="N409" s="4"/>
      <c r="O409" s="4"/>
      <c r="P409" s="4"/>
    </row>
    <row r="410" spans="1:16" ht="13.5" customHeight="1" x14ac:dyDescent="0.25">
      <c r="A410" s="35"/>
      <c r="B410" s="4"/>
      <c r="C410" s="4"/>
      <c r="D410" s="4"/>
      <c r="E410" s="5"/>
      <c r="F410" s="6"/>
      <c r="G410" s="5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3.5" customHeight="1" x14ac:dyDescent="0.25">
      <c r="A411" s="35"/>
      <c r="B411" s="4"/>
      <c r="C411" s="4"/>
      <c r="D411" s="4"/>
      <c r="E411" s="5"/>
      <c r="F411" s="6"/>
      <c r="G411" s="5"/>
      <c r="H411" s="4"/>
      <c r="I411" s="4"/>
      <c r="J411" s="4"/>
      <c r="K411" s="4"/>
      <c r="L411" s="4"/>
      <c r="M411" s="4"/>
      <c r="N411" s="4"/>
      <c r="O411" s="4"/>
      <c r="P411" s="4"/>
    </row>
    <row r="412" spans="1:16" ht="13.5" customHeight="1" x14ac:dyDescent="0.25">
      <c r="A412" s="35"/>
      <c r="B412" s="4"/>
      <c r="C412" s="4"/>
      <c r="D412" s="4"/>
      <c r="E412" s="5"/>
      <c r="F412" s="6"/>
      <c r="G412" s="5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3.5" customHeight="1" x14ac:dyDescent="0.25">
      <c r="A413" s="35"/>
      <c r="B413" s="4"/>
      <c r="C413" s="4"/>
      <c r="D413" s="4"/>
      <c r="E413" s="5"/>
      <c r="F413" s="6"/>
      <c r="G413" s="5"/>
      <c r="H413" s="4"/>
      <c r="I413" s="4"/>
      <c r="J413" s="4"/>
      <c r="K413" s="4"/>
      <c r="L413" s="4"/>
      <c r="M413" s="4"/>
      <c r="N413" s="4"/>
      <c r="O413" s="4"/>
      <c r="P413" s="4"/>
    </row>
    <row r="414" spans="1:16" ht="13.5" customHeight="1" x14ac:dyDescent="0.25">
      <c r="A414" s="35"/>
      <c r="B414" s="4"/>
      <c r="C414" s="4"/>
      <c r="D414" s="4"/>
      <c r="E414" s="5"/>
      <c r="F414" s="6"/>
      <c r="G414" s="5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3.5" customHeight="1" x14ac:dyDescent="0.25">
      <c r="A415" s="35"/>
      <c r="B415" s="4"/>
      <c r="C415" s="4"/>
      <c r="D415" s="4"/>
      <c r="E415" s="5"/>
      <c r="F415" s="6"/>
      <c r="G415" s="5"/>
      <c r="H415" s="4"/>
      <c r="I415" s="4"/>
      <c r="J415" s="4"/>
      <c r="K415" s="4"/>
      <c r="L415" s="4"/>
      <c r="M415" s="4"/>
      <c r="N415" s="4"/>
      <c r="O415" s="4"/>
      <c r="P415" s="4"/>
    </row>
    <row r="416" spans="1:16" ht="13.5" customHeight="1" x14ac:dyDescent="0.25">
      <c r="A416" s="35"/>
      <c r="B416" s="4"/>
      <c r="C416" s="4"/>
      <c r="D416" s="4"/>
      <c r="E416" s="5"/>
      <c r="F416" s="6"/>
      <c r="G416" s="5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3.5" customHeight="1" x14ac:dyDescent="0.25">
      <c r="A417" s="35"/>
      <c r="B417" s="4"/>
      <c r="C417" s="4"/>
      <c r="D417" s="4"/>
      <c r="E417" s="5"/>
      <c r="F417" s="6"/>
      <c r="G417" s="5"/>
      <c r="H417" s="4"/>
      <c r="I417" s="4"/>
      <c r="J417" s="4"/>
      <c r="K417" s="4"/>
      <c r="L417" s="4"/>
      <c r="M417" s="4"/>
      <c r="N417" s="4"/>
      <c r="O417" s="4"/>
      <c r="P417" s="4"/>
    </row>
    <row r="418" spans="1:16" ht="13.5" customHeight="1" x14ac:dyDescent="0.25">
      <c r="A418" s="35"/>
      <c r="B418" s="4"/>
      <c r="C418" s="4"/>
      <c r="D418" s="4"/>
      <c r="E418" s="5"/>
      <c r="F418" s="6"/>
      <c r="G418" s="5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3.5" customHeight="1" x14ac:dyDescent="0.25">
      <c r="A419" s="35"/>
      <c r="B419" s="4"/>
      <c r="C419" s="4"/>
      <c r="D419" s="4"/>
      <c r="E419" s="5"/>
      <c r="F419" s="6"/>
      <c r="G419" s="5"/>
      <c r="H419" s="4"/>
      <c r="I419" s="4"/>
      <c r="J419" s="4"/>
      <c r="K419" s="4"/>
      <c r="L419" s="4"/>
      <c r="M419" s="4"/>
      <c r="N419" s="4"/>
      <c r="O419" s="4"/>
      <c r="P419" s="4"/>
    </row>
    <row r="420" spans="1:16" ht="13.5" customHeight="1" x14ac:dyDescent="0.25">
      <c r="A420" s="35"/>
      <c r="B420" s="4"/>
      <c r="C420" s="4"/>
      <c r="D420" s="4"/>
      <c r="E420" s="5"/>
      <c r="F420" s="6"/>
      <c r="G420" s="5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3.5" customHeight="1" x14ac:dyDescent="0.25">
      <c r="A421" s="35"/>
      <c r="B421" s="4"/>
      <c r="C421" s="4"/>
      <c r="D421" s="4"/>
      <c r="E421" s="5"/>
      <c r="F421" s="6"/>
      <c r="G421" s="5"/>
      <c r="H421" s="4"/>
      <c r="I421" s="4"/>
      <c r="J421" s="4"/>
      <c r="K421" s="4"/>
      <c r="L421" s="4"/>
      <c r="M421" s="4"/>
      <c r="N421" s="4"/>
      <c r="O421" s="4"/>
      <c r="P421" s="4"/>
    </row>
    <row r="422" spans="1:16" ht="13.5" customHeight="1" x14ac:dyDescent="0.25">
      <c r="A422" s="35"/>
      <c r="B422" s="4"/>
      <c r="C422" s="4"/>
      <c r="D422" s="4"/>
      <c r="E422" s="5"/>
      <c r="F422" s="6"/>
      <c r="G422" s="5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3.5" customHeight="1" x14ac:dyDescent="0.25">
      <c r="A423" s="35"/>
      <c r="B423" s="4"/>
      <c r="C423" s="4"/>
      <c r="D423" s="4"/>
      <c r="E423" s="5"/>
      <c r="F423" s="6"/>
      <c r="G423" s="5"/>
      <c r="H423" s="4"/>
      <c r="I423" s="4"/>
      <c r="J423" s="4"/>
      <c r="K423" s="4"/>
      <c r="L423" s="4"/>
      <c r="M423" s="4"/>
      <c r="N423" s="4"/>
      <c r="O423" s="4"/>
      <c r="P423" s="4"/>
    </row>
    <row r="424" spans="1:16" ht="13.5" customHeight="1" x14ac:dyDescent="0.25">
      <c r="A424" s="35"/>
      <c r="B424" s="4"/>
      <c r="C424" s="4"/>
      <c r="D424" s="4"/>
      <c r="E424" s="5"/>
      <c r="F424" s="6"/>
      <c r="G424" s="5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3.5" customHeight="1" x14ac:dyDescent="0.25">
      <c r="A425" s="35"/>
      <c r="B425" s="4"/>
      <c r="C425" s="4"/>
      <c r="D425" s="4"/>
      <c r="E425" s="5"/>
      <c r="F425" s="6"/>
      <c r="G425" s="5"/>
      <c r="H425" s="4"/>
      <c r="I425" s="4"/>
      <c r="J425" s="4"/>
      <c r="K425" s="4"/>
      <c r="L425" s="4"/>
      <c r="M425" s="4"/>
      <c r="N425" s="4"/>
      <c r="O425" s="4"/>
      <c r="P425" s="4"/>
    </row>
    <row r="426" spans="1:16" ht="13.5" customHeight="1" x14ac:dyDescent="0.25">
      <c r="A426" s="35"/>
      <c r="B426" s="4"/>
      <c r="C426" s="4"/>
      <c r="D426" s="4"/>
      <c r="E426" s="5"/>
      <c r="F426" s="6"/>
      <c r="G426" s="5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3.5" customHeight="1" x14ac:dyDescent="0.25">
      <c r="A427" s="35"/>
      <c r="B427" s="4"/>
      <c r="C427" s="4"/>
      <c r="D427" s="4"/>
      <c r="E427" s="5"/>
      <c r="F427" s="6"/>
      <c r="G427" s="5"/>
      <c r="H427" s="4"/>
      <c r="I427" s="4"/>
      <c r="J427" s="4"/>
      <c r="K427" s="4"/>
      <c r="L427" s="4"/>
      <c r="M427" s="4"/>
      <c r="N427" s="4"/>
      <c r="O427" s="4"/>
      <c r="P427" s="4"/>
    </row>
    <row r="428" spans="1:16" ht="13.5" customHeight="1" x14ac:dyDescent="0.25">
      <c r="A428" s="35"/>
      <c r="B428" s="4"/>
      <c r="C428" s="4"/>
      <c r="D428" s="4"/>
      <c r="E428" s="5"/>
      <c r="F428" s="6"/>
      <c r="G428" s="5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3.5" customHeight="1" x14ac:dyDescent="0.25">
      <c r="A429" s="35"/>
      <c r="B429" s="4"/>
      <c r="C429" s="4"/>
      <c r="D429" s="4"/>
      <c r="E429" s="5"/>
      <c r="F429" s="6"/>
      <c r="G429" s="5"/>
      <c r="H429" s="4"/>
      <c r="I429" s="4"/>
      <c r="J429" s="4"/>
      <c r="K429" s="4"/>
      <c r="L429" s="4"/>
      <c r="M429" s="4"/>
      <c r="N429" s="4"/>
      <c r="O429" s="4"/>
      <c r="P429" s="4"/>
    </row>
    <row r="430" spans="1:16" ht="13.5" customHeight="1" x14ac:dyDescent="0.25">
      <c r="A430" s="35"/>
      <c r="B430" s="4"/>
      <c r="C430" s="4"/>
      <c r="D430" s="4"/>
      <c r="E430" s="5"/>
      <c r="F430" s="6"/>
      <c r="G430" s="5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3.5" customHeight="1" x14ac:dyDescent="0.25">
      <c r="A431" s="35"/>
      <c r="B431" s="4"/>
      <c r="C431" s="4"/>
      <c r="D431" s="4"/>
      <c r="E431" s="5"/>
      <c r="F431" s="6"/>
      <c r="G431" s="5"/>
      <c r="H431" s="4"/>
      <c r="I431" s="4"/>
      <c r="J431" s="4"/>
      <c r="K431" s="4"/>
      <c r="L431" s="4"/>
      <c r="M431" s="4"/>
      <c r="N431" s="4"/>
      <c r="O431" s="4"/>
      <c r="P431" s="4"/>
    </row>
    <row r="432" spans="1:16" ht="13.5" customHeight="1" x14ac:dyDescent="0.25">
      <c r="A432" s="35"/>
      <c r="B432" s="4"/>
      <c r="C432" s="4"/>
      <c r="D432" s="4"/>
      <c r="E432" s="5"/>
      <c r="F432" s="6"/>
      <c r="G432" s="5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3.5" customHeight="1" x14ac:dyDescent="0.25">
      <c r="A433" s="35"/>
      <c r="B433" s="4"/>
      <c r="C433" s="4"/>
      <c r="D433" s="4"/>
      <c r="E433" s="5"/>
      <c r="F433" s="6"/>
      <c r="G433" s="5"/>
      <c r="H433" s="4"/>
      <c r="I433" s="4"/>
      <c r="J433" s="4"/>
      <c r="K433" s="4"/>
      <c r="L433" s="4"/>
      <c r="M433" s="4"/>
      <c r="N433" s="4"/>
      <c r="O433" s="4"/>
      <c r="P433" s="4"/>
    </row>
    <row r="434" spans="1:16" ht="13.5" customHeight="1" x14ac:dyDescent="0.25">
      <c r="A434" s="35"/>
      <c r="B434" s="4"/>
      <c r="C434" s="4"/>
      <c r="D434" s="4"/>
      <c r="E434" s="5"/>
      <c r="F434" s="6"/>
      <c r="G434" s="5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3.5" customHeight="1" x14ac:dyDescent="0.25">
      <c r="A435" s="35"/>
      <c r="B435" s="4"/>
      <c r="C435" s="4"/>
      <c r="D435" s="4"/>
      <c r="E435" s="5"/>
      <c r="F435" s="6"/>
      <c r="G435" s="5"/>
      <c r="H435" s="4"/>
      <c r="I435" s="4"/>
      <c r="J435" s="4"/>
      <c r="K435" s="4"/>
      <c r="L435" s="4"/>
      <c r="M435" s="4"/>
      <c r="N435" s="4"/>
      <c r="O435" s="4"/>
      <c r="P435" s="4"/>
    </row>
    <row r="436" spans="1:16" ht="13.5" customHeight="1" x14ac:dyDescent="0.25">
      <c r="A436" s="35"/>
      <c r="B436" s="4"/>
      <c r="C436" s="4"/>
      <c r="D436" s="4"/>
      <c r="E436" s="5"/>
      <c r="F436" s="6"/>
      <c r="G436" s="5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3.5" customHeight="1" x14ac:dyDescent="0.25">
      <c r="A437" s="35"/>
      <c r="B437" s="4"/>
      <c r="C437" s="4"/>
      <c r="D437" s="4"/>
      <c r="E437" s="5"/>
      <c r="F437" s="6"/>
      <c r="G437" s="5"/>
      <c r="H437" s="4"/>
      <c r="I437" s="4"/>
      <c r="J437" s="4"/>
      <c r="K437" s="4"/>
      <c r="L437" s="4"/>
      <c r="M437" s="4"/>
      <c r="N437" s="4"/>
      <c r="O437" s="4"/>
      <c r="P437" s="4"/>
    </row>
    <row r="438" spans="1:16" ht="13.5" customHeight="1" x14ac:dyDescent="0.25">
      <c r="A438" s="35"/>
      <c r="B438" s="4"/>
      <c r="C438" s="4"/>
      <c r="D438" s="4"/>
      <c r="E438" s="5"/>
      <c r="F438" s="6"/>
      <c r="G438" s="5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3.5" customHeight="1" x14ac:dyDescent="0.25">
      <c r="A439" s="35"/>
      <c r="B439" s="4"/>
      <c r="C439" s="4"/>
      <c r="D439" s="4"/>
      <c r="E439" s="5"/>
      <c r="F439" s="6"/>
      <c r="G439" s="5"/>
      <c r="H439" s="4"/>
      <c r="I439" s="4"/>
      <c r="J439" s="4"/>
      <c r="K439" s="4"/>
      <c r="L439" s="4"/>
      <c r="M439" s="4"/>
      <c r="N439" s="4"/>
      <c r="O439" s="4"/>
      <c r="P439" s="4"/>
    </row>
    <row r="440" spans="1:16" ht="13.5" customHeight="1" x14ac:dyDescent="0.25">
      <c r="A440" s="35"/>
      <c r="B440" s="4"/>
      <c r="C440" s="4"/>
      <c r="D440" s="4"/>
      <c r="E440" s="5"/>
      <c r="F440" s="6"/>
      <c r="G440" s="5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3.5" customHeight="1" x14ac:dyDescent="0.25">
      <c r="A441" s="35"/>
      <c r="B441" s="4"/>
      <c r="C441" s="4"/>
      <c r="D441" s="4"/>
      <c r="E441" s="5"/>
      <c r="F441" s="6"/>
      <c r="G441" s="5"/>
      <c r="H441" s="4"/>
      <c r="I441" s="4"/>
      <c r="J441" s="4"/>
      <c r="K441" s="4"/>
      <c r="L441" s="4"/>
      <c r="M441" s="4"/>
      <c r="N441" s="4"/>
      <c r="O441" s="4"/>
      <c r="P441" s="4"/>
    </row>
    <row r="442" spans="1:16" ht="13.5" customHeight="1" x14ac:dyDescent="0.25">
      <c r="A442" s="35"/>
      <c r="B442" s="4"/>
      <c r="C442" s="4"/>
      <c r="D442" s="4"/>
      <c r="E442" s="5"/>
      <c r="F442" s="6"/>
      <c r="G442" s="5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3.5" customHeight="1" x14ac:dyDescent="0.25">
      <c r="A443" s="35"/>
      <c r="B443" s="4"/>
      <c r="C443" s="4"/>
      <c r="D443" s="4"/>
      <c r="E443" s="5"/>
      <c r="F443" s="6"/>
      <c r="G443" s="5"/>
      <c r="H443" s="4"/>
      <c r="I443" s="4"/>
      <c r="J443" s="4"/>
      <c r="K443" s="4"/>
      <c r="L443" s="4"/>
      <c r="M443" s="4"/>
      <c r="N443" s="4"/>
      <c r="O443" s="4"/>
      <c r="P443" s="4"/>
    </row>
    <row r="444" spans="1:16" ht="13.5" customHeight="1" x14ac:dyDescent="0.25">
      <c r="A444" s="35"/>
      <c r="B444" s="4"/>
      <c r="C444" s="4"/>
      <c r="D444" s="4"/>
      <c r="E444" s="5"/>
      <c r="F444" s="6"/>
      <c r="G444" s="5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3.5" customHeight="1" x14ac:dyDescent="0.25">
      <c r="A445" s="35"/>
      <c r="B445" s="4"/>
      <c r="C445" s="4"/>
      <c r="D445" s="4"/>
      <c r="E445" s="5"/>
      <c r="F445" s="6"/>
      <c r="G445" s="5"/>
      <c r="H445" s="4"/>
      <c r="I445" s="4"/>
      <c r="J445" s="4"/>
      <c r="K445" s="4"/>
      <c r="L445" s="4"/>
      <c r="M445" s="4"/>
      <c r="N445" s="4"/>
      <c r="O445" s="4"/>
      <c r="P445" s="4"/>
    </row>
    <row r="446" spans="1:16" ht="13.5" customHeight="1" x14ac:dyDescent="0.25">
      <c r="A446" s="35"/>
      <c r="B446" s="4"/>
      <c r="C446" s="4"/>
      <c r="D446" s="4"/>
      <c r="E446" s="5"/>
      <c r="F446" s="6"/>
      <c r="G446" s="5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3.5" customHeight="1" x14ac:dyDescent="0.25">
      <c r="A447" s="35"/>
      <c r="B447" s="4"/>
      <c r="C447" s="4"/>
      <c r="D447" s="4"/>
      <c r="E447" s="5"/>
      <c r="F447" s="6"/>
      <c r="G447" s="5"/>
      <c r="H447" s="4"/>
      <c r="I447" s="4"/>
      <c r="J447" s="4"/>
      <c r="K447" s="4"/>
      <c r="L447" s="4"/>
      <c r="M447" s="4"/>
      <c r="N447" s="4"/>
      <c r="O447" s="4"/>
      <c r="P447" s="4"/>
    </row>
    <row r="448" spans="1:16" ht="13.5" customHeight="1" x14ac:dyDescent="0.25">
      <c r="A448" s="35"/>
      <c r="B448" s="4"/>
      <c r="C448" s="4"/>
      <c r="D448" s="4"/>
      <c r="E448" s="5"/>
      <c r="F448" s="6"/>
      <c r="G448" s="5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3.5" customHeight="1" x14ac:dyDescent="0.25">
      <c r="A449" s="35"/>
      <c r="B449" s="4"/>
      <c r="C449" s="4"/>
      <c r="D449" s="4"/>
      <c r="E449" s="5"/>
      <c r="F449" s="6"/>
      <c r="G449" s="5"/>
      <c r="H449" s="4"/>
      <c r="I449" s="4"/>
      <c r="J449" s="4"/>
      <c r="K449" s="4"/>
      <c r="L449" s="4"/>
      <c r="M449" s="4"/>
      <c r="N449" s="4"/>
      <c r="O449" s="4"/>
      <c r="P449" s="4"/>
    </row>
    <row r="450" spans="1:16" ht="13.5" customHeight="1" x14ac:dyDescent="0.25">
      <c r="A450" s="35"/>
      <c r="B450" s="4"/>
      <c r="C450" s="4"/>
      <c r="D450" s="4"/>
      <c r="E450" s="5"/>
      <c r="F450" s="6"/>
      <c r="G450" s="5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3.5" customHeight="1" x14ac:dyDescent="0.25">
      <c r="A451" s="35"/>
      <c r="B451" s="4"/>
      <c r="C451" s="4"/>
      <c r="D451" s="4"/>
      <c r="E451" s="5"/>
      <c r="F451" s="6"/>
      <c r="G451" s="5"/>
      <c r="H451" s="4"/>
      <c r="I451" s="4"/>
      <c r="J451" s="4"/>
      <c r="K451" s="4"/>
      <c r="L451" s="4"/>
      <c r="M451" s="4"/>
      <c r="N451" s="4"/>
      <c r="O451" s="4"/>
      <c r="P451" s="4"/>
    </row>
    <row r="452" spans="1:16" ht="13.5" customHeight="1" x14ac:dyDescent="0.25">
      <c r="A452" s="35"/>
      <c r="B452" s="4"/>
      <c r="C452" s="4"/>
      <c r="D452" s="4"/>
      <c r="E452" s="5"/>
      <c r="F452" s="6"/>
      <c r="G452" s="5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3.5" customHeight="1" x14ac:dyDescent="0.25">
      <c r="A453" s="35"/>
      <c r="B453" s="4"/>
      <c r="C453" s="4"/>
      <c r="D453" s="4"/>
      <c r="E453" s="5"/>
      <c r="F453" s="6"/>
      <c r="G453" s="5"/>
      <c r="H453" s="4"/>
      <c r="I453" s="4"/>
      <c r="J453" s="4"/>
      <c r="K453" s="4"/>
      <c r="L453" s="4"/>
      <c r="M453" s="4"/>
      <c r="N453" s="4"/>
      <c r="O453" s="4"/>
      <c r="P453" s="4"/>
    </row>
    <row r="454" spans="1:16" ht="13.5" customHeight="1" x14ac:dyDescent="0.25">
      <c r="A454" s="35"/>
      <c r="B454" s="4"/>
      <c r="C454" s="4"/>
      <c r="D454" s="4"/>
      <c r="E454" s="5"/>
      <c r="F454" s="6"/>
      <c r="G454" s="5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3.5" customHeight="1" x14ac:dyDescent="0.25">
      <c r="A455" s="35"/>
      <c r="B455" s="4"/>
      <c r="C455" s="4"/>
      <c r="D455" s="4"/>
      <c r="E455" s="5"/>
      <c r="F455" s="6"/>
      <c r="G455" s="5"/>
      <c r="H455" s="4"/>
      <c r="I455" s="4"/>
      <c r="J455" s="4"/>
      <c r="K455" s="4"/>
      <c r="L455" s="4"/>
      <c r="M455" s="4"/>
      <c r="N455" s="4"/>
      <c r="O455" s="4"/>
      <c r="P455" s="4"/>
    </row>
    <row r="456" spans="1:16" ht="13.5" customHeight="1" x14ac:dyDescent="0.25">
      <c r="A456" s="35"/>
      <c r="B456" s="4"/>
      <c r="C456" s="4"/>
      <c r="D456" s="4"/>
      <c r="E456" s="5"/>
      <c r="F456" s="6"/>
      <c r="G456" s="5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3.5" customHeight="1" x14ac:dyDescent="0.25">
      <c r="A457" s="35"/>
      <c r="B457" s="4"/>
      <c r="C457" s="4"/>
      <c r="D457" s="4"/>
      <c r="E457" s="5"/>
      <c r="F457" s="6"/>
      <c r="G457" s="5"/>
      <c r="H457" s="4"/>
      <c r="I457" s="4"/>
      <c r="J457" s="4"/>
      <c r="K457" s="4"/>
      <c r="L457" s="4"/>
      <c r="M457" s="4"/>
      <c r="N457" s="4"/>
      <c r="O457" s="4"/>
      <c r="P457" s="4"/>
    </row>
    <row r="458" spans="1:16" ht="13.5" customHeight="1" x14ac:dyDescent="0.25">
      <c r="A458" s="35"/>
      <c r="B458" s="4"/>
      <c r="C458" s="4"/>
      <c r="D458" s="4"/>
      <c r="E458" s="5"/>
      <c r="F458" s="6"/>
      <c r="G458" s="5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3.5" customHeight="1" x14ac:dyDescent="0.25">
      <c r="A459" s="35"/>
      <c r="B459" s="4"/>
      <c r="C459" s="4"/>
      <c r="D459" s="4"/>
      <c r="E459" s="5"/>
      <c r="F459" s="6"/>
      <c r="G459" s="5"/>
      <c r="H459" s="4"/>
      <c r="I459" s="4"/>
      <c r="J459" s="4"/>
      <c r="K459" s="4"/>
      <c r="L459" s="4"/>
      <c r="M459" s="4"/>
      <c r="N459" s="4"/>
      <c r="O459" s="4"/>
      <c r="P459" s="4"/>
    </row>
    <row r="460" spans="1:16" ht="13.5" customHeight="1" x14ac:dyDescent="0.25">
      <c r="A460" s="35"/>
      <c r="B460" s="4"/>
      <c r="C460" s="4"/>
      <c r="D460" s="4"/>
      <c r="E460" s="5"/>
      <c r="F460" s="6"/>
      <c r="G460" s="5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3.5" customHeight="1" x14ac:dyDescent="0.25">
      <c r="A461" s="35"/>
      <c r="B461" s="4"/>
      <c r="C461" s="4"/>
      <c r="D461" s="4"/>
      <c r="E461" s="5"/>
      <c r="F461" s="6"/>
      <c r="G461" s="5"/>
      <c r="H461" s="4"/>
      <c r="I461" s="4"/>
      <c r="J461" s="4"/>
      <c r="K461" s="4"/>
      <c r="L461" s="4"/>
      <c r="M461" s="4"/>
      <c r="N461" s="4"/>
      <c r="O461" s="4"/>
      <c r="P461" s="4"/>
    </row>
    <row r="462" spans="1:16" ht="13.5" customHeight="1" x14ac:dyDescent="0.25">
      <c r="A462" s="35"/>
      <c r="B462" s="4"/>
      <c r="C462" s="4"/>
      <c r="D462" s="4"/>
      <c r="E462" s="5"/>
      <c r="F462" s="6"/>
      <c r="G462" s="5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3.5" customHeight="1" x14ac:dyDescent="0.25">
      <c r="A463" s="35"/>
      <c r="B463" s="4"/>
      <c r="C463" s="4"/>
      <c r="D463" s="4"/>
      <c r="E463" s="5"/>
      <c r="F463" s="6"/>
      <c r="G463" s="5"/>
      <c r="H463" s="4"/>
      <c r="I463" s="4"/>
      <c r="J463" s="4"/>
      <c r="K463" s="4"/>
      <c r="L463" s="4"/>
      <c r="M463" s="4"/>
      <c r="N463" s="4"/>
      <c r="O463" s="4"/>
      <c r="P463" s="4"/>
    </row>
    <row r="464" spans="1:16" ht="13.5" customHeight="1" x14ac:dyDescent="0.25">
      <c r="A464" s="35"/>
      <c r="B464" s="4"/>
      <c r="C464" s="4"/>
      <c r="D464" s="4"/>
      <c r="E464" s="5"/>
      <c r="F464" s="6"/>
      <c r="G464" s="5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3.5" customHeight="1" x14ac:dyDescent="0.25">
      <c r="A465" s="35"/>
      <c r="B465" s="4"/>
      <c r="C465" s="4"/>
      <c r="D465" s="4"/>
      <c r="E465" s="5"/>
      <c r="F465" s="6"/>
      <c r="G465" s="5"/>
      <c r="H465" s="4"/>
      <c r="I465" s="4"/>
      <c r="J465" s="4"/>
      <c r="K465" s="4"/>
      <c r="L465" s="4"/>
      <c r="M465" s="4"/>
      <c r="N465" s="4"/>
      <c r="O465" s="4"/>
      <c r="P465" s="4"/>
    </row>
    <row r="466" spans="1:16" ht="13.5" customHeight="1" x14ac:dyDescent="0.25">
      <c r="A466" s="35"/>
      <c r="B466" s="4"/>
      <c r="C466" s="4"/>
      <c r="D466" s="4"/>
      <c r="E466" s="5"/>
      <c r="F466" s="6"/>
      <c r="G466" s="5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3.5" customHeight="1" x14ac:dyDescent="0.25">
      <c r="A467" s="35"/>
      <c r="B467" s="4"/>
      <c r="C467" s="4"/>
      <c r="D467" s="4"/>
      <c r="E467" s="5"/>
      <c r="F467" s="6"/>
      <c r="G467" s="5"/>
      <c r="H467" s="4"/>
      <c r="I467" s="4"/>
      <c r="J467" s="4"/>
      <c r="K467" s="4"/>
      <c r="L467" s="4"/>
      <c r="M467" s="4"/>
      <c r="N467" s="4"/>
      <c r="O467" s="4"/>
      <c r="P467" s="4"/>
    </row>
    <row r="468" spans="1:16" ht="13.5" customHeight="1" x14ac:dyDescent="0.25">
      <c r="A468" s="35"/>
      <c r="B468" s="4"/>
      <c r="C468" s="4"/>
      <c r="D468" s="4"/>
      <c r="E468" s="5"/>
      <c r="F468" s="6"/>
      <c r="G468" s="5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3.5" customHeight="1" x14ac:dyDescent="0.25">
      <c r="A469" s="35"/>
      <c r="B469" s="4"/>
      <c r="C469" s="4"/>
      <c r="D469" s="4"/>
      <c r="E469" s="5"/>
      <c r="F469" s="6"/>
      <c r="G469" s="5"/>
      <c r="H469" s="4"/>
      <c r="I469" s="4"/>
      <c r="J469" s="4"/>
      <c r="K469" s="4"/>
      <c r="L469" s="4"/>
      <c r="M469" s="4"/>
      <c r="N469" s="4"/>
      <c r="O469" s="4"/>
      <c r="P469" s="4"/>
    </row>
    <row r="470" spans="1:16" ht="13.5" customHeight="1" x14ac:dyDescent="0.25">
      <c r="A470" s="35"/>
      <c r="B470" s="4"/>
      <c r="C470" s="4"/>
      <c r="D470" s="4"/>
      <c r="E470" s="5"/>
      <c r="F470" s="6"/>
      <c r="G470" s="5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3.5" customHeight="1" x14ac:dyDescent="0.25">
      <c r="A471" s="35"/>
      <c r="B471" s="4"/>
      <c r="C471" s="4"/>
      <c r="D471" s="4"/>
      <c r="E471" s="5"/>
      <c r="F471" s="6"/>
      <c r="G471" s="5"/>
      <c r="H471" s="4"/>
      <c r="I471" s="4"/>
      <c r="J471" s="4"/>
      <c r="K471" s="4"/>
      <c r="L471" s="4"/>
      <c r="M471" s="4"/>
      <c r="N471" s="4"/>
      <c r="O471" s="4"/>
      <c r="P471" s="4"/>
    </row>
    <row r="472" spans="1:16" ht="13.5" customHeight="1" x14ac:dyDescent="0.25">
      <c r="A472" s="35"/>
      <c r="B472" s="4"/>
      <c r="C472" s="4"/>
      <c r="D472" s="4"/>
      <c r="E472" s="5"/>
      <c r="F472" s="6"/>
      <c r="G472" s="5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3.5" customHeight="1" x14ac:dyDescent="0.25">
      <c r="A473" s="35"/>
      <c r="B473" s="4"/>
      <c r="C473" s="4"/>
      <c r="D473" s="4"/>
      <c r="E473" s="5"/>
      <c r="F473" s="6"/>
      <c r="G473" s="5"/>
      <c r="H473" s="4"/>
      <c r="I473" s="4"/>
      <c r="J473" s="4"/>
      <c r="K473" s="4"/>
      <c r="L473" s="4"/>
      <c r="M473" s="4"/>
      <c r="N473" s="4"/>
      <c r="O473" s="4"/>
      <c r="P473" s="4"/>
    </row>
    <row r="474" spans="1:16" ht="13.5" customHeight="1" x14ac:dyDescent="0.25">
      <c r="A474" s="35"/>
      <c r="B474" s="4"/>
      <c r="C474" s="4"/>
      <c r="D474" s="4"/>
      <c r="E474" s="5"/>
      <c r="F474" s="6"/>
      <c r="G474" s="5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3.5" customHeight="1" x14ac:dyDescent="0.25">
      <c r="A475" s="35"/>
      <c r="B475" s="4"/>
      <c r="C475" s="4"/>
      <c r="D475" s="4"/>
      <c r="E475" s="5"/>
      <c r="F475" s="6"/>
      <c r="G475" s="5"/>
      <c r="H475" s="4"/>
      <c r="I475" s="4"/>
      <c r="J475" s="4"/>
      <c r="K475" s="4"/>
      <c r="L475" s="4"/>
      <c r="M475" s="4"/>
      <c r="N475" s="4"/>
      <c r="O475" s="4"/>
      <c r="P475" s="4"/>
    </row>
    <row r="476" spans="1:16" ht="13.5" customHeight="1" x14ac:dyDescent="0.25">
      <c r="A476" s="35"/>
      <c r="B476" s="4"/>
      <c r="C476" s="4"/>
      <c r="D476" s="4"/>
      <c r="E476" s="5"/>
      <c r="F476" s="6"/>
      <c r="G476" s="5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3.5" customHeight="1" x14ac:dyDescent="0.25">
      <c r="A477" s="35"/>
      <c r="B477" s="4"/>
      <c r="C477" s="4"/>
      <c r="D477" s="4"/>
      <c r="E477" s="5"/>
      <c r="F477" s="6"/>
      <c r="G477" s="5"/>
      <c r="H477" s="4"/>
      <c r="I477" s="4"/>
      <c r="J477" s="4"/>
      <c r="K477" s="4"/>
      <c r="L477" s="4"/>
      <c r="M477" s="4"/>
      <c r="N477" s="4"/>
      <c r="O477" s="4"/>
      <c r="P477" s="4"/>
    </row>
    <row r="478" spans="1:16" ht="13.5" customHeight="1" x14ac:dyDescent="0.25">
      <c r="A478" s="35"/>
      <c r="B478" s="4"/>
      <c r="C478" s="4"/>
      <c r="D478" s="4"/>
      <c r="E478" s="5"/>
      <c r="F478" s="6"/>
      <c r="G478" s="5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3.5" customHeight="1" x14ac:dyDescent="0.25">
      <c r="A479" s="35"/>
      <c r="B479" s="4"/>
      <c r="C479" s="4"/>
      <c r="D479" s="4"/>
      <c r="E479" s="5"/>
      <c r="F479" s="6"/>
      <c r="G479" s="5"/>
      <c r="H479" s="4"/>
      <c r="I479" s="4"/>
      <c r="J479" s="4"/>
      <c r="K479" s="4"/>
      <c r="L479" s="4"/>
      <c r="M479" s="4"/>
      <c r="N479" s="4"/>
      <c r="O479" s="4"/>
      <c r="P479" s="4"/>
    </row>
    <row r="480" spans="1:16" ht="13.5" customHeight="1" x14ac:dyDescent="0.25">
      <c r="A480" s="35"/>
      <c r="B480" s="4"/>
      <c r="C480" s="4"/>
      <c r="D480" s="4"/>
      <c r="E480" s="5"/>
      <c r="F480" s="6"/>
      <c r="G480" s="5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3.5" customHeight="1" x14ac:dyDescent="0.25">
      <c r="A481" s="35"/>
      <c r="B481" s="4"/>
      <c r="C481" s="4"/>
      <c r="D481" s="4"/>
      <c r="E481" s="5"/>
      <c r="F481" s="6"/>
      <c r="G481" s="5"/>
      <c r="H481" s="4"/>
      <c r="I481" s="4"/>
      <c r="J481" s="4"/>
      <c r="K481" s="4"/>
      <c r="L481" s="4"/>
      <c r="M481" s="4"/>
      <c r="N481" s="4"/>
      <c r="O481" s="4"/>
      <c r="P481" s="4"/>
    </row>
    <row r="482" spans="1:16" ht="13.5" customHeight="1" x14ac:dyDescent="0.25">
      <c r="A482" s="35"/>
      <c r="B482" s="4"/>
      <c r="C482" s="4"/>
      <c r="D482" s="4"/>
      <c r="E482" s="5"/>
      <c r="F482" s="6"/>
      <c r="G482" s="5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3.5" customHeight="1" x14ac:dyDescent="0.25">
      <c r="A483" s="35"/>
      <c r="B483" s="4"/>
      <c r="C483" s="4"/>
      <c r="D483" s="4"/>
      <c r="E483" s="5"/>
      <c r="F483" s="6"/>
      <c r="G483" s="5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13.5" customHeight="1" x14ac:dyDescent="0.25">
      <c r="A484" s="35"/>
      <c r="B484" s="4"/>
      <c r="C484" s="4"/>
      <c r="D484" s="4"/>
      <c r="E484" s="5"/>
      <c r="F484" s="6"/>
      <c r="G484" s="5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3.5" customHeight="1" x14ac:dyDescent="0.25">
      <c r="A485" s="35"/>
      <c r="B485" s="4"/>
      <c r="C485" s="4"/>
      <c r="D485" s="4"/>
      <c r="E485" s="5"/>
      <c r="F485" s="6"/>
      <c r="G485" s="5"/>
      <c r="H485" s="4"/>
      <c r="I485" s="4"/>
      <c r="J485" s="4"/>
      <c r="K485" s="4"/>
      <c r="L485" s="4"/>
      <c r="M485" s="4"/>
      <c r="N485" s="4"/>
      <c r="O485" s="4"/>
      <c r="P485" s="4"/>
    </row>
    <row r="486" spans="1:16" ht="13.5" customHeight="1" x14ac:dyDescent="0.25">
      <c r="A486" s="35"/>
      <c r="B486" s="4"/>
      <c r="C486" s="4"/>
      <c r="D486" s="4"/>
      <c r="E486" s="5"/>
      <c r="F486" s="6"/>
      <c r="G486" s="5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3.5" customHeight="1" x14ac:dyDescent="0.25">
      <c r="A487" s="35"/>
      <c r="B487" s="4"/>
      <c r="C487" s="4"/>
      <c r="D487" s="4"/>
      <c r="E487" s="5"/>
      <c r="F487" s="6"/>
      <c r="G487" s="5"/>
      <c r="H487" s="4"/>
      <c r="I487" s="4"/>
      <c r="J487" s="4"/>
      <c r="K487" s="4"/>
      <c r="L487" s="4"/>
      <c r="M487" s="4"/>
      <c r="N487" s="4"/>
      <c r="O487" s="4"/>
      <c r="P487" s="4"/>
    </row>
    <row r="488" spans="1:16" ht="13.5" customHeight="1" x14ac:dyDescent="0.25">
      <c r="A488" s="35"/>
      <c r="B488" s="4"/>
      <c r="C488" s="4"/>
      <c r="D488" s="4"/>
      <c r="E488" s="5"/>
      <c r="F488" s="6"/>
      <c r="G488" s="5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3.5" customHeight="1" x14ac:dyDescent="0.25">
      <c r="A489" s="35"/>
      <c r="B489" s="4"/>
      <c r="C489" s="4"/>
      <c r="D489" s="4"/>
      <c r="E489" s="5"/>
      <c r="F489" s="6"/>
      <c r="G489" s="5"/>
      <c r="H489" s="4"/>
      <c r="I489" s="4"/>
      <c r="J489" s="4"/>
      <c r="K489" s="4"/>
      <c r="L489" s="4"/>
      <c r="M489" s="4"/>
      <c r="N489" s="4"/>
      <c r="O489" s="4"/>
      <c r="P489" s="4"/>
    </row>
    <row r="490" spans="1:16" ht="13.5" customHeight="1" x14ac:dyDescent="0.25">
      <c r="A490" s="35"/>
      <c r="B490" s="4"/>
      <c r="C490" s="4"/>
      <c r="D490" s="4"/>
      <c r="E490" s="5"/>
      <c r="F490" s="6"/>
      <c r="G490" s="5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3.5" customHeight="1" x14ac:dyDescent="0.25">
      <c r="A491" s="35"/>
      <c r="B491" s="4"/>
      <c r="C491" s="4"/>
      <c r="D491" s="4"/>
      <c r="E491" s="5"/>
      <c r="F491" s="6"/>
      <c r="G491" s="5"/>
      <c r="H491" s="4"/>
      <c r="I491" s="4"/>
      <c r="J491" s="4"/>
      <c r="K491" s="4"/>
      <c r="L491" s="4"/>
      <c r="M491" s="4"/>
      <c r="N491" s="4"/>
      <c r="O491" s="4"/>
      <c r="P491" s="4"/>
    </row>
    <row r="492" spans="1:16" ht="13.5" customHeight="1" x14ac:dyDescent="0.25">
      <c r="A492" s="35"/>
      <c r="B492" s="4"/>
      <c r="C492" s="4"/>
      <c r="D492" s="4"/>
      <c r="E492" s="5"/>
      <c r="F492" s="6"/>
      <c r="G492" s="5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3.5" customHeight="1" x14ac:dyDescent="0.25">
      <c r="A493" s="35"/>
      <c r="B493" s="4"/>
      <c r="C493" s="4"/>
      <c r="D493" s="4"/>
      <c r="E493" s="5"/>
      <c r="F493" s="6"/>
      <c r="G493" s="5"/>
      <c r="H493" s="4"/>
      <c r="I493" s="4"/>
      <c r="J493" s="4"/>
      <c r="K493" s="4"/>
      <c r="L493" s="4"/>
      <c r="M493" s="4"/>
      <c r="N493" s="4"/>
      <c r="O493" s="4"/>
      <c r="P493" s="4"/>
    </row>
    <row r="494" spans="1:16" ht="13.5" customHeight="1" x14ac:dyDescent="0.25">
      <c r="A494" s="35"/>
      <c r="B494" s="4"/>
      <c r="C494" s="4"/>
      <c r="D494" s="4"/>
      <c r="E494" s="5"/>
      <c r="F494" s="6"/>
      <c r="G494" s="5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3.5" customHeight="1" x14ac:dyDescent="0.25">
      <c r="A495" s="35"/>
      <c r="B495" s="4"/>
      <c r="C495" s="4"/>
      <c r="D495" s="4"/>
      <c r="E495" s="5"/>
      <c r="F495" s="6"/>
      <c r="G495" s="5"/>
      <c r="H495" s="4"/>
      <c r="I495" s="4"/>
      <c r="J495" s="4"/>
      <c r="K495" s="4"/>
      <c r="L495" s="4"/>
      <c r="M495" s="4"/>
      <c r="N495" s="4"/>
      <c r="O495" s="4"/>
      <c r="P495" s="4"/>
    </row>
    <row r="496" spans="1:16" ht="13.5" customHeight="1" x14ac:dyDescent="0.25">
      <c r="A496" s="35"/>
      <c r="B496" s="4"/>
      <c r="C496" s="4"/>
      <c r="D496" s="4"/>
      <c r="E496" s="5"/>
      <c r="F496" s="6"/>
      <c r="G496" s="5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3.5" customHeight="1" x14ac:dyDescent="0.25">
      <c r="A497" s="35"/>
      <c r="B497" s="4"/>
      <c r="C497" s="4"/>
      <c r="D497" s="4"/>
      <c r="E497" s="5"/>
      <c r="F497" s="6"/>
      <c r="G497" s="5"/>
      <c r="H497" s="4"/>
      <c r="I497" s="4"/>
      <c r="J497" s="4"/>
      <c r="K497" s="4"/>
      <c r="L497" s="4"/>
      <c r="M497" s="4"/>
      <c r="N497" s="4"/>
      <c r="O497" s="4"/>
      <c r="P497" s="4"/>
    </row>
    <row r="498" spans="1:16" ht="13.5" customHeight="1" x14ac:dyDescent="0.25">
      <c r="A498" s="35"/>
      <c r="B498" s="4"/>
      <c r="C498" s="4"/>
      <c r="D498" s="4"/>
      <c r="E498" s="5"/>
      <c r="F498" s="6"/>
      <c r="G498" s="5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3.5" customHeight="1" x14ac:dyDescent="0.25">
      <c r="A499" s="35"/>
      <c r="B499" s="4"/>
      <c r="C499" s="4"/>
      <c r="D499" s="4"/>
      <c r="E499" s="5"/>
      <c r="F499" s="6"/>
      <c r="G499" s="5"/>
      <c r="H499" s="4"/>
      <c r="I499" s="4"/>
      <c r="J499" s="4"/>
      <c r="K499" s="4"/>
      <c r="L499" s="4"/>
      <c r="M499" s="4"/>
      <c r="N499" s="4"/>
      <c r="O499" s="4"/>
      <c r="P499" s="4"/>
    </row>
    <row r="500" spans="1:16" ht="13.5" customHeight="1" x14ac:dyDescent="0.25">
      <c r="A500" s="35"/>
      <c r="B500" s="4"/>
      <c r="C500" s="4"/>
      <c r="D500" s="4"/>
      <c r="E500" s="5"/>
      <c r="F500" s="6"/>
      <c r="G500" s="5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3.5" customHeight="1" x14ac:dyDescent="0.25">
      <c r="A501" s="35"/>
      <c r="B501" s="4"/>
      <c r="C501" s="4"/>
      <c r="D501" s="4"/>
      <c r="E501" s="5"/>
      <c r="F501" s="6"/>
      <c r="G501" s="5"/>
      <c r="H501" s="4"/>
      <c r="I501" s="4"/>
      <c r="J501" s="4"/>
      <c r="K501" s="4"/>
      <c r="L501" s="4"/>
      <c r="M501" s="4"/>
      <c r="N501" s="4"/>
      <c r="O501" s="4"/>
      <c r="P501" s="4"/>
    </row>
    <row r="502" spans="1:16" ht="13.5" customHeight="1" x14ac:dyDescent="0.25">
      <c r="A502" s="35"/>
      <c r="B502" s="4"/>
      <c r="C502" s="4"/>
      <c r="D502" s="4"/>
      <c r="E502" s="5"/>
      <c r="F502" s="6"/>
      <c r="G502" s="5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3.5" customHeight="1" x14ac:dyDescent="0.25">
      <c r="A503" s="35"/>
      <c r="B503" s="4"/>
      <c r="C503" s="4"/>
      <c r="D503" s="4"/>
      <c r="E503" s="5"/>
      <c r="F503" s="6"/>
      <c r="G503" s="5"/>
      <c r="H503" s="4"/>
      <c r="I503" s="4"/>
      <c r="J503" s="4"/>
      <c r="K503" s="4"/>
      <c r="L503" s="4"/>
      <c r="M503" s="4"/>
      <c r="N503" s="4"/>
      <c r="O503" s="4"/>
      <c r="P503" s="4"/>
    </row>
    <row r="504" spans="1:16" ht="13.5" customHeight="1" x14ac:dyDescent="0.25">
      <c r="A504" s="35"/>
      <c r="B504" s="4"/>
      <c r="C504" s="4"/>
      <c r="D504" s="4"/>
      <c r="E504" s="5"/>
      <c r="F504" s="6"/>
      <c r="G504" s="5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3.5" customHeight="1" x14ac:dyDescent="0.25">
      <c r="A505" s="35"/>
      <c r="B505" s="4"/>
      <c r="C505" s="4"/>
      <c r="D505" s="4"/>
      <c r="E505" s="5"/>
      <c r="F505" s="6"/>
      <c r="G505" s="5"/>
      <c r="H505" s="4"/>
      <c r="I505" s="4"/>
      <c r="J505" s="4"/>
      <c r="K505" s="4"/>
      <c r="L505" s="4"/>
      <c r="M505" s="4"/>
      <c r="N505" s="4"/>
      <c r="O505" s="4"/>
      <c r="P505" s="4"/>
    </row>
    <row r="506" spans="1:16" ht="13.5" customHeight="1" x14ac:dyDescent="0.25">
      <c r="A506" s="35"/>
      <c r="B506" s="4"/>
      <c r="C506" s="4"/>
      <c r="D506" s="4"/>
      <c r="E506" s="5"/>
      <c r="F506" s="6"/>
      <c r="G506" s="5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3.5" customHeight="1" x14ac:dyDescent="0.25">
      <c r="A507" s="35"/>
      <c r="B507" s="4"/>
      <c r="C507" s="4"/>
      <c r="D507" s="4"/>
      <c r="E507" s="5"/>
      <c r="F507" s="6"/>
      <c r="G507" s="5"/>
      <c r="H507" s="4"/>
      <c r="I507" s="4"/>
      <c r="J507" s="4"/>
      <c r="K507" s="4"/>
      <c r="L507" s="4"/>
      <c r="M507" s="4"/>
      <c r="N507" s="4"/>
      <c r="O507" s="4"/>
      <c r="P507" s="4"/>
    </row>
    <row r="508" spans="1:16" ht="13.5" customHeight="1" x14ac:dyDescent="0.25">
      <c r="A508" s="35"/>
      <c r="B508" s="4"/>
      <c r="C508" s="4"/>
      <c r="D508" s="4"/>
      <c r="E508" s="5"/>
      <c r="F508" s="6"/>
      <c r="G508" s="5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3.5" customHeight="1" x14ac:dyDescent="0.25">
      <c r="A509" s="35"/>
      <c r="B509" s="4"/>
      <c r="C509" s="4"/>
      <c r="D509" s="4"/>
      <c r="E509" s="5"/>
      <c r="F509" s="6"/>
      <c r="G509" s="5"/>
      <c r="H509" s="4"/>
      <c r="I509" s="4"/>
      <c r="J509" s="4"/>
      <c r="K509" s="4"/>
      <c r="L509" s="4"/>
      <c r="M509" s="4"/>
      <c r="N509" s="4"/>
      <c r="O509" s="4"/>
      <c r="P509" s="4"/>
    </row>
    <row r="510" spans="1:16" ht="13.5" customHeight="1" x14ac:dyDescent="0.25">
      <c r="A510" s="35"/>
      <c r="B510" s="4"/>
      <c r="C510" s="4"/>
      <c r="D510" s="4"/>
      <c r="E510" s="5"/>
      <c r="F510" s="6"/>
      <c r="G510" s="5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3.5" customHeight="1" x14ac:dyDescent="0.25">
      <c r="A511" s="35"/>
      <c r="B511" s="4"/>
      <c r="C511" s="4"/>
      <c r="D511" s="4"/>
      <c r="E511" s="5"/>
      <c r="F511" s="6"/>
      <c r="G511" s="5"/>
      <c r="H511" s="4"/>
      <c r="I511" s="4"/>
      <c r="J511" s="4"/>
      <c r="K511" s="4"/>
      <c r="L511" s="4"/>
      <c r="M511" s="4"/>
      <c r="N511" s="4"/>
      <c r="O511" s="4"/>
      <c r="P511" s="4"/>
    </row>
    <row r="512" spans="1:16" ht="13.5" customHeight="1" x14ac:dyDescent="0.25">
      <c r="A512" s="35"/>
      <c r="B512" s="4"/>
      <c r="C512" s="4"/>
      <c r="D512" s="4"/>
      <c r="E512" s="5"/>
      <c r="F512" s="6"/>
      <c r="G512" s="5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3.5" customHeight="1" x14ac:dyDescent="0.25">
      <c r="A513" s="35"/>
      <c r="B513" s="4"/>
      <c r="C513" s="4"/>
      <c r="D513" s="4"/>
      <c r="E513" s="5"/>
      <c r="F513" s="6"/>
      <c r="G513" s="5"/>
      <c r="H513" s="4"/>
      <c r="I513" s="4"/>
      <c r="J513" s="4"/>
      <c r="K513" s="4"/>
      <c r="L513" s="4"/>
      <c r="M513" s="4"/>
      <c r="N513" s="4"/>
      <c r="O513" s="4"/>
      <c r="P513" s="4"/>
    </row>
    <row r="514" spans="1:16" ht="13.5" customHeight="1" x14ac:dyDescent="0.25">
      <c r="A514" s="35"/>
      <c r="B514" s="4"/>
      <c r="C514" s="4"/>
      <c r="D514" s="4"/>
      <c r="E514" s="5"/>
      <c r="F514" s="6"/>
      <c r="G514" s="5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3.5" customHeight="1" x14ac:dyDescent="0.25">
      <c r="A515" s="35"/>
      <c r="B515" s="4"/>
      <c r="C515" s="4"/>
      <c r="D515" s="4"/>
      <c r="E515" s="5"/>
      <c r="F515" s="6"/>
      <c r="G515" s="5"/>
      <c r="H515" s="4"/>
      <c r="I515" s="4"/>
      <c r="J515" s="4"/>
      <c r="K515" s="4"/>
      <c r="L515" s="4"/>
      <c r="M515" s="4"/>
      <c r="N515" s="4"/>
      <c r="O515" s="4"/>
      <c r="P515" s="4"/>
    </row>
    <row r="516" spans="1:16" ht="13.5" customHeight="1" x14ac:dyDescent="0.25">
      <c r="A516" s="35"/>
      <c r="B516" s="4"/>
      <c r="C516" s="4"/>
      <c r="D516" s="4"/>
      <c r="E516" s="5"/>
      <c r="F516" s="6"/>
      <c r="G516" s="5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3.5" customHeight="1" x14ac:dyDescent="0.25">
      <c r="A517" s="35"/>
      <c r="B517" s="4"/>
      <c r="C517" s="4"/>
      <c r="D517" s="4"/>
      <c r="E517" s="5"/>
      <c r="F517" s="6"/>
      <c r="G517" s="5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3.5" customHeight="1" x14ac:dyDescent="0.25">
      <c r="A518" s="35"/>
      <c r="B518" s="4"/>
      <c r="C518" s="4"/>
      <c r="D518" s="4"/>
      <c r="E518" s="5"/>
      <c r="F518" s="6"/>
      <c r="G518" s="5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3.5" customHeight="1" x14ac:dyDescent="0.25">
      <c r="A519" s="35"/>
      <c r="B519" s="4"/>
      <c r="C519" s="4"/>
      <c r="D519" s="4"/>
      <c r="E519" s="5"/>
      <c r="F519" s="6"/>
      <c r="G519" s="5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3.5" customHeight="1" x14ac:dyDescent="0.25">
      <c r="A520" s="35"/>
      <c r="B520" s="4"/>
      <c r="C520" s="4"/>
      <c r="D520" s="4"/>
      <c r="E520" s="5"/>
      <c r="F520" s="6"/>
      <c r="G520" s="5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3.5" customHeight="1" x14ac:dyDescent="0.25">
      <c r="A521" s="35"/>
      <c r="B521" s="4"/>
      <c r="C521" s="4"/>
      <c r="D521" s="4"/>
      <c r="E521" s="5"/>
      <c r="F521" s="6"/>
      <c r="G521" s="5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3.5" customHeight="1" x14ac:dyDescent="0.25">
      <c r="A522" s="35"/>
      <c r="B522" s="4"/>
      <c r="C522" s="4"/>
      <c r="D522" s="4"/>
      <c r="E522" s="5"/>
      <c r="F522" s="6"/>
      <c r="G522" s="5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3.5" customHeight="1" x14ac:dyDescent="0.25">
      <c r="A523" s="35"/>
      <c r="B523" s="4"/>
      <c r="C523" s="4"/>
      <c r="D523" s="4"/>
      <c r="E523" s="5"/>
      <c r="F523" s="6"/>
      <c r="G523" s="5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3.5" customHeight="1" x14ac:dyDescent="0.25">
      <c r="A524" s="35"/>
      <c r="B524" s="4"/>
      <c r="C524" s="4"/>
      <c r="D524" s="4"/>
      <c r="E524" s="5"/>
      <c r="F524" s="6"/>
      <c r="G524" s="5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3.5" customHeight="1" x14ac:dyDescent="0.25">
      <c r="A525" s="35"/>
      <c r="B525" s="4"/>
      <c r="C525" s="4"/>
      <c r="D525" s="4"/>
      <c r="E525" s="5"/>
      <c r="F525" s="6"/>
      <c r="G525" s="5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3.5" customHeight="1" x14ac:dyDescent="0.25">
      <c r="A526" s="35"/>
      <c r="B526" s="4"/>
      <c r="C526" s="4"/>
      <c r="D526" s="4"/>
      <c r="E526" s="5"/>
      <c r="F526" s="6"/>
      <c r="G526" s="5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3.5" customHeight="1" x14ac:dyDescent="0.25">
      <c r="A527" s="35"/>
      <c r="B527" s="4"/>
      <c r="C527" s="4"/>
      <c r="D527" s="4"/>
      <c r="E527" s="5"/>
      <c r="F527" s="6"/>
      <c r="G527" s="5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3.5" customHeight="1" x14ac:dyDescent="0.25">
      <c r="A528" s="35"/>
      <c r="B528" s="4"/>
      <c r="C528" s="4"/>
      <c r="D528" s="4"/>
      <c r="E528" s="5"/>
      <c r="F528" s="6"/>
      <c r="G528" s="5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3.5" customHeight="1" x14ac:dyDescent="0.25">
      <c r="A529" s="35"/>
      <c r="B529" s="4"/>
      <c r="C529" s="4"/>
      <c r="D529" s="4"/>
      <c r="E529" s="5"/>
      <c r="F529" s="6"/>
      <c r="G529" s="5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3.5" customHeight="1" x14ac:dyDescent="0.25">
      <c r="A530" s="35"/>
      <c r="B530" s="4"/>
      <c r="C530" s="4"/>
      <c r="D530" s="4"/>
      <c r="E530" s="5"/>
      <c r="F530" s="6"/>
      <c r="G530" s="5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3.5" customHeight="1" x14ac:dyDescent="0.25">
      <c r="A531" s="35"/>
      <c r="B531" s="4"/>
      <c r="C531" s="4"/>
      <c r="D531" s="4"/>
      <c r="E531" s="5"/>
      <c r="F531" s="6"/>
      <c r="G531" s="5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3.5" customHeight="1" x14ac:dyDescent="0.25">
      <c r="A532" s="35"/>
      <c r="B532" s="4"/>
      <c r="C532" s="4"/>
      <c r="D532" s="4"/>
      <c r="E532" s="5"/>
      <c r="F532" s="6"/>
      <c r="G532" s="5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3.5" customHeight="1" x14ac:dyDescent="0.25">
      <c r="A533" s="35"/>
      <c r="B533" s="4"/>
      <c r="C533" s="4"/>
      <c r="D533" s="4"/>
      <c r="E533" s="5"/>
      <c r="F533" s="6"/>
      <c r="G533" s="5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3.5" customHeight="1" x14ac:dyDescent="0.25">
      <c r="A534" s="35"/>
      <c r="B534" s="4"/>
      <c r="C534" s="4"/>
      <c r="D534" s="4"/>
      <c r="E534" s="5"/>
      <c r="F534" s="6"/>
      <c r="G534" s="5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3.5" customHeight="1" x14ac:dyDescent="0.25">
      <c r="A535" s="35"/>
      <c r="B535" s="4"/>
      <c r="C535" s="4"/>
      <c r="D535" s="4"/>
      <c r="E535" s="5"/>
      <c r="F535" s="6"/>
      <c r="G535" s="5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3.5" customHeight="1" x14ac:dyDescent="0.25">
      <c r="A536" s="35"/>
      <c r="B536" s="4"/>
      <c r="C536" s="4"/>
      <c r="D536" s="4"/>
      <c r="E536" s="5"/>
      <c r="F536" s="6"/>
      <c r="G536" s="5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3.5" customHeight="1" x14ac:dyDescent="0.25">
      <c r="A537" s="35"/>
      <c r="B537" s="4"/>
      <c r="C537" s="4"/>
      <c r="D537" s="4"/>
      <c r="E537" s="5"/>
      <c r="F537" s="6"/>
      <c r="G537" s="5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3.5" customHeight="1" x14ac:dyDescent="0.25">
      <c r="A538" s="35"/>
      <c r="B538" s="4"/>
      <c r="C538" s="4"/>
      <c r="D538" s="4"/>
      <c r="E538" s="5"/>
      <c r="F538" s="6"/>
      <c r="G538" s="5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3.5" customHeight="1" x14ac:dyDescent="0.25">
      <c r="A539" s="35"/>
      <c r="B539" s="4"/>
      <c r="C539" s="4"/>
      <c r="D539" s="4"/>
      <c r="E539" s="5"/>
      <c r="F539" s="6"/>
      <c r="G539" s="5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3.5" customHeight="1" x14ac:dyDescent="0.25">
      <c r="A540" s="35"/>
      <c r="B540" s="4"/>
      <c r="C540" s="4"/>
      <c r="D540" s="4"/>
      <c r="E540" s="5"/>
      <c r="F540" s="6"/>
      <c r="G540" s="5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3.5" customHeight="1" x14ac:dyDescent="0.25">
      <c r="A541" s="35"/>
      <c r="B541" s="4"/>
      <c r="C541" s="4"/>
      <c r="D541" s="4"/>
      <c r="E541" s="5"/>
      <c r="F541" s="6"/>
      <c r="G541" s="5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3.5" customHeight="1" x14ac:dyDescent="0.25">
      <c r="A542" s="35"/>
      <c r="B542" s="4"/>
      <c r="C542" s="4"/>
      <c r="D542" s="4"/>
      <c r="E542" s="5"/>
      <c r="F542" s="6"/>
      <c r="G542" s="5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3.5" customHeight="1" x14ac:dyDescent="0.25">
      <c r="A543" s="35"/>
      <c r="B543" s="4"/>
      <c r="C543" s="4"/>
      <c r="D543" s="4"/>
      <c r="E543" s="5"/>
      <c r="F543" s="6"/>
      <c r="G543" s="5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3.5" customHeight="1" x14ac:dyDescent="0.25">
      <c r="A544" s="35"/>
      <c r="B544" s="4"/>
      <c r="C544" s="4"/>
      <c r="D544" s="4"/>
      <c r="E544" s="5"/>
      <c r="F544" s="6"/>
      <c r="G544" s="5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3.5" customHeight="1" x14ac:dyDescent="0.25">
      <c r="A545" s="35"/>
      <c r="B545" s="4"/>
      <c r="C545" s="4"/>
      <c r="D545" s="4"/>
      <c r="E545" s="5"/>
      <c r="F545" s="6"/>
      <c r="G545" s="5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3.5" customHeight="1" x14ac:dyDescent="0.25">
      <c r="A546" s="35"/>
      <c r="B546" s="4"/>
      <c r="C546" s="4"/>
      <c r="D546" s="4"/>
      <c r="E546" s="5"/>
      <c r="F546" s="6"/>
      <c r="G546" s="5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3.5" customHeight="1" x14ac:dyDescent="0.25">
      <c r="A547" s="35"/>
      <c r="B547" s="4"/>
      <c r="C547" s="4"/>
      <c r="D547" s="4"/>
      <c r="E547" s="5"/>
      <c r="F547" s="6"/>
      <c r="G547" s="5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3.5" customHeight="1" x14ac:dyDescent="0.25">
      <c r="A548" s="35"/>
      <c r="B548" s="4"/>
      <c r="C548" s="4"/>
      <c r="D548" s="4"/>
      <c r="E548" s="5"/>
      <c r="F548" s="6"/>
      <c r="G548" s="5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3.5" customHeight="1" x14ac:dyDescent="0.25">
      <c r="A549" s="35"/>
      <c r="B549" s="4"/>
      <c r="C549" s="4"/>
      <c r="D549" s="4"/>
      <c r="E549" s="5"/>
      <c r="F549" s="6"/>
      <c r="G549" s="5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3.5" customHeight="1" x14ac:dyDescent="0.25">
      <c r="A550" s="35"/>
      <c r="B550" s="4"/>
      <c r="C550" s="4"/>
      <c r="D550" s="4"/>
      <c r="E550" s="5"/>
      <c r="F550" s="6"/>
      <c r="G550" s="5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3.5" customHeight="1" x14ac:dyDescent="0.25">
      <c r="A551" s="35"/>
      <c r="B551" s="4"/>
      <c r="C551" s="4"/>
      <c r="D551" s="4"/>
      <c r="E551" s="5"/>
      <c r="F551" s="6"/>
      <c r="G551" s="5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3.5" customHeight="1" x14ac:dyDescent="0.25">
      <c r="A552" s="35"/>
      <c r="B552" s="4"/>
      <c r="C552" s="4"/>
      <c r="D552" s="4"/>
      <c r="E552" s="5"/>
      <c r="F552" s="6"/>
      <c r="G552" s="5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3.5" customHeight="1" x14ac:dyDescent="0.25">
      <c r="A553" s="35"/>
      <c r="B553" s="4"/>
      <c r="C553" s="4"/>
      <c r="D553" s="4"/>
      <c r="E553" s="5"/>
      <c r="F553" s="6"/>
      <c r="G553" s="5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3.5" customHeight="1" x14ac:dyDescent="0.25">
      <c r="A554" s="35"/>
      <c r="B554" s="4"/>
      <c r="C554" s="4"/>
      <c r="D554" s="4"/>
      <c r="E554" s="5"/>
      <c r="F554" s="6"/>
      <c r="G554" s="5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3.5" customHeight="1" x14ac:dyDescent="0.25">
      <c r="A555" s="35"/>
      <c r="B555" s="4"/>
      <c r="C555" s="4"/>
      <c r="D555" s="4"/>
      <c r="E555" s="5"/>
      <c r="F555" s="6"/>
      <c r="G555" s="5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3.5" customHeight="1" x14ac:dyDescent="0.25">
      <c r="A556" s="35"/>
      <c r="B556" s="4"/>
      <c r="C556" s="4"/>
      <c r="D556" s="4"/>
      <c r="E556" s="5"/>
      <c r="F556" s="6"/>
      <c r="G556" s="5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3.5" customHeight="1" x14ac:dyDescent="0.25">
      <c r="A557" s="35"/>
      <c r="B557" s="4"/>
      <c r="C557" s="4"/>
      <c r="D557" s="4"/>
      <c r="E557" s="5"/>
      <c r="F557" s="6"/>
      <c r="G557" s="5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3.5" customHeight="1" x14ac:dyDescent="0.25">
      <c r="A558" s="35"/>
      <c r="B558" s="4"/>
      <c r="C558" s="4"/>
      <c r="D558" s="4"/>
      <c r="E558" s="5"/>
      <c r="F558" s="6"/>
      <c r="G558" s="5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3.5" customHeight="1" x14ac:dyDescent="0.25">
      <c r="A559" s="35"/>
      <c r="B559" s="4"/>
      <c r="C559" s="4"/>
      <c r="D559" s="4"/>
      <c r="E559" s="5"/>
      <c r="F559" s="6"/>
      <c r="G559" s="5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3.5" customHeight="1" x14ac:dyDescent="0.25">
      <c r="A560" s="35"/>
      <c r="B560" s="4"/>
      <c r="C560" s="4"/>
      <c r="D560" s="4"/>
      <c r="E560" s="5"/>
      <c r="F560" s="6"/>
      <c r="G560" s="5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3.5" customHeight="1" x14ac:dyDescent="0.25">
      <c r="A561" s="35"/>
      <c r="B561" s="4"/>
      <c r="C561" s="4"/>
      <c r="D561" s="4"/>
      <c r="E561" s="5"/>
      <c r="F561" s="6"/>
      <c r="G561" s="5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3.5" customHeight="1" x14ac:dyDescent="0.25">
      <c r="A562" s="35"/>
      <c r="B562" s="4"/>
      <c r="C562" s="4"/>
      <c r="D562" s="4"/>
      <c r="E562" s="5"/>
      <c r="F562" s="6"/>
      <c r="G562" s="5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3.5" customHeight="1" x14ac:dyDescent="0.25">
      <c r="A563" s="35"/>
      <c r="B563" s="4"/>
      <c r="C563" s="4"/>
      <c r="D563" s="4"/>
      <c r="E563" s="5"/>
      <c r="F563" s="6"/>
      <c r="G563" s="5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3.5" customHeight="1" x14ac:dyDescent="0.25">
      <c r="A564" s="35"/>
      <c r="B564" s="4"/>
      <c r="C564" s="4"/>
      <c r="D564" s="4"/>
      <c r="E564" s="5"/>
      <c r="F564" s="6"/>
      <c r="G564" s="5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3.5" customHeight="1" x14ac:dyDescent="0.25">
      <c r="A565" s="35"/>
      <c r="B565" s="4"/>
      <c r="C565" s="4"/>
      <c r="D565" s="4"/>
      <c r="E565" s="5"/>
      <c r="F565" s="6"/>
      <c r="G565" s="5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3.5" customHeight="1" x14ac:dyDescent="0.25">
      <c r="A566" s="35"/>
      <c r="B566" s="4"/>
      <c r="C566" s="4"/>
      <c r="D566" s="4"/>
      <c r="E566" s="5"/>
      <c r="F566" s="6"/>
      <c r="G566" s="5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3.5" customHeight="1" x14ac:dyDescent="0.25">
      <c r="A567" s="35"/>
      <c r="B567" s="4"/>
      <c r="C567" s="4"/>
      <c r="D567" s="4"/>
      <c r="E567" s="5"/>
      <c r="F567" s="6"/>
      <c r="G567" s="5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3.5" customHeight="1" x14ac:dyDescent="0.25">
      <c r="A568" s="35"/>
      <c r="B568" s="4"/>
      <c r="C568" s="4"/>
      <c r="D568" s="4"/>
      <c r="E568" s="5"/>
      <c r="F568" s="6"/>
      <c r="G568" s="5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3.5" customHeight="1" x14ac:dyDescent="0.25">
      <c r="A569" s="35"/>
      <c r="B569" s="4"/>
      <c r="C569" s="4"/>
      <c r="D569" s="4"/>
      <c r="E569" s="5"/>
      <c r="F569" s="6"/>
      <c r="G569" s="5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3.5" customHeight="1" x14ac:dyDescent="0.25">
      <c r="A570" s="35"/>
      <c r="B570" s="4"/>
      <c r="C570" s="4"/>
      <c r="D570" s="4"/>
      <c r="E570" s="5"/>
      <c r="F570" s="6"/>
      <c r="G570" s="5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3.5" customHeight="1" x14ac:dyDescent="0.25">
      <c r="A571" s="35"/>
      <c r="B571" s="4"/>
      <c r="C571" s="4"/>
      <c r="D571" s="4"/>
      <c r="E571" s="5"/>
      <c r="F571" s="6"/>
      <c r="G571" s="5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3.5" customHeight="1" x14ac:dyDescent="0.25">
      <c r="A572" s="35"/>
      <c r="B572" s="4"/>
      <c r="C572" s="4"/>
      <c r="D572" s="4"/>
      <c r="E572" s="5"/>
      <c r="F572" s="6"/>
      <c r="G572" s="5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3.5" customHeight="1" x14ac:dyDescent="0.25">
      <c r="A573" s="35"/>
      <c r="B573" s="4"/>
      <c r="C573" s="4"/>
      <c r="D573" s="4"/>
      <c r="E573" s="5"/>
      <c r="F573" s="6"/>
      <c r="G573" s="5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3.5" customHeight="1" x14ac:dyDescent="0.25">
      <c r="A574" s="35"/>
      <c r="B574" s="4"/>
      <c r="C574" s="4"/>
      <c r="D574" s="4"/>
      <c r="E574" s="5"/>
      <c r="F574" s="6"/>
      <c r="G574" s="5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3.5" customHeight="1" x14ac:dyDescent="0.25">
      <c r="A575" s="35"/>
      <c r="B575" s="4"/>
      <c r="C575" s="4"/>
      <c r="D575" s="4"/>
      <c r="E575" s="5"/>
      <c r="F575" s="6"/>
      <c r="G575" s="5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3.5" customHeight="1" x14ac:dyDescent="0.25">
      <c r="A576" s="35"/>
      <c r="B576" s="4"/>
      <c r="C576" s="4"/>
      <c r="D576" s="4"/>
      <c r="E576" s="5"/>
      <c r="F576" s="6"/>
      <c r="G576" s="5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3.5" customHeight="1" x14ac:dyDescent="0.25">
      <c r="A577" s="35"/>
      <c r="B577" s="4"/>
      <c r="C577" s="4"/>
      <c r="D577" s="4"/>
      <c r="E577" s="5"/>
      <c r="F577" s="6"/>
      <c r="G577" s="5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3.5" customHeight="1" x14ac:dyDescent="0.25">
      <c r="A578" s="35"/>
      <c r="B578" s="4"/>
      <c r="C578" s="4"/>
      <c r="D578" s="4"/>
      <c r="E578" s="5"/>
      <c r="F578" s="6"/>
      <c r="G578" s="5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3.5" customHeight="1" x14ac:dyDescent="0.25">
      <c r="A579" s="35"/>
      <c r="B579" s="4"/>
      <c r="C579" s="4"/>
      <c r="D579" s="4"/>
      <c r="E579" s="5"/>
      <c r="F579" s="6"/>
      <c r="G579" s="5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3.5" customHeight="1" x14ac:dyDescent="0.25">
      <c r="A580" s="35"/>
      <c r="B580" s="4"/>
      <c r="C580" s="4"/>
      <c r="D580" s="4"/>
      <c r="E580" s="5"/>
      <c r="F580" s="6"/>
      <c r="G580" s="5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3.5" customHeight="1" x14ac:dyDescent="0.25">
      <c r="A581" s="35"/>
      <c r="B581" s="4"/>
      <c r="C581" s="4"/>
      <c r="D581" s="4"/>
      <c r="E581" s="5"/>
      <c r="F581" s="6"/>
      <c r="G581" s="5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3.5" customHeight="1" x14ac:dyDescent="0.25">
      <c r="A582" s="35"/>
      <c r="B582" s="4"/>
      <c r="C582" s="4"/>
      <c r="D582" s="4"/>
      <c r="E582" s="5"/>
      <c r="F582" s="6"/>
      <c r="G582" s="5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3.5" customHeight="1" x14ac:dyDescent="0.25">
      <c r="A583" s="35"/>
      <c r="B583" s="4"/>
      <c r="C583" s="4"/>
      <c r="D583" s="4"/>
      <c r="E583" s="5"/>
      <c r="F583" s="6"/>
      <c r="G583" s="5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3.5" customHeight="1" x14ac:dyDescent="0.25">
      <c r="A584" s="35"/>
      <c r="B584" s="4"/>
      <c r="C584" s="4"/>
      <c r="D584" s="4"/>
      <c r="E584" s="5"/>
      <c r="F584" s="6"/>
      <c r="G584" s="5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3.5" customHeight="1" x14ac:dyDescent="0.25">
      <c r="A585" s="35"/>
      <c r="B585" s="4"/>
      <c r="C585" s="4"/>
      <c r="D585" s="4"/>
      <c r="E585" s="5"/>
      <c r="F585" s="6"/>
      <c r="G585" s="5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3.5" customHeight="1" x14ac:dyDescent="0.25">
      <c r="A586" s="35"/>
      <c r="B586" s="4"/>
      <c r="C586" s="4"/>
      <c r="D586" s="4"/>
      <c r="E586" s="5"/>
      <c r="F586" s="6"/>
      <c r="G586" s="5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3.5" customHeight="1" x14ac:dyDescent="0.25">
      <c r="A587" s="35"/>
      <c r="B587" s="4"/>
      <c r="C587" s="4"/>
      <c r="D587" s="4"/>
      <c r="E587" s="5"/>
      <c r="F587" s="6"/>
      <c r="G587" s="5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3.5" customHeight="1" x14ac:dyDescent="0.25">
      <c r="A588" s="35"/>
      <c r="B588" s="4"/>
      <c r="C588" s="4"/>
      <c r="D588" s="4"/>
      <c r="E588" s="5"/>
      <c r="F588" s="6"/>
      <c r="G588" s="5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3.5" customHeight="1" x14ac:dyDescent="0.25">
      <c r="A589" s="35"/>
      <c r="B589" s="4"/>
      <c r="C589" s="4"/>
      <c r="D589" s="4"/>
      <c r="E589" s="5"/>
      <c r="F589" s="6"/>
      <c r="G589" s="5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3.5" customHeight="1" x14ac:dyDescent="0.25">
      <c r="A590" s="35"/>
      <c r="B590" s="4"/>
      <c r="C590" s="4"/>
      <c r="D590" s="4"/>
      <c r="E590" s="5"/>
      <c r="F590" s="6"/>
      <c r="G590" s="5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3.5" customHeight="1" x14ac:dyDescent="0.25">
      <c r="A591" s="35"/>
      <c r="B591" s="4"/>
      <c r="C591" s="4"/>
      <c r="D591" s="4"/>
      <c r="E591" s="5"/>
      <c r="F591" s="6"/>
      <c r="G591" s="5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3.5" customHeight="1" x14ac:dyDescent="0.25">
      <c r="A592" s="35"/>
      <c r="B592" s="4"/>
      <c r="C592" s="4"/>
      <c r="D592" s="4"/>
      <c r="E592" s="5"/>
      <c r="F592" s="6"/>
      <c r="G592" s="5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3.5" customHeight="1" x14ac:dyDescent="0.25">
      <c r="A593" s="35"/>
      <c r="B593" s="4"/>
      <c r="C593" s="4"/>
      <c r="D593" s="4"/>
      <c r="E593" s="5"/>
      <c r="F593" s="6"/>
      <c r="G593" s="5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3.5" customHeight="1" x14ac:dyDescent="0.25">
      <c r="A594" s="35"/>
      <c r="B594" s="4"/>
      <c r="C594" s="4"/>
      <c r="D594" s="4"/>
      <c r="E594" s="5"/>
      <c r="F594" s="6"/>
      <c r="G594" s="5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3.5" customHeight="1" x14ac:dyDescent="0.25">
      <c r="A595" s="35"/>
      <c r="B595" s="4"/>
      <c r="C595" s="4"/>
      <c r="D595" s="4"/>
      <c r="E595" s="5"/>
      <c r="F595" s="6"/>
      <c r="G595" s="5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3.5" customHeight="1" x14ac:dyDescent="0.25">
      <c r="A596" s="35"/>
      <c r="B596" s="4"/>
      <c r="C596" s="4"/>
      <c r="D596" s="4"/>
      <c r="E596" s="5"/>
      <c r="F596" s="6"/>
      <c r="G596" s="5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3.5" customHeight="1" x14ac:dyDescent="0.25">
      <c r="A597" s="35"/>
      <c r="B597" s="4"/>
      <c r="C597" s="4"/>
      <c r="D597" s="4"/>
      <c r="E597" s="5"/>
      <c r="F597" s="6"/>
      <c r="G597" s="5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3.5" customHeight="1" x14ac:dyDescent="0.25">
      <c r="A598" s="35"/>
      <c r="B598" s="4"/>
      <c r="C598" s="4"/>
      <c r="D598" s="4"/>
      <c r="E598" s="5"/>
      <c r="F598" s="6"/>
      <c r="G598" s="5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3.5" customHeight="1" x14ac:dyDescent="0.25">
      <c r="A599" s="35"/>
      <c r="B599" s="4"/>
      <c r="C599" s="4"/>
      <c r="D599" s="4"/>
      <c r="E599" s="5"/>
      <c r="F599" s="6"/>
      <c r="G599" s="5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3.5" customHeight="1" x14ac:dyDescent="0.25">
      <c r="A600" s="35"/>
      <c r="B600" s="4"/>
      <c r="C600" s="4"/>
      <c r="D600" s="4"/>
      <c r="E600" s="5"/>
      <c r="F600" s="6"/>
      <c r="G600" s="5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3.5" customHeight="1" x14ac:dyDescent="0.25">
      <c r="A601" s="35"/>
      <c r="B601" s="4"/>
      <c r="C601" s="4"/>
      <c r="D601" s="4"/>
      <c r="E601" s="5"/>
      <c r="F601" s="6"/>
      <c r="G601" s="5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3.5" customHeight="1" x14ac:dyDescent="0.25">
      <c r="A602" s="35"/>
      <c r="B602" s="4"/>
      <c r="C602" s="4"/>
      <c r="D602" s="4"/>
      <c r="E602" s="5"/>
      <c r="F602" s="6"/>
      <c r="G602" s="5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3.5" customHeight="1" x14ac:dyDescent="0.25">
      <c r="A603" s="35"/>
      <c r="B603" s="4"/>
      <c r="C603" s="4"/>
      <c r="D603" s="4"/>
      <c r="E603" s="5"/>
      <c r="F603" s="6"/>
      <c r="G603" s="5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3.5" customHeight="1" x14ac:dyDescent="0.25">
      <c r="A604" s="35"/>
      <c r="B604" s="4"/>
      <c r="C604" s="4"/>
      <c r="D604" s="4"/>
      <c r="E604" s="5"/>
      <c r="F604" s="6"/>
      <c r="G604" s="5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3.5" customHeight="1" x14ac:dyDescent="0.25">
      <c r="A605" s="35"/>
      <c r="B605" s="4"/>
      <c r="C605" s="4"/>
      <c r="D605" s="4"/>
      <c r="E605" s="5"/>
      <c r="F605" s="6"/>
      <c r="G605" s="5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3.5" customHeight="1" x14ac:dyDescent="0.25">
      <c r="A606" s="35"/>
      <c r="B606" s="4"/>
      <c r="C606" s="4"/>
      <c r="D606" s="4"/>
      <c r="E606" s="5"/>
      <c r="F606" s="6"/>
      <c r="G606" s="5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3.5" customHeight="1" x14ac:dyDescent="0.25">
      <c r="A607" s="35"/>
      <c r="B607" s="4"/>
      <c r="C607" s="4"/>
      <c r="D607" s="4"/>
      <c r="E607" s="5"/>
      <c r="F607" s="6"/>
      <c r="G607" s="5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3.5" customHeight="1" x14ac:dyDescent="0.25">
      <c r="A608" s="35"/>
      <c r="B608" s="4"/>
      <c r="C608" s="4"/>
      <c r="D608" s="4"/>
      <c r="E608" s="5"/>
      <c r="F608" s="6"/>
      <c r="G608" s="5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3.5" customHeight="1" x14ac:dyDescent="0.25">
      <c r="A609" s="35"/>
      <c r="B609" s="4"/>
      <c r="C609" s="4"/>
      <c r="D609" s="4"/>
      <c r="E609" s="5"/>
      <c r="F609" s="6"/>
      <c r="G609" s="5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3.5" customHeight="1" x14ac:dyDescent="0.25">
      <c r="A610" s="35"/>
      <c r="B610" s="4"/>
      <c r="C610" s="4"/>
      <c r="D610" s="4"/>
      <c r="E610" s="5"/>
      <c r="F610" s="6"/>
      <c r="G610" s="5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3.5" customHeight="1" x14ac:dyDescent="0.25">
      <c r="A611" s="35"/>
      <c r="B611" s="4"/>
      <c r="C611" s="4"/>
      <c r="D611" s="4"/>
      <c r="E611" s="5"/>
      <c r="F611" s="6"/>
      <c r="G611" s="5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3.5" customHeight="1" x14ac:dyDescent="0.25">
      <c r="A612" s="35"/>
      <c r="B612" s="4"/>
      <c r="C612" s="4"/>
      <c r="D612" s="4"/>
      <c r="E612" s="5"/>
      <c r="F612" s="6"/>
      <c r="G612" s="5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3.5" customHeight="1" x14ac:dyDescent="0.25">
      <c r="A613" s="35"/>
      <c r="B613" s="4"/>
      <c r="C613" s="4"/>
      <c r="D613" s="4"/>
      <c r="E613" s="5"/>
      <c r="F613" s="6"/>
      <c r="G613" s="5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3.5" customHeight="1" x14ac:dyDescent="0.25">
      <c r="A614" s="35"/>
      <c r="B614" s="4"/>
      <c r="C614" s="4"/>
      <c r="D614" s="4"/>
      <c r="E614" s="5"/>
      <c r="F614" s="6"/>
      <c r="G614" s="5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3.5" customHeight="1" x14ac:dyDescent="0.25">
      <c r="A615" s="35"/>
      <c r="B615" s="4"/>
      <c r="C615" s="4"/>
      <c r="D615" s="4"/>
      <c r="E615" s="5"/>
      <c r="F615" s="6"/>
      <c r="G615" s="5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3.5" customHeight="1" x14ac:dyDescent="0.25">
      <c r="A616" s="35"/>
      <c r="B616" s="4"/>
      <c r="C616" s="4"/>
      <c r="D616" s="4"/>
      <c r="E616" s="5"/>
      <c r="F616" s="6"/>
      <c r="G616" s="5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3.5" customHeight="1" x14ac:dyDescent="0.25">
      <c r="A617" s="35"/>
      <c r="B617" s="4"/>
      <c r="C617" s="4"/>
      <c r="D617" s="4"/>
      <c r="E617" s="5"/>
      <c r="F617" s="6"/>
      <c r="G617" s="5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3.5" customHeight="1" x14ac:dyDescent="0.25">
      <c r="A618" s="35"/>
      <c r="B618" s="4"/>
      <c r="C618" s="4"/>
      <c r="D618" s="4"/>
      <c r="E618" s="5"/>
      <c r="F618" s="6"/>
      <c r="G618" s="5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3.5" customHeight="1" x14ac:dyDescent="0.25">
      <c r="A619" s="35"/>
      <c r="B619" s="4"/>
      <c r="C619" s="4"/>
      <c r="D619" s="4"/>
      <c r="E619" s="5"/>
      <c r="F619" s="6"/>
      <c r="G619" s="5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3.5" customHeight="1" x14ac:dyDescent="0.25">
      <c r="A620" s="35"/>
      <c r="B620" s="4"/>
      <c r="C620" s="4"/>
      <c r="D620" s="4"/>
      <c r="E620" s="5"/>
      <c r="F620" s="6"/>
      <c r="G620" s="5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3.5" customHeight="1" x14ac:dyDescent="0.25">
      <c r="A621" s="35"/>
      <c r="B621" s="4"/>
      <c r="C621" s="4"/>
      <c r="D621" s="4"/>
      <c r="E621" s="5"/>
      <c r="F621" s="6"/>
      <c r="G621" s="5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3.5" customHeight="1" x14ac:dyDescent="0.25">
      <c r="A622" s="35"/>
      <c r="B622" s="4"/>
      <c r="C622" s="4"/>
      <c r="D622" s="4"/>
      <c r="E622" s="5"/>
      <c r="F622" s="6"/>
      <c r="G622" s="5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3.5" customHeight="1" x14ac:dyDescent="0.25">
      <c r="A623" s="35"/>
      <c r="B623" s="4"/>
      <c r="C623" s="4"/>
      <c r="D623" s="4"/>
      <c r="E623" s="5"/>
      <c r="F623" s="6"/>
      <c r="G623" s="5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3.5" customHeight="1" x14ac:dyDescent="0.25">
      <c r="A624" s="35"/>
      <c r="B624" s="4"/>
      <c r="C624" s="4"/>
      <c r="D624" s="4"/>
      <c r="E624" s="5"/>
      <c r="F624" s="6"/>
      <c r="G624" s="5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3.5" customHeight="1" x14ac:dyDescent="0.25">
      <c r="A625" s="35"/>
      <c r="B625" s="4"/>
      <c r="C625" s="4"/>
      <c r="D625" s="4"/>
      <c r="E625" s="5"/>
      <c r="F625" s="6"/>
      <c r="G625" s="5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3.5" customHeight="1" x14ac:dyDescent="0.25">
      <c r="A626" s="35"/>
      <c r="B626" s="4"/>
      <c r="C626" s="4"/>
      <c r="D626" s="4"/>
      <c r="E626" s="5"/>
      <c r="F626" s="6"/>
      <c r="G626" s="5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3.5" customHeight="1" x14ac:dyDescent="0.25">
      <c r="A627" s="35"/>
      <c r="B627" s="4"/>
      <c r="C627" s="4"/>
      <c r="D627" s="4"/>
      <c r="E627" s="5"/>
      <c r="F627" s="6"/>
      <c r="G627" s="5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3.5" customHeight="1" x14ac:dyDescent="0.25">
      <c r="A628" s="35"/>
      <c r="B628" s="4"/>
      <c r="C628" s="4"/>
      <c r="D628" s="4"/>
      <c r="E628" s="5"/>
      <c r="F628" s="6"/>
      <c r="G628" s="5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3.5" customHeight="1" x14ac:dyDescent="0.25">
      <c r="A629" s="35"/>
      <c r="B629" s="4"/>
      <c r="C629" s="4"/>
      <c r="D629" s="4"/>
      <c r="E629" s="5"/>
      <c r="F629" s="6"/>
      <c r="G629" s="5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3.5" customHeight="1" x14ac:dyDescent="0.25">
      <c r="A630" s="35"/>
      <c r="B630" s="4"/>
      <c r="C630" s="4"/>
      <c r="D630" s="4"/>
      <c r="E630" s="5"/>
      <c r="F630" s="6"/>
      <c r="G630" s="5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3.5" customHeight="1" x14ac:dyDescent="0.25">
      <c r="A631" s="35"/>
      <c r="B631" s="4"/>
      <c r="C631" s="4"/>
      <c r="D631" s="4"/>
      <c r="E631" s="5"/>
      <c r="F631" s="6"/>
      <c r="G631" s="5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3.5" customHeight="1" x14ac:dyDescent="0.25">
      <c r="A632" s="35"/>
      <c r="B632" s="4"/>
      <c r="C632" s="4"/>
      <c r="D632" s="4"/>
      <c r="E632" s="5"/>
      <c r="F632" s="6"/>
      <c r="G632" s="5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3.5" customHeight="1" x14ac:dyDescent="0.25">
      <c r="A633" s="35"/>
      <c r="B633" s="4"/>
      <c r="C633" s="4"/>
      <c r="D633" s="4"/>
      <c r="E633" s="5"/>
      <c r="F633" s="6"/>
      <c r="G633" s="5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3.5" customHeight="1" x14ac:dyDescent="0.25">
      <c r="A634" s="35"/>
      <c r="B634" s="4"/>
      <c r="C634" s="4"/>
      <c r="D634" s="4"/>
      <c r="E634" s="5"/>
      <c r="F634" s="6"/>
      <c r="G634" s="5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3.5" customHeight="1" x14ac:dyDescent="0.25">
      <c r="A635" s="35"/>
      <c r="B635" s="4"/>
      <c r="C635" s="4"/>
      <c r="D635" s="4"/>
      <c r="E635" s="5"/>
      <c r="F635" s="6"/>
      <c r="G635" s="5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3.5" customHeight="1" x14ac:dyDescent="0.25">
      <c r="A636" s="35"/>
      <c r="B636" s="4"/>
      <c r="C636" s="4"/>
      <c r="D636" s="4"/>
      <c r="E636" s="5"/>
      <c r="F636" s="6"/>
      <c r="G636" s="5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3.5" customHeight="1" x14ac:dyDescent="0.25">
      <c r="A637" s="35"/>
      <c r="B637" s="4"/>
      <c r="C637" s="4"/>
      <c r="D637" s="4"/>
      <c r="E637" s="5"/>
      <c r="F637" s="6"/>
      <c r="G637" s="5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3.5" customHeight="1" x14ac:dyDescent="0.25">
      <c r="A638" s="35"/>
      <c r="B638" s="4"/>
      <c r="C638" s="4"/>
      <c r="D638" s="4"/>
      <c r="E638" s="5"/>
      <c r="F638" s="6"/>
      <c r="G638" s="5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3.5" customHeight="1" x14ac:dyDescent="0.25">
      <c r="A639" s="35"/>
      <c r="B639" s="4"/>
      <c r="C639" s="4"/>
      <c r="D639" s="4"/>
      <c r="E639" s="5"/>
      <c r="F639" s="6"/>
      <c r="G639" s="5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3.5" customHeight="1" x14ac:dyDescent="0.25">
      <c r="A640" s="35"/>
      <c r="B640" s="4"/>
      <c r="C640" s="4"/>
      <c r="D640" s="4"/>
      <c r="E640" s="5"/>
      <c r="F640" s="6"/>
      <c r="G640" s="5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3.5" customHeight="1" x14ac:dyDescent="0.25">
      <c r="A641" s="35"/>
      <c r="B641" s="4"/>
      <c r="C641" s="4"/>
      <c r="D641" s="4"/>
      <c r="E641" s="5"/>
      <c r="F641" s="6"/>
      <c r="G641" s="5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3.5" customHeight="1" x14ac:dyDescent="0.25">
      <c r="A642" s="35"/>
      <c r="B642" s="4"/>
      <c r="C642" s="4"/>
      <c r="D642" s="4"/>
      <c r="E642" s="5"/>
      <c r="F642" s="6"/>
      <c r="G642" s="5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3.5" customHeight="1" x14ac:dyDescent="0.25">
      <c r="A643" s="35"/>
      <c r="B643" s="4"/>
      <c r="C643" s="4"/>
      <c r="D643" s="4"/>
      <c r="E643" s="5"/>
      <c r="F643" s="6"/>
      <c r="G643" s="5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3.5" customHeight="1" x14ac:dyDescent="0.25">
      <c r="A644" s="35"/>
      <c r="B644" s="4"/>
      <c r="C644" s="4"/>
      <c r="D644" s="4"/>
      <c r="E644" s="5"/>
      <c r="F644" s="6"/>
      <c r="G644" s="5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3.5" customHeight="1" x14ac:dyDescent="0.25">
      <c r="A645" s="35"/>
      <c r="B645" s="4"/>
      <c r="C645" s="4"/>
      <c r="D645" s="4"/>
      <c r="E645" s="5"/>
      <c r="F645" s="6"/>
      <c r="G645" s="5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3.5" customHeight="1" x14ac:dyDescent="0.25">
      <c r="A646" s="35"/>
      <c r="B646" s="4"/>
      <c r="C646" s="4"/>
      <c r="D646" s="4"/>
      <c r="E646" s="5"/>
      <c r="F646" s="6"/>
      <c r="G646" s="5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3.5" customHeight="1" x14ac:dyDescent="0.25">
      <c r="A647" s="35"/>
      <c r="B647" s="4"/>
      <c r="C647" s="4"/>
      <c r="D647" s="4"/>
      <c r="E647" s="5"/>
      <c r="F647" s="6"/>
      <c r="G647" s="5"/>
      <c r="H647" s="4"/>
      <c r="I647" s="4"/>
      <c r="J647" s="4"/>
      <c r="K647" s="4"/>
      <c r="L647" s="4"/>
      <c r="M647" s="4"/>
      <c r="N647" s="4"/>
      <c r="O647" s="4"/>
      <c r="P647" s="4"/>
    </row>
    <row r="648" spans="1:16" ht="13.5" customHeight="1" x14ac:dyDescent="0.25">
      <c r="A648" s="35"/>
      <c r="B648" s="4"/>
      <c r="C648" s="4"/>
      <c r="D648" s="4"/>
      <c r="E648" s="5"/>
      <c r="F648" s="6"/>
      <c r="G648" s="5"/>
      <c r="H648" s="4"/>
      <c r="I648" s="4"/>
      <c r="J648" s="4"/>
      <c r="K648" s="4"/>
      <c r="L648" s="4"/>
      <c r="M648" s="4"/>
      <c r="N648" s="4"/>
      <c r="O648" s="4"/>
      <c r="P648" s="4"/>
    </row>
    <row r="649" spans="1:16" ht="13.5" customHeight="1" x14ac:dyDescent="0.25">
      <c r="A649" s="35"/>
      <c r="B649" s="4"/>
      <c r="C649" s="4"/>
      <c r="D649" s="4"/>
      <c r="E649" s="5"/>
      <c r="F649" s="6"/>
      <c r="G649" s="5"/>
      <c r="H649" s="4"/>
      <c r="I649" s="4"/>
      <c r="J649" s="4"/>
      <c r="K649" s="4"/>
      <c r="L649" s="4"/>
      <c r="M649" s="4"/>
      <c r="N649" s="4"/>
      <c r="O649" s="4"/>
      <c r="P649" s="4"/>
    </row>
    <row r="650" spans="1:16" ht="13.5" customHeight="1" x14ac:dyDescent="0.25">
      <c r="A650" s="35"/>
      <c r="B650" s="4"/>
      <c r="C650" s="4"/>
      <c r="D650" s="4"/>
      <c r="E650" s="5"/>
      <c r="F650" s="6"/>
      <c r="G650" s="5"/>
      <c r="H650" s="4"/>
      <c r="I650" s="4"/>
      <c r="J650" s="4"/>
      <c r="K650" s="4"/>
      <c r="L650" s="4"/>
      <c r="M650" s="4"/>
      <c r="N650" s="4"/>
      <c r="O650" s="4"/>
      <c r="P650" s="4"/>
    </row>
    <row r="651" spans="1:16" ht="13.5" customHeight="1" x14ac:dyDescent="0.25">
      <c r="A651" s="35"/>
      <c r="B651" s="4"/>
      <c r="C651" s="4"/>
      <c r="D651" s="4"/>
      <c r="E651" s="5"/>
      <c r="F651" s="6"/>
      <c r="G651" s="5"/>
      <c r="H651" s="4"/>
      <c r="I651" s="4"/>
      <c r="J651" s="4"/>
      <c r="K651" s="4"/>
      <c r="L651" s="4"/>
      <c r="M651" s="4"/>
      <c r="N651" s="4"/>
      <c r="O651" s="4"/>
      <c r="P651" s="4"/>
    </row>
    <row r="652" spans="1:16" ht="13.5" customHeight="1" x14ac:dyDescent="0.25">
      <c r="A652" s="35"/>
      <c r="B652" s="4"/>
      <c r="C652" s="4"/>
      <c r="D652" s="4"/>
      <c r="E652" s="5"/>
      <c r="F652" s="6"/>
      <c r="G652" s="5"/>
      <c r="H652" s="4"/>
      <c r="I652" s="4"/>
      <c r="J652" s="4"/>
      <c r="K652" s="4"/>
      <c r="L652" s="4"/>
      <c r="M652" s="4"/>
      <c r="N652" s="4"/>
      <c r="O652" s="4"/>
      <c r="P652" s="4"/>
    </row>
    <row r="653" spans="1:16" ht="13.5" customHeight="1" x14ac:dyDescent="0.25">
      <c r="A653" s="35"/>
      <c r="B653" s="4"/>
      <c r="C653" s="4"/>
      <c r="D653" s="4"/>
      <c r="E653" s="5"/>
      <c r="F653" s="6"/>
      <c r="G653" s="5"/>
      <c r="H653" s="4"/>
      <c r="I653" s="4"/>
      <c r="J653" s="4"/>
      <c r="K653" s="4"/>
      <c r="L653" s="4"/>
      <c r="M653" s="4"/>
      <c r="N653" s="4"/>
      <c r="O653" s="4"/>
      <c r="P653" s="4"/>
    </row>
    <row r="654" spans="1:16" ht="13.5" customHeight="1" x14ac:dyDescent="0.25">
      <c r="A654" s="35"/>
      <c r="B654" s="4"/>
      <c r="C654" s="4"/>
      <c r="D654" s="4"/>
      <c r="E654" s="5"/>
      <c r="F654" s="6"/>
      <c r="G654" s="5"/>
      <c r="H654" s="4"/>
      <c r="I654" s="4"/>
      <c r="J654" s="4"/>
      <c r="K654" s="4"/>
      <c r="L654" s="4"/>
      <c r="M654" s="4"/>
      <c r="N654" s="4"/>
      <c r="O654" s="4"/>
      <c r="P654" s="4"/>
    </row>
    <row r="655" spans="1:16" ht="13.5" customHeight="1" x14ac:dyDescent="0.25">
      <c r="A655" s="35"/>
      <c r="B655" s="4"/>
      <c r="C655" s="4"/>
      <c r="D655" s="4"/>
      <c r="E655" s="5"/>
      <c r="F655" s="6"/>
      <c r="G655" s="5"/>
      <c r="H655" s="4"/>
      <c r="I655" s="4"/>
      <c r="J655" s="4"/>
      <c r="K655" s="4"/>
      <c r="L655" s="4"/>
      <c r="M655" s="4"/>
      <c r="N655" s="4"/>
      <c r="O655" s="4"/>
      <c r="P655" s="4"/>
    </row>
    <row r="656" spans="1:16" ht="13.5" customHeight="1" x14ac:dyDescent="0.25">
      <c r="A656" s="35"/>
      <c r="B656" s="4"/>
      <c r="C656" s="4"/>
      <c r="D656" s="4"/>
      <c r="E656" s="5"/>
      <c r="F656" s="6"/>
      <c r="G656" s="5"/>
      <c r="H656" s="4"/>
      <c r="I656" s="4"/>
      <c r="J656" s="4"/>
      <c r="K656" s="4"/>
      <c r="L656" s="4"/>
      <c r="M656" s="4"/>
      <c r="N656" s="4"/>
      <c r="O656" s="4"/>
      <c r="P656" s="4"/>
    </row>
    <row r="657" spans="1:16" ht="13.5" customHeight="1" x14ac:dyDescent="0.25">
      <c r="A657" s="35"/>
      <c r="B657" s="4"/>
      <c r="C657" s="4"/>
      <c r="D657" s="4"/>
      <c r="E657" s="5"/>
      <c r="F657" s="6"/>
      <c r="G657" s="5"/>
      <c r="H657" s="4"/>
      <c r="I657" s="4"/>
      <c r="J657" s="4"/>
      <c r="K657" s="4"/>
      <c r="L657" s="4"/>
      <c r="M657" s="4"/>
      <c r="N657" s="4"/>
      <c r="O657" s="4"/>
      <c r="P657" s="4"/>
    </row>
    <row r="658" spans="1:16" ht="13.5" customHeight="1" x14ac:dyDescent="0.25">
      <c r="A658" s="35"/>
      <c r="B658" s="4"/>
      <c r="C658" s="4"/>
      <c r="D658" s="4"/>
      <c r="E658" s="5"/>
      <c r="F658" s="6"/>
      <c r="G658" s="5"/>
      <c r="H658" s="4"/>
      <c r="I658" s="4"/>
      <c r="J658" s="4"/>
      <c r="K658" s="4"/>
      <c r="L658" s="4"/>
      <c r="M658" s="4"/>
      <c r="N658" s="4"/>
      <c r="O658" s="4"/>
      <c r="P658" s="4"/>
    </row>
    <row r="659" spans="1:16" ht="13.5" customHeight="1" x14ac:dyDescent="0.25">
      <c r="A659" s="35"/>
      <c r="B659" s="4"/>
      <c r="C659" s="4"/>
      <c r="D659" s="4"/>
      <c r="E659" s="5"/>
      <c r="F659" s="6"/>
      <c r="G659" s="5"/>
      <c r="H659" s="4"/>
      <c r="I659" s="4"/>
      <c r="J659" s="4"/>
      <c r="K659" s="4"/>
      <c r="L659" s="4"/>
      <c r="M659" s="4"/>
      <c r="N659" s="4"/>
      <c r="O659" s="4"/>
      <c r="P659" s="4"/>
    </row>
    <row r="660" spans="1:16" ht="13.5" customHeight="1" x14ac:dyDescent="0.25">
      <c r="A660" s="35"/>
      <c r="B660" s="4"/>
      <c r="C660" s="4"/>
      <c r="D660" s="4"/>
      <c r="E660" s="5"/>
      <c r="F660" s="6"/>
      <c r="G660" s="5"/>
      <c r="H660" s="4"/>
      <c r="I660" s="4"/>
      <c r="J660" s="4"/>
      <c r="K660" s="4"/>
      <c r="L660" s="4"/>
      <c r="M660" s="4"/>
      <c r="N660" s="4"/>
      <c r="O660" s="4"/>
      <c r="P660" s="4"/>
    </row>
    <row r="661" spans="1:16" ht="13.5" customHeight="1" x14ac:dyDescent="0.25">
      <c r="A661" s="35"/>
      <c r="B661" s="4"/>
      <c r="C661" s="4"/>
      <c r="D661" s="4"/>
      <c r="E661" s="5"/>
      <c r="F661" s="6"/>
      <c r="G661" s="5"/>
      <c r="H661" s="4"/>
      <c r="I661" s="4"/>
      <c r="J661" s="4"/>
      <c r="K661" s="4"/>
      <c r="L661" s="4"/>
      <c r="M661" s="4"/>
      <c r="N661" s="4"/>
      <c r="O661" s="4"/>
      <c r="P661" s="4"/>
    </row>
    <row r="662" spans="1:16" ht="13.5" customHeight="1" x14ac:dyDescent="0.25">
      <c r="A662" s="35"/>
      <c r="B662" s="4"/>
      <c r="C662" s="4"/>
      <c r="D662" s="4"/>
      <c r="E662" s="5"/>
      <c r="F662" s="6"/>
      <c r="G662" s="5"/>
      <c r="H662" s="4"/>
      <c r="I662" s="4"/>
      <c r="J662" s="4"/>
      <c r="K662" s="4"/>
      <c r="L662" s="4"/>
      <c r="M662" s="4"/>
      <c r="N662" s="4"/>
      <c r="O662" s="4"/>
      <c r="P662" s="4"/>
    </row>
    <row r="663" spans="1:16" ht="13.5" customHeight="1" x14ac:dyDescent="0.25">
      <c r="A663" s="35"/>
      <c r="B663" s="4"/>
      <c r="C663" s="4"/>
      <c r="D663" s="4"/>
      <c r="E663" s="5"/>
      <c r="F663" s="6"/>
      <c r="G663" s="5"/>
      <c r="H663" s="4"/>
      <c r="I663" s="4"/>
      <c r="J663" s="4"/>
      <c r="K663" s="4"/>
      <c r="L663" s="4"/>
      <c r="M663" s="4"/>
      <c r="N663" s="4"/>
      <c r="O663" s="4"/>
      <c r="P663" s="4"/>
    </row>
    <row r="664" spans="1:16" ht="13.5" customHeight="1" x14ac:dyDescent="0.25">
      <c r="A664" s="35"/>
      <c r="B664" s="4"/>
      <c r="C664" s="4"/>
      <c r="D664" s="4"/>
      <c r="E664" s="5"/>
      <c r="F664" s="6"/>
      <c r="G664" s="5"/>
      <c r="H664" s="4"/>
      <c r="I664" s="4"/>
      <c r="J664" s="4"/>
      <c r="K664" s="4"/>
      <c r="L664" s="4"/>
      <c r="M664" s="4"/>
      <c r="N664" s="4"/>
      <c r="O664" s="4"/>
      <c r="P664" s="4"/>
    </row>
    <row r="665" spans="1:16" ht="13.5" customHeight="1" x14ac:dyDescent="0.25">
      <c r="A665" s="35"/>
      <c r="B665" s="4"/>
      <c r="C665" s="4"/>
      <c r="D665" s="4"/>
      <c r="E665" s="5"/>
      <c r="F665" s="6"/>
      <c r="G665" s="5"/>
      <c r="H665" s="4"/>
      <c r="I665" s="4"/>
      <c r="J665" s="4"/>
      <c r="K665" s="4"/>
      <c r="L665" s="4"/>
      <c r="M665" s="4"/>
      <c r="N665" s="4"/>
      <c r="O665" s="4"/>
      <c r="P665" s="4"/>
    </row>
    <row r="666" spans="1:16" ht="13.5" customHeight="1" x14ac:dyDescent="0.25">
      <c r="A666" s="35"/>
      <c r="B666" s="4"/>
      <c r="C666" s="4"/>
      <c r="D666" s="4"/>
      <c r="E666" s="5"/>
      <c r="F666" s="6"/>
      <c r="G666" s="5"/>
      <c r="H666" s="4"/>
      <c r="I666" s="4"/>
      <c r="J666" s="4"/>
      <c r="K666" s="4"/>
      <c r="L666" s="4"/>
      <c r="M666" s="4"/>
      <c r="N666" s="4"/>
      <c r="O666" s="4"/>
      <c r="P666" s="4"/>
    </row>
    <row r="667" spans="1:16" ht="13.5" customHeight="1" x14ac:dyDescent="0.25">
      <c r="A667" s="35"/>
      <c r="B667" s="4"/>
      <c r="C667" s="4"/>
      <c r="D667" s="4"/>
      <c r="E667" s="5"/>
      <c r="F667" s="6"/>
      <c r="G667" s="5"/>
      <c r="H667" s="4"/>
      <c r="I667" s="4"/>
      <c r="J667" s="4"/>
      <c r="K667" s="4"/>
      <c r="L667" s="4"/>
      <c r="M667" s="4"/>
      <c r="N667" s="4"/>
      <c r="O667" s="4"/>
      <c r="P667" s="4"/>
    </row>
    <row r="668" spans="1:16" ht="13.5" customHeight="1" x14ac:dyDescent="0.25">
      <c r="A668" s="35"/>
      <c r="B668" s="4"/>
      <c r="C668" s="4"/>
      <c r="D668" s="4"/>
      <c r="E668" s="5"/>
      <c r="F668" s="6"/>
      <c r="G668" s="5"/>
      <c r="H668" s="4"/>
      <c r="I668" s="4"/>
      <c r="J668" s="4"/>
      <c r="K668" s="4"/>
      <c r="L668" s="4"/>
      <c r="M668" s="4"/>
      <c r="N668" s="4"/>
      <c r="O668" s="4"/>
      <c r="P668" s="4"/>
    </row>
    <row r="669" spans="1:16" ht="13.5" customHeight="1" x14ac:dyDescent="0.25">
      <c r="A669" s="35"/>
      <c r="B669" s="4"/>
      <c r="C669" s="4"/>
      <c r="D669" s="4"/>
      <c r="E669" s="5"/>
      <c r="F669" s="6"/>
      <c r="G669" s="5"/>
      <c r="H669" s="4"/>
      <c r="I669" s="4"/>
      <c r="J669" s="4"/>
      <c r="K669" s="4"/>
      <c r="L669" s="4"/>
      <c r="M669" s="4"/>
      <c r="N669" s="4"/>
      <c r="O669" s="4"/>
      <c r="P669" s="4"/>
    </row>
    <row r="670" spans="1:16" ht="13.5" customHeight="1" x14ac:dyDescent="0.25">
      <c r="A670" s="35"/>
      <c r="B670" s="4"/>
      <c r="C670" s="4"/>
      <c r="D670" s="4"/>
      <c r="E670" s="5"/>
      <c r="F670" s="6"/>
      <c r="G670" s="5"/>
      <c r="H670" s="4"/>
      <c r="I670" s="4"/>
      <c r="J670" s="4"/>
      <c r="K670" s="4"/>
      <c r="L670" s="4"/>
      <c r="M670" s="4"/>
      <c r="N670" s="4"/>
      <c r="O670" s="4"/>
      <c r="P670" s="4"/>
    </row>
    <row r="671" spans="1:16" ht="13.5" customHeight="1" x14ac:dyDescent="0.25">
      <c r="A671" s="35"/>
      <c r="B671" s="4"/>
      <c r="C671" s="4"/>
      <c r="D671" s="4"/>
      <c r="E671" s="5"/>
      <c r="F671" s="6"/>
      <c r="G671" s="5"/>
      <c r="H671" s="4"/>
      <c r="I671" s="4"/>
      <c r="J671" s="4"/>
      <c r="K671" s="4"/>
      <c r="L671" s="4"/>
      <c r="M671" s="4"/>
      <c r="N671" s="4"/>
      <c r="O671" s="4"/>
      <c r="P671" s="4"/>
    </row>
    <row r="672" spans="1:16" ht="13.5" customHeight="1" x14ac:dyDescent="0.25">
      <c r="A672" s="35"/>
      <c r="B672" s="4"/>
      <c r="C672" s="4"/>
      <c r="D672" s="4"/>
      <c r="E672" s="5"/>
      <c r="F672" s="6"/>
      <c r="G672" s="5"/>
      <c r="H672" s="4"/>
      <c r="I672" s="4"/>
      <c r="J672" s="4"/>
      <c r="K672" s="4"/>
      <c r="L672" s="4"/>
      <c r="M672" s="4"/>
      <c r="N672" s="4"/>
      <c r="O672" s="4"/>
      <c r="P672" s="4"/>
    </row>
    <row r="673" spans="1:16" ht="13.5" customHeight="1" x14ac:dyDescent="0.25">
      <c r="A673" s="35"/>
      <c r="B673" s="4"/>
      <c r="C673" s="4"/>
      <c r="D673" s="4"/>
      <c r="E673" s="5"/>
      <c r="F673" s="6"/>
      <c r="G673" s="5"/>
      <c r="H673" s="4"/>
      <c r="I673" s="4"/>
      <c r="J673" s="4"/>
      <c r="K673" s="4"/>
      <c r="L673" s="4"/>
      <c r="M673" s="4"/>
      <c r="N673" s="4"/>
      <c r="O673" s="4"/>
      <c r="P673" s="4"/>
    </row>
    <row r="674" spans="1:16" ht="13.5" customHeight="1" x14ac:dyDescent="0.25">
      <c r="A674" s="35"/>
      <c r="B674" s="4"/>
      <c r="C674" s="4"/>
      <c r="D674" s="4"/>
      <c r="E674" s="5"/>
      <c r="F674" s="6"/>
      <c r="G674" s="5"/>
      <c r="H674" s="4"/>
      <c r="I674" s="4"/>
      <c r="J674" s="4"/>
      <c r="K674" s="4"/>
      <c r="L674" s="4"/>
      <c r="M674" s="4"/>
      <c r="N674" s="4"/>
      <c r="O674" s="4"/>
      <c r="P674" s="4"/>
    </row>
    <row r="675" spans="1:16" ht="13.5" customHeight="1" x14ac:dyDescent="0.25">
      <c r="A675" s="35"/>
      <c r="B675" s="4"/>
      <c r="C675" s="4"/>
      <c r="D675" s="4"/>
      <c r="E675" s="5"/>
      <c r="F675" s="6"/>
      <c r="G675" s="5"/>
      <c r="H675" s="4"/>
      <c r="I675" s="4"/>
      <c r="J675" s="4"/>
      <c r="K675" s="4"/>
      <c r="L675" s="4"/>
      <c r="M675" s="4"/>
      <c r="N675" s="4"/>
      <c r="O675" s="4"/>
      <c r="P675" s="4"/>
    </row>
    <row r="676" spans="1:16" ht="13.5" customHeight="1" x14ac:dyDescent="0.25">
      <c r="A676" s="35"/>
      <c r="B676" s="4"/>
      <c r="C676" s="4"/>
      <c r="D676" s="4"/>
      <c r="E676" s="5"/>
      <c r="F676" s="6"/>
      <c r="G676" s="5"/>
      <c r="H676" s="4"/>
      <c r="I676" s="4"/>
      <c r="J676" s="4"/>
      <c r="K676" s="4"/>
      <c r="L676" s="4"/>
      <c r="M676" s="4"/>
      <c r="N676" s="4"/>
      <c r="O676" s="4"/>
      <c r="P676" s="4"/>
    </row>
    <row r="677" spans="1:16" ht="13.5" customHeight="1" x14ac:dyDescent="0.25">
      <c r="A677" s="35"/>
      <c r="B677" s="4"/>
      <c r="C677" s="4"/>
      <c r="D677" s="4"/>
      <c r="E677" s="5"/>
      <c r="F677" s="6"/>
      <c r="G677" s="5"/>
      <c r="H677" s="4"/>
      <c r="I677" s="4"/>
      <c r="J677" s="4"/>
      <c r="K677" s="4"/>
      <c r="L677" s="4"/>
      <c r="M677" s="4"/>
      <c r="N677" s="4"/>
      <c r="O677" s="4"/>
      <c r="P677" s="4"/>
    </row>
    <row r="678" spans="1:16" ht="13.5" customHeight="1" x14ac:dyDescent="0.25">
      <c r="A678" s="35"/>
      <c r="B678" s="4"/>
      <c r="C678" s="4"/>
      <c r="D678" s="4"/>
      <c r="E678" s="5"/>
      <c r="F678" s="6"/>
      <c r="G678" s="5"/>
      <c r="H678" s="4"/>
      <c r="I678" s="4"/>
      <c r="J678" s="4"/>
      <c r="K678" s="4"/>
      <c r="L678" s="4"/>
      <c r="M678" s="4"/>
      <c r="N678" s="4"/>
      <c r="O678" s="4"/>
      <c r="P678" s="4"/>
    </row>
    <row r="679" spans="1:16" ht="13.5" customHeight="1" x14ac:dyDescent="0.25">
      <c r="A679" s="35"/>
      <c r="B679" s="4"/>
      <c r="C679" s="4"/>
      <c r="D679" s="4"/>
      <c r="E679" s="5"/>
      <c r="F679" s="6"/>
      <c r="G679" s="5"/>
      <c r="H679" s="4"/>
      <c r="I679" s="4"/>
      <c r="J679" s="4"/>
      <c r="K679" s="4"/>
      <c r="L679" s="4"/>
      <c r="M679" s="4"/>
      <c r="N679" s="4"/>
      <c r="O679" s="4"/>
      <c r="P679" s="4"/>
    </row>
    <row r="680" spans="1:16" ht="13.5" customHeight="1" x14ac:dyDescent="0.25">
      <c r="A680" s="35"/>
      <c r="B680" s="4"/>
      <c r="C680" s="4"/>
      <c r="D680" s="4"/>
      <c r="E680" s="5"/>
      <c r="F680" s="6"/>
      <c r="G680" s="5"/>
      <c r="H680" s="4"/>
      <c r="I680" s="4"/>
      <c r="J680" s="4"/>
      <c r="K680" s="4"/>
      <c r="L680" s="4"/>
      <c r="M680" s="4"/>
      <c r="N680" s="4"/>
      <c r="O680" s="4"/>
      <c r="P680" s="4"/>
    </row>
    <row r="681" spans="1:16" ht="13.5" customHeight="1" x14ac:dyDescent="0.25">
      <c r="A681" s="35"/>
      <c r="B681" s="4"/>
      <c r="C681" s="4"/>
      <c r="D681" s="4"/>
      <c r="E681" s="5"/>
      <c r="F681" s="6"/>
      <c r="G681" s="5"/>
      <c r="H681" s="4"/>
      <c r="I681" s="4"/>
      <c r="J681" s="4"/>
      <c r="K681" s="4"/>
      <c r="L681" s="4"/>
      <c r="M681" s="4"/>
      <c r="N681" s="4"/>
      <c r="O681" s="4"/>
      <c r="P681" s="4"/>
    </row>
    <row r="682" spans="1:16" ht="13.5" customHeight="1" x14ac:dyDescent="0.25">
      <c r="A682" s="35"/>
      <c r="B682" s="4"/>
      <c r="C682" s="4"/>
      <c r="D682" s="4"/>
      <c r="E682" s="5"/>
      <c r="F682" s="6"/>
      <c r="G682" s="5"/>
      <c r="H682" s="4"/>
      <c r="I682" s="4"/>
      <c r="J682" s="4"/>
      <c r="K682" s="4"/>
      <c r="L682" s="4"/>
      <c r="M682" s="4"/>
      <c r="N682" s="4"/>
      <c r="O682" s="4"/>
      <c r="P682" s="4"/>
    </row>
    <row r="683" spans="1:16" ht="13.5" customHeight="1" x14ac:dyDescent="0.25">
      <c r="A683" s="35"/>
      <c r="B683" s="4"/>
      <c r="C683" s="4"/>
      <c r="D683" s="4"/>
      <c r="E683" s="5"/>
      <c r="F683" s="6"/>
      <c r="G683" s="5"/>
      <c r="H683" s="4"/>
      <c r="I683" s="4"/>
      <c r="J683" s="4"/>
      <c r="K683" s="4"/>
      <c r="L683" s="4"/>
      <c r="M683" s="4"/>
      <c r="N683" s="4"/>
      <c r="O683" s="4"/>
      <c r="P683" s="4"/>
    </row>
    <row r="684" spans="1:16" ht="13.5" customHeight="1" x14ac:dyDescent="0.25">
      <c r="A684" s="35"/>
      <c r="B684" s="4"/>
      <c r="C684" s="4"/>
      <c r="D684" s="4"/>
      <c r="E684" s="5"/>
      <c r="F684" s="6"/>
      <c r="G684" s="5"/>
      <c r="H684" s="4"/>
      <c r="I684" s="4"/>
      <c r="J684" s="4"/>
      <c r="K684" s="4"/>
      <c r="L684" s="4"/>
      <c r="M684" s="4"/>
      <c r="N684" s="4"/>
      <c r="O684" s="4"/>
      <c r="P684" s="4"/>
    </row>
    <row r="685" spans="1:16" ht="13.5" customHeight="1" x14ac:dyDescent="0.25">
      <c r="A685" s="35"/>
      <c r="B685" s="4"/>
      <c r="C685" s="4"/>
      <c r="D685" s="4"/>
      <c r="E685" s="5"/>
      <c r="F685" s="6"/>
      <c r="G685" s="5"/>
      <c r="H685" s="4"/>
      <c r="I685" s="4"/>
      <c r="J685" s="4"/>
      <c r="K685" s="4"/>
      <c r="L685" s="4"/>
      <c r="M685" s="4"/>
      <c r="N685" s="4"/>
      <c r="O685" s="4"/>
      <c r="P685" s="4"/>
    </row>
    <row r="686" spans="1:16" ht="13.5" customHeight="1" x14ac:dyDescent="0.25">
      <c r="A686" s="35"/>
      <c r="B686" s="4"/>
      <c r="C686" s="4"/>
      <c r="D686" s="4"/>
      <c r="E686" s="5"/>
      <c r="F686" s="6"/>
      <c r="G686" s="5"/>
      <c r="H686" s="4"/>
      <c r="I686" s="4"/>
      <c r="J686" s="4"/>
      <c r="K686" s="4"/>
      <c r="L686" s="4"/>
      <c r="M686" s="4"/>
      <c r="N686" s="4"/>
      <c r="O686" s="4"/>
      <c r="P686" s="4"/>
    </row>
    <row r="687" spans="1:16" ht="13.5" customHeight="1" x14ac:dyDescent="0.25">
      <c r="A687" s="35"/>
      <c r="B687" s="4"/>
      <c r="C687" s="4"/>
      <c r="D687" s="4"/>
      <c r="E687" s="5"/>
      <c r="F687" s="6"/>
      <c r="G687" s="5"/>
      <c r="H687" s="4"/>
      <c r="I687" s="4"/>
      <c r="J687" s="4"/>
      <c r="K687" s="4"/>
      <c r="L687" s="4"/>
      <c r="M687" s="4"/>
      <c r="N687" s="4"/>
      <c r="O687" s="4"/>
      <c r="P687" s="4"/>
    </row>
    <row r="688" spans="1:16" ht="13.5" customHeight="1" x14ac:dyDescent="0.25">
      <c r="A688" s="35"/>
      <c r="B688" s="4"/>
      <c r="C688" s="4"/>
      <c r="D688" s="4"/>
      <c r="E688" s="5"/>
      <c r="F688" s="6"/>
      <c r="G688" s="5"/>
      <c r="H688" s="4"/>
      <c r="I688" s="4"/>
      <c r="J688" s="4"/>
      <c r="K688" s="4"/>
      <c r="L688" s="4"/>
      <c r="M688" s="4"/>
      <c r="N688" s="4"/>
      <c r="O688" s="4"/>
      <c r="P688" s="4"/>
    </row>
    <row r="689" spans="1:16" ht="13.5" customHeight="1" x14ac:dyDescent="0.25">
      <c r="A689" s="35"/>
      <c r="B689" s="4"/>
      <c r="C689" s="4"/>
      <c r="D689" s="4"/>
      <c r="E689" s="5"/>
      <c r="F689" s="6"/>
      <c r="G689" s="5"/>
      <c r="H689" s="4"/>
      <c r="I689" s="4"/>
      <c r="J689" s="4"/>
      <c r="K689" s="4"/>
      <c r="L689" s="4"/>
      <c r="M689" s="4"/>
      <c r="N689" s="4"/>
      <c r="O689" s="4"/>
      <c r="P689" s="4"/>
    </row>
    <row r="690" spans="1:16" ht="13.5" customHeight="1" x14ac:dyDescent="0.25">
      <c r="A690" s="35"/>
      <c r="B690" s="4"/>
      <c r="C690" s="4"/>
      <c r="D690" s="4"/>
      <c r="E690" s="5"/>
      <c r="F690" s="6"/>
      <c r="G690" s="5"/>
      <c r="H690" s="4"/>
      <c r="I690" s="4"/>
      <c r="J690" s="4"/>
      <c r="K690" s="4"/>
      <c r="L690" s="4"/>
      <c r="M690" s="4"/>
      <c r="N690" s="4"/>
      <c r="O690" s="4"/>
      <c r="P690" s="4"/>
    </row>
    <row r="691" spans="1:16" ht="13.5" customHeight="1" x14ac:dyDescent="0.25">
      <c r="A691" s="35"/>
      <c r="B691" s="4"/>
      <c r="C691" s="4"/>
      <c r="D691" s="4"/>
      <c r="E691" s="5"/>
      <c r="F691" s="6"/>
      <c r="G691" s="5"/>
      <c r="H691" s="4"/>
      <c r="I691" s="4"/>
      <c r="J691" s="4"/>
      <c r="K691" s="4"/>
      <c r="L691" s="4"/>
      <c r="M691" s="4"/>
      <c r="N691" s="4"/>
      <c r="O691" s="4"/>
      <c r="P691" s="4"/>
    </row>
    <row r="692" spans="1:16" ht="13.5" customHeight="1" x14ac:dyDescent="0.25">
      <c r="A692" s="35"/>
      <c r="B692" s="4"/>
      <c r="C692" s="4"/>
      <c r="D692" s="4"/>
      <c r="E692" s="5"/>
      <c r="F692" s="6"/>
      <c r="G692" s="5"/>
      <c r="H692" s="4"/>
      <c r="I692" s="4"/>
      <c r="J692" s="4"/>
      <c r="K692" s="4"/>
      <c r="L692" s="4"/>
      <c r="M692" s="4"/>
      <c r="N692" s="4"/>
      <c r="O692" s="4"/>
      <c r="P692" s="4"/>
    </row>
    <row r="693" spans="1:16" ht="13.5" customHeight="1" x14ac:dyDescent="0.25">
      <c r="A693" s="35"/>
      <c r="B693" s="4"/>
      <c r="C693" s="4"/>
      <c r="D693" s="4"/>
      <c r="E693" s="5"/>
      <c r="F693" s="6"/>
      <c r="G693" s="5"/>
      <c r="H693" s="4"/>
      <c r="I693" s="4"/>
      <c r="J693" s="4"/>
      <c r="K693" s="4"/>
      <c r="L693" s="4"/>
      <c r="M693" s="4"/>
      <c r="N693" s="4"/>
      <c r="O693" s="4"/>
      <c r="P693" s="4"/>
    </row>
    <row r="694" spans="1:16" ht="13.5" customHeight="1" x14ac:dyDescent="0.25">
      <c r="A694" s="35"/>
      <c r="B694" s="4"/>
      <c r="C694" s="4"/>
      <c r="D694" s="4"/>
      <c r="E694" s="5"/>
      <c r="F694" s="6"/>
      <c r="G694" s="5"/>
      <c r="H694" s="4"/>
      <c r="I694" s="4"/>
      <c r="J694" s="4"/>
      <c r="K694" s="4"/>
      <c r="L694" s="4"/>
      <c r="M694" s="4"/>
      <c r="N694" s="4"/>
      <c r="O694" s="4"/>
      <c r="P694" s="4"/>
    </row>
    <row r="695" spans="1:16" ht="13.5" customHeight="1" x14ac:dyDescent="0.25">
      <c r="A695" s="35"/>
      <c r="B695" s="4"/>
      <c r="C695" s="4"/>
      <c r="D695" s="4"/>
      <c r="E695" s="5"/>
      <c r="F695" s="6"/>
      <c r="G695" s="5"/>
      <c r="H695" s="4"/>
      <c r="I695" s="4"/>
      <c r="J695" s="4"/>
      <c r="K695" s="4"/>
      <c r="L695" s="4"/>
      <c r="M695" s="4"/>
      <c r="N695" s="4"/>
      <c r="O695" s="4"/>
      <c r="P695" s="4"/>
    </row>
    <row r="696" spans="1:16" ht="13.5" customHeight="1" x14ac:dyDescent="0.25">
      <c r="A696" s="35"/>
      <c r="B696" s="4"/>
      <c r="C696" s="4"/>
      <c r="D696" s="4"/>
      <c r="E696" s="5"/>
      <c r="F696" s="6"/>
      <c r="G696" s="5"/>
      <c r="H696" s="4"/>
      <c r="I696" s="4"/>
      <c r="J696" s="4"/>
      <c r="K696" s="4"/>
      <c r="L696" s="4"/>
      <c r="M696" s="4"/>
      <c r="N696" s="4"/>
      <c r="O696" s="4"/>
      <c r="P696" s="4"/>
    </row>
    <row r="697" spans="1:16" ht="13.5" customHeight="1" x14ac:dyDescent="0.25">
      <c r="A697" s="35"/>
      <c r="B697" s="4"/>
      <c r="C697" s="4"/>
      <c r="D697" s="4"/>
      <c r="E697" s="5"/>
      <c r="F697" s="6"/>
      <c r="G697" s="5"/>
      <c r="H697" s="4"/>
      <c r="I697" s="4"/>
      <c r="J697" s="4"/>
      <c r="K697" s="4"/>
      <c r="L697" s="4"/>
      <c r="M697" s="4"/>
      <c r="N697" s="4"/>
      <c r="O697" s="4"/>
      <c r="P697" s="4"/>
    </row>
    <row r="698" spans="1:16" ht="13.5" customHeight="1" x14ac:dyDescent="0.25">
      <c r="A698" s="35"/>
      <c r="B698" s="4"/>
      <c r="C698" s="4"/>
      <c r="D698" s="4"/>
      <c r="E698" s="5"/>
      <c r="F698" s="6"/>
      <c r="G698" s="5"/>
      <c r="H698" s="4"/>
      <c r="I698" s="4"/>
      <c r="J698" s="4"/>
      <c r="K698" s="4"/>
      <c r="L698" s="4"/>
      <c r="M698" s="4"/>
      <c r="N698" s="4"/>
      <c r="O698" s="4"/>
      <c r="P698" s="4"/>
    </row>
    <row r="699" spans="1:16" ht="13.5" customHeight="1" x14ac:dyDescent="0.25">
      <c r="A699" s="35"/>
      <c r="B699" s="4"/>
      <c r="C699" s="4"/>
      <c r="D699" s="4"/>
      <c r="E699" s="5"/>
      <c r="F699" s="6"/>
      <c r="G699" s="5"/>
      <c r="H699" s="4"/>
      <c r="I699" s="4"/>
      <c r="J699" s="4"/>
      <c r="K699" s="4"/>
      <c r="L699" s="4"/>
      <c r="M699" s="4"/>
      <c r="N699" s="4"/>
      <c r="O699" s="4"/>
      <c r="P699" s="4"/>
    </row>
    <row r="700" spans="1:16" ht="13.5" customHeight="1" x14ac:dyDescent="0.25">
      <c r="A700" s="35"/>
      <c r="B700" s="4"/>
      <c r="C700" s="4"/>
      <c r="D700" s="4"/>
      <c r="E700" s="5"/>
      <c r="F700" s="6"/>
      <c r="G700" s="5"/>
      <c r="H700" s="4"/>
      <c r="I700" s="4"/>
      <c r="J700" s="4"/>
      <c r="K700" s="4"/>
      <c r="L700" s="4"/>
      <c r="M700" s="4"/>
      <c r="N700" s="4"/>
      <c r="O700" s="4"/>
      <c r="P700" s="4"/>
    </row>
    <row r="701" spans="1:16" ht="13.5" customHeight="1" x14ac:dyDescent="0.25">
      <c r="A701" s="35"/>
      <c r="B701" s="4"/>
      <c r="C701" s="4"/>
      <c r="D701" s="4"/>
      <c r="E701" s="5"/>
      <c r="F701" s="6"/>
      <c r="G701" s="5"/>
      <c r="H701" s="4"/>
      <c r="I701" s="4"/>
      <c r="J701" s="4"/>
      <c r="K701" s="4"/>
      <c r="L701" s="4"/>
      <c r="M701" s="4"/>
      <c r="N701" s="4"/>
      <c r="O701" s="4"/>
      <c r="P701" s="4"/>
    </row>
    <row r="702" spans="1:16" ht="13.5" customHeight="1" x14ac:dyDescent="0.25">
      <c r="A702" s="35"/>
      <c r="B702" s="4"/>
      <c r="C702" s="4"/>
      <c r="D702" s="4"/>
      <c r="E702" s="5"/>
      <c r="F702" s="6"/>
      <c r="G702" s="5"/>
      <c r="H702" s="4"/>
      <c r="I702" s="4"/>
      <c r="J702" s="4"/>
      <c r="K702" s="4"/>
      <c r="L702" s="4"/>
      <c r="M702" s="4"/>
      <c r="N702" s="4"/>
      <c r="O702" s="4"/>
      <c r="P702" s="4"/>
    </row>
    <row r="703" spans="1:16" ht="13.5" customHeight="1" x14ac:dyDescent="0.25">
      <c r="A703" s="35"/>
      <c r="B703" s="4"/>
      <c r="C703" s="4"/>
      <c r="D703" s="4"/>
      <c r="E703" s="5"/>
      <c r="F703" s="6"/>
      <c r="G703" s="5"/>
      <c r="H703" s="4"/>
      <c r="I703" s="4"/>
      <c r="J703" s="4"/>
      <c r="K703" s="4"/>
      <c r="L703" s="4"/>
      <c r="M703" s="4"/>
      <c r="N703" s="4"/>
      <c r="O703" s="4"/>
      <c r="P703" s="4"/>
    </row>
    <row r="704" spans="1:16" ht="13.5" customHeight="1" x14ac:dyDescent="0.25">
      <c r="A704" s="35"/>
      <c r="B704" s="4"/>
      <c r="C704" s="4"/>
      <c r="D704" s="4"/>
      <c r="E704" s="5"/>
      <c r="F704" s="6"/>
      <c r="G704" s="5"/>
      <c r="H704" s="4"/>
      <c r="I704" s="4"/>
      <c r="J704" s="4"/>
      <c r="K704" s="4"/>
      <c r="L704" s="4"/>
      <c r="M704" s="4"/>
      <c r="N704" s="4"/>
      <c r="O704" s="4"/>
      <c r="P704" s="4"/>
    </row>
    <row r="705" spans="1:16" ht="13.5" customHeight="1" x14ac:dyDescent="0.25">
      <c r="A705" s="35"/>
      <c r="B705" s="4"/>
      <c r="C705" s="4"/>
      <c r="D705" s="4"/>
      <c r="E705" s="5"/>
      <c r="F705" s="6"/>
      <c r="G705" s="5"/>
      <c r="H705" s="4"/>
      <c r="I705" s="4"/>
      <c r="J705" s="4"/>
      <c r="K705" s="4"/>
      <c r="L705" s="4"/>
      <c r="M705" s="4"/>
      <c r="N705" s="4"/>
      <c r="O705" s="4"/>
      <c r="P705" s="4"/>
    </row>
    <row r="706" spans="1:16" ht="13.5" customHeight="1" x14ac:dyDescent="0.25">
      <c r="A706" s="35"/>
      <c r="B706" s="4"/>
      <c r="C706" s="4"/>
      <c r="D706" s="4"/>
      <c r="E706" s="5"/>
      <c r="F706" s="6"/>
      <c r="G706" s="5"/>
      <c r="H706" s="4"/>
      <c r="I706" s="4"/>
      <c r="J706" s="4"/>
      <c r="K706" s="4"/>
      <c r="L706" s="4"/>
      <c r="M706" s="4"/>
      <c r="N706" s="4"/>
      <c r="O706" s="4"/>
      <c r="P706" s="4"/>
    </row>
    <row r="707" spans="1:16" ht="13.5" customHeight="1" x14ac:dyDescent="0.25">
      <c r="A707" s="35"/>
      <c r="B707" s="4"/>
      <c r="C707" s="4"/>
      <c r="D707" s="4"/>
      <c r="E707" s="5"/>
      <c r="F707" s="6"/>
      <c r="G707" s="5"/>
      <c r="H707" s="4"/>
      <c r="I707" s="4"/>
      <c r="J707" s="4"/>
      <c r="K707" s="4"/>
      <c r="L707" s="4"/>
      <c r="M707" s="4"/>
      <c r="N707" s="4"/>
      <c r="O707" s="4"/>
      <c r="P707" s="4"/>
    </row>
    <row r="708" spans="1:16" ht="13.5" customHeight="1" x14ac:dyDescent="0.25">
      <c r="A708" s="35"/>
      <c r="B708" s="4"/>
      <c r="C708" s="4"/>
      <c r="D708" s="4"/>
      <c r="E708" s="5"/>
      <c r="F708" s="6"/>
      <c r="G708" s="5"/>
      <c r="H708" s="4"/>
      <c r="I708" s="4"/>
      <c r="J708" s="4"/>
      <c r="K708" s="4"/>
      <c r="L708" s="4"/>
      <c r="M708" s="4"/>
      <c r="N708" s="4"/>
      <c r="O708" s="4"/>
      <c r="P708" s="4"/>
    </row>
    <row r="709" spans="1:16" ht="13.5" customHeight="1" x14ac:dyDescent="0.25">
      <c r="A709" s="35"/>
      <c r="B709" s="4"/>
      <c r="C709" s="4"/>
      <c r="D709" s="4"/>
      <c r="E709" s="5"/>
      <c r="F709" s="6"/>
      <c r="G709" s="5"/>
      <c r="H709" s="4"/>
      <c r="I709" s="4"/>
      <c r="J709" s="4"/>
      <c r="K709" s="4"/>
      <c r="L709" s="4"/>
      <c r="M709" s="4"/>
      <c r="N709" s="4"/>
      <c r="O709" s="4"/>
      <c r="P709" s="4"/>
    </row>
    <row r="710" spans="1:16" ht="13.5" customHeight="1" x14ac:dyDescent="0.25">
      <c r="A710" s="35"/>
      <c r="B710" s="4"/>
      <c r="C710" s="4"/>
      <c r="D710" s="4"/>
      <c r="E710" s="5"/>
      <c r="F710" s="6"/>
      <c r="G710" s="5"/>
      <c r="H710" s="4"/>
      <c r="I710" s="4"/>
      <c r="J710" s="4"/>
      <c r="K710" s="4"/>
      <c r="L710" s="4"/>
      <c r="M710" s="4"/>
      <c r="N710" s="4"/>
      <c r="O710" s="4"/>
      <c r="P710" s="4"/>
    </row>
    <row r="711" spans="1:16" ht="13.5" customHeight="1" x14ac:dyDescent="0.25">
      <c r="A711" s="35"/>
      <c r="B711" s="4"/>
      <c r="C711" s="4"/>
      <c r="D711" s="4"/>
      <c r="E711" s="5"/>
      <c r="F711" s="6"/>
      <c r="G711" s="5"/>
      <c r="H711" s="4"/>
      <c r="I711" s="4"/>
      <c r="J711" s="4"/>
      <c r="K711" s="4"/>
      <c r="L711" s="4"/>
      <c r="M711" s="4"/>
      <c r="N711" s="4"/>
      <c r="O711" s="4"/>
      <c r="P711" s="4"/>
    </row>
    <row r="712" spans="1:16" ht="13.5" customHeight="1" x14ac:dyDescent="0.25">
      <c r="A712" s="35"/>
      <c r="B712" s="4"/>
      <c r="C712" s="4"/>
      <c r="D712" s="4"/>
      <c r="E712" s="5"/>
      <c r="F712" s="6"/>
      <c r="G712" s="5"/>
      <c r="H712" s="4"/>
      <c r="I712" s="4"/>
      <c r="J712" s="4"/>
      <c r="K712" s="4"/>
      <c r="L712" s="4"/>
      <c r="M712" s="4"/>
      <c r="N712" s="4"/>
      <c r="O712" s="4"/>
      <c r="P712" s="4"/>
    </row>
    <row r="713" spans="1:16" ht="13.5" customHeight="1" x14ac:dyDescent="0.25">
      <c r="A713" s="35"/>
      <c r="B713" s="4"/>
      <c r="C713" s="4"/>
      <c r="D713" s="4"/>
      <c r="E713" s="5"/>
      <c r="F713" s="6"/>
      <c r="G713" s="5"/>
      <c r="H713" s="4"/>
      <c r="I713" s="4"/>
      <c r="J713" s="4"/>
      <c r="K713" s="4"/>
      <c r="L713" s="4"/>
      <c r="M713" s="4"/>
      <c r="N713" s="4"/>
      <c r="O713" s="4"/>
      <c r="P713" s="4"/>
    </row>
    <row r="714" spans="1:16" ht="13.5" customHeight="1" x14ac:dyDescent="0.25">
      <c r="A714" s="35"/>
      <c r="B714" s="4"/>
      <c r="C714" s="4"/>
      <c r="D714" s="4"/>
      <c r="E714" s="5"/>
      <c r="F714" s="6"/>
      <c r="G714" s="5"/>
      <c r="H714" s="4"/>
      <c r="I714" s="4"/>
      <c r="J714" s="4"/>
      <c r="K714" s="4"/>
      <c r="L714" s="4"/>
      <c r="M714" s="4"/>
      <c r="N714" s="4"/>
      <c r="O714" s="4"/>
      <c r="P714" s="4"/>
    </row>
    <row r="715" spans="1:16" ht="13.5" customHeight="1" x14ac:dyDescent="0.25">
      <c r="A715" s="35"/>
      <c r="B715" s="4"/>
      <c r="C715" s="4"/>
      <c r="D715" s="4"/>
      <c r="E715" s="5"/>
      <c r="F715" s="6"/>
      <c r="G715" s="5"/>
      <c r="H715" s="4"/>
      <c r="I715" s="4"/>
      <c r="J715" s="4"/>
      <c r="K715" s="4"/>
      <c r="L715" s="4"/>
      <c r="M715" s="4"/>
      <c r="N715" s="4"/>
      <c r="O715" s="4"/>
      <c r="P715" s="4"/>
    </row>
    <row r="716" spans="1:16" ht="13.5" customHeight="1" x14ac:dyDescent="0.25">
      <c r="A716" s="35"/>
      <c r="B716" s="4"/>
      <c r="C716" s="4"/>
      <c r="D716" s="4"/>
      <c r="E716" s="5"/>
      <c r="F716" s="6"/>
      <c r="G716" s="5"/>
      <c r="H716" s="4"/>
      <c r="I716" s="4"/>
      <c r="J716" s="4"/>
      <c r="K716" s="4"/>
      <c r="L716" s="4"/>
      <c r="M716" s="4"/>
      <c r="N716" s="4"/>
      <c r="O716" s="4"/>
      <c r="P716" s="4"/>
    </row>
    <row r="717" spans="1:16" ht="13.5" customHeight="1" x14ac:dyDescent="0.25">
      <c r="A717" s="35"/>
      <c r="B717" s="4"/>
      <c r="C717" s="4"/>
      <c r="D717" s="4"/>
      <c r="E717" s="5"/>
      <c r="F717" s="6"/>
      <c r="G717" s="5"/>
      <c r="H717" s="4"/>
      <c r="I717" s="4"/>
      <c r="J717" s="4"/>
      <c r="K717" s="4"/>
      <c r="L717" s="4"/>
      <c r="M717" s="4"/>
      <c r="N717" s="4"/>
      <c r="O717" s="4"/>
      <c r="P717" s="4"/>
    </row>
    <row r="718" spans="1:16" ht="13.5" customHeight="1" x14ac:dyDescent="0.25">
      <c r="A718" s="35"/>
      <c r="B718" s="4"/>
      <c r="C718" s="4"/>
      <c r="D718" s="4"/>
      <c r="E718" s="5"/>
      <c r="F718" s="6"/>
      <c r="G718" s="5"/>
      <c r="H718" s="4"/>
      <c r="I718" s="4"/>
      <c r="J718" s="4"/>
      <c r="K718" s="4"/>
      <c r="L718" s="4"/>
      <c r="M718" s="4"/>
      <c r="N718" s="4"/>
      <c r="O718" s="4"/>
      <c r="P718" s="4"/>
    </row>
    <row r="719" spans="1:16" ht="13.5" customHeight="1" x14ac:dyDescent="0.25">
      <c r="A719" s="35"/>
      <c r="B719" s="4"/>
      <c r="C719" s="4"/>
      <c r="D719" s="4"/>
      <c r="E719" s="5"/>
      <c r="F719" s="6"/>
      <c r="G719" s="5"/>
      <c r="H719" s="4"/>
      <c r="I719" s="4"/>
      <c r="J719" s="4"/>
      <c r="K719" s="4"/>
      <c r="L719" s="4"/>
      <c r="M719" s="4"/>
      <c r="N719" s="4"/>
      <c r="O719" s="4"/>
      <c r="P719" s="4"/>
    </row>
    <row r="720" spans="1:16" ht="13.5" customHeight="1" x14ac:dyDescent="0.25">
      <c r="A720" s="35"/>
      <c r="B720" s="4"/>
      <c r="C720" s="4"/>
      <c r="D720" s="4"/>
      <c r="E720" s="5"/>
      <c r="F720" s="6"/>
      <c r="G720" s="5"/>
      <c r="H720" s="4"/>
      <c r="I720" s="4"/>
      <c r="J720" s="4"/>
      <c r="K720" s="4"/>
      <c r="L720" s="4"/>
      <c r="M720" s="4"/>
      <c r="N720" s="4"/>
      <c r="O720" s="4"/>
      <c r="P720" s="4"/>
    </row>
    <row r="721" spans="1:16" ht="13.5" customHeight="1" x14ac:dyDescent="0.25">
      <c r="A721" s="35"/>
      <c r="B721" s="4"/>
      <c r="C721" s="4"/>
      <c r="D721" s="4"/>
      <c r="E721" s="5"/>
      <c r="F721" s="6"/>
      <c r="G721" s="5"/>
      <c r="H721" s="4"/>
      <c r="I721" s="4"/>
      <c r="J721" s="4"/>
      <c r="K721" s="4"/>
      <c r="L721" s="4"/>
      <c r="M721" s="4"/>
      <c r="N721" s="4"/>
      <c r="O721" s="4"/>
      <c r="P721" s="4"/>
    </row>
    <row r="722" spans="1:16" ht="13.5" customHeight="1" x14ac:dyDescent="0.25">
      <c r="A722" s="35"/>
      <c r="B722" s="4"/>
      <c r="C722" s="4"/>
      <c r="D722" s="4"/>
      <c r="E722" s="5"/>
      <c r="F722" s="6"/>
      <c r="G722" s="5"/>
      <c r="H722" s="4"/>
      <c r="I722" s="4"/>
      <c r="J722" s="4"/>
      <c r="K722" s="4"/>
      <c r="L722" s="4"/>
      <c r="M722" s="4"/>
      <c r="N722" s="4"/>
      <c r="O722" s="4"/>
      <c r="P722" s="4"/>
    </row>
    <row r="723" spans="1:16" ht="13.5" customHeight="1" x14ac:dyDescent="0.25">
      <c r="A723" s="35"/>
      <c r="B723" s="4"/>
      <c r="C723" s="4"/>
      <c r="D723" s="4"/>
      <c r="E723" s="5"/>
      <c r="F723" s="6"/>
      <c r="G723" s="5"/>
      <c r="H723" s="4"/>
      <c r="I723" s="4"/>
      <c r="J723" s="4"/>
      <c r="K723" s="4"/>
      <c r="L723" s="4"/>
      <c r="M723" s="4"/>
      <c r="N723" s="4"/>
      <c r="O723" s="4"/>
      <c r="P723" s="4"/>
    </row>
    <row r="724" spans="1:16" ht="13.5" customHeight="1" x14ac:dyDescent="0.25">
      <c r="A724" s="35"/>
      <c r="B724" s="4"/>
      <c r="C724" s="4"/>
      <c r="D724" s="4"/>
      <c r="E724" s="5"/>
      <c r="F724" s="6"/>
      <c r="G724" s="5"/>
      <c r="H724" s="4"/>
      <c r="I724" s="4"/>
      <c r="J724" s="4"/>
      <c r="K724" s="4"/>
      <c r="L724" s="4"/>
      <c r="M724" s="4"/>
      <c r="N724" s="4"/>
      <c r="O724" s="4"/>
      <c r="P724" s="4"/>
    </row>
    <row r="725" spans="1:16" ht="13.5" customHeight="1" x14ac:dyDescent="0.25">
      <c r="A725" s="35"/>
      <c r="B725" s="4"/>
      <c r="C725" s="4"/>
      <c r="D725" s="4"/>
      <c r="E725" s="5"/>
      <c r="F725" s="6"/>
      <c r="G725" s="5"/>
      <c r="H725" s="4"/>
      <c r="I725" s="4"/>
      <c r="J725" s="4"/>
      <c r="K725" s="4"/>
      <c r="L725" s="4"/>
      <c r="M725" s="4"/>
      <c r="N725" s="4"/>
      <c r="O725" s="4"/>
      <c r="P725" s="4"/>
    </row>
    <row r="726" spans="1:16" ht="13.5" customHeight="1" x14ac:dyDescent="0.25">
      <c r="A726" s="35"/>
      <c r="B726" s="4"/>
      <c r="C726" s="4"/>
      <c r="D726" s="4"/>
      <c r="E726" s="5"/>
      <c r="F726" s="6"/>
      <c r="G726" s="5"/>
      <c r="H726" s="4"/>
      <c r="I726" s="4"/>
      <c r="J726" s="4"/>
      <c r="K726" s="4"/>
      <c r="L726" s="4"/>
      <c r="M726" s="4"/>
      <c r="N726" s="4"/>
      <c r="O726" s="4"/>
      <c r="P726" s="4"/>
    </row>
    <row r="727" spans="1:16" ht="13.5" customHeight="1" x14ac:dyDescent="0.25">
      <c r="A727" s="35"/>
      <c r="B727" s="4"/>
      <c r="C727" s="4"/>
      <c r="D727" s="4"/>
      <c r="E727" s="5"/>
      <c r="F727" s="6"/>
      <c r="G727" s="5"/>
      <c r="H727" s="4"/>
      <c r="I727" s="4"/>
      <c r="J727" s="4"/>
      <c r="K727" s="4"/>
      <c r="L727" s="4"/>
      <c r="M727" s="4"/>
      <c r="N727" s="4"/>
      <c r="O727" s="4"/>
      <c r="P727" s="4"/>
    </row>
    <row r="728" spans="1:16" ht="13.5" customHeight="1" x14ac:dyDescent="0.25">
      <c r="A728" s="35"/>
      <c r="B728" s="4"/>
      <c r="C728" s="4"/>
      <c r="D728" s="4"/>
      <c r="E728" s="5"/>
      <c r="F728" s="6"/>
      <c r="G728" s="5"/>
      <c r="H728" s="4"/>
      <c r="I728" s="4"/>
      <c r="J728" s="4"/>
      <c r="K728" s="4"/>
      <c r="L728" s="4"/>
      <c r="M728" s="4"/>
      <c r="N728" s="4"/>
      <c r="O728" s="4"/>
      <c r="P728" s="4"/>
    </row>
    <row r="729" spans="1:16" ht="13.5" customHeight="1" x14ac:dyDescent="0.25">
      <c r="A729" s="35"/>
      <c r="B729" s="4"/>
      <c r="C729" s="4"/>
      <c r="D729" s="4"/>
      <c r="E729" s="5"/>
      <c r="F729" s="6"/>
      <c r="G729" s="5"/>
      <c r="H729" s="4"/>
      <c r="I729" s="4"/>
      <c r="J729" s="4"/>
      <c r="K729" s="4"/>
      <c r="L729" s="4"/>
      <c r="M729" s="4"/>
      <c r="N729" s="4"/>
      <c r="O729" s="4"/>
      <c r="P729" s="4"/>
    </row>
    <row r="730" spans="1:16" ht="13.5" customHeight="1" x14ac:dyDescent="0.25">
      <c r="A730" s="35"/>
      <c r="B730" s="4"/>
      <c r="C730" s="4"/>
      <c r="D730" s="4"/>
      <c r="E730" s="5"/>
      <c r="F730" s="6"/>
      <c r="G730" s="5"/>
      <c r="H730" s="4"/>
      <c r="I730" s="4"/>
      <c r="J730" s="4"/>
      <c r="K730" s="4"/>
      <c r="L730" s="4"/>
      <c r="M730" s="4"/>
      <c r="N730" s="4"/>
      <c r="O730" s="4"/>
      <c r="P730" s="4"/>
    </row>
    <row r="731" spans="1:16" ht="13.5" customHeight="1" x14ac:dyDescent="0.25">
      <c r="A731" s="35"/>
      <c r="B731" s="4"/>
      <c r="C731" s="4"/>
      <c r="D731" s="4"/>
      <c r="E731" s="5"/>
      <c r="F731" s="6"/>
      <c r="G731" s="5"/>
      <c r="H731" s="4"/>
      <c r="I731" s="4"/>
      <c r="J731" s="4"/>
      <c r="K731" s="4"/>
      <c r="L731" s="4"/>
      <c r="M731" s="4"/>
      <c r="N731" s="4"/>
      <c r="O731" s="4"/>
      <c r="P731" s="4"/>
    </row>
    <row r="732" spans="1:16" ht="13.5" customHeight="1" x14ac:dyDescent="0.25">
      <c r="A732" s="35"/>
      <c r="B732" s="4"/>
      <c r="C732" s="4"/>
      <c r="D732" s="4"/>
      <c r="E732" s="5"/>
      <c r="F732" s="6"/>
      <c r="G732" s="5"/>
      <c r="H732" s="4"/>
      <c r="I732" s="4"/>
      <c r="J732" s="4"/>
      <c r="K732" s="4"/>
      <c r="L732" s="4"/>
      <c r="M732" s="4"/>
      <c r="N732" s="4"/>
      <c r="O732" s="4"/>
      <c r="P732" s="4"/>
    </row>
    <row r="733" spans="1:16" ht="13.5" customHeight="1" x14ac:dyDescent="0.25">
      <c r="A733" s="35"/>
      <c r="B733" s="4"/>
      <c r="C733" s="4"/>
      <c r="D733" s="4"/>
      <c r="E733" s="5"/>
      <c r="F733" s="6"/>
      <c r="G733" s="5"/>
      <c r="H733" s="4"/>
      <c r="I733" s="4"/>
      <c r="J733" s="4"/>
      <c r="K733" s="4"/>
      <c r="L733" s="4"/>
      <c r="M733" s="4"/>
      <c r="N733" s="4"/>
      <c r="O733" s="4"/>
      <c r="P733" s="4"/>
    </row>
    <row r="734" spans="1:16" ht="13.5" customHeight="1" x14ac:dyDescent="0.25">
      <c r="A734" s="35"/>
      <c r="B734" s="4"/>
      <c r="C734" s="4"/>
      <c r="D734" s="4"/>
      <c r="E734" s="5"/>
      <c r="F734" s="6"/>
      <c r="G734" s="5"/>
      <c r="H734" s="4"/>
      <c r="I734" s="4"/>
      <c r="J734" s="4"/>
      <c r="K734" s="4"/>
      <c r="L734" s="4"/>
      <c r="M734" s="4"/>
      <c r="N734" s="4"/>
      <c r="O734" s="4"/>
      <c r="P734" s="4"/>
    </row>
    <row r="735" spans="1:16" ht="13.5" customHeight="1" x14ac:dyDescent="0.25">
      <c r="A735" s="35"/>
      <c r="B735" s="4"/>
      <c r="C735" s="4"/>
      <c r="D735" s="4"/>
      <c r="E735" s="5"/>
      <c r="F735" s="6"/>
      <c r="G735" s="5"/>
      <c r="H735" s="4"/>
      <c r="I735" s="4"/>
      <c r="J735" s="4"/>
      <c r="K735" s="4"/>
      <c r="L735" s="4"/>
      <c r="M735" s="4"/>
      <c r="N735" s="4"/>
      <c r="O735" s="4"/>
      <c r="P735" s="4"/>
    </row>
    <row r="736" spans="1:16" ht="13.5" customHeight="1" x14ac:dyDescent="0.25">
      <c r="A736" s="35"/>
      <c r="B736" s="4"/>
      <c r="C736" s="4"/>
      <c r="D736" s="4"/>
      <c r="E736" s="5"/>
      <c r="F736" s="6"/>
      <c r="G736" s="5"/>
      <c r="H736" s="4"/>
      <c r="I736" s="4"/>
      <c r="J736" s="4"/>
      <c r="K736" s="4"/>
      <c r="L736" s="4"/>
      <c r="M736" s="4"/>
      <c r="N736" s="4"/>
      <c r="O736" s="4"/>
      <c r="P736" s="4"/>
    </row>
    <row r="737" spans="1:16" ht="13.5" customHeight="1" x14ac:dyDescent="0.25">
      <c r="A737" s="35"/>
      <c r="B737" s="4"/>
      <c r="C737" s="4"/>
      <c r="D737" s="4"/>
      <c r="E737" s="5"/>
      <c r="F737" s="6"/>
      <c r="G737" s="5"/>
      <c r="H737" s="4"/>
      <c r="I737" s="4"/>
      <c r="J737" s="4"/>
      <c r="K737" s="4"/>
      <c r="L737" s="4"/>
      <c r="M737" s="4"/>
      <c r="N737" s="4"/>
      <c r="O737" s="4"/>
      <c r="P737" s="4"/>
    </row>
    <row r="738" spans="1:16" ht="13.5" customHeight="1" x14ac:dyDescent="0.25">
      <c r="A738" s="35"/>
      <c r="B738" s="4"/>
      <c r="C738" s="4"/>
      <c r="D738" s="4"/>
      <c r="E738" s="5"/>
      <c r="F738" s="6"/>
      <c r="G738" s="5"/>
      <c r="H738" s="4"/>
      <c r="I738" s="4"/>
      <c r="J738" s="4"/>
      <c r="K738" s="4"/>
      <c r="L738" s="4"/>
      <c r="M738" s="4"/>
      <c r="N738" s="4"/>
      <c r="O738" s="4"/>
      <c r="P738" s="4"/>
    </row>
    <row r="739" spans="1:16" ht="13.5" customHeight="1" x14ac:dyDescent="0.25">
      <c r="A739" s="35"/>
      <c r="B739" s="4"/>
      <c r="C739" s="4"/>
      <c r="D739" s="4"/>
      <c r="E739" s="5"/>
      <c r="F739" s="6"/>
      <c r="G739" s="5"/>
      <c r="H739" s="4"/>
      <c r="I739" s="4"/>
      <c r="J739" s="4"/>
      <c r="K739" s="4"/>
      <c r="L739" s="4"/>
      <c r="M739" s="4"/>
      <c r="N739" s="4"/>
      <c r="O739" s="4"/>
      <c r="P739" s="4"/>
    </row>
    <row r="740" spans="1:16" ht="13.5" customHeight="1" x14ac:dyDescent="0.25">
      <c r="A740" s="35"/>
      <c r="B740" s="4"/>
      <c r="C740" s="4"/>
      <c r="D740" s="4"/>
      <c r="E740" s="5"/>
      <c r="F740" s="6"/>
      <c r="G740" s="5"/>
      <c r="H740" s="4"/>
      <c r="I740" s="4"/>
      <c r="J740" s="4"/>
      <c r="K740" s="4"/>
      <c r="L740" s="4"/>
      <c r="M740" s="4"/>
      <c r="N740" s="4"/>
      <c r="O740" s="4"/>
      <c r="P740" s="4"/>
    </row>
    <row r="741" spans="1:16" ht="13.5" customHeight="1" x14ac:dyDescent="0.25">
      <c r="A741" s="35"/>
      <c r="B741" s="4"/>
      <c r="C741" s="4"/>
      <c r="D741" s="4"/>
      <c r="E741" s="5"/>
      <c r="F741" s="6"/>
      <c r="G741" s="5"/>
      <c r="H741" s="4"/>
      <c r="I741" s="4"/>
      <c r="J741" s="4"/>
      <c r="K741" s="4"/>
      <c r="L741" s="4"/>
      <c r="M741" s="4"/>
      <c r="N741" s="4"/>
      <c r="O741" s="4"/>
      <c r="P741" s="4"/>
    </row>
    <row r="742" spans="1:16" ht="13.5" customHeight="1" x14ac:dyDescent="0.25">
      <c r="A742" s="35"/>
      <c r="B742" s="4"/>
      <c r="C742" s="4"/>
      <c r="D742" s="4"/>
      <c r="E742" s="5"/>
      <c r="F742" s="6"/>
      <c r="G742" s="5"/>
      <c r="H742" s="4"/>
      <c r="I742" s="4"/>
      <c r="J742" s="4"/>
      <c r="K742" s="4"/>
      <c r="L742" s="4"/>
      <c r="M742" s="4"/>
      <c r="N742" s="4"/>
      <c r="O742" s="4"/>
      <c r="P742" s="4"/>
    </row>
    <row r="743" spans="1:16" ht="13.5" customHeight="1" x14ac:dyDescent="0.25">
      <c r="A743" s="35"/>
      <c r="B743" s="4"/>
      <c r="C743" s="4"/>
      <c r="D743" s="4"/>
      <c r="E743" s="5"/>
      <c r="F743" s="6"/>
      <c r="G743" s="5"/>
      <c r="H743" s="4"/>
      <c r="I743" s="4"/>
      <c r="J743" s="4"/>
      <c r="K743" s="4"/>
      <c r="L743" s="4"/>
      <c r="M743" s="4"/>
      <c r="N743" s="4"/>
      <c r="O743" s="4"/>
      <c r="P743" s="4"/>
    </row>
    <row r="744" spans="1:16" ht="13.5" customHeight="1" x14ac:dyDescent="0.25">
      <c r="A744" s="35"/>
      <c r="B744" s="4"/>
      <c r="C744" s="4"/>
      <c r="D744" s="4"/>
      <c r="E744" s="5"/>
      <c r="F744" s="6"/>
      <c r="G744" s="5"/>
      <c r="H744" s="4"/>
      <c r="I744" s="4"/>
      <c r="J744" s="4"/>
      <c r="K744" s="4"/>
      <c r="L744" s="4"/>
      <c r="M744" s="4"/>
      <c r="N744" s="4"/>
      <c r="O744" s="4"/>
      <c r="P744" s="4"/>
    </row>
    <row r="745" spans="1:16" ht="13.5" customHeight="1" x14ac:dyDescent="0.25">
      <c r="A745" s="35"/>
      <c r="B745" s="4"/>
      <c r="C745" s="4"/>
      <c r="D745" s="4"/>
      <c r="E745" s="5"/>
      <c r="F745" s="6"/>
      <c r="G745" s="5"/>
      <c r="H745" s="4"/>
      <c r="I745" s="4"/>
      <c r="J745" s="4"/>
      <c r="K745" s="4"/>
      <c r="L745" s="4"/>
      <c r="M745" s="4"/>
      <c r="N745" s="4"/>
      <c r="O745" s="4"/>
      <c r="P745" s="4"/>
    </row>
    <row r="746" spans="1:16" ht="13.5" customHeight="1" x14ac:dyDescent="0.25">
      <c r="A746" s="35"/>
      <c r="B746" s="4"/>
      <c r="C746" s="4"/>
      <c r="D746" s="4"/>
      <c r="E746" s="5"/>
      <c r="F746" s="6"/>
      <c r="G746" s="5"/>
      <c r="H746" s="4"/>
      <c r="I746" s="4"/>
      <c r="J746" s="4"/>
      <c r="K746" s="4"/>
      <c r="L746" s="4"/>
      <c r="M746" s="4"/>
      <c r="N746" s="4"/>
      <c r="O746" s="4"/>
      <c r="P746" s="4"/>
    </row>
    <row r="747" spans="1:16" ht="13.5" customHeight="1" x14ac:dyDescent="0.25">
      <c r="A747" s="35"/>
      <c r="B747" s="4"/>
      <c r="C747" s="4"/>
      <c r="D747" s="4"/>
      <c r="E747" s="5"/>
      <c r="F747" s="6"/>
      <c r="G747" s="5"/>
      <c r="H747" s="4"/>
      <c r="I747" s="4"/>
      <c r="J747" s="4"/>
      <c r="K747" s="4"/>
      <c r="L747" s="4"/>
      <c r="M747" s="4"/>
      <c r="N747" s="4"/>
      <c r="O747" s="4"/>
      <c r="P747" s="4"/>
    </row>
    <row r="748" spans="1:16" ht="13.5" customHeight="1" x14ac:dyDescent="0.25">
      <c r="A748" s="35"/>
      <c r="B748" s="4"/>
      <c r="C748" s="4"/>
      <c r="D748" s="4"/>
      <c r="E748" s="5"/>
      <c r="F748" s="6"/>
      <c r="G748" s="5"/>
      <c r="H748" s="4"/>
      <c r="I748" s="4"/>
      <c r="J748" s="4"/>
      <c r="K748" s="4"/>
      <c r="L748" s="4"/>
      <c r="M748" s="4"/>
      <c r="N748" s="4"/>
      <c r="O748" s="4"/>
      <c r="P748" s="4"/>
    </row>
    <row r="749" spans="1:16" ht="13.5" customHeight="1" x14ac:dyDescent="0.25">
      <c r="A749" s="35"/>
      <c r="B749" s="4"/>
      <c r="C749" s="4"/>
      <c r="D749" s="4"/>
      <c r="E749" s="5"/>
      <c r="F749" s="6"/>
      <c r="G749" s="5"/>
      <c r="H749" s="4"/>
      <c r="I749" s="4"/>
      <c r="J749" s="4"/>
      <c r="K749" s="4"/>
      <c r="L749" s="4"/>
      <c r="M749" s="4"/>
      <c r="N749" s="4"/>
      <c r="O749" s="4"/>
      <c r="P749" s="4"/>
    </row>
    <row r="750" spans="1:16" ht="13.5" customHeight="1" x14ac:dyDescent="0.25">
      <c r="A750" s="35"/>
      <c r="B750" s="4"/>
      <c r="C750" s="4"/>
      <c r="D750" s="4"/>
      <c r="E750" s="5"/>
      <c r="F750" s="6"/>
      <c r="G750" s="5"/>
      <c r="H750" s="4"/>
      <c r="I750" s="4"/>
      <c r="J750" s="4"/>
      <c r="K750" s="4"/>
      <c r="L750" s="4"/>
      <c r="M750" s="4"/>
      <c r="N750" s="4"/>
      <c r="O750" s="4"/>
      <c r="P750" s="4"/>
    </row>
    <row r="751" spans="1:16" ht="13.5" customHeight="1" x14ac:dyDescent="0.25">
      <c r="A751" s="35"/>
      <c r="B751" s="4"/>
      <c r="C751" s="4"/>
      <c r="D751" s="4"/>
      <c r="E751" s="5"/>
      <c r="F751" s="6"/>
      <c r="G751" s="5"/>
      <c r="H751" s="4"/>
      <c r="I751" s="4"/>
      <c r="J751" s="4"/>
      <c r="K751" s="4"/>
      <c r="L751" s="4"/>
      <c r="M751" s="4"/>
      <c r="N751" s="4"/>
      <c r="O751" s="4"/>
      <c r="P751" s="4"/>
    </row>
    <row r="752" spans="1:16" ht="13.5" customHeight="1" x14ac:dyDescent="0.25">
      <c r="A752" s="35"/>
      <c r="B752" s="4"/>
      <c r="C752" s="4"/>
      <c r="D752" s="4"/>
      <c r="E752" s="5"/>
      <c r="F752" s="6"/>
      <c r="G752" s="5"/>
      <c r="H752" s="4"/>
      <c r="I752" s="4"/>
      <c r="J752" s="4"/>
      <c r="K752" s="4"/>
      <c r="L752" s="4"/>
      <c r="M752" s="4"/>
      <c r="N752" s="4"/>
      <c r="O752" s="4"/>
      <c r="P752" s="4"/>
    </row>
    <row r="753" spans="1:16" ht="13.5" customHeight="1" x14ac:dyDescent="0.25">
      <c r="A753" s="35"/>
      <c r="B753" s="4"/>
      <c r="C753" s="4"/>
      <c r="D753" s="4"/>
      <c r="E753" s="5"/>
      <c r="F753" s="6"/>
      <c r="G753" s="5"/>
      <c r="H753" s="4"/>
      <c r="I753" s="4"/>
      <c r="J753" s="4"/>
      <c r="K753" s="4"/>
      <c r="L753" s="4"/>
      <c r="M753" s="4"/>
      <c r="N753" s="4"/>
      <c r="O753" s="4"/>
      <c r="P753" s="4"/>
    </row>
    <row r="754" spans="1:16" ht="13.5" customHeight="1" x14ac:dyDescent="0.25">
      <c r="A754" s="35"/>
      <c r="B754" s="4"/>
      <c r="C754" s="4"/>
      <c r="D754" s="4"/>
      <c r="E754" s="5"/>
      <c r="F754" s="6"/>
      <c r="G754" s="5"/>
      <c r="H754" s="4"/>
      <c r="I754" s="4"/>
      <c r="J754" s="4"/>
      <c r="K754" s="4"/>
      <c r="L754" s="4"/>
      <c r="M754" s="4"/>
      <c r="N754" s="4"/>
      <c r="O754" s="4"/>
      <c r="P754" s="4"/>
    </row>
    <row r="755" spans="1:16" ht="13.5" customHeight="1" x14ac:dyDescent="0.25">
      <c r="A755" s="35"/>
      <c r="B755" s="4"/>
      <c r="C755" s="4"/>
      <c r="D755" s="4"/>
      <c r="E755" s="5"/>
      <c r="F755" s="6"/>
      <c r="G755" s="5"/>
      <c r="H755" s="4"/>
      <c r="I755" s="4"/>
      <c r="J755" s="4"/>
      <c r="K755" s="4"/>
      <c r="L755" s="4"/>
      <c r="M755" s="4"/>
      <c r="N755" s="4"/>
      <c r="O755" s="4"/>
      <c r="P755" s="4"/>
    </row>
    <row r="756" spans="1:16" ht="13.5" customHeight="1" x14ac:dyDescent="0.25">
      <c r="A756" s="35"/>
      <c r="B756" s="4"/>
      <c r="C756" s="4"/>
      <c r="D756" s="4"/>
      <c r="E756" s="5"/>
      <c r="F756" s="6"/>
      <c r="G756" s="5"/>
      <c r="H756" s="4"/>
      <c r="I756" s="4"/>
      <c r="J756" s="4"/>
      <c r="K756" s="4"/>
      <c r="L756" s="4"/>
      <c r="M756" s="4"/>
      <c r="N756" s="4"/>
      <c r="O756" s="4"/>
      <c r="P756" s="4"/>
    </row>
    <row r="757" spans="1:16" ht="13.5" customHeight="1" x14ac:dyDescent="0.25">
      <c r="A757" s="35"/>
      <c r="B757" s="4"/>
      <c r="C757" s="4"/>
      <c r="D757" s="4"/>
      <c r="E757" s="5"/>
      <c r="F757" s="6"/>
      <c r="G757" s="5"/>
      <c r="H757" s="4"/>
      <c r="I757" s="4"/>
      <c r="J757" s="4"/>
      <c r="K757" s="4"/>
      <c r="L757" s="4"/>
      <c r="M757" s="4"/>
      <c r="N757" s="4"/>
      <c r="O757" s="4"/>
      <c r="P757" s="4"/>
    </row>
    <row r="758" spans="1:16" ht="13.5" customHeight="1" x14ac:dyDescent="0.25">
      <c r="A758" s="35"/>
      <c r="B758" s="4"/>
      <c r="C758" s="4"/>
      <c r="D758" s="4"/>
      <c r="E758" s="5"/>
      <c r="F758" s="6"/>
      <c r="G758" s="5"/>
      <c r="H758" s="4"/>
      <c r="I758" s="4"/>
      <c r="J758" s="4"/>
      <c r="K758" s="4"/>
      <c r="L758" s="4"/>
      <c r="M758" s="4"/>
      <c r="N758" s="4"/>
      <c r="O758" s="4"/>
      <c r="P758" s="4"/>
    </row>
    <row r="759" spans="1:16" ht="13.5" customHeight="1" x14ac:dyDescent="0.25">
      <c r="A759" s="35"/>
      <c r="B759" s="4"/>
      <c r="C759" s="4"/>
      <c r="D759" s="4"/>
      <c r="E759" s="5"/>
      <c r="F759" s="6"/>
      <c r="G759" s="5"/>
      <c r="H759" s="4"/>
      <c r="I759" s="4"/>
      <c r="J759" s="4"/>
      <c r="K759" s="4"/>
      <c r="L759" s="4"/>
      <c r="M759" s="4"/>
      <c r="N759" s="4"/>
      <c r="O759" s="4"/>
      <c r="P759" s="4"/>
    </row>
    <row r="760" spans="1:16" ht="13.5" customHeight="1" x14ac:dyDescent="0.25">
      <c r="A760" s="35"/>
      <c r="B760" s="4"/>
      <c r="C760" s="4"/>
      <c r="D760" s="4"/>
      <c r="E760" s="5"/>
      <c r="F760" s="6"/>
      <c r="G760" s="5"/>
      <c r="H760" s="4"/>
      <c r="I760" s="4"/>
      <c r="J760" s="4"/>
      <c r="K760" s="4"/>
      <c r="L760" s="4"/>
      <c r="M760" s="4"/>
      <c r="N760" s="4"/>
      <c r="O760" s="4"/>
      <c r="P760" s="4"/>
    </row>
    <row r="761" spans="1:16" ht="13.5" customHeight="1" x14ac:dyDescent="0.25">
      <c r="A761" s="35"/>
      <c r="B761" s="4"/>
      <c r="C761" s="4"/>
      <c r="D761" s="4"/>
      <c r="E761" s="5"/>
      <c r="F761" s="6"/>
      <c r="G761" s="5"/>
      <c r="H761" s="4"/>
      <c r="I761" s="4"/>
      <c r="J761" s="4"/>
      <c r="K761" s="4"/>
      <c r="L761" s="4"/>
      <c r="M761" s="4"/>
      <c r="N761" s="4"/>
      <c r="O761" s="4"/>
      <c r="P761" s="4"/>
    </row>
    <row r="762" spans="1:16" ht="13.5" customHeight="1" x14ac:dyDescent="0.25">
      <c r="A762" s="35"/>
      <c r="B762" s="4"/>
      <c r="C762" s="4"/>
      <c r="D762" s="4"/>
      <c r="E762" s="5"/>
      <c r="F762" s="6"/>
      <c r="G762" s="5"/>
      <c r="H762" s="4"/>
      <c r="I762" s="4"/>
      <c r="J762" s="4"/>
      <c r="K762" s="4"/>
      <c r="L762" s="4"/>
      <c r="M762" s="4"/>
      <c r="N762" s="4"/>
      <c r="O762" s="4"/>
      <c r="P762" s="4"/>
    </row>
    <row r="763" spans="1:16" ht="13.5" customHeight="1" x14ac:dyDescent="0.25">
      <c r="A763" s="35"/>
      <c r="B763" s="4"/>
      <c r="C763" s="4"/>
      <c r="D763" s="4"/>
      <c r="E763" s="5"/>
      <c r="F763" s="6"/>
      <c r="G763" s="5"/>
      <c r="H763" s="4"/>
      <c r="I763" s="4"/>
      <c r="J763" s="4"/>
      <c r="K763" s="4"/>
      <c r="L763" s="4"/>
      <c r="M763" s="4"/>
      <c r="N763" s="4"/>
      <c r="O763" s="4"/>
      <c r="P763" s="4"/>
    </row>
    <row r="764" spans="1:16" ht="13.5" customHeight="1" x14ac:dyDescent="0.25">
      <c r="A764" s="35"/>
      <c r="B764" s="4"/>
      <c r="C764" s="4"/>
      <c r="D764" s="4"/>
      <c r="E764" s="5"/>
      <c r="F764" s="6"/>
      <c r="G764" s="5"/>
      <c r="H764" s="4"/>
      <c r="I764" s="4"/>
      <c r="J764" s="4"/>
      <c r="K764" s="4"/>
      <c r="L764" s="4"/>
      <c r="M764" s="4"/>
      <c r="N764" s="4"/>
      <c r="O764" s="4"/>
      <c r="P764" s="4"/>
    </row>
    <row r="765" spans="1:16" ht="13.5" customHeight="1" x14ac:dyDescent="0.25">
      <c r="A765" s="35"/>
      <c r="B765" s="4"/>
      <c r="C765" s="4"/>
      <c r="D765" s="4"/>
      <c r="E765" s="5"/>
      <c r="F765" s="6"/>
      <c r="G765" s="5"/>
      <c r="H765" s="4"/>
      <c r="I765" s="4"/>
      <c r="J765" s="4"/>
      <c r="K765" s="4"/>
      <c r="L765" s="4"/>
      <c r="M765" s="4"/>
      <c r="N765" s="4"/>
      <c r="O765" s="4"/>
      <c r="P765" s="4"/>
    </row>
    <row r="766" spans="1:16" ht="13.5" customHeight="1" x14ac:dyDescent="0.25">
      <c r="A766" s="35"/>
      <c r="B766" s="4"/>
      <c r="C766" s="4"/>
      <c r="D766" s="4"/>
      <c r="E766" s="5"/>
      <c r="F766" s="6"/>
      <c r="G766" s="5"/>
      <c r="H766" s="4"/>
      <c r="I766" s="4"/>
      <c r="J766" s="4"/>
      <c r="K766" s="4"/>
      <c r="L766" s="4"/>
      <c r="M766" s="4"/>
      <c r="N766" s="4"/>
      <c r="O766" s="4"/>
      <c r="P766" s="4"/>
    </row>
    <row r="767" spans="1:16" ht="13.5" customHeight="1" x14ac:dyDescent="0.25">
      <c r="A767" s="35"/>
      <c r="B767" s="4"/>
      <c r="C767" s="4"/>
      <c r="D767" s="4"/>
      <c r="E767" s="5"/>
      <c r="F767" s="6"/>
      <c r="G767" s="5"/>
      <c r="H767" s="4"/>
      <c r="I767" s="4"/>
      <c r="J767" s="4"/>
      <c r="K767" s="4"/>
      <c r="L767" s="4"/>
      <c r="M767" s="4"/>
      <c r="N767" s="4"/>
      <c r="O767" s="4"/>
      <c r="P767" s="4"/>
    </row>
    <row r="768" spans="1:16" ht="13.5" customHeight="1" x14ac:dyDescent="0.25">
      <c r="A768" s="35"/>
      <c r="B768" s="4"/>
      <c r="C768" s="4"/>
      <c r="D768" s="4"/>
      <c r="E768" s="5"/>
      <c r="F768" s="6"/>
      <c r="G768" s="5"/>
      <c r="H768" s="4"/>
      <c r="I768" s="4"/>
      <c r="J768" s="4"/>
      <c r="K768" s="4"/>
      <c r="L768" s="4"/>
      <c r="M768" s="4"/>
      <c r="N768" s="4"/>
      <c r="O768" s="4"/>
      <c r="P768" s="4"/>
    </row>
    <row r="769" spans="1:16" ht="13.5" customHeight="1" x14ac:dyDescent="0.25">
      <c r="A769" s="35"/>
      <c r="B769" s="4"/>
      <c r="C769" s="4"/>
      <c r="D769" s="4"/>
      <c r="E769" s="5"/>
      <c r="F769" s="6"/>
      <c r="G769" s="5"/>
      <c r="H769" s="4"/>
      <c r="I769" s="4"/>
      <c r="J769" s="4"/>
      <c r="K769" s="4"/>
      <c r="L769" s="4"/>
      <c r="M769" s="4"/>
      <c r="N769" s="4"/>
      <c r="O769" s="4"/>
      <c r="P769" s="4"/>
    </row>
    <row r="770" spans="1:16" ht="13.5" customHeight="1" x14ac:dyDescent="0.25">
      <c r="A770" s="35"/>
      <c r="B770" s="4"/>
      <c r="C770" s="4"/>
      <c r="D770" s="4"/>
      <c r="E770" s="5"/>
      <c r="F770" s="6"/>
      <c r="G770" s="5"/>
      <c r="H770" s="4"/>
      <c r="I770" s="4"/>
      <c r="J770" s="4"/>
      <c r="K770" s="4"/>
      <c r="L770" s="4"/>
      <c r="M770" s="4"/>
      <c r="N770" s="4"/>
      <c r="O770" s="4"/>
      <c r="P770" s="4"/>
    </row>
    <row r="771" spans="1:16" ht="13.5" customHeight="1" x14ac:dyDescent="0.25">
      <c r="A771" s="35"/>
      <c r="B771" s="4"/>
      <c r="C771" s="4"/>
      <c r="D771" s="4"/>
      <c r="E771" s="5"/>
      <c r="F771" s="6"/>
      <c r="G771" s="5"/>
      <c r="H771" s="4"/>
      <c r="I771" s="4"/>
      <c r="J771" s="4"/>
      <c r="K771" s="4"/>
      <c r="L771" s="4"/>
      <c r="M771" s="4"/>
      <c r="N771" s="4"/>
      <c r="O771" s="4"/>
      <c r="P771" s="4"/>
    </row>
    <row r="772" spans="1:16" ht="13.5" customHeight="1" x14ac:dyDescent="0.25">
      <c r="A772" s="35"/>
      <c r="B772" s="4"/>
      <c r="C772" s="4"/>
      <c r="D772" s="4"/>
      <c r="E772" s="5"/>
      <c r="F772" s="6"/>
      <c r="G772" s="5"/>
      <c r="H772" s="4"/>
      <c r="I772" s="4"/>
      <c r="J772" s="4"/>
      <c r="K772" s="4"/>
      <c r="L772" s="4"/>
      <c r="M772" s="4"/>
      <c r="N772" s="4"/>
      <c r="O772" s="4"/>
      <c r="P772" s="4"/>
    </row>
    <row r="773" spans="1:16" ht="13.5" customHeight="1" x14ac:dyDescent="0.25">
      <c r="A773" s="35"/>
      <c r="B773" s="4"/>
      <c r="C773" s="4"/>
      <c r="D773" s="4"/>
      <c r="E773" s="5"/>
      <c r="F773" s="6"/>
      <c r="G773" s="5"/>
      <c r="H773" s="4"/>
      <c r="I773" s="4"/>
      <c r="J773" s="4"/>
      <c r="K773" s="4"/>
      <c r="L773" s="4"/>
      <c r="M773" s="4"/>
      <c r="N773" s="4"/>
      <c r="O773" s="4"/>
      <c r="P773" s="4"/>
    </row>
    <row r="774" spans="1:16" ht="13.5" customHeight="1" x14ac:dyDescent="0.25">
      <c r="A774" s="35"/>
      <c r="B774" s="4"/>
      <c r="C774" s="4"/>
      <c r="D774" s="4"/>
      <c r="E774" s="5"/>
      <c r="F774" s="6"/>
      <c r="G774" s="5"/>
      <c r="H774" s="4"/>
      <c r="I774" s="4"/>
      <c r="J774" s="4"/>
      <c r="K774" s="4"/>
      <c r="L774" s="4"/>
      <c r="M774" s="4"/>
      <c r="N774" s="4"/>
      <c r="O774" s="4"/>
      <c r="P774" s="4"/>
    </row>
    <row r="775" spans="1:16" ht="13.5" customHeight="1" x14ac:dyDescent="0.25">
      <c r="A775" s="35"/>
      <c r="B775" s="4"/>
      <c r="C775" s="4"/>
      <c r="D775" s="4"/>
      <c r="E775" s="5"/>
      <c r="F775" s="6"/>
      <c r="G775" s="5"/>
      <c r="H775" s="4"/>
      <c r="I775" s="4"/>
      <c r="J775" s="4"/>
      <c r="K775" s="4"/>
      <c r="L775" s="4"/>
      <c r="M775" s="4"/>
      <c r="N775" s="4"/>
      <c r="O775" s="4"/>
      <c r="P775" s="4"/>
    </row>
    <row r="776" spans="1:16" ht="13.5" customHeight="1" x14ac:dyDescent="0.25">
      <c r="A776" s="35"/>
      <c r="B776" s="4"/>
      <c r="C776" s="4"/>
      <c r="D776" s="4"/>
      <c r="E776" s="5"/>
      <c r="F776" s="6"/>
      <c r="G776" s="5"/>
      <c r="H776" s="4"/>
      <c r="I776" s="4"/>
      <c r="J776" s="4"/>
      <c r="K776" s="4"/>
      <c r="L776" s="4"/>
      <c r="M776" s="4"/>
      <c r="N776" s="4"/>
      <c r="O776" s="4"/>
      <c r="P776" s="4"/>
    </row>
    <row r="777" spans="1:16" ht="13.5" customHeight="1" x14ac:dyDescent="0.25">
      <c r="A777" s="35"/>
      <c r="B777" s="4"/>
      <c r="C777" s="4"/>
      <c r="D777" s="4"/>
      <c r="E777" s="5"/>
      <c r="F777" s="6"/>
      <c r="G777" s="5"/>
      <c r="H777" s="4"/>
      <c r="I777" s="4"/>
      <c r="J777" s="4"/>
      <c r="K777" s="4"/>
      <c r="L777" s="4"/>
      <c r="M777" s="4"/>
      <c r="N777" s="4"/>
      <c r="O777" s="4"/>
      <c r="P777" s="4"/>
    </row>
    <row r="778" spans="1:16" ht="13.5" customHeight="1" x14ac:dyDescent="0.25">
      <c r="A778" s="35"/>
      <c r="B778" s="4"/>
      <c r="C778" s="4"/>
      <c r="D778" s="4"/>
      <c r="E778" s="5"/>
      <c r="F778" s="6"/>
      <c r="G778" s="5"/>
      <c r="H778" s="4"/>
      <c r="I778" s="4"/>
      <c r="J778" s="4"/>
      <c r="K778" s="4"/>
      <c r="L778" s="4"/>
      <c r="M778" s="4"/>
      <c r="N778" s="4"/>
      <c r="O778" s="4"/>
      <c r="P778" s="4"/>
    </row>
    <row r="779" spans="1:16" ht="13.5" customHeight="1" x14ac:dyDescent="0.25">
      <c r="A779" s="35"/>
      <c r="B779" s="4"/>
      <c r="C779" s="4"/>
      <c r="D779" s="4"/>
      <c r="E779" s="5"/>
      <c r="F779" s="6"/>
      <c r="G779" s="5"/>
      <c r="H779" s="4"/>
      <c r="I779" s="4"/>
      <c r="J779" s="4"/>
      <c r="K779" s="4"/>
      <c r="L779" s="4"/>
      <c r="M779" s="4"/>
      <c r="N779" s="4"/>
      <c r="O779" s="4"/>
      <c r="P779" s="4"/>
    </row>
    <row r="780" spans="1:16" ht="13.5" customHeight="1" x14ac:dyDescent="0.25">
      <c r="A780" s="35"/>
      <c r="B780" s="4"/>
      <c r="C780" s="4"/>
      <c r="D780" s="4"/>
      <c r="E780" s="5"/>
      <c r="F780" s="6"/>
      <c r="G780" s="5"/>
      <c r="H780" s="4"/>
      <c r="I780" s="4"/>
      <c r="J780" s="4"/>
      <c r="K780" s="4"/>
      <c r="L780" s="4"/>
      <c r="M780" s="4"/>
      <c r="N780" s="4"/>
      <c r="O780" s="4"/>
      <c r="P780" s="4"/>
    </row>
    <row r="781" spans="1:16" ht="13.5" customHeight="1" x14ac:dyDescent="0.25">
      <c r="A781" s="35"/>
      <c r="B781" s="4"/>
      <c r="C781" s="4"/>
      <c r="D781" s="4"/>
      <c r="E781" s="5"/>
      <c r="F781" s="6"/>
      <c r="G781" s="5"/>
      <c r="H781" s="4"/>
      <c r="I781" s="4"/>
      <c r="J781" s="4"/>
      <c r="K781" s="4"/>
      <c r="L781" s="4"/>
      <c r="M781" s="4"/>
      <c r="N781" s="4"/>
      <c r="O781" s="4"/>
      <c r="P781" s="4"/>
    </row>
    <row r="782" spans="1:16" ht="13.5" customHeight="1" x14ac:dyDescent="0.25">
      <c r="A782" s="35"/>
      <c r="B782" s="4"/>
      <c r="C782" s="4"/>
      <c r="D782" s="4"/>
      <c r="E782" s="5"/>
      <c r="F782" s="6"/>
      <c r="G782" s="5"/>
      <c r="H782" s="4"/>
      <c r="I782" s="4"/>
      <c r="J782" s="4"/>
      <c r="K782" s="4"/>
      <c r="L782" s="4"/>
      <c r="M782" s="4"/>
      <c r="N782" s="4"/>
      <c r="O782" s="4"/>
      <c r="P782" s="4"/>
    </row>
    <row r="783" spans="1:16" ht="13.5" customHeight="1" x14ac:dyDescent="0.25">
      <c r="A783" s="35"/>
      <c r="B783" s="4"/>
      <c r="C783" s="4"/>
      <c r="D783" s="4"/>
      <c r="E783" s="5"/>
      <c r="F783" s="6"/>
      <c r="G783" s="5"/>
      <c r="H783" s="4"/>
      <c r="I783" s="4"/>
      <c r="J783" s="4"/>
      <c r="K783" s="4"/>
      <c r="L783" s="4"/>
      <c r="M783" s="4"/>
      <c r="N783" s="4"/>
      <c r="O783" s="4"/>
      <c r="P783" s="4"/>
    </row>
    <row r="784" spans="1:16" ht="13.5" customHeight="1" x14ac:dyDescent="0.25">
      <c r="A784" s="35"/>
      <c r="B784" s="4"/>
      <c r="C784" s="4"/>
      <c r="D784" s="4"/>
      <c r="E784" s="5"/>
      <c r="F784" s="6"/>
      <c r="G784" s="5"/>
      <c r="H784" s="4"/>
      <c r="I784" s="4"/>
      <c r="J784" s="4"/>
      <c r="K784" s="4"/>
      <c r="L784" s="4"/>
      <c r="M784" s="4"/>
      <c r="N784" s="4"/>
      <c r="O784" s="4"/>
      <c r="P784" s="4"/>
    </row>
    <row r="785" spans="1:16" ht="13.5" customHeight="1" x14ac:dyDescent="0.25">
      <c r="A785" s="35"/>
      <c r="B785" s="4"/>
      <c r="C785" s="4"/>
      <c r="D785" s="4"/>
      <c r="E785" s="5"/>
      <c r="F785" s="6"/>
      <c r="G785" s="5"/>
      <c r="H785" s="4"/>
      <c r="I785" s="4"/>
      <c r="J785" s="4"/>
      <c r="K785" s="4"/>
      <c r="L785" s="4"/>
      <c r="M785" s="4"/>
      <c r="N785" s="4"/>
      <c r="O785" s="4"/>
      <c r="P785" s="4"/>
    </row>
    <row r="786" spans="1:16" ht="13.5" customHeight="1" x14ac:dyDescent="0.25">
      <c r="A786" s="35"/>
      <c r="B786" s="4"/>
      <c r="C786" s="4"/>
      <c r="D786" s="4"/>
      <c r="E786" s="5"/>
      <c r="F786" s="6"/>
      <c r="G786" s="5"/>
      <c r="H786" s="4"/>
      <c r="I786" s="4"/>
      <c r="J786" s="4"/>
      <c r="K786" s="4"/>
      <c r="L786" s="4"/>
      <c r="M786" s="4"/>
      <c r="N786" s="4"/>
      <c r="O786" s="4"/>
      <c r="P786" s="4"/>
    </row>
    <row r="787" spans="1:16" ht="13.5" customHeight="1" x14ac:dyDescent="0.25">
      <c r="A787" s="35"/>
      <c r="B787" s="4"/>
      <c r="C787" s="4"/>
      <c r="D787" s="4"/>
      <c r="E787" s="5"/>
      <c r="F787" s="6"/>
      <c r="G787" s="5"/>
      <c r="H787" s="4"/>
      <c r="I787" s="4"/>
      <c r="J787" s="4"/>
      <c r="K787" s="4"/>
      <c r="L787" s="4"/>
      <c r="M787" s="4"/>
      <c r="N787" s="4"/>
      <c r="O787" s="4"/>
      <c r="P787" s="4"/>
    </row>
    <row r="788" spans="1:16" ht="13.5" customHeight="1" x14ac:dyDescent="0.25">
      <c r="A788" s="35"/>
      <c r="B788" s="4"/>
      <c r="C788" s="4"/>
      <c r="D788" s="4"/>
      <c r="E788" s="5"/>
      <c r="F788" s="6"/>
      <c r="G788" s="5"/>
      <c r="H788" s="4"/>
      <c r="I788" s="4"/>
      <c r="J788" s="4"/>
      <c r="K788" s="4"/>
      <c r="L788" s="4"/>
      <c r="M788" s="4"/>
      <c r="N788" s="4"/>
      <c r="O788" s="4"/>
      <c r="P788" s="4"/>
    </row>
    <row r="789" spans="1:16" ht="13.5" customHeight="1" x14ac:dyDescent="0.25">
      <c r="A789" s="35"/>
      <c r="B789" s="4"/>
      <c r="C789" s="4"/>
      <c r="D789" s="4"/>
      <c r="E789" s="5"/>
      <c r="F789" s="6"/>
      <c r="G789" s="5"/>
      <c r="H789" s="4"/>
      <c r="I789" s="4"/>
      <c r="J789" s="4"/>
      <c r="K789" s="4"/>
      <c r="L789" s="4"/>
      <c r="M789" s="4"/>
      <c r="N789" s="4"/>
      <c r="O789" s="4"/>
      <c r="P789" s="4"/>
    </row>
    <row r="790" spans="1:16" ht="13.5" customHeight="1" x14ac:dyDescent="0.25">
      <c r="A790" s="35"/>
      <c r="B790" s="4"/>
      <c r="C790" s="4"/>
      <c r="D790" s="4"/>
      <c r="E790" s="5"/>
      <c r="F790" s="6"/>
      <c r="G790" s="5"/>
      <c r="H790" s="4"/>
      <c r="I790" s="4"/>
      <c r="J790" s="4"/>
      <c r="K790" s="4"/>
      <c r="L790" s="4"/>
      <c r="M790" s="4"/>
      <c r="N790" s="4"/>
      <c r="O790" s="4"/>
      <c r="P790" s="4"/>
    </row>
    <row r="791" spans="1:16" ht="13.5" customHeight="1" x14ac:dyDescent="0.25">
      <c r="A791" s="35"/>
      <c r="B791" s="4"/>
      <c r="C791" s="4"/>
      <c r="D791" s="4"/>
      <c r="E791" s="5"/>
      <c r="F791" s="6"/>
      <c r="G791" s="5"/>
      <c r="H791" s="4"/>
      <c r="I791" s="4"/>
      <c r="J791" s="4"/>
      <c r="K791" s="4"/>
      <c r="L791" s="4"/>
      <c r="M791" s="4"/>
      <c r="N791" s="4"/>
      <c r="O791" s="4"/>
      <c r="P791" s="4"/>
    </row>
    <row r="792" spans="1:16" ht="13.5" customHeight="1" x14ac:dyDescent="0.25">
      <c r="A792" s="35"/>
      <c r="B792" s="4"/>
      <c r="C792" s="4"/>
      <c r="D792" s="4"/>
      <c r="E792" s="5"/>
      <c r="F792" s="6"/>
      <c r="G792" s="5"/>
      <c r="H792" s="4"/>
      <c r="I792" s="4"/>
      <c r="J792" s="4"/>
      <c r="K792" s="4"/>
      <c r="L792" s="4"/>
      <c r="M792" s="4"/>
      <c r="N792" s="4"/>
      <c r="O792" s="4"/>
      <c r="P792" s="4"/>
    </row>
    <row r="793" spans="1:16" ht="13.5" customHeight="1" x14ac:dyDescent="0.25">
      <c r="A793" s="35"/>
      <c r="B793" s="4"/>
      <c r="C793" s="4"/>
      <c r="D793" s="4"/>
      <c r="E793" s="5"/>
      <c r="F793" s="6"/>
      <c r="G793" s="5"/>
      <c r="H793" s="4"/>
      <c r="I793" s="4"/>
      <c r="J793" s="4"/>
      <c r="K793" s="4"/>
      <c r="L793" s="4"/>
      <c r="M793" s="4"/>
      <c r="N793" s="4"/>
      <c r="O793" s="4"/>
      <c r="P793" s="4"/>
    </row>
    <row r="794" spans="1:16" ht="13.5" customHeight="1" x14ac:dyDescent="0.25">
      <c r="A794" s="35"/>
      <c r="B794" s="4"/>
      <c r="C794" s="4"/>
      <c r="D794" s="4"/>
      <c r="E794" s="5"/>
      <c r="F794" s="6"/>
      <c r="G794" s="5"/>
      <c r="H794" s="4"/>
      <c r="I794" s="4"/>
      <c r="J794" s="4"/>
      <c r="K794" s="4"/>
      <c r="L794" s="4"/>
      <c r="M794" s="4"/>
      <c r="N794" s="4"/>
      <c r="O794" s="4"/>
      <c r="P794" s="4"/>
    </row>
    <row r="795" spans="1:16" ht="13.5" customHeight="1" x14ac:dyDescent="0.25">
      <c r="A795" s="35"/>
      <c r="B795" s="4"/>
      <c r="C795" s="4"/>
      <c r="D795" s="4"/>
      <c r="E795" s="5"/>
      <c r="F795" s="6"/>
      <c r="G795" s="5"/>
      <c r="H795" s="4"/>
      <c r="I795" s="4"/>
      <c r="J795" s="4"/>
      <c r="K795" s="4"/>
      <c r="L795" s="4"/>
      <c r="M795" s="4"/>
      <c r="N795" s="4"/>
      <c r="O795" s="4"/>
      <c r="P795" s="4"/>
    </row>
    <row r="796" spans="1:16" ht="13.5" customHeight="1" x14ac:dyDescent="0.25">
      <c r="A796" s="35"/>
      <c r="B796" s="4"/>
      <c r="C796" s="4"/>
      <c r="D796" s="4"/>
      <c r="E796" s="5"/>
      <c r="F796" s="6"/>
      <c r="G796" s="5"/>
      <c r="H796" s="4"/>
      <c r="I796" s="4"/>
      <c r="J796" s="4"/>
      <c r="K796" s="4"/>
      <c r="L796" s="4"/>
      <c r="M796" s="4"/>
      <c r="N796" s="4"/>
      <c r="O796" s="4"/>
      <c r="P796" s="4"/>
    </row>
    <row r="797" spans="1:16" ht="13.5" customHeight="1" x14ac:dyDescent="0.25">
      <c r="A797" s="35"/>
      <c r="B797" s="4"/>
      <c r="C797" s="4"/>
      <c r="D797" s="4"/>
      <c r="E797" s="5"/>
      <c r="F797" s="6"/>
      <c r="G797" s="5"/>
      <c r="H797" s="4"/>
      <c r="I797" s="4"/>
      <c r="J797" s="4"/>
      <c r="K797" s="4"/>
      <c r="L797" s="4"/>
      <c r="M797" s="4"/>
      <c r="N797" s="4"/>
      <c r="O797" s="4"/>
      <c r="P797" s="4"/>
    </row>
    <row r="798" spans="1:16" ht="13.5" customHeight="1" x14ac:dyDescent="0.25">
      <c r="A798" s="35"/>
      <c r="B798" s="4"/>
      <c r="C798" s="4"/>
      <c r="D798" s="4"/>
      <c r="E798" s="5"/>
      <c r="F798" s="6"/>
      <c r="G798" s="5"/>
      <c r="H798" s="4"/>
      <c r="I798" s="4"/>
      <c r="J798" s="4"/>
      <c r="K798" s="4"/>
      <c r="L798" s="4"/>
      <c r="M798" s="4"/>
      <c r="N798" s="4"/>
      <c r="O798" s="4"/>
      <c r="P798" s="4"/>
    </row>
    <row r="799" spans="1:16" ht="13.5" customHeight="1" x14ac:dyDescent="0.25">
      <c r="A799" s="35"/>
      <c r="B799" s="4"/>
      <c r="C799" s="4"/>
      <c r="D799" s="4"/>
      <c r="E799" s="5"/>
      <c r="F799" s="6"/>
      <c r="G799" s="5"/>
      <c r="H799" s="4"/>
      <c r="I799" s="4"/>
      <c r="J799" s="4"/>
      <c r="K799" s="4"/>
      <c r="L799" s="4"/>
      <c r="M799" s="4"/>
      <c r="N799" s="4"/>
      <c r="O799" s="4"/>
      <c r="P799" s="4"/>
    </row>
    <row r="800" spans="1:16" ht="13.5" customHeight="1" x14ac:dyDescent="0.25">
      <c r="A800" s="35"/>
      <c r="B800" s="4"/>
      <c r="C800" s="4"/>
      <c r="D800" s="4"/>
      <c r="E800" s="5"/>
      <c r="F800" s="6"/>
      <c r="G800" s="5"/>
      <c r="H800" s="4"/>
      <c r="I800" s="4"/>
      <c r="J800" s="4"/>
      <c r="K800" s="4"/>
      <c r="L800" s="4"/>
      <c r="M800" s="4"/>
      <c r="N800" s="4"/>
      <c r="O800" s="4"/>
      <c r="P800" s="4"/>
    </row>
    <row r="801" spans="1:16" ht="13.5" customHeight="1" x14ac:dyDescent="0.25">
      <c r="A801" s="35"/>
      <c r="B801" s="4"/>
      <c r="C801" s="4"/>
      <c r="D801" s="4"/>
      <c r="E801" s="5"/>
      <c r="F801" s="6"/>
      <c r="G801" s="5"/>
      <c r="H801" s="4"/>
      <c r="I801" s="4"/>
      <c r="J801" s="4"/>
      <c r="K801" s="4"/>
      <c r="L801" s="4"/>
      <c r="M801" s="4"/>
      <c r="N801" s="4"/>
      <c r="O801" s="4"/>
      <c r="P801" s="4"/>
    </row>
    <row r="802" spans="1:16" ht="13.5" customHeight="1" x14ac:dyDescent="0.25">
      <c r="A802" s="35"/>
      <c r="B802" s="4"/>
      <c r="C802" s="4"/>
      <c r="D802" s="4"/>
      <c r="E802" s="5"/>
      <c r="F802" s="6"/>
      <c r="G802" s="5"/>
      <c r="H802" s="4"/>
      <c r="I802" s="4"/>
      <c r="J802" s="4"/>
      <c r="K802" s="4"/>
      <c r="L802" s="4"/>
      <c r="M802" s="4"/>
      <c r="N802" s="4"/>
      <c r="O802" s="4"/>
      <c r="P802" s="4"/>
    </row>
    <row r="803" spans="1:16" ht="13.5" customHeight="1" x14ac:dyDescent="0.25">
      <c r="A803" s="35"/>
      <c r="B803" s="4"/>
      <c r="C803" s="4"/>
      <c r="D803" s="4"/>
      <c r="E803" s="5"/>
      <c r="F803" s="6"/>
      <c r="G803" s="5"/>
      <c r="H803" s="4"/>
      <c r="I803" s="4"/>
      <c r="J803" s="4"/>
      <c r="K803" s="4"/>
      <c r="L803" s="4"/>
      <c r="M803" s="4"/>
      <c r="N803" s="4"/>
      <c r="O803" s="4"/>
      <c r="P803" s="4"/>
    </row>
    <row r="804" spans="1:16" ht="13.5" customHeight="1" x14ac:dyDescent="0.25">
      <c r="A804" s="35"/>
      <c r="B804" s="4"/>
      <c r="C804" s="4"/>
      <c r="D804" s="4"/>
      <c r="E804" s="5"/>
      <c r="F804" s="6"/>
      <c r="G804" s="5"/>
      <c r="H804" s="4"/>
      <c r="I804" s="4"/>
      <c r="J804" s="4"/>
      <c r="K804" s="4"/>
      <c r="L804" s="4"/>
      <c r="M804" s="4"/>
      <c r="N804" s="4"/>
      <c r="O804" s="4"/>
      <c r="P804" s="4"/>
    </row>
    <row r="805" spans="1:16" ht="13.5" customHeight="1" x14ac:dyDescent="0.25">
      <c r="A805" s="35"/>
      <c r="B805" s="4"/>
      <c r="C805" s="4"/>
      <c r="D805" s="4"/>
      <c r="E805" s="5"/>
      <c r="F805" s="6"/>
      <c r="G805" s="5"/>
      <c r="H805" s="4"/>
      <c r="I805" s="4"/>
      <c r="J805" s="4"/>
      <c r="K805" s="4"/>
      <c r="L805" s="4"/>
      <c r="M805" s="4"/>
      <c r="N805" s="4"/>
      <c r="O805" s="4"/>
      <c r="P805" s="4"/>
    </row>
    <row r="806" spans="1:16" ht="13.5" customHeight="1" x14ac:dyDescent="0.25">
      <c r="A806" s="35"/>
      <c r="B806" s="4"/>
      <c r="C806" s="4"/>
      <c r="D806" s="4"/>
      <c r="E806" s="5"/>
      <c r="F806" s="6"/>
      <c r="G806" s="5"/>
      <c r="H806" s="4"/>
      <c r="I806" s="4"/>
      <c r="J806" s="4"/>
      <c r="K806" s="4"/>
      <c r="L806" s="4"/>
      <c r="M806" s="4"/>
      <c r="N806" s="4"/>
      <c r="O806" s="4"/>
      <c r="P806" s="4"/>
    </row>
    <row r="807" spans="1:16" ht="13.5" customHeight="1" x14ac:dyDescent="0.25">
      <c r="A807" s="35"/>
      <c r="B807" s="4"/>
      <c r="C807" s="4"/>
      <c r="D807" s="4"/>
      <c r="E807" s="5"/>
      <c r="F807" s="6"/>
      <c r="G807" s="5"/>
      <c r="H807" s="4"/>
      <c r="I807" s="4"/>
      <c r="J807" s="4"/>
      <c r="K807" s="4"/>
      <c r="L807" s="4"/>
      <c r="M807" s="4"/>
      <c r="N807" s="4"/>
      <c r="O807" s="4"/>
      <c r="P807" s="4"/>
    </row>
    <row r="808" spans="1:16" ht="13.5" customHeight="1" x14ac:dyDescent="0.25">
      <c r="A808" s="35"/>
      <c r="B808" s="4"/>
      <c r="C808" s="4"/>
      <c r="D808" s="4"/>
      <c r="E808" s="5"/>
      <c r="F808" s="6"/>
      <c r="G808" s="5"/>
      <c r="H808" s="4"/>
      <c r="I808" s="4"/>
      <c r="J808" s="4"/>
      <c r="K808" s="4"/>
      <c r="L808" s="4"/>
      <c r="M808" s="4"/>
      <c r="N808" s="4"/>
      <c r="O808" s="4"/>
      <c r="P808" s="4"/>
    </row>
    <row r="809" spans="1:16" ht="13.5" customHeight="1" x14ac:dyDescent="0.25">
      <c r="A809" s="35"/>
      <c r="B809" s="4"/>
      <c r="C809" s="4"/>
      <c r="D809" s="4"/>
      <c r="E809" s="5"/>
      <c r="F809" s="6"/>
      <c r="G809" s="5"/>
      <c r="H809" s="4"/>
      <c r="I809" s="4"/>
      <c r="J809" s="4"/>
      <c r="K809" s="4"/>
      <c r="L809" s="4"/>
      <c r="M809" s="4"/>
      <c r="N809" s="4"/>
      <c r="O809" s="4"/>
      <c r="P809" s="4"/>
    </row>
    <row r="810" spans="1:16" ht="13.5" customHeight="1" x14ac:dyDescent="0.25">
      <c r="A810" s="35"/>
      <c r="B810" s="4"/>
      <c r="C810" s="4"/>
      <c r="D810" s="4"/>
      <c r="E810" s="5"/>
      <c r="F810" s="6"/>
      <c r="G810" s="5"/>
      <c r="H810" s="4"/>
      <c r="I810" s="4"/>
      <c r="J810" s="4"/>
      <c r="K810" s="4"/>
      <c r="L810" s="4"/>
      <c r="M810" s="4"/>
      <c r="N810" s="4"/>
      <c r="O810" s="4"/>
      <c r="P810" s="4"/>
    </row>
    <row r="811" spans="1:16" ht="13.5" customHeight="1" x14ac:dyDescent="0.25">
      <c r="A811" s="35"/>
      <c r="B811" s="4"/>
      <c r="C811" s="4"/>
      <c r="D811" s="4"/>
      <c r="E811" s="5"/>
      <c r="F811" s="6"/>
      <c r="G811" s="5"/>
      <c r="H811" s="4"/>
      <c r="I811" s="4"/>
      <c r="J811" s="4"/>
      <c r="K811" s="4"/>
      <c r="L811" s="4"/>
      <c r="M811" s="4"/>
      <c r="N811" s="4"/>
      <c r="O811" s="4"/>
      <c r="P811" s="4"/>
    </row>
    <row r="812" spans="1:16" ht="13.5" customHeight="1" x14ac:dyDescent="0.25">
      <c r="A812" s="35"/>
      <c r="B812" s="4"/>
      <c r="C812" s="4"/>
      <c r="D812" s="4"/>
      <c r="E812" s="5"/>
      <c r="F812" s="6"/>
      <c r="G812" s="5"/>
      <c r="H812" s="4"/>
      <c r="I812" s="4"/>
      <c r="J812" s="4"/>
      <c r="K812" s="4"/>
      <c r="L812" s="4"/>
      <c r="M812" s="4"/>
      <c r="N812" s="4"/>
      <c r="O812" s="4"/>
      <c r="P812" s="4"/>
    </row>
    <row r="813" spans="1:16" ht="13.5" customHeight="1" x14ac:dyDescent="0.25">
      <c r="A813" s="35"/>
      <c r="B813" s="4"/>
      <c r="C813" s="4"/>
      <c r="D813" s="4"/>
      <c r="E813" s="5"/>
      <c r="F813" s="6"/>
      <c r="G813" s="5"/>
      <c r="H813" s="4"/>
      <c r="I813" s="4"/>
      <c r="J813" s="4"/>
      <c r="K813" s="4"/>
      <c r="L813" s="4"/>
      <c r="M813" s="4"/>
      <c r="N813" s="4"/>
      <c r="O813" s="4"/>
      <c r="P813" s="4"/>
    </row>
    <row r="814" spans="1:16" ht="13.5" customHeight="1" x14ac:dyDescent="0.25">
      <c r="A814" s="35"/>
      <c r="B814" s="4"/>
      <c r="C814" s="4"/>
      <c r="D814" s="4"/>
      <c r="E814" s="5"/>
      <c r="F814" s="6"/>
      <c r="G814" s="5"/>
      <c r="H814" s="4"/>
      <c r="I814" s="4"/>
      <c r="J814" s="4"/>
      <c r="K814" s="4"/>
      <c r="L814" s="4"/>
      <c r="M814" s="4"/>
      <c r="N814" s="4"/>
      <c r="O814" s="4"/>
      <c r="P814" s="4"/>
    </row>
    <row r="815" spans="1:16" ht="13.5" customHeight="1" x14ac:dyDescent="0.25">
      <c r="A815" s="35"/>
      <c r="B815" s="4"/>
      <c r="C815" s="4"/>
      <c r="D815" s="4"/>
      <c r="E815" s="5"/>
      <c r="F815" s="6"/>
      <c r="G815" s="5"/>
      <c r="H815" s="4"/>
      <c r="I815" s="4"/>
      <c r="J815" s="4"/>
      <c r="K815" s="4"/>
      <c r="L815" s="4"/>
      <c r="M815" s="4"/>
      <c r="N815" s="4"/>
      <c r="O815" s="4"/>
      <c r="P815" s="4"/>
    </row>
    <row r="816" spans="1:16" ht="13.5" customHeight="1" x14ac:dyDescent="0.25">
      <c r="A816" s="35"/>
      <c r="B816" s="4"/>
      <c r="C816" s="4"/>
      <c r="D816" s="4"/>
      <c r="E816" s="5"/>
      <c r="F816" s="6"/>
      <c r="G816" s="5"/>
      <c r="H816" s="4"/>
      <c r="I816" s="4"/>
      <c r="J816" s="4"/>
      <c r="K816" s="4"/>
      <c r="L816" s="4"/>
      <c r="M816" s="4"/>
      <c r="N816" s="4"/>
      <c r="O816" s="4"/>
      <c r="P816" s="4"/>
    </row>
    <row r="817" spans="1:16" ht="13.5" customHeight="1" x14ac:dyDescent="0.25">
      <c r="A817" s="35"/>
      <c r="B817" s="4"/>
      <c r="C817" s="4"/>
      <c r="D817" s="4"/>
      <c r="E817" s="5"/>
      <c r="F817" s="6"/>
      <c r="G817" s="5"/>
      <c r="H817" s="4"/>
      <c r="I817" s="4"/>
      <c r="J817" s="4"/>
      <c r="K817" s="4"/>
      <c r="L817" s="4"/>
      <c r="M817" s="4"/>
      <c r="N817" s="4"/>
      <c r="O817" s="4"/>
      <c r="P817" s="4"/>
    </row>
    <row r="818" spans="1:16" ht="13.5" customHeight="1" x14ac:dyDescent="0.25">
      <c r="A818" s="35"/>
      <c r="B818" s="4"/>
      <c r="C818" s="4"/>
      <c r="D818" s="4"/>
      <c r="E818" s="5"/>
      <c r="F818" s="6"/>
      <c r="G818" s="5"/>
      <c r="H818" s="4"/>
      <c r="I818" s="4"/>
      <c r="J818" s="4"/>
      <c r="K818" s="4"/>
      <c r="L818" s="4"/>
      <c r="M818" s="4"/>
      <c r="N818" s="4"/>
      <c r="O818" s="4"/>
      <c r="P818" s="4"/>
    </row>
    <row r="819" spans="1:16" ht="13.5" customHeight="1" x14ac:dyDescent="0.25">
      <c r="A819" s="35"/>
      <c r="B819" s="4"/>
      <c r="C819" s="4"/>
      <c r="D819" s="4"/>
      <c r="E819" s="5"/>
      <c r="F819" s="6"/>
      <c r="G819" s="5"/>
      <c r="H819" s="4"/>
      <c r="I819" s="4"/>
      <c r="J819" s="4"/>
      <c r="K819" s="4"/>
      <c r="L819" s="4"/>
      <c r="M819" s="4"/>
      <c r="N819" s="4"/>
      <c r="O819" s="4"/>
      <c r="P819" s="4"/>
    </row>
    <row r="820" spans="1:16" ht="13.5" customHeight="1" x14ac:dyDescent="0.25">
      <c r="A820" s="35"/>
      <c r="B820" s="4"/>
      <c r="C820" s="4"/>
      <c r="D820" s="4"/>
      <c r="E820" s="5"/>
      <c r="F820" s="6"/>
      <c r="G820" s="5"/>
      <c r="H820" s="4"/>
      <c r="I820" s="4"/>
      <c r="J820" s="4"/>
      <c r="K820" s="4"/>
      <c r="L820" s="4"/>
      <c r="M820" s="4"/>
      <c r="N820" s="4"/>
      <c r="O820" s="4"/>
      <c r="P820" s="4"/>
    </row>
    <row r="821" spans="1:16" ht="13.5" customHeight="1" x14ac:dyDescent="0.25">
      <c r="A821" s="35"/>
      <c r="B821" s="4"/>
      <c r="C821" s="4"/>
      <c r="D821" s="4"/>
      <c r="E821" s="5"/>
      <c r="F821" s="6"/>
      <c r="G821" s="5"/>
      <c r="H821" s="4"/>
      <c r="I821" s="4"/>
      <c r="J821" s="4"/>
      <c r="K821" s="4"/>
      <c r="L821" s="4"/>
      <c r="M821" s="4"/>
      <c r="N821" s="4"/>
      <c r="O821" s="4"/>
      <c r="P821" s="4"/>
    </row>
    <row r="822" spans="1:16" ht="13.5" customHeight="1" x14ac:dyDescent="0.25">
      <c r="A822" s="35"/>
      <c r="B822" s="4"/>
      <c r="C822" s="4"/>
      <c r="D822" s="4"/>
      <c r="E822" s="5"/>
      <c r="F822" s="6"/>
      <c r="G822" s="5"/>
      <c r="H822" s="4"/>
      <c r="I822" s="4"/>
      <c r="J822" s="4"/>
      <c r="K822" s="4"/>
      <c r="L822" s="4"/>
      <c r="M822" s="4"/>
      <c r="N822" s="4"/>
      <c r="O822" s="4"/>
      <c r="P822" s="4"/>
    </row>
    <row r="823" spans="1:16" ht="13.5" customHeight="1" x14ac:dyDescent="0.25">
      <c r="A823" s="35"/>
      <c r="B823" s="4"/>
      <c r="C823" s="4"/>
      <c r="D823" s="4"/>
      <c r="E823" s="5"/>
      <c r="F823" s="6"/>
      <c r="G823" s="5"/>
      <c r="H823" s="4"/>
      <c r="I823" s="4"/>
      <c r="J823" s="4"/>
      <c r="K823" s="4"/>
      <c r="L823" s="4"/>
      <c r="M823" s="4"/>
      <c r="N823" s="4"/>
      <c r="O823" s="4"/>
      <c r="P823" s="4"/>
    </row>
    <row r="824" spans="1:16" ht="13.5" customHeight="1" x14ac:dyDescent="0.25">
      <c r="A824" s="35"/>
      <c r="B824" s="4"/>
      <c r="C824" s="4"/>
      <c r="D824" s="4"/>
      <c r="E824" s="5"/>
      <c r="F824" s="6"/>
      <c r="G824" s="5"/>
      <c r="H824" s="4"/>
      <c r="I824" s="4"/>
      <c r="J824" s="4"/>
      <c r="K824" s="4"/>
      <c r="L824" s="4"/>
      <c r="M824" s="4"/>
      <c r="N824" s="4"/>
      <c r="O824" s="4"/>
      <c r="P824" s="4"/>
    </row>
    <row r="825" spans="1:16" ht="13.5" customHeight="1" x14ac:dyDescent="0.25">
      <c r="A825" s="35"/>
      <c r="B825" s="4"/>
      <c r="C825" s="4"/>
      <c r="D825" s="4"/>
      <c r="E825" s="5"/>
      <c r="F825" s="6"/>
      <c r="G825" s="5"/>
      <c r="H825" s="4"/>
      <c r="I825" s="4"/>
      <c r="J825" s="4"/>
      <c r="K825" s="4"/>
      <c r="L825" s="4"/>
      <c r="M825" s="4"/>
      <c r="N825" s="4"/>
      <c r="O825" s="4"/>
      <c r="P825" s="4"/>
    </row>
    <row r="826" spans="1:16" ht="13.5" customHeight="1" x14ac:dyDescent="0.25">
      <c r="A826" s="35"/>
      <c r="B826" s="4"/>
      <c r="C826" s="4"/>
      <c r="D826" s="4"/>
      <c r="E826" s="5"/>
      <c r="F826" s="6"/>
      <c r="G826" s="5"/>
      <c r="H826" s="4"/>
      <c r="I826" s="4"/>
      <c r="J826" s="4"/>
      <c r="K826" s="4"/>
      <c r="L826" s="4"/>
      <c r="M826" s="4"/>
      <c r="N826" s="4"/>
      <c r="O826" s="4"/>
      <c r="P826" s="4"/>
    </row>
    <row r="827" spans="1:16" ht="13.5" customHeight="1" x14ac:dyDescent="0.25">
      <c r="A827" s="35"/>
      <c r="B827" s="4"/>
      <c r="C827" s="4"/>
      <c r="D827" s="4"/>
      <c r="E827" s="5"/>
      <c r="F827" s="6"/>
      <c r="G827" s="5"/>
      <c r="H827" s="4"/>
      <c r="I827" s="4"/>
      <c r="J827" s="4"/>
      <c r="K827" s="4"/>
      <c r="L827" s="4"/>
      <c r="M827" s="4"/>
      <c r="N827" s="4"/>
      <c r="O827" s="4"/>
      <c r="P827" s="4"/>
    </row>
    <row r="828" spans="1:16" ht="13.5" customHeight="1" x14ac:dyDescent="0.25">
      <c r="A828" s="35"/>
      <c r="B828" s="4"/>
      <c r="C828" s="4"/>
      <c r="D828" s="4"/>
      <c r="E828" s="5"/>
      <c r="F828" s="6"/>
      <c r="G828" s="5"/>
      <c r="H828" s="4"/>
      <c r="I828" s="4"/>
      <c r="J828" s="4"/>
      <c r="K828" s="4"/>
      <c r="L828" s="4"/>
      <c r="M828" s="4"/>
      <c r="N828" s="4"/>
      <c r="O828" s="4"/>
      <c r="P828" s="4"/>
    </row>
    <row r="829" spans="1:16" ht="13.5" customHeight="1" x14ac:dyDescent="0.25">
      <c r="A829" s="35"/>
      <c r="B829" s="4"/>
      <c r="C829" s="4"/>
      <c r="D829" s="4"/>
      <c r="E829" s="5"/>
      <c r="F829" s="6"/>
      <c r="G829" s="5"/>
      <c r="H829" s="4"/>
      <c r="I829" s="4"/>
      <c r="J829" s="4"/>
      <c r="K829" s="4"/>
      <c r="L829" s="4"/>
      <c r="M829" s="4"/>
      <c r="N829" s="4"/>
      <c r="O829" s="4"/>
      <c r="P829" s="4"/>
    </row>
    <row r="830" spans="1:16" ht="13.5" customHeight="1" x14ac:dyDescent="0.25">
      <c r="A830" s="35"/>
      <c r="B830" s="4"/>
      <c r="C830" s="4"/>
      <c r="D830" s="4"/>
      <c r="E830" s="5"/>
      <c r="F830" s="6"/>
      <c r="G830" s="5"/>
      <c r="H830" s="4"/>
      <c r="I830" s="4"/>
      <c r="J830" s="4"/>
      <c r="K830" s="4"/>
      <c r="L830" s="4"/>
      <c r="M830" s="4"/>
      <c r="N830" s="4"/>
      <c r="O830" s="4"/>
      <c r="P830" s="4"/>
    </row>
    <row r="831" spans="1:16" ht="13.5" customHeight="1" x14ac:dyDescent="0.25">
      <c r="A831" s="35"/>
      <c r="B831" s="4"/>
      <c r="C831" s="4"/>
      <c r="D831" s="4"/>
      <c r="E831" s="5"/>
      <c r="F831" s="6"/>
      <c r="G831" s="5"/>
      <c r="H831" s="4"/>
      <c r="I831" s="4"/>
      <c r="J831" s="4"/>
      <c r="K831" s="4"/>
      <c r="L831" s="4"/>
      <c r="M831" s="4"/>
      <c r="N831" s="4"/>
      <c r="O831" s="4"/>
      <c r="P831" s="4"/>
    </row>
    <row r="832" spans="1:16" ht="13.5" customHeight="1" x14ac:dyDescent="0.25">
      <c r="A832" s="35"/>
      <c r="B832" s="4"/>
      <c r="C832" s="4"/>
      <c r="D832" s="4"/>
      <c r="E832" s="5"/>
      <c r="F832" s="6"/>
      <c r="G832" s="5"/>
      <c r="H832" s="4"/>
      <c r="I832" s="4"/>
      <c r="J832" s="4"/>
      <c r="K832" s="4"/>
      <c r="L832" s="4"/>
      <c r="M832" s="4"/>
      <c r="N832" s="4"/>
      <c r="O832" s="4"/>
      <c r="P832" s="4"/>
    </row>
    <row r="833" spans="1:16" ht="13.5" customHeight="1" x14ac:dyDescent="0.25">
      <c r="A833" s="35"/>
      <c r="B833" s="4"/>
      <c r="C833" s="4"/>
      <c r="D833" s="4"/>
      <c r="E833" s="5"/>
      <c r="F833" s="6"/>
      <c r="G833" s="5"/>
      <c r="H833" s="4"/>
      <c r="I833" s="4"/>
      <c r="J833" s="4"/>
      <c r="K833" s="4"/>
      <c r="L833" s="4"/>
      <c r="M833" s="4"/>
      <c r="N833" s="4"/>
      <c r="O833" s="4"/>
      <c r="P833" s="4"/>
    </row>
    <row r="834" spans="1:16" ht="13.5" customHeight="1" x14ac:dyDescent="0.25">
      <c r="A834" s="35"/>
      <c r="B834" s="4"/>
      <c r="C834" s="4"/>
      <c r="D834" s="4"/>
      <c r="E834" s="5"/>
      <c r="F834" s="6"/>
      <c r="G834" s="5"/>
      <c r="H834" s="4"/>
      <c r="I834" s="4"/>
      <c r="J834" s="4"/>
      <c r="K834" s="4"/>
      <c r="L834" s="4"/>
      <c r="M834" s="4"/>
      <c r="N834" s="4"/>
      <c r="O834" s="4"/>
      <c r="P834" s="4"/>
    </row>
    <row r="835" spans="1:16" ht="13.5" customHeight="1" x14ac:dyDescent="0.25">
      <c r="A835" s="35"/>
      <c r="B835" s="4"/>
      <c r="C835" s="4"/>
      <c r="D835" s="4"/>
      <c r="E835" s="5"/>
      <c r="F835" s="6"/>
      <c r="G835" s="5"/>
      <c r="H835" s="4"/>
      <c r="I835" s="4"/>
      <c r="J835" s="4"/>
      <c r="K835" s="4"/>
      <c r="L835" s="4"/>
      <c r="M835" s="4"/>
      <c r="N835" s="4"/>
      <c r="O835" s="4"/>
      <c r="P835" s="4"/>
    </row>
    <row r="836" spans="1:16" ht="13.5" customHeight="1" x14ac:dyDescent="0.25">
      <c r="A836" s="35"/>
      <c r="B836" s="4"/>
      <c r="C836" s="4"/>
      <c r="D836" s="4"/>
      <c r="E836" s="5"/>
      <c r="F836" s="6"/>
      <c r="G836" s="5"/>
      <c r="H836" s="4"/>
      <c r="I836" s="4"/>
      <c r="J836" s="4"/>
      <c r="K836" s="4"/>
      <c r="L836" s="4"/>
      <c r="M836" s="4"/>
      <c r="N836" s="4"/>
      <c r="O836" s="4"/>
      <c r="P836" s="4"/>
    </row>
    <row r="837" spans="1:16" ht="13.5" customHeight="1" x14ac:dyDescent="0.25">
      <c r="A837" s="35"/>
      <c r="B837" s="4"/>
      <c r="C837" s="4"/>
      <c r="D837" s="4"/>
      <c r="E837" s="5"/>
      <c r="F837" s="6"/>
      <c r="G837" s="5"/>
      <c r="H837" s="4"/>
      <c r="I837" s="4"/>
      <c r="J837" s="4"/>
      <c r="K837" s="4"/>
      <c r="L837" s="4"/>
      <c r="M837" s="4"/>
      <c r="N837" s="4"/>
      <c r="O837" s="4"/>
      <c r="P837" s="4"/>
    </row>
    <row r="838" spans="1:16" ht="13.5" customHeight="1" x14ac:dyDescent="0.25">
      <c r="A838" s="35"/>
      <c r="B838" s="4"/>
      <c r="C838" s="4"/>
      <c r="D838" s="4"/>
      <c r="E838" s="5"/>
      <c r="F838" s="6"/>
      <c r="G838" s="5"/>
      <c r="H838" s="4"/>
      <c r="I838" s="4"/>
      <c r="J838" s="4"/>
      <c r="K838" s="4"/>
      <c r="L838" s="4"/>
      <c r="M838" s="4"/>
      <c r="N838" s="4"/>
      <c r="O838" s="4"/>
      <c r="P838" s="4"/>
    </row>
    <row r="839" spans="1:16" ht="13.5" customHeight="1" x14ac:dyDescent="0.25">
      <c r="A839" s="35"/>
      <c r="B839" s="4"/>
      <c r="C839" s="4"/>
      <c r="D839" s="4"/>
      <c r="E839" s="5"/>
      <c r="F839" s="6"/>
      <c r="G839" s="5"/>
      <c r="H839" s="4"/>
      <c r="I839" s="4"/>
      <c r="J839" s="4"/>
      <c r="K839" s="4"/>
      <c r="L839" s="4"/>
      <c r="M839" s="4"/>
      <c r="N839" s="4"/>
      <c r="O839" s="4"/>
      <c r="P839" s="4"/>
    </row>
    <row r="840" spans="1:16" ht="13.5" customHeight="1" x14ac:dyDescent="0.25">
      <c r="A840" s="35"/>
      <c r="B840" s="4"/>
      <c r="C840" s="4"/>
      <c r="D840" s="4"/>
      <c r="E840" s="5"/>
      <c r="F840" s="6"/>
      <c r="G840" s="5"/>
      <c r="H840" s="4"/>
      <c r="I840" s="4"/>
      <c r="J840" s="4"/>
      <c r="K840" s="4"/>
      <c r="L840" s="4"/>
      <c r="M840" s="4"/>
      <c r="N840" s="4"/>
      <c r="O840" s="4"/>
      <c r="P840" s="4"/>
    </row>
    <row r="841" spans="1:16" ht="13.5" customHeight="1" x14ac:dyDescent="0.25">
      <c r="A841" s="35"/>
      <c r="B841" s="4"/>
      <c r="C841" s="4"/>
      <c r="D841" s="4"/>
      <c r="E841" s="5"/>
      <c r="F841" s="6"/>
      <c r="G841" s="5"/>
      <c r="H841" s="4"/>
      <c r="I841" s="4"/>
      <c r="J841" s="4"/>
      <c r="K841" s="4"/>
      <c r="L841" s="4"/>
      <c r="M841" s="4"/>
      <c r="N841" s="4"/>
      <c r="O841" s="4"/>
      <c r="P841" s="4"/>
    </row>
    <row r="842" spans="1:16" ht="13.5" customHeight="1" x14ac:dyDescent="0.25">
      <c r="A842" s="35"/>
      <c r="B842" s="4"/>
      <c r="C842" s="4"/>
      <c r="D842" s="4"/>
      <c r="E842" s="5"/>
      <c r="F842" s="6"/>
      <c r="G842" s="5"/>
      <c r="H842" s="4"/>
      <c r="I842" s="4"/>
      <c r="J842" s="4"/>
      <c r="K842" s="4"/>
      <c r="L842" s="4"/>
      <c r="M842" s="4"/>
      <c r="N842" s="4"/>
      <c r="O842" s="4"/>
      <c r="P842" s="4"/>
    </row>
    <row r="843" spans="1:16" ht="13.5" customHeight="1" x14ac:dyDescent="0.25">
      <c r="A843" s="35"/>
      <c r="B843" s="4"/>
      <c r="C843" s="4"/>
      <c r="D843" s="4"/>
      <c r="E843" s="5"/>
      <c r="F843" s="6"/>
      <c r="G843" s="5"/>
      <c r="H843" s="4"/>
      <c r="I843" s="4"/>
      <c r="J843" s="4"/>
      <c r="K843" s="4"/>
      <c r="L843" s="4"/>
      <c r="M843" s="4"/>
      <c r="N843" s="4"/>
      <c r="O843" s="4"/>
      <c r="P843" s="4"/>
    </row>
    <row r="844" spans="1:16" ht="13.5" customHeight="1" x14ac:dyDescent="0.25">
      <c r="A844" s="35"/>
      <c r="B844" s="4"/>
      <c r="C844" s="4"/>
      <c r="D844" s="4"/>
      <c r="E844" s="5"/>
      <c r="F844" s="6"/>
      <c r="G844" s="5"/>
      <c r="H844" s="4"/>
      <c r="I844" s="4"/>
      <c r="J844" s="4"/>
      <c r="K844" s="4"/>
      <c r="L844" s="4"/>
      <c r="M844" s="4"/>
      <c r="N844" s="4"/>
      <c r="O844" s="4"/>
      <c r="P844" s="4"/>
    </row>
    <row r="845" spans="1:16" ht="13.5" customHeight="1" x14ac:dyDescent="0.25">
      <c r="A845" s="35"/>
      <c r="B845" s="4"/>
      <c r="C845" s="4"/>
      <c r="D845" s="4"/>
      <c r="E845" s="5"/>
      <c r="F845" s="6"/>
      <c r="G845" s="5"/>
      <c r="H845" s="4"/>
      <c r="I845" s="4"/>
      <c r="J845" s="4"/>
      <c r="K845" s="4"/>
      <c r="L845" s="4"/>
      <c r="M845" s="4"/>
      <c r="N845" s="4"/>
      <c r="O845" s="4"/>
      <c r="P845" s="4"/>
    </row>
    <row r="846" spans="1:16" ht="13.5" customHeight="1" x14ac:dyDescent="0.25">
      <c r="A846" s="35"/>
      <c r="B846" s="4"/>
      <c r="C846" s="4"/>
      <c r="D846" s="4"/>
      <c r="E846" s="5"/>
      <c r="F846" s="6"/>
      <c r="G846" s="5"/>
      <c r="H846" s="4"/>
      <c r="I846" s="4"/>
      <c r="J846" s="4"/>
      <c r="K846" s="4"/>
      <c r="L846" s="4"/>
      <c r="M846" s="4"/>
      <c r="N846" s="4"/>
      <c r="O846" s="4"/>
      <c r="P846" s="4"/>
    </row>
    <row r="847" spans="1:16" ht="13.5" customHeight="1" x14ac:dyDescent="0.25">
      <c r="A847" s="35"/>
      <c r="B847" s="4"/>
      <c r="C847" s="4"/>
      <c r="D847" s="4"/>
      <c r="E847" s="5"/>
      <c r="F847" s="6"/>
      <c r="G847" s="5"/>
      <c r="H847" s="4"/>
      <c r="I847" s="4"/>
      <c r="J847" s="4"/>
      <c r="K847" s="4"/>
      <c r="L847" s="4"/>
      <c r="M847" s="4"/>
      <c r="N847" s="4"/>
      <c r="O847" s="4"/>
      <c r="P847" s="4"/>
    </row>
    <row r="848" spans="1:16" ht="13.5" customHeight="1" x14ac:dyDescent="0.25">
      <c r="A848" s="35"/>
      <c r="B848" s="4"/>
      <c r="C848" s="4"/>
      <c r="D848" s="4"/>
      <c r="E848" s="5"/>
      <c r="F848" s="6"/>
      <c r="G848" s="5"/>
      <c r="H848" s="4"/>
      <c r="I848" s="4"/>
      <c r="J848" s="4"/>
      <c r="K848" s="4"/>
      <c r="L848" s="4"/>
      <c r="M848" s="4"/>
      <c r="N848" s="4"/>
      <c r="O848" s="4"/>
      <c r="P848" s="4"/>
    </row>
    <row r="849" spans="1:16" ht="13.5" customHeight="1" x14ac:dyDescent="0.25">
      <c r="A849" s="35"/>
      <c r="B849" s="4"/>
      <c r="C849" s="4"/>
      <c r="D849" s="4"/>
      <c r="E849" s="5"/>
      <c r="F849" s="6"/>
      <c r="G849" s="5"/>
      <c r="H849" s="4"/>
      <c r="I849" s="4"/>
      <c r="J849" s="4"/>
      <c r="K849" s="4"/>
      <c r="L849" s="4"/>
      <c r="M849" s="4"/>
      <c r="N849" s="4"/>
      <c r="O849" s="4"/>
      <c r="P849" s="4"/>
    </row>
    <row r="850" spans="1:16" ht="13.5" customHeight="1" x14ac:dyDescent="0.25">
      <c r="A850" s="35"/>
      <c r="B850" s="4"/>
      <c r="C850" s="4"/>
      <c r="D850" s="4"/>
      <c r="E850" s="5"/>
      <c r="F850" s="6"/>
      <c r="G850" s="5"/>
      <c r="H850" s="4"/>
      <c r="I850" s="4"/>
      <c r="J850" s="4"/>
      <c r="K850" s="4"/>
      <c r="L850" s="4"/>
      <c r="M850" s="4"/>
      <c r="N850" s="4"/>
      <c r="O850" s="4"/>
      <c r="P850" s="4"/>
    </row>
    <row r="851" spans="1:16" ht="13.5" customHeight="1" x14ac:dyDescent="0.25">
      <c r="A851" s="35"/>
      <c r="B851" s="4"/>
      <c r="C851" s="4"/>
      <c r="D851" s="4"/>
      <c r="E851" s="5"/>
      <c r="F851" s="6"/>
      <c r="G851" s="5"/>
      <c r="H851" s="4"/>
      <c r="I851" s="4"/>
      <c r="J851" s="4"/>
      <c r="K851" s="4"/>
      <c r="L851" s="4"/>
      <c r="M851" s="4"/>
      <c r="N851" s="4"/>
      <c r="O851" s="4"/>
      <c r="P851" s="4"/>
    </row>
    <row r="852" spans="1:16" ht="13.5" customHeight="1" x14ac:dyDescent="0.25">
      <c r="A852" s="35"/>
      <c r="B852" s="4"/>
      <c r="C852" s="4"/>
      <c r="D852" s="4"/>
      <c r="E852" s="5"/>
      <c r="F852" s="6"/>
      <c r="G852" s="5"/>
      <c r="H852" s="4"/>
      <c r="I852" s="4"/>
      <c r="J852" s="4"/>
      <c r="K852" s="4"/>
      <c r="L852" s="4"/>
      <c r="M852" s="4"/>
      <c r="N852" s="4"/>
      <c r="O852" s="4"/>
      <c r="P852" s="4"/>
    </row>
    <row r="853" spans="1:16" ht="13.5" customHeight="1" x14ac:dyDescent="0.25">
      <c r="A853" s="35"/>
      <c r="B853" s="4"/>
      <c r="C853" s="4"/>
      <c r="D853" s="4"/>
      <c r="E853" s="5"/>
      <c r="F853" s="6"/>
      <c r="G853" s="5"/>
      <c r="H853" s="4"/>
      <c r="I853" s="4"/>
      <c r="J853" s="4"/>
      <c r="K853" s="4"/>
      <c r="L853" s="4"/>
      <c r="M853" s="4"/>
      <c r="N853" s="4"/>
      <c r="O853" s="4"/>
      <c r="P853" s="4"/>
    </row>
    <row r="854" spans="1:16" ht="13.5" customHeight="1" x14ac:dyDescent="0.25">
      <c r="A854" s="35"/>
      <c r="B854" s="4"/>
      <c r="C854" s="4"/>
      <c r="D854" s="4"/>
      <c r="E854" s="5"/>
      <c r="F854" s="6"/>
      <c r="G854" s="5"/>
      <c r="H854" s="4"/>
      <c r="I854" s="4"/>
      <c r="J854" s="4"/>
      <c r="K854" s="4"/>
      <c r="L854" s="4"/>
      <c r="M854" s="4"/>
      <c r="N854" s="4"/>
      <c r="O854" s="4"/>
      <c r="P854" s="4"/>
    </row>
    <row r="855" spans="1:16" ht="13.5" customHeight="1" x14ac:dyDescent="0.25">
      <c r="A855" s="35"/>
      <c r="B855" s="4"/>
      <c r="C855" s="4"/>
      <c r="D855" s="4"/>
      <c r="E855" s="5"/>
      <c r="F855" s="6"/>
      <c r="G855" s="5"/>
      <c r="H855" s="4"/>
      <c r="I855" s="4"/>
      <c r="J855" s="4"/>
      <c r="K855" s="4"/>
      <c r="L855" s="4"/>
      <c r="M855" s="4"/>
      <c r="N855" s="4"/>
      <c r="O855" s="4"/>
      <c r="P855" s="4"/>
    </row>
    <row r="856" spans="1:16" ht="13.5" customHeight="1" x14ac:dyDescent="0.25">
      <c r="A856" s="35"/>
      <c r="B856" s="4"/>
      <c r="C856" s="4"/>
      <c r="D856" s="4"/>
      <c r="E856" s="5"/>
      <c r="F856" s="6"/>
      <c r="G856" s="5"/>
      <c r="H856" s="4"/>
      <c r="I856" s="4"/>
      <c r="J856" s="4"/>
      <c r="K856" s="4"/>
      <c r="L856" s="4"/>
      <c r="M856" s="4"/>
      <c r="N856" s="4"/>
      <c r="O856" s="4"/>
      <c r="P856" s="4"/>
    </row>
    <row r="857" spans="1:16" ht="13.5" customHeight="1" x14ac:dyDescent="0.25">
      <c r="A857" s="35"/>
      <c r="B857" s="4"/>
      <c r="C857" s="4"/>
      <c r="D857" s="4"/>
      <c r="E857" s="5"/>
      <c r="F857" s="6"/>
      <c r="G857" s="5"/>
      <c r="H857" s="4"/>
      <c r="I857" s="4"/>
      <c r="J857" s="4"/>
      <c r="K857" s="4"/>
      <c r="L857" s="4"/>
      <c r="M857" s="4"/>
      <c r="N857" s="4"/>
      <c r="O857" s="4"/>
      <c r="P857" s="4"/>
    </row>
    <row r="858" spans="1:16" ht="13.5" customHeight="1" x14ac:dyDescent="0.25">
      <c r="A858" s="35"/>
      <c r="B858" s="4"/>
      <c r="C858" s="4"/>
      <c r="D858" s="4"/>
      <c r="E858" s="5"/>
      <c r="F858" s="6"/>
      <c r="G858" s="5"/>
      <c r="H858" s="4"/>
      <c r="I858" s="4"/>
      <c r="J858" s="4"/>
      <c r="K858" s="4"/>
      <c r="L858" s="4"/>
      <c r="M858" s="4"/>
      <c r="N858" s="4"/>
      <c r="O858" s="4"/>
      <c r="P858" s="4"/>
    </row>
    <row r="859" spans="1:16" ht="13.5" customHeight="1" x14ac:dyDescent="0.25">
      <c r="A859" s="35"/>
      <c r="B859" s="4"/>
      <c r="C859" s="4"/>
      <c r="D859" s="4"/>
      <c r="E859" s="5"/>
      <c r="F859" s="6"/>
      <c r="G859" s="5"/>
      <c r="H859" s="4"/>
      <c r="I859" s="4"/>
      <c r="J859" s="4"/>
      <c r="K859" s="4"/>
      <c r="L859" s="4"/>
      <c r="M859" s="4"/>
      <c r="N859" s="4"/>
      <c r="O859" s="4"/>
      <c r="P859" s="4"/>
    </row>
    <row r="860" spans="1:16" ht="13.5" customHeight="1" x14ac:dyDescent="0.25">
      <c r="A860" s="35"/>
      <c r="B860" s="4"/>
      <c r="C860" s="4"/>
      <c r="D860" s="4"/>
      <c r="E860" s="5"/>
      <c r="F860" s="6"/>
      <c r="G860" s="5"/>
      <c r="H860" s="4"/>
      <c r="I860" s="4"/>
      <c r="J860" s="4"/>
      <c r="K860" s="4"/>
      <c r="L860" s="4"/>
      <c r="M860" s="4"/>
      <c r="N860" s="4"/>
      <c r="O860" s="4"/>
      <c r="P860" s="4"/>
    </row>
    <row r="861" spans="1:16" ht="13.5" customHeight="1" x14ac:dyDescent="0.25">
      <c r="A861" s="35"/>
      <c r="B861" s="4"/>
      <c r="C861" s="4"/>
      <c r="D861" s="4"/>
      <c r="E861" s="5"/>
      <c r="F861" s="6"/>
      <c r="G861" s="5"/>
      <c r="H861" s="4"/>
      <c r="I861" s="4"/>
      <c r="J861" s="4"/>
      <c r="K861" s="4"/>
      <c r="L861" s="4"/>
      <c r="M861" s="4"/>
      <c r="N861" s="4"/>
      <c r="O861" s="4"/>
      <c r="P861" s="4"/>
    </row>
    <row r="862" spans="1:16" ht="13.5" customHeight="1" x14ac:dyDescent="0.25">
      <c r="A862" s="35"/>
      <c r="B862" s="4"/>
      <c r="C862" s="4"/>
      <c r="D862" s="4"/>
      <c r="E862" s="5"/>
      <c r="F862" s="6"/>
      <c r="G862" s="5"/>
      <c r="H862" s="4"/>
      <c r="I862" s="4"/>
      <c r="J862" s="4"/>
      <c r="K862" s="4"/>
      <c r="L862" s="4"/>
      <c r="M862" s="4"/>
      <c r="N862" s="4"/>
      <c r="O862" s="4"/>
      <c r="P862" s="4"/>
    </row>
    <row r="863" spans="1:16" ht="13.5" customHeight="1" x14ac:dyDescent="0.25">
      <c r="A863" s="35"/>
      <c r="B863" s="4"/>
      <c r="C863" s="4"/>
      <c r="D863" s="4"/>
      <c r="E863" s="5"/>
      <c r="F863" s="6"/>
      <c r="G863" s="5"/>
      <c r="H863" s="4"/>
      <c r="I863" s="4"/>
      <c r="J863" s="4"/>
      <c r="K863" s="4"/>
      <c r="L863" s="4"/>
      <c r="M863" s="4"/>
      <c r="N863" s="4"/>
      <c r="O863" s="4"/>
      <c r="P863" s="4"/>
    </row>
    <row r="864" spans="1:16" ht="13.5" customHeight="1" x14ac:dyDescent="0.25">
      <c r="A864" s="35"/>
      <c r="B864" s="4"/>
      <c r="C864" s="4"/>
      <c r="D864" s="4"/>
      <c r="E864" s="5"/>
      <c r="F864" s="6"/>
      <c r="G864" s="5"/>
      <c r="H864" s="4"/>
      <c r="I864" s="4"/>
      <c r="J864" s="4"/>
      <c r="K864" s="4"/>
      <c r="L864" s="4"/>
      <c r="M864" s="4"/>
      <c r="N864" s="4"/>
      <c r="O864" s="4"/>
      <c r="P864" s="4"/>
    </row>
    <row r="865" spans="1:16" ht="13.5" customHeight="1" x14ac:dyDescent="0.25">
      <c r="A865" s="35"/>
      <c r="B865" s="4"/>
      <c r="C865" s="4"/>
      <c r="D865" s="4"/>
      <c r="E865" s="5"/>
      <c r="F865" s="6"/>
      <c r="G865" s="5"/>
      <c r="H865" s="4"/>
      <c r="I865" s="4"/>
      <c r="J865" s="4"/>
      <c r="K865" s="4"/>
      <c r="L865" s="4"/>
      <c r="M865" s="4"/>
      <c r="N865" s="4"/>
      <c r="O865" s="4"/>
      <c r="P865" s="4"/>
    </row>
    <row r="866" spans="1:16" ht="13.5" customHeight="1" x14ac:dyDescent="0.25">
      <c r="A866" s="35"/>
      <c r="B866" s="4"/>
      <c r="C866" s="4"/>
      <c r="D866" s="4"/>
      <c r="E866" s="5"/>
      <c r="F866" s="6"/>
      <c r="G866" s="5"/>
      <c r="H866" s="4"/>
      <c r="I866" s="4"/>
      <c r="J866" s="4"/>
      <c r="K866" s="4"/>
      <c r="L866" s="4"/>
      <c r="M866" s="4"/>
      <c r="N866" s="4"/>
      <c r="O866" s="4"/>
      <c r="P866" s="4"/>
    </row>
    <row r="867" spans="1:16" ht="13.5" customHeight="1" x14ac:dyDescent="0.25">
      <c r="A867" s="35"/>
      <c r="B867" s="4"/>
      <c r="C867" s="4"/>
      <c r="D867" s="4"/>
      <c r="E867" s="5"/>
      <c r="F867" s="6"/>
      <c r="G867" s="5"/>
      <c r="H867" s="4"/>
      <c r="I867" s="4"/>
      <c r="J867" s="4"/>
      <c r="K867" s="4"/>
      <c r="L867" s="4"/>
      <c r="M867" s="4"/>
      <c r="N867" s="4"/>
      <c r="O867" s="4"/>
      <c r="P867" s="4"/>
    </row>
    <row r="868" spans="1:16" ht="13.5" customHeight="1" x14ac:dyDescent="0.25">
      <c r="A868" s="35"/>
      <c r="B868" s="4"/>
      <c r="C868" s="4"/>
      <c r="D868" s="4"/>
      <c r="E868" s="5"/>
      <c r="F868" s="6"/>
      <c r="G868" s="5"/>
      <c r="H868" s="4"/>
      <c r="I868" s="4"/>
      <c r="J868" s="4"/>
      <c r="K868" s="4"/>
      <c r="L868" s="4"/>
      <c r="M868" s="4"/>
      <c r="N868" s="4"/>
      <c r="O868" s="4"/>
      <c r="P868" s="4"/>
    </row>
    <row r="869" spans="1:16" ht="13.5" customHeight="1" x14ac:dyDescent="0.25">
      <c r="A869" s="35"/>
      <c r="B869" s="4"/>
      <c r="C869" s="4"/>
      <c r="D869" s="4"/>
      <c r="E869" s="5"/>
      <c r="F869" s="6"/>
      <c r="G869" s="5"/>
      <c r="H869" s="4"/>
      <c r="I869" s="4"/>
      <c r="J869" s="4"/>
      <c r="K869" s="4"/>
      <c r="L869" s="4"/>
      <c r="M869" s="4"/>
      <c r="N869" s="4"/>
      <c r="O869" s="4"/>
      <c r="P869" s="4"/>
    </row>
    <row r="870" spans="1:16" ht="13.5" customHeight="1" x14ac:dyDescent="0.25">
      <c r="A870" s="35"/>
      <c r="B870" s="4"/>
      <c r="C870" s="4"/>
      <c r="D870" s="4"/>
      <c r="E870" s="5"/>
      <c r="F870" s="6"/>
      <c r="G870" s="5"/>
      <c r="H870" s="4"/>
      <c r="I870" s="4"/>
      <c r="J870" s="4"/>
      <c r="K870" s="4"/>
      <c r="L870" s="4"/>
      <c r="M870" s="4"/>
      <c r="N870" s="4"/>
      <c r="O870" s="4"/>
      <c r="P870" s="4"/>
    </row>
    <row r="871" spans="1:16" ht="13.5" customHeight="1" x14ac:dyDescent="0.25">
      <c r="A871" s="35"/>
      <c r="B871" s="4"/>
      <c r="C871" s="4"/>
      <c r="D871" s="4"/>
      <c r="E871" s="5"/>
      <c r="F871" s="6"/>
      <c r="G871" s="5"/>
      <c r="H871" s="4"/>
      <c r="I871" s="4"/>
      <c r="J871" s="4"/>
      <c r="K871" s="4"/>
      <c r="L871" s="4"/>
      <c r="M871" s="4"/>
      <c r="N871" s="4"/>
      <c r="O871" s="4"/>
      <c r="P871" s="4"/>
    </row>
    <row r="872" spans="1:16" ht="13.5" customHeight="1" x14ac:dyDescent="0.25">
      <c r="A872" s="35"/>
      <c r="B872" s="4"/>
      <c r="C872" s="4"/>
      <c r="D872" s="4"/>
      <c r="E872" s="5"/>
      <c r="F872" s="6"/>
      <c r="G872" s="5"/>
      <c r="H872" s="4"/>
      <c r="I872" s="4"/>
      <c r="J872" s="4"/>
      <c r="K872" s="4"/>
      <c r="L872" s="4"/>
      <c r="M872" s="4"/>
      <c r="N872" s="4"/>
      <c r="O872" s="4"/>
      <c r="P872" s="4"/>
    </row>
    <row r="873" spans="1:16" ht="13.5" customHeight="1" x14ac:dyDescent="0.25">
      <c r="A873" s="35"/>
      <c r="B873" s="4"/>
      <c r="C873" s="4"/>
      <c r="D873" s="4"/>
      <c r="E873" s="5"/>
      <c r="F873" s="6"/>
      <c r="G873" s="5"/>
      <c r="H873" s="4"/>
      <c r="I873" s="4"/>
      <c r="J873" s="4"/>
      <c r="K873" s="4"/>
      <c r="L873" s="4"/>
      <c r="M873" s="4"/>
      <c r="N873" s="4"/>
      <c r="O873" s="4"/>
      <c r="P873" s="4"/>
    </row>
    <row r="874" spans="1:16" ht="13.5" customHeight="1" x14ac:dyDescent="0.25">
      <c r="A874" s="35"/>
      <c r="B874" s="4"/>
      <c r="C874" s="4"/>
      <c r="D874" s="4"/>
      <c r="E874" s="5"/>
      <c r="F874" s="6"/>
      <c r="G874" s="5"/>
      <c r="H874" s="4"/>
      <c r="I874" s="4"/>
      <c r="J874" s="4"/>
      <c r="K874" s="4"/>
      <c r="L874" s="4"/>
      <c r="M874" s="4"/>
      <c r="N874" s="4"/>
      <c r="O874" s="4"/>
      <c r="P874" s="4"/>
    </row>
    <row r="875" spans="1:16" ht="13.5" customHeight="1" x14ac:dyDescent="0.25">
      <c r="A875" s="35"/>
      <c r="B875" s="4"/>
      <c r="C875" s="4"/>
      <c r="D875" s="4"/>
      <c r="E875" s="5"/>
      <c r="F875" s="6"/>
      <c r="G875" s="5"/>
      <c r="H875" s="4"/>
      <c r="I875" s="4"/>
      <c r="J875" s="4"/>
      <c r="K875" s="4"/>
      <c r="L875" s="4"/>
      <c r="M875" s="4"/>
      <c r="N875" s="4"/>
      <c r="O875" s="4"/>
      <c r="P875" s="4"/>
    </row>
    <row r="876" spans="1:16" ht="13.5" customHeight="1" x14ac:dyDescent="0.25">
      <c r="A876" s="35"/>
      <c r="B876" s="4"/>
      <c r="C876" s="4"/>
      <c r="D876" s="4"/>
      <c r="E876" s="5"/>
      <c r="F876" s="6"/>
      <c r="G876" s="5"/>
      <c r="H876" s="4"/>
      <c r="I876" s="4"/>
      <c r="J876" s="4"/>
      <c r="K876" s="4"/>
      <c r="L876" s="4"/>
      <c r="M876" s="4"/>
      <c r="N876" s="4"/>
      <c r="O876" s="4"/>
      <c r="P876" s="4"/>
    </row>
    <row r="877" spans="1:16" ht="13.5" customHeight="1" x14ac:dyDescent="0.25">
      <c r="A877" s="35"/>
      <c r="B877" s="4"/>
      <c r="C877" s="4"/>
      <c r="D877" s="4"/>
      <c r="E877" s="5"/>
      <c r="F877" s="6"/>
      <c r="G877" s="5"/>
      <c r="H877" s="4"/>
      <c r="I877" s="4"/>
      <c r="J877" s="4"/>
      <c r="K877" s="4"/>
      <c r="L877" s="4"/>
      <c r="M877" s="4"/>
      <c r="N877" s="4"/>
      <c r="O877" s="4"/>
      <c r="P877" s="4"/>
    </row>
    <row r="878" spans="1:16" ht="13.5" customHeight="1" x14ac:dyDescent="0.25">
      <c r="A878" s="35"/>
      <c r="B878" s="4"/>
      <c r="C878" s="4"/>
      <c r="D878" s="4"/>
      <c r="E878" s="5"/>
      <c r="F878" s="6"/>
      <c r="G878" s="5"/>
      <c r="H878" s="4"/>
      <c r="I878" s="4"/>
      <c r="J878" s="4"/>
      <c r="K878" s="4"/>
      <c r="L878" s="4"/>
      <c r="M878" s="4"/>
      <c r="N878" s="4"/>
      <c r="O878" s="4"/>
      <c r="P878" s="4"/>
    </row>
    <row r="879" spans="1:16" ht="13.5" customHeight="1" x14ac:dyDescent="0.25">
      <c r="A879" s="35"/>
      <c r="B879" s="4"/>
      <c r="C879" s="4"/>
      <c r="D879" s="4"/>
      <c r="E879" s="5"/>
      <c r="F879" s="6"/>
      <c r="G879" s="5"/>
      <c r="H879" s="4"/>
      <c r="I879" s="4"/>
      <c r="J879" s="4"/>
      <c r="K879" s="4"/>
      <c r="L879" s="4"/>
      <c r="M879" s="4"/>
      <c r="N879" s="4"/>
      <c r="O879" s="4"/>
      <c r="P879" s="4"/>
    </row>
    <row r="880" spans="1:16" ht="13.5" customHeight="1" x14ac:dyDescent="0.25">
      <c r="A880" s="35"/>
      <c r="B880" s="4"/>
      <c r="C880" s="4"/>
      <c r="D880" s="4"/>
      <c r="E880" s="5"/>
      <c r="F880" s="6"/>
      <c r="G880" s="5"/>
      <c r="H880" s="4"/>
      <c r="I880" s="4"/>
      <c r="J880" s="4"/>
      <c r="K880" s="4"/>
      <c r="L880" s="4"/>
      <c r="M880" s="4"/>
      <c r="N880" s="4"/>
      <c r="O880" s="4"/>
      <c r="P880" s="4"/>
    </row>
    <row r="881" spans="1:16" ht="13.5" customHeight="1" x14ac:dyDescent="0.25">
      <c r="A881" s="35"/>
      <c r="B881" s="4"/>
      <c r="C881" s="4"/>
      <c r="D881" s="4"/>
      <c r="E881" s="5"/>
      <c r="F881" s="6"/>
      <c r="G881" s="5"/>
      <c r="H881" s="4"/>
      <c r="I881" s="4"/>
      <c r="J881" s="4"/>
      <c r="K881" s="4"/>
      <c r="L881" s="4"/>
      <c r="M881" s="4"/>
      <c r="N881" s="4"/>
      <c r="O881" s="4"/>
      <c r="P881" s="4"/>
    </row>
    <row r="882" spans="1:16" ht="13.5" customHeight="1" x14ac:dyDescent="0.25">
      <c r="A882" s="35"/>
      <c r="B882" s="4"/>
      <c r="C882" s="4"/>
      <c r="D882" s="4"/>
      <c r="E882" s="5"/>
      <c r="F882" s="6"/>
      <c r="G882" s="5"/>
      <c r="H882" s="4"/>
      <c r="I882" s="4"/>
      <c r="J882" s="4"/>
      <c r="K882" s="4"/>
      <c r="L882" s="4"/>
      <c r="M882" s="4"/>
      <c r="N882" s="4"/>
      <c r="O882" s="4"/>
      <c r="P882" s="4"/>
    </row>
    <row r="883" spans="1:16" ht="13.5" customHeight="1" x14ac:dyDescent="0.25">
      <c r="A883" s="35"/>
      <c r="B883" s="4"/>
      <c r="C883" s="4"/>
      <c r="D883" s="4"/>
      <c r="E883" s="5"/>
      <c r="F883" s="6"/>
      <c r="G883" s="5"/>
      <c r="H883" s="4"/>
      <c r="I883" s="4"/>
      <c r="J883" s="4"/>
      <c r="K883" s="4"/>
      <c r="L883" s="4"/>
      <c r="M883" s="4"/>
      <c r="N883" s="4"/>
      <c r="O883" s="4"/>
      <c r="P883" s="4"/>
    </row>
    <row r="884" spans="1:16" ht="13.5" customHeight="1" x14ac:dyDescent="0.25">
      <c r="A884" s="35"/>
      <c r="B884" s="4"/>
      <c r="C884" s="4"/>
      <c r="D884" s="4"/>
      <c r="E884" s="5"/>
      <c r="F884" s="6"/>
      <c r="G884" s="5"/>
      <c r="H884" s="4"/>
      <c r="I884" s="4"/>
      <c r="J884" s="4"/>
      <c r="K884" s="4"/>
      <c r="L884" s="4"/>
      <c r="M884" s="4"/>
      <c r="N884" s="4"/>
      <c r="O884" s="4"/>
      <c r="P884" s="4"/>
    </row>
    <row r="885" spans="1:16" ht="13.5" customHeight="1" x14ac:dyDescent="0.25">
      <c r="A885" s="35"/>
      <c r="B885" s="4"/>
      <c r="C885" s="4"/>
      <c r="D885" s="4"/>
      <c r="E885" s="5"/>
      <c r="F885" s="6"/>
      <c r="G885" s="5"/>
      <c r="H885" s="4"/>
      <c r="I885" s="4"/>
      <c r="J885" s="4"/>
      <c r="K885" s="4"/>
      <c r="L885" s="4"/>
      <c r="M885" s="4"/>
      <c r="N885" s="4"/>
      <c r="O885" s="4"/>
      <c r="P885" s="4"/>
    </row>
    <row r="886" spans="1:16" ht="13.5" customHeight="1" x14ac:dyDescent="0.25">
      <c r="A886" s="35"/>
      <c r="B886" s="4"/>
      <c r="C886" s="4"/>
      <c r="D886" s="4"/>
      <c r="E886" s="5"/>
      <c r="F886" s="6"/>
      <c r="G886" s="5"/>
      <c r="H886" s="4"/>
      <c r="I886" s="4"/>
      <c r="J886" s="4"/>
      <c r="K886" s="4"/>
      <c r="L886" s="4"/>
      <c r="M886" s="4"/>
      <c r="N886" s="4"/>
      <c r="O886" s="4"/>
      <c r="P886" s="4"/>
    </row>
    <row r="887" spans="1:16" ht="13.5" customHeight="1" x14ac:dyDescent="0.25">
      <c r="A887" s="35"/>
      <c r="B887" s="4"/>
      <c r="C887" s="4"/>
      <c r="D887" s="4"/>
      <c r="E887" s="5"/>
      <c r="F887" s="6"/>
      <c r="G887" s="5"/>
      <c r="H887" s="4"/>
      <c r="I887" s="4"/>
      <c r="J887" s="4"/>
      <c r="K887" s="4"/>
      <c r="L887" s="4"/>
      <c r="M887" s="4"/>
      <c r="N887" s="4"/>
      <c r="O887" s="4"/>
      <c r="P887" s="4"/>
    </row>
    <row r="888" spans="1:16" ht="13.5" customHeight="1" x14ac:dyDescent="0.25">
      <c r="A888" s="35"/>
      <c r="B888" s="4"/>
      <c r="C888" s="4"/>
      <c r="D888" s="4"/>
      <c r="E888" s="5"/>
      <c r="F888" s="6"/>
      <c r="G888" s="5"/>
      <c r="H888" s="4"/>
      <c r="I888" s="4"/>
      <c r="J888" s="4"/>
      <c r="K888" s="4"/>
      <c r="L888" s="4"/>
      <c r="M888" s="4"/>
      <c r="N888" s="4"/>
      <c r="O888" s="4"/>
      <c r="P888" s="4"/>
    </row>
    <row r="889" spans="1:16" ht="13.5" customHeight="1" x14ac:dyDescent="0.25">
      <c r="A889" s="35"/>
      <c r="B889" s="4"/>
      <c r="C889" s="4"/>
      <c r="D889" s="4"/>
      <c r="E889" s="5"/>
      <c r="F889" s="6"/>
      <c r="G889" s="5"/>
      <c r="H889" s="4"/>
      <c r="I889" s="4"/>
      <c r="J889" s="4"/>
      <c r="K889" s="4"/>
      <c r="L889" s="4"/>
      <c r="M889" s="4"/>
      <c r="N889" s="4"/>
      <c r="O889" s="4"/>
      <c r="P889" s="4"/>
    </row>
    <row r="890" spans="1:16" ht="13.5" customHeight="1" x14ac:dyDescent="0.25">
      <c r="A890" s="35"/>
      <c r="B890" s="4"/>
      <c r="C890" s="4"/>
      <c r="D890" s="4"/>
      <c r="E890" s="5"/>
      <c r="F890" s="6"/>
      <c r="G890" s="5"/>
      <c r="H890" s="4"/>
      <c r="I890" s="4"/>
      <c r="J890" s="4"/>
      <c r="K890" s="4"/>
      <c r="L890" s="4"/>
      <c r="M890" s="4"/>
      <c r="N890" s="4"/>
      <c r="O890" s="4"/>
      <c r="P890" s="4"/>
    </row>
    <row r="891" spans="1:16" ht="13.5" customHeight="1" x14ac:dyDescent="0.25">
      <c r="A891" s="35"/>
      <c r="B891" s="4"/>
      <c r="C891" s="4"/>
      <c r="D891" s="4"/>
      <c r="E891" s="5"/>
      <c r="F891" s="6"/>
      <c r="G891" s="5"/>
      <c r="H891" s="4"/>
      <c r="I891" s="4"/>
      <c r="J891" s="4"/>
      <c r="K891" s="4"/>
      <c r="L891" s="4"/>
      <c r="M891" s="4"/>
      <c r="N891" s="4"/>
      <c r="O891" s="4"/>
      <c r="P891" s="4"/>
    </row>
    <row r="892" spans="1:16" ht="13.5" customHeight="1" x14ac:dyDescent="0.25">
      <c r="A892" s="35"/>
      <c r="B892" s="4"/>
      <c r="C892" s="4"/>
      <c r="D892" s="4"/>
      <c r="E892" s="5"/>
      <c r="F892" s="6"/>
      <c r="G892" s="5"/>
      <c r="H892" s="4"/>
      <c r="I892" s="4"/>
      <c r="J892" s="4"/>
      <c r="K892" s="4"/>
      <c r="L892" s="4"/>
      <c r="M892" s="4"/>
      <c r="N892" s="4"/>
      <c r="O892" s="4"/>
      <c r="P892" s="4"/>
    </row>
    <row r="893" spans="1:16" ht="13.5" customHeight="1" x14ac:dyDescent="0.25">
      <c r="A893" s="35"/>
      <c r="B893" s="4"/>
      <c r="C893" s="4"/>
      <c r="D893" s="4"/>
      <c r="E893" s="5"/>
      <c r="F893" s="6"/>
      <c r="G893" s="5"/>
      <c r="H893" s="4"/>
      <c r="I893" s="4"/>
      <c r="J893" s="4"/>
      <c r="K893" s="4"/>
      <c r="L893" s="4"/>
      <c r="M893" s="4"/>
      <c r="N893" s="4"/>
      <c r="O893" s="4"/>
      <c r="P893" s="4"/>
    </row>
    <row r="894" spans="1:16" ht="13.5" customHeight="1" x14ac:dyDescent="0.25">
      <c r="A894" s="35"/>
      <c r="B894" s="4"/>
      <c r="C894" s="4"/>
      <c r="D894" s="4"/>
      <c r="E894" s="5"/>
      <c r="F894" s="6"/>
      <c r="G894" s="5"/>
      <c r="H894" s="4"/>
      <c r="I894" s="4"/>
      <c r="J894" s="4"/>
      <c r="K894" s="4"/>
      <c r="L894" s="4"/>
      <c r="M894" s="4"/>
      <c r="N894" s="4"/>
      <c r="O894" s="4"/>
      <c r="P894" s="4"/>
    </row>
    <row r="895" spans="1:16" ht="13.5" customHeight="1" x14ac:dyDescent="0.25">
      <c r="A895" s="35"/>
      <c r="B895" s="4"/>
      <c r="C895" s="4"/>
      <c r="D895" s="4"/>
      <c r="E895" s="5"/>
      <c r="F895" s="6"/>
      <c r="G895" s="5"/>
      <c r="H895" s="4"/>
      <c r="I895" s="4"/>
      <c r="J895" s="4"/>
      <c r="K895" s="4"/>
      <c r="L895" s="4"/>
      <c r="M895" s="4"/>
      <c r="N895" s="4"/>
      <c r="O895" s="4"/>
      <c r="P895" s="4"/>
    </row>
    <row r="896" spans="1:16" ht="13.5" customHeight="1" x14ac:dyDescent="0.25">
      <c r="A896" s="35"/>
      <c r="B896" s="4"/>
      <c r="C896" s="4"/>
      <c r="D896" s="4"/>
      <c r="E896" s="5"/>
      <c r="F896" s="6"/>
      <c r="G896" s="5"/>
      <c r="H896" s="4"/>
      <c r="I896" s="4"/>
      <c r="J896" s="4"/>
      <c r="K896" s="4"/>
      <c r="L896" s="4"/>
      <c r="M896" s="4"/>
      <c r="N896" s="4"/>
      <c r="O896" s="4"/>
      <c r="P896" s="4"/>
    </row>
    <row r="897" spans="1:16" ht="13.5" customHeight="1" x14ac:dyDescent="0.25">
      <c r="A897" s="35"/>
      <c r="B897" s="4"/>
      <c r="C897" s="4"/>
      <c r="D897" s="4"/>
      <c r="E897" s="5"/>
      <c r="F897" s="6"/>
      <c r="G897" s="5"/>
      <c r="H897" s="4"/>
      <c r="I897" s="4"/>
      <c r="J897" s="4"/>
      <c r="K897" s="4"/>
      <c r="L897" s="4"/>
      <c r="M897" s="4"/>
      <c r="N897" s="4"/>
      <c r="O897" s="4"/>
      <c r="P897" s="4"/>
    </row>
    <row r="898" spans="1:16" ht="13.5" customHeight="1" x14ac:dyDescent="0.25">
      <c r="A898" s="35"/>
      <c r="B898" s="4"/>
      <c r="C898" s="4"/>
      <c r="D898" s="4"/>
      <c r="E898" s="5"/>
      <c r="F898" s="6"/>
      <c r="G898" s="5"/>
      <c r="H898" s="4"/>
      <c r="I898" s="4"/>
      <c r="J898" s="4"/>
      <c r="K898" s="4"/>
      <c r="L898" s="4"/>
      <c r="M898" s="4"/>
      <c r="N898" s="4"/>
      <c r="O898" s="4"/>
      <c r="P898" s="4"/>
    </row>
    <row r="899" spans="1:16" ht="13.5" customHeight="1" x14ac:dyDescent="0.25">
      <c r="A899" s="35"/>
      <c r="B899" s="4"/>
      <c r="C899" s="4"/>
      <c r="D899" s="4"/>
      <c r="E899" s="5"/>
      <c r="F899" s="6"/>
      <c r="G899" s="5"/>
      <c r="H899" s="4"/>
      <c r="I899" s="4"/>
      <c r="J899" s="4"/>
      <c r="K899" s="4"/>
      <c r="L899" s="4"/>
      <c r="M899" s="4"/>
      <c r="N899" s="4"/>
      <c r="O899" s="4"/>
      <c r="P899" s="4"/>
    </row>
    <row r="900" spans="1:16" ht="13.5" customHeight="1" x14ac:dyDescent="0.25">
      <c r="A900" s="35"/>
      <c r="B900" s="4"/>
      <c r="C900" s="4"/>
      <c r="D900" s="4"/>
      <c r="E900" s="5"/>
      <c r="F900" s="6"/>
      <c r="G900" s="5"/>
      <c r="H900" s="4"/>
      <c r="I900" s="4"/>
      <c r="J900" s="4"/>
      <c r="K900" s="4"/>
      <c r="L900" s="4"/>
      <c r="M900" s="4"/>
      <c r="N900" s="4"/>
      <c r="O900" s="4"/>
      <c r="P900" s="4"/>
    </row>
    <row r="901" spans="1:16" ht="13.5" customHeight="1" x14ac:dyDescent="0.25">
      <c r="A901" s="35"/>
      <c r="B901" s="4"/>
      <c r="C901" s="4"/>
      <c r="D901" s="4"/>
      <c r="E901" s="5"/>
      <c r="F901" s="6"/>
      <c r="G901" s="5"/>
      <c r="H901" s="4"/>
      <c r="I901" s="4"/>
      <c r="J901" s="4"/>
      <c r="K901" s="4"/>
      <c r="L901" s="4"/>
      <c r="M901" s="4"/>
      <c r="N901" s="4"/>
      <c r="O901" s="4"/>
      <c r="P901" s="4"/>
    </row>
    <row r="902" spans="1:16" ht="13.5" customHeight="1" x14ac:dyDescent="0.25">
      <c r="A902" s="35"/>
      <c r="B902" s="4"/>
      <c r="C902" s="4"/>
      <c r="D902" s="4"/>
      <c r="E902" s="5"/>
      <c r="F902" s="6"/>
      <c r="G902" s="5"/>
      <c r="H902" s="4"/>
      <c r="I902" s="4"/>
      <c r="J902" s="4"/>
      <c r="K902" s="4"/>
      <c r="L902" s="4"/>
      <c r="M902" s="4"/>
      <c r="N902" s="4"/>
      <c r="O902" s="4"/>
      <c r="P902" s="4"/>
    </row>
    <row r="903" spans="1:16" ht="13.5" customHeight="1" x14ac:dyDescent="0.25">
      <c r="A903" s="35"/>
      <c r="B903" s="4"/>
      <c r="C903" s="4"/>
      <c r="D903" s="4"/>
      <c r="E903" s="5"/>
      <c r="F903" s="6"/>
      <c r="G903" s="5"/>
      <c r="H903" s="4"/>
      <c r="I903" s="4"/>
      <c r="J903" s="4"/>
      <c r="K903" s="4"/>
      <c r="L903" s="4"/>
      <c r="M903" s="4"/>
      <c r="N903" s="4"/>
      <c r="O903" s="4"/>
      <c r="P903" s="4"/>
    </row>
    <row r="904" spans="1:16" ht="13.5" customHeight="1" x14ac:dyDescent="0.25">
      <c r="A904" s="35"/>
      <c r="B904" s="4"/>
      <c r="C904" s="4"/>
      <c r="D904" s="4"/>
      <c r="E904" s="5"/>
      <c r="F904" s="6"/>
      <c r="G904" s="5"/>
      <c r="H904" s="4"/>
      <c r="I904" s="4"/>
      <c r="J904" s="4"/>
      <c r="K904" s="4"/>
      <c r="L904" s="4"/>
      <c r="M904" s="4"/>
      <c r="N904" s="4"/>
      <c r="O904" s="4"/>
      <c r="P904" s="4"/>
    </row>
    <row r="905" spans="1:16" ht="13.5" customHeight="1" x14ac:dyDescent="0.25">
      <c r="A905" s="35"/>
      <c r="B905" s="4"/>
      <c r="C905" s="4"/>
      <c r="D905" s="4"/>
      <c r="E905" s="5"/>
      <c r="F905" s="6"/>
      <c r="G905" s="5"/>
      <c r="H905" s="4"/>
      <c r="I905" s="4"/>
      <c r="J905" s="4"/>
      <c r="K905" s="4"/>
      <c r="L905" s="4"/>
      <c r="M905" s="4"/>
      <c r="N905" s="4"/>
      <c r="O905" s="4"/>
      <c r="P905" s="4"/>
    </row>
    <row r="906" spans="1:16" ht="13.5" customHeight="1" x14ac:dyDescent="0.25">
      <c r="A906" s="35"/>
      <c r="B906" s="4"/>
      <c r="C906" s="4"/>
      <c r="D906" s="4"/>
      <c r="E906" s="5"/>
      <c r="F906" s="6"/>
      <c r="G906" s="5"/>
      <c r="H906" s="4"/>
      <c r="I906" s="4"/>
      <c r="J906" s="4"/>
      <c r="K906" s="4"/>
      <c r="L906" s="4"/>
      <c r="M906" s="4"/>
      <c r="N906" s="4"/>
      <c r="O906" s="4"/>
      <c r="P906" s="4"/>
    </row>
    <row r="907" spans="1:16" ht="13.5" customHeight="1" x14ac:dyDescent="0.25">
      <c r="A907" s="35"/>
      <c r="B907" s="4"/>
      <c r="C907" s="4"/>
      <c r="D907" s="4"/>
      <c r="E907" s="5"/>
      <c r="F907" s="6"/>
      <c r="G907" s="5"/>
      <c r="H907" s="4"/>
      <c r="I907" s="4"/>
      <c r="J907" s="4"/>
      <c r="K907" s="4"/>
      <c r="L907" s="4"/>
      <c r="M907" s="4"/>
      <c r="N907" s="4"/>
      <c r="O907" s="4"/>
      <c r="P907" s="4"/>
    </row>
    <row r="908" spans="1:16" ht="13.5" customHeight="1" x14ac:dyDescent="0.25">
      <c r="A908" s="35"/>
      <c r="B908" s="4"/>
      <c r="C908" s="4"/>
      <c r="D908" s="4"/>
      <c r="E908" s="5"/>
      <c r="F908" s="6"/>
      <c r="G908" s="5"/>
      <c r="H908" s="4"/>
      <c r="I908" s="4"/>
      <c r="J908" s="4"/>
      <c r="K908" s="4"/>
      <c r="L908" s="4"/>
      <c r="M908" s="4"/>
      <c r="N908" s="4"/>
      <c r="O908" s="4"/>
      <c r="P908" s="4"/>
    </row>
    <row r="909" spans="1:16" ht="13.5" customHeight="1" x14ac:dyDescent="0.25">
      <c r="A909" s="35"/>
      <c r="B909" s="4"/>
      <c r="C909" s="4"/>
      <c r="D909" s="4"/>
      <c r="E909" s="5"/>
      <c r="F909" s="6"/>
      <c r="G909" s="5"/>
      <c r="H909" s="4"/>
      <c r="I909" s="4"/>
      <c r="J909" s="4"/>
      <c r="K909" s="4"/>
      <c r="L909" s="4"/>
      <c r="M909" s="4"/>
      <c r="N909" s="4"/>
      <c r="O909" s="4"/>
      <c r="P909" s="4"/>
    </row>
    <row r="910" spans="1:16" ht="13.5" customHeight="1" x14ac:dyDescent="0.25">
      <c r="A910" s="35"/>
      <c r="B910" s="4"/>
      <c r="C910" s="4"/>
      <c r="D910" s="4"/>
      <c r="E910" s="5"/>
      <c r="F910" s="6"/>
      <c r="G910" s="5"/>
      <c r="H910" s="4"/>
      <c r="I910" s="4"/>
      <c r="J910" s="4"/>
      <c r="K910" s="4"/>
      <c r="L910" s="4"/>
      <c r="M910" s="4"/>
      <c r="N910" s="4"/>
      <c r="O910" s="4"/>
      <c r="P910" s="4"/>
    </row>
    <row r="911" spans="1:16" ht="13.5" customHeight="1" x14ac:dyDescent="0.25">
      <c r="A911" s="35"/>
      <c r="B911" s="4"/>
      <c r="C911" s="4"/>
      <c r="D911" s="4"/>
      <c r="E911" s="5"/>
      <c r="F911" s="6"/>
      <c r="G911" s="5"/>
      <c r="H911" s="4"/>
      <c r="I911" s="4"/>
      <c r="J911" s="4"/>
      <c r="K911" s="4"/>
      <c r="L911" s="4"/>
      <c r="M911" s="4"/>
      <c r="N911" s="4"/>
      <c r="O911" s="4"/>
      <c r="P911" s="4"/>
    </row>
    <row r="912" spans="1:16" ht="13.5" customHeight="1" x14ac:dyDescent="0.25">
      <c r="A912" s="35"/>
      <c r="B912" s="4"/>
      <c r="C912" s="4"/>
      <c r="D912" s="4"/>
      <c r="E912" s="5"/>
      <c r="F912" s="6"/>
      <c r="G912" s="5"/>
      <c r="H912" s="4"/>
      <c r="I912" s="4"/>
      <c r="J912" s="4"/>
      <c r="K912" s="4"/>
      <c r="L912" s="4"/>
      <c r="M912" s="4"/>
      <c r="N912" s="4"/>
      <c r="O912" s="4"/>
      <c r="P912" s="4"/>
    </row>
    <row r="913" spans="1:16" ht="13.5" customHeight="1" x14ac:dyDescent="0.25">
      <c r="A913" s="35"/>
      <c r="B913" s="4"/>
      <c r="C913" s="4"/>
      <c r="D913" s="4"/>
      <c r="E913" s="5"/>
      <c r="F913" s="6"/>
      <c r="G913" s="5"/>
      <c r="H913" s="4"/>
      <c r="I913" s="4"/>
      <c r="J913" s="4"/>
      <c r="K913" s="4"/>
      <c r="L913" s="4"/>
      <c r="M913" s="4"/>
      <c r="N913" s="4"/>
      <c r="O913" s="4"/>
      <c r="P913" s="4"/>
    </row>
    <row r="914" spans="1:16" ht="13.5" customHeight="1" x14ac:dyDescent="0.25">
      <c r="A914" s="35"/>
      <c r="B914" s="4"/>
      <c r="C914" s="4"/>
      <c r="D914" s="4"/>
      <c r="E914" s="5"/>
      <c r="F914" s="6"/>
      <c r="G914" s="5"/>
      <c r="H914" s="4"/>
      <c r="I914" s="4"/>
      <c r="J914" s="4"/>
      <c r="K914" s="4"/>
      <c r="L914" s="4"/>
      <c r="M914" s="4"/>
      <c r="N914" s="4"/>
      <c r="O914" s="4"/>
      <c r="P914" s="4"/>
    </row>
    <row r="915" spans="1:16" ht="13.5" customHeight="1" x14ac:dyDescent="0.25">
      <c r="A915" s="35"/>
      <c r="B915" s="4"/>
      <c r="C915" s="4"/>
      <c r="D915" s="4"/>
      <c r="E915" s="5"/>
      <c r="F915" s="6"/>
      <c r="G915" s="5"/>
      <c r="H915" s="4"/>
      <c r="I915" s="4"/>
      <c r="J915" s="4"/>
      <c r="K915" s="4"/>
      <c r="L915" s="4"/>
      <c r="M915" s="4"/>
      <c r="N915" s="4"/>
      <c r="O915" s="4"/>
      <c r="P915" s="4"/>
    </row>
    <row r="916" spans="1:16" ht="13.5" customHeight="1" x14ac:dyDescent="0.25">
      <c r="A916" s="35"/>
      <c r="B916" s="4"/>
      <c r="C916" s="4"/>
      <c r="D916" s="4"/>
      <c r="E916" s="5"/>
      <c r="F916" s="6"/>
      <c r="G916" s="5"/>
      <c r="H916" s="4"/>
      <c r="I916" s="4"/>
      <c r="J916" s="4"/>
      <c r="K916" s="4"/>
      <c r="L916" s="4"/>
      <c r="M916" s="4"/>
      <c r="N916" s="4"/>
      <c r="O916" s="4"/>
      <c r="P916" s="4"/>
    </row>
    <row r="917" spans="1:16" ht="13.5" customHeight="1" x14ac:dyDescent="0.25">
      <c r="A917" s="35"/>
      <c r="B917" s="4"/>
      <c r="C917" s="4"/>
      <c r="D917" s="4"/>
      <c r="E917" s="5"/>
      <c r="F917" s="6"/>
      <c r="G917" s="5"/>
      <c r="H917" s="4"/>
      <c r="I917" s="4"/>
      <c r="J917" s="4"/>
      <c r="K917" s="4"/>
      <c r="L917" s="4"/>
      <c r="M917" s="4"/>
      <c r="N917" s="4"/>
      <c r="O917" s="4"/>
      <c r="P917" s="4"/>
    </row>
    <row r="918" spans="1:16" ht="13.5" customHeight="1" x14ac:dyDescent="0.25">
      <c r="A918" s="35"/>
      <c r="B918" s="4"/>
      <c r="C918" s="4"/>
      <c r="D918" s="4"/>
      <c r="E918" s="5"/>
      <c r="F918" s="6"/>
      <c r="G918" s="5"/>
      <c r="H918" s="4"/>
      <c r="I918" s="4"/>
      <c r="J918" s="4"/>
      <c r="K918" s="4"/>
      <c r="L918" s="4"/>
      <c r="M918" s="4"/>
      <c r="N918" s="4"/>
      <c r="O918" s="4"/>
      <c r="P918" s="4"/>
    </row>
    <row r="919" spans="1:16" ht="13.5" customHeight="1" x14ac:dyDescent="0.25">
      <c r="A919" s="35"/>
      <c r="B919" s="4"/>
      <c r="C919" s="4"/>
      <c r="D919" s="4"/>
      <c r="E919" s="5"/>
      <c r="F919" s="6"/>
      <c r="G919" s="5"/>
      <c r="H919" s="4"/>
      <c r="I919" s="4"/>
      <c r="J919" s="4"/>
      <c r="K919" s="4"/>
      <c r="L919" s="4"/>
      <c r="M919" s="4"/>
      <c r="N919" s="4"/>
      <c r="O919" s="4"/>
      <c r="P919" s="4"/>
    </row>
    <row r="920" spans="1:16" ht="13.5" customHeight="1" x14ac:dyDescent="0.25">
      <c r="A920" s="35"/>
      <c r="B920" s="4"/>
      <c r="C920" s="4"/>
      <c r="D920" s="4"/>
      <c r="E920" s="5"/>
      <c r="F920" s="6"/>
      <c r="G920" s="5"/>
      <c r="H920" s="4"/>
      <c r="I920" s="4"/>
      <c r="J920" s="4"/>
      <c r="K920" s="4"/>
      <c r="L920" s="4"/>
      <c r="M920" s="4"/>
      <c r="N920" s="4"/>
      <c r="O920" s="4"/>
      <c r="P920" s="4"/>
    </row>
    <row r="921" spans="1:16" ht="13.5" customHeight="1" x14ac:dyDescent="0.25">
      <c r="A921" s="35"/>
      <c r="B921" s="4"/>
      <c r="C921" s="4"/>
      <c r="D921" s="4"/>
      <c r="E921" s="5"/>
      <c r="F921" s="6"/>
      <c r="G921" s="5"/>
      <c r="H921" s="4"/>
      <c r="I921" s="4"/>
      <c r="J921" s="4"/>
      <c r="K921" s="4"/>
      <c r="L921" s="4"/>
      <c r="M921" s="4"/>
      <c r="N921" s="4"/>
      <c r="O921" s="4"/>
      <c r="P921" s="4"/>
    </row>
    <row r="922" spans="1:16" ht="13.5" customHeight="1" x14ac:dyDescent="0.25">
      <c r="A922" s="35"/>
      <c r="B922" s="4"/>
      <c r="C922" s="4"/>
      <c r="D922" s="4"/>
      <c r="E922" s="5"/>
      <c r="F922" s="6"/>
      <c r="G922" s="5"/>
      <c r="H922" s="4"/>
      <c r="I922" s="4"/>
      <c r="J922" s="4"/>
      <c r="K922" s="4"/>
      <c r="L922" s="4"/>
      <c r="M922" s="4"/>
      <c r="N922" s="4"/>
      <c r="O922" s="4"/>
      <c r="P922" s="4"/>
    </row>
    <row r="923" spans="1:16" ht="13.5" customHeight="1" x14ac:dyDescent="0.25">
      <c r="A923" s="35"/>
      <c r="B923" s="4"/>
      <c r="C923" s="4"/>
      <c r="D923" s="4"/>
      <c r="E923" s="5"/>
      <c r="F923" s="6"/>
      <c r="G923" s="5"/>
      <c r="H923" s="4"/>
      <c r="I923" s="4"/>
      <c r="J923" s="4"/>
      <c r="K923" s="4"/>
      <c r="L923" s="4"/>
      <c r="M923" s="4"/>
      <c r="N923" s="4"/>
      <c r="O923" s="4"/>
      <c r="P923" s="4"/>
    </row>
    <row r="924" spans="1:16" ht="13.5" customHeight="1" x14ac:dyDescent="0.25">
      <c r="A924" s="35"/>
      <c r="B924" s="4"/>
      <c r="C924" s="4"/>
      <c r="D924" s="4"/>
      <c r="E924" s="5"/>
      <c r="F924" s="6"/>
      <c r="G924" s="5"/>
      <c r="H924" s="4"/>
      <c r="I924" s="4"/>
      <c r="J924" s="4"/>
      <c r="K924" s="4"/>
      <c r="L924" s="4"/>
      <c r="M924" s="4"/>
      <c r="N924" s="4"/>
      <c r="O924" s="4"/>
      <c r="P924" s="4"/>
    </row>
    <row r="925" spans="1:16" ht="13.5" customHeight="1" x14ac:dyDescent="0.25">
      <c r="A925" s="35"/>
      <c r="B925" s="4"/>
      <c r="C925" s="4"/>
      <c r="D925" s="4"/>
      <c r="E925" s="5"/>
      <c r="F925" s="6"/>
      <c r="G925" s="5"/>
      <c r="H925" s="4"/>
      <c r="I925" s="4"/>
      <c r="J925" s="4"/>
      <c r="K925" s="4"/>
      <c r="L925" s="4"/>
      <c r="M925" s="4"/>
      <c r="N925" s="4"/>
      <c r="O925" s="4"/>
      <c r="P925" s="4"/>
    </row>
    <row r="926" spans="1:16" ht="13.5" customHeight="1" x14ac:dyDescent="0.25">
      <c r="A926" s="35"/>
      <c r="B926" s="4"/>
      <c r="C926" s="4"/>
      <c r="D926" s="4"/>
      <c r="E926" s="5"/>
      <c r="F926" s="6"/>
      <c r="G926" s="5"/>
      <c r="H926" s="4"/>
      <c r="I926" s="4"/>
      <c r="J926" s="4"/>
      <c r="K926" s="4"/>
      <c r="L926" s="4"/>
      <c r="M926" s="4"/>
      <c r="N926" s="4"/>
      <c r="O926" s="4"/>
      <c r="P926" s="4"/>
    </row>
    <row r="927" spans="1:16" ht="13.5" customHeight="1" x14ac:dyDescent="0.25">
      <c r="A927" s="35"/>
      <c r="B927" s="4"/>
      <c r="C927" s="4"/>
      <c r="D927" s="4"/>
      <c r="E927" s="5"/>
      <c r="F927" s="6"/>
      <c r="G927" s="5"/>
      <c r="H927" s="4"/>
      <c r="I927" s="4"/>
      <c r="J927" s="4"/>
      <c r="K927" s="4"/>
      <c r="L927" s="4"/>
      <c r="M927" s="4"/>
      <c r="N927" s="4"/>
      <c r="O927" s="4"/>
      <c r="P927" s="4"/>
    </row>
    <row r="928" spans="1:16" ht="13.5" customHeight="1" x14ac:dyDescent="0.25">
      <c r="A928" s="35"/>
      <c r="B928" s="4"/>
      <c r="C928" s="4"/>
      <c r="D928" s="4"/>
      <c r="E928" s="5"/>
      <c r="F928" s="6"/>
      <c r="G928" s="5"/>
      <c r="H928" s="4"/>
      <c r="I928" s="4"/>
      <c r="J928" s="4"/>
      <c r="K928" s="4"/>
      <c r="L928" s="4"/>
      <c r="M928" s="4"/>
      <c r="N928" s="4"/>
      <c r="O928" s="4"/>
      <c r="P928" s="4"/>
    </row>
    <row r="929" spans="1:16" ht="13.5" customHeight="1" x14ac:dyDescent="0.25">
      <c r="A929" s="35"/>
      <c r="B929" s="4"/>
      <c r="C929" s="4"/>
      <c r="D929" s="4"/>
      <c r="E929" s="5"/>
      <c r="F929" s="6"/>
      <c r="G929" s="5"/>
      <c r="H929" s="4"/>
      <c r="I929" s="4"/>
      <c r="J929" s="4"/>
      <c r="K929" s="4"/>
      <c r="L929" s="4"/>
      <c r="M929" s="4"/>
      <c r="N929" s="4"/>
      <c r="O929" s="4"/>
      <c r="P929" s="4"/>
    </row>
    <row r="930" spans="1:16" ht="13.5" customHeight="1" x14ac:dyDescent="0.25">
      <c r="A930" s="35"/>
      <c r="B930" s="4"/>
      <c r="C930" s="4"/>
      <c r="D930" s="4"/>
      <c r="E930" s="5"/>
      <c r="F930" s="6"/>
      <c r="G930" s="5"/>
      <c r="H930" s="4"/>
      <c r="I930" s="4"/>
      <c r="J930" s="4"/>
      <c r="K930" s="4"/>
      <c r="L930" s="4"/>
      <c r="M930" s="4"/>
      <c r="N930" s="4"/>
      <c r="O930" s="4"/>
      <c r="P930" s="4"/>
    </row>
    <row r="931" spans="1:16" ht="13.5" customHeight="1" x14ac:dyDescent="0.25">
      <c r="A931" s="35"/>
      <c r="B931" s="4"/>
      <c r="C931" s="4"/>
      <c r="D931" s="4"/>
      <c r="E931" s="5"/>
      <c r="F931" s="6"/>
      <c r="G931" s="5"/>
      <c r="H931" s="4"/>
      <c r="I931" s="4"/>
      <c r="J931" s="4"/>
      <c r="K931" s="4"/>
      <c r="L931" s="4"/>
      <c r="M931" s="4"/>
      <c r="N931" s="4"/>
      <c r="O931" s="4"/>
      <c r="P931" s="4"/>
    </row>
    <row r="932" spans="1:16" ht="13.5" customHeight="1" x14ac:dyDescent="0.25">
      <c r="A932" s="35"/>
      <c r="B932" s="4"/>
      <c r="C932" s="4"/>
      <c r="D932" s="4"/>
      <c r="E932" s="5"/>
      <c r="F932" s="6"/>
      <c r="G932" s="5"/>
      <c r="H932" s="4"/>
      <c r="I932" s="4"/>
      <c r="J932" s="4"/>
      <c r="K932" s="4"/>
      <c r="L932" s="4"/>
      <c r="M932" s="4"/>
      <c r="N932" s="4"/>
      <c r="O932" s="4"/>
      <c r="P932" s="4"/>
    </row>
    <row r="933" spans="1:16" ht="13.5" customHeight="1" x14ac:dyDescent="0.25">
      <c r="A933" s="35"/>
      <c r="B933" s="4"/>
      <c r="C933" s="4"/>
      <c r="D933" s="4"/>
      <c r="E933" s="5"/>
      <c r="F933" s="6"/>
      <c r="G933" s="5"/>
      <c r="H933" s="4"/>
      <c r="I933" s="4"/>
      <c r="J933" s="4"/>
      <c r="K933" s="4"/>
      <c r="L933" s="4"/>
      <c r="M933" s="4"/>
      <c r="N933" s="4"/>
      <c r="O933" s="4"/>
      <c r="P933" s="4"/>
    </row>
    <row r="934" spans="1:16" ht="13.5" customHeight="1" x14ac:dyDescent="0.25">
      <c r="A934" s="35"/>
      <c r="B934" s="4"/>
      <c r="C934" s="4"/>
      <c r="D934" s="4"/>
      <c r="E934" s="5"/>
      <c r="F934" s="6"/>
      <c r="G934" s="5"/>
      <c r="H934" s="4"/>
      <c r="I934" s="4"/>
      <c r="J934" s="4"/>
      <c r="K934" s="4"/>
      <c r="L934" s="4"/>
      <c r="M934" s="4"/>
      <c r="N934" s="4"/>
      <c r="O934" s="4"/>
      <c r="P934" s="4"/>
    </row>
    <row r="935" spans="1:16" ht="13.5" customHeight="1" x14ac:dyDescent="0.25">
      <c r="A935" s="35"/>
      <c r="B935" s="4"/>
      <c r="C935" s="4"/>
      <c r="D935" s="4"/>
      <c r="E935" s="5"/>
      <c r="F935" s="6"/>
      <c r="G935" s="5"/>
      <c r="H935" s="4"/>
      <c r="I935" s="4"/>
      <c r="J935" s="4"/>
      <c r="K935" s="4"/>
      <c r="L935" s="4"/>
      <c r="M935" s="4"/>
      <c r="N935" s="4"/>
      <c r="O935" s="4"/>
      <c r="P935" s="4"/>
    </row>
    <row r="936" spans="1:16" ht="13.5" customHeight="1" x14ac:dyDescent="0.25">
      <c r="A936" s="35"/>
      <c r="B936" s="4"/>
      <c r="C936" s="4"/>
      <c r="D936" s="4"/>
      <c r="E936" s="5"/>
      <c r="F936" s="6"/>
      <c r="G936" s="5"/>
      <c r="H936" s="4"/>
      <c r="I936" s="4"/>
      <c r="J936" s="4"/>
      <c r="K936" s="4"/>
      <c r="L936" s="4"/>
      <c r="M936" s="4"/>
      <c r="N936" s="4"/>
      <c r="O936" s="4"/>
      <c r="P936" s="4"/>
    </row>
    <row r="937" spans="1:16" ht="13.5" customHeight="1" x14ac:dyDescent="0.25">
      <c r="A937" s="35"/>
      <c r="B937" s="4"/>
      <c r="C937" s="4"/>
      <c r="D937" s="4"/>
      <c r="E937" s="5"/>
      <c r="F937" s="6"/>
      <c r="G937" s="5"/>
      <c r="H937" s="4"/>
      <c r="I937" s="4"/>
      <c r="J937" s="4"/>
      <c r="K937" s="4"/>
      <c r="L937" s="4"/>
      <c r="M937" s="4"/>
      <c r="N937" s="4"/>
      <c r="O937" s="4"/>
      <c r="P937" s="4"/>
    </row>
    <row r="938" spans="1:16" ht="13.5" customHeight="1" x14ac:dyDescent="0.25">
      <c r="A938" s="35"/>
      <c r="B938" s="4"/>
      <c r="C938" s="4"/>
      <c r="D938" s="4"/>
      <c r="E938" s="5"/>
      <c r="F938" s="6"/>
      <c r="G938" s="5"/>
      <c r="H938" s="4"/>
      <c r="I938" s="4"/>
      <c r="J938" s="4"/>
      <c r="K938" s="4"/>
      <c r="L938" s="4"/>
      <c r="M938" s="4"/>
      <c r="N938" s="4"/>
      <c r="O938" s="4"/>
      <c r="P938" s="4"/>
    </row>
    <row r="939" spans="1:16" ht="13.5" customHeight="1" x14ac:dyDescent="0.25">
      <c r="A939" s="35"/>
      <c r="B939" s="4"/>
      <c r="C939" s="4"/>
      <c r="D939" s="4"/>
      <c r="E939" s="5"/>
      <c r="F939" s="6"/>
      <c r="G939" s="5"/>
      <c r="H939" s="4"/>
      <c r="I939" s="4"/>
      <c r="J939" s="4"/>
      <c r="K939" s="4"/>
      <c r="L939" s="4"/>
      <c r="M939" s="4"/>
      <c r="N939" s="4"/>
      <c r="O939" s="4"/>
      <c r="P939" s="4"/>
    </row>
    <row r="940" spans="1:16" ht="13.5" customHeight="1" x14ac:dyDescent="0.25">
      <c r="A940" s="35"/>
      <c r="B940" s="4"/>
      <c r="C940" s="4"/>
      <c r="D940" s="4"/>
      <c r="E940" s="5"/>
      <c r="F940" s="6"/>
      <c r="G940" s="5"/>
      <c r="H940" s="4"/>
      <c r="I940" s="4"/>
      <c r="J940" s="4"/>
      <c r="K940" s="4"/>
      <c r="L940" s="4"/>
      <c r="M940" s="4"/>
      <c r="N940" s="4"/>
      <c r="O940" s="4"/>
      <c r="P940" s="4"/>
    </row>
    <row r="941" spans="1:16" ht="13.5" customHeight="1" x14ac:dyDescent="0.25">
      <c r="A941" s="35"/>
      <c r="B941" s="4"/>
      <c r="C941" s="4"/>
      <c r="D941" s="4"/>
      <c r="E941" s="5"/>
      <c r="F941" s="6"/>
      <c r="G941" s="5"/>
      <c r="H941" s="4"/>
      <c r="I941" s="4"/>
      <c r="J941" s="4"/>
      <c r="K941" s="4"/>
      <c r="L941" s="4"/>
      <c r="M941" s="4"/>
      <c r="N941" s="4"/>
      <c r="O941" s="4"/>
      <c r="P941" s="4"/>
    </row>
    <row r="942" spans="1:16" ht="13.5" customHeight="1" x14ac:dyDescent="0.25">
      <c r="A942" s="35"/>
      <c r="B942" s="4"/>
      <c r="C942" s="4"/>
      <c r="D942" s="4"/>
      <c r="E942" s="5"/>
      <c r="F942" s="6"/>
      <c r="G942" s="5"/>
      <c r="H942" s="4"/>
      <c r="I942" s="4"/>
      <c r="J942" s="4"/>
      <c r="K942" s="4"/>
      <c r="L942" s="4"/>
      <c r="M942" s="4"/>
      <c r="N942" s="4"/>
      <c r="O942" s="4"/>
      <c r="P942" s="4"/>
    </row>
    <row r="943" spans="1:16" ht="13.5" customHeight="1" x14ac:dyDescent="0.25">
      <c r="A943" s="35"/>
      <c r="B943" s="4"/>
      <c r="C943" s="4"/>
      <c r="D943" s="4"/>
      <c r="E943" s="5"/>
      <c r="F943" s="6"/>
      <c r="G943" s="5"/>
      <c r="H943" s="4"/>
      <c r="I943" s="4"/>
      <c r="J943" s="4"/>
      <c r="K943" s="4"/>
      <c r="L943" s="4"/>
      <c r="M943" s="4"/>
      <c r="N943" s="4"/>
      <c r="O943" s="4"/>
      <c r="P943" s="4"/>
    </row>
    <row r="944" spans="1:16" ht="13.5" customHeight="1" x14ac:dyDescent="0.25">
      <c r="A944" s="35"/>
      <c r="B944" s="4"/>
      <c r="C944" s="4"/>
      <c r="D944" s="4"/>
      <c r="E944" s="5"/>
      <c r="F944" s="6"/>
      <c r="G944" s="5"/>
      <c r="H944" s="4"/>
      <c r="I944" s="4"/>
      <c r="J944" s="4"/>
      <c r="K944" s="4"/>
      <c r="L944" s="4"/>
      <c r="M944" s="4"/>
      <c r="N944" s="4"/>
      <c r="O944" s="4"/>
      <c r="P944" s="4"/>
    </row>
    <row r="945" spans="1:16" ht="13.5" customHeight="1" x14ac:dyDescent="0.25">
      <c r="A945" s="35"/>
      <c r="B945" s="4"/>
      <c r="C945" s="4"/>
      <c r="D945" s="4"/>
      <c r="E945" s="5"/>
      <c r="F945" s="6"/>
      <c r="G945" s="5"/>
      <c r="H945" s="4"/>
      <c r="I945" s="4"/>
      <c r="J945" s="4"/>
      <c r="K945" s="4"/>
      <c r="L945" s="4"/>
      <c r="M945" s="4"/>
      <c r="N945" s="4"/>
      <c r="O945" s="4"/>
      <c r="P945" s="4"/>
    </row>
    <row r="946" spans="1:16" ht="13.5" customHeight="1" x14ac:dyDescent="0.25">
      <c r="A946" s="35"/>
      <c r="B946" s="4"/>
      <c r="C946" s="4"/>
      <c r="D946" s="4"/>
      <c r="E946" s="5"/>
      <c r="F946" s="6"/>
      <c r="G946" s="5"/>
      <c r="H946" s="4"/>
      <c r="I946" s="4"/>
      <c r="J946" s="4"/>
      <c r="K946" s="4"/>
      <c r="L946" s="4"/>
      <c r="M946" s="4"/>
      <c r="N946" s="4"/>
      <c r="O946" s="4"/>
      <c r="P946" s="4"/>
    </row>
    <row r="947" spans="1:16" ht="13.5" customHeight="1" x14ac:dyDescent="0.25">
      <c r="A947" s="35"/>
      <c r="B947" s="4"/>
      <c r="C947" s="4"/>
      <c r="D947" s="4"/>
      <c r="E947" s="5"/>
      <c r="F947" s="6"/>
      <c r="G947" s="5"/>
      <c r="H947" s="4"/>
      <c r="I947" s="4"/>
      <c r="J947" s="4"/>
      <c r="K947" s="4"/>
      <c r="L947" s="4"/>
      <c r="M947" s="4"/>
      <c r="N947" s="4"/>
      <c r="O947" s="4"/>
      <c r="P947" s="4"/>
    </row>
    <row r="948" spans="1:16" ht="13.5" customHeight="1" x14ac:dyDescent="0.25">
      <c r="A948" s="35"/>
      <c r="B948" s="4"/>
      <c r="C948" s="4"/>
      <c r="D948" s="4"/>
      <c r="E948" s="5"/>
      <c r="F948" s="6"/>
      <c r="G948" s="5"/>
      <c r="H948" s="4"/>
      <c r="I948" s="4"/>
      <c r="J948" s="4"/>
      <c r="K948" s="4"/>
      <c r="L948" s="4"/>
      <c r="M948" s="4"/>
      <c r="N948" s="4"/>
      <c r="O948" s="4"/>
      <c r="P948" s="4"/>
    </row>
    <row r="949" spans="1:16" ht="13.5" customHeight="1" x14ac:dyDescent="0.25">
      <c r="A949" s="35"/>
      <c r="B949" s="4"/>
      <c r="C949" s="4"/>
      <c r="D949" s="4"/>
      <c r="E949" s="5"/>
      <c r="F949" s="6"/>
      <c r="G949" s="5"/>
      <c r="H949" s="4"/>
      <c r="I949" s="4"/>
      <c r="J949" s="4"/>
      <c r="K949" s="4"/>
      <c r="L949" s="4"/>
      <c r="M949" s="4"/>
      <c r="N949" s="4"/>
      <c r="O949" s="4"/>
      <c r="P949" s="4"/>
    </row>
    <row r="950" spans="1:16" ht="13.5" customHeight="1" x14ac:dyDescent="0.25">
      <c r="A950" s="35"/>
      <c r="B950" s="4"/>
      <c r="C950" s="4"/>
      <c r="D950" s="4"/>
      <c r="E950" s="5"/>
      <c r="F950" s="6"/>
      <c r="G950" s="5"/>
      <c r="H950" s="4"/>
      <c r="I950" s="4"/>
      <c r="J950" s="4"/>
      <c r="K950" s="4"/>
      <c r="L950" s="4"/>
      <c r="M950" s="4"/>
      <c r="N950" s="4"/>
      <c r="O950" s="4"/>
      <c r="P950" s="4"/>
    </row>
    <row r="951" spans="1:16" ht="13.5" customHeight="1" x14ac:dyDescent="0.25">
      <c r="A951" s="35"/>
      <c r="B951" s="4"/>
      <c r="C951" s="4"/>
      <c r="D951" s="4"/>
      <c r="E951" s="5"/>
      <c r="F951" s="6"/>
      <c r="G951" s="5"/>
      <c r="H951" s="4"/>
      <c r="I951" s="4"/>
      <c r="J951" s="4"/>
      <c r="K951" s="4"/>
      <c r="L951" s="4"/>
      <c r="M951" s="4"/>
      <c r="N951" s="4"/>
      <c r="O951" s="4"/>
      <c r="P951" s="4"/>
    </row>
    <row r="952" spans="1:16" ht="13.5" customHeight="1" x14ac:dyDescent="0.25">
      <c r="A952" s="35"/>
      <c r="B952" s="4"/>
      <c r="C952" s="4"/>
      <c r="D952" s="4"/>
      <c r="E952" s="5"/>
      <c r="F952" s="6"/>
      <c r="G952" s="5"/>
      <c r="H952" s="4"/>
      <c r="I952" s="4"/>
      <c r="J952" s="4"/>
      <c r="K952" s="4"/>
      <c r="L952" s="4"/>
      <c r="M952" s="4"/>
      <c r="N952" s="4"/>
      <c r="O952" s="4"/>
      <c r="P952" s="4"/>
    </row>
    <row r="953" spans="1:16" ht="13.5" customHeight="1" x14ac:dyDescent="0.25">
      <c r="A953" s="35"/>
      <c r="B953" s="4"/>
      <c r="C953" s="4"/>
      <c r="D953" s="4"/>
      <c r="E953" s="5"/>
      <c r="F953" s="6"/>
      <c r="G953" s="5"/>
      <c r="H953" s="4"/>
      <c r="I953" s="4"/>
      <c r="J953" s="4"/>
      <c r="K953" s="4"/>
      <c r="L953" s="4"/>
      <c r="M953" s="4"/>
      <c r="N953" s="4"/>
      <c r="O953" s="4"/>
      <c r="P953" s="4"/>
    </row>
    <row r="954" spans="1:16" ht="13.5" customHeight="1" x14ac:dyDescent="0.25">
      <c r="A954" s="35"/>
      <c r="B954" s="4"/>
      <c r="C954" s="4"/>
      <c r="D954" s="4"/>
      <c r="E954" s="5"/>
      <c r="F954" s="6"/>
      <c r="G954" s="5"/>
      <c r="H954" s="4"/>
      <c r="I954" s="4"/>
      <c r="J954" s="4"/>
      <c r="K954" s="4"/>
      <c r="L954" s="4"/>
      <c r="M954" s="4"/>
      <c r="N954" s="4"/>
      <c r="O954" s="4"/>
      <c r="P954" s="4"/>
    </row>
    <row r="955" spans="1:16" ht="13.5" customHeight="1" x14ac:dyDescent="0.25">
      <c r="A955" s="35"/>
      <c r="B955" s="4"/>
      <c r="C955" s="4"/>
      <c r="D955" s="4"/>
      <c r="E955" s="5"/>
      <c r="F955" s="6"/>
      <c r="G955" s="5"/>
      <c r="H955" s="4"/>
      <c r="I955" s="4"/>
      <c r="J955" s="4"/>
      <c r="K955" s="4"/>
      <c r="L955" s="4"/>
      <c r="M955" s="4"/>
      <c r="N955" s="4"/>
      <c r="O955" s="4"/>
      <c r="P955" s="4"/>
    </row>
    <row r="956" spans="1:16" ht="13.5" customHeight="1" x14ac:dyDescent="0.25">
      <c r="A956" s="35"/>
      <c r="B956" s="4"/>
      <c r="C956" s="4"/>
      <c r="D956" s="4"/>
      <c r="E956" s="5"/>
      <c r="F956" s="6"/>
      <c r="G956" s="5"/>
      <c r="H956" s="4"/>
      <c r="I956" s="4"/>
      <c r="J956" s="4"/>
      <c r="K956" s="4"/>
      <c r="L956" s="4"/>
      <c r="M956" s="4"/>
      <c r="N956" s="4"/>
      <c r="O956" s="4"/>
      <c r="P956" s="4"/>
    </row>
    <row r="957" spans="1:16" ht="13.5" customHeight="1" x14ac:dyDescent="0.25">
      <c r="A957" s="35"/>
      <c r="B957" s="4"/>
      <c r="C957" s="4"/>
      <c r="D957" s="4"/>
      <c r="E957" s="5"/>
      <c r="F957" s="6"/>
      <c r="G957" s="5"/>
      <c r="H957" s="4"/>
      <c r="I957" s="4"/>
      <c r="J957" s="4"/>
      <c r="K957" s="4"/>
      <c r="L957" s="4"/>
      <c r="M957" s="4"/>
      <c r="N957" s="4"/>
      <c r="O957" s="4"/>
      <c r="P957" s="4"/>
    </row>
    <row r="958" spans="1:16" ht="13.5" customHeight="1" x14ac:dyDescent="0.25">
      <c r="A958" s="35"/>
      <c r="B958" s="4"/>
      <c r="C958" s="4"/>
      <c r="D958" s="4"/>
      <c r="E958" s="5"/>
      <c r="F958" s="6"/>
      <c r="G958" s="5"/>
      <c r="H958" s="4"/>
      <c r="I958" s="4"/>
      <c r="J958" s="4"/>
      <c r="K958" s="4"/>
      <c r="L958" s="4"/>
      <c r="M958" s="4"/>
      <c r="N958" s="4"/>
      <c r="O958" s="4"/>
      <c r="P958" s="4"/>
    </row>
    <row r="959" spans="1:16" ht="13.5" customHeight="1" x14ac:dyDescent="0.25">
      <c r="A959" s="35"/>
      <c r="B959" s="4"/>
      <c r="C959" s="4"/>
      <c r="D959" s="4"/>
      <c r="E959" s="5"/>
      <c r="F959" s="6"/>
      <c r="G959" s="5"/>
      <c r="H959" s="4"/>
      <c r="I959" s="4"/>
      <c r="J959" s="4"/>
      <c r="K959" s="4"/>
      <c r="L959" s="4"/>
      <c r="M959" s="4"/>
      <c r="N959" s="4"/>
      <c r="O959" s="4"/>
      <c r="P959" s="4"/>
    </row>
    <row r="960" spans="1:16" ht="13.5" customHeight="1" x14ac:dyDescent="0.25">
      <c r="A960" s="35"/>
      <c r="B960" s="4"/>
      <c r="C960" s="4"/>
      <c r="D960" s="4"/>
      <c r="E960" s="5"/>
      <c r="F960" s="6"/>
      <c r="G960" s="5"/>
      <c r="H960" s="4"/>
      <c r="I960" s="4"/>
      <c r="J960" s="4"/>
      <c r="K960" s="4"/>
      <c r="L960" s="4"/>
      <c r="M960" s="4"/>
      <c r="N960" s="4"/>
      <c r="O960" s="4"/>
      <c r="P960" s="4"/>
    </row>
    <row r="961" spans="1:16" ht="13.5" customHeight="1" x14ac:dyDescent="0.25">
      <c r="A961" s="35"/>
      <c r="B961" s="4"/>
      <c r="C961" s="4"/>
      <c r="D961" s="4"/>
      <c r="E961" s="5"/>
      <c r="F961" s="6"/>
      <c r="G961" s="5"/>
      <c r="H961" s="4"/>
      <c r="I961" s="4"/>
      <c r="J961" s="4"/>
      <c r="K961" s="4"/>
      <c r="L961" s="4"/>
      <c r="M961" s="4"/>
      <c r="N961" s="4"/>
      <c r="O961" s="4"/>
      <c r="P961" s="4"/>
    </row>
    <row r="962" spans="1:16" ht="13.5" customHeight="1" x14ac:dyDescent="0.25">
      <c r="A962" s="35"/>
      <c r="B962" s="4"/>
      <c r="C962" s="4"/>
      <c r="D962" s="4"/>
      <c r="E962" s="5"/>
      <c r="F962" s="6"/>
      <c r="G962" s="5"/>
      <c r="H962" s="4"/>
      <c r="I962" s="4"/>
      <c r="J962" s="4"/>
      <c r="K962" s="4"/>
      <c r="L962" s="4"/>
      <c r="M962" s="4"/>
      <c r="N962" s="4"/>
      <c r="O962" s="4"/>
      <c r="P962" s="4"/>
    </row>
    <row r="963" spans="1:16" ht="13.5" customHeight="1" x14ac:dyDescent="0.25">
      <c r="A963" s="35"/>
      <c r="B963" s="4"/>
      <c r="C963" s="4"/>
      <c r="D963" s="4"/>
      <c r="E963" s="5"/>
      <c r="F963" s="6"/>
      <c r="G963" s="5"/>
      <c r="H963" s="4"/>
      <c r="I963" s="4"/>
      <c r="J963" s="4"/>
      <c r="K963" s="4"/>
      <c r="L963" s="4"/>
      <c r="M963" s="4"/>
      <c r="N963" s="4"/>
      <c r="O963" s="4"/>
      <c r="P963" s="4"/>
    </row>
    <row r="964" spans="1:16" ht="13.5" customHeight="1" x14ac:dyDescent="0.25">
      <c r="A964" s="35"/>
      <c r="B964" s="4"/>
      <c r="C964" s="4"/>
      <c r="D964" s="4"/>
      <c r="E964" s="5"/>
      <c r="F964" s="6"/>
      <c r="G964" s="5"/>
      <c r="H964" s="4"/>
      <c r="I964" s="4"/>
      <c r="J964" s="4"/>
      <c r="K964" s="4"/>
      <c r="L964" s="4"/>
      <c r="M964" s="4"/>
      <c r="N964" s="4"/>
      <c r="O964" s="4"/>
      <c r="P964" s="4"/>
    </row>
    <row r="965" spans="1:16" ht="13.5" customHeight="1" x14ac:dyDescent="0.25">
      <c r="A965" s="35"/>
      <c r="B965" s="4"/>
      <c r="C965" s="4"/>
      <c r="D965" s="4"/>
      <c r="E965" s="5"/>
      <c r="F965" s="6"/>
      <c r="G965" s="5"/>
      <c r="H965" s="4"/>
      <c r="I965" s="4"/>
      <c r="J965" s="4"/>
      <c r="K965" s="4"/>
      <c r="L965" s="4"/>
      <c r="M965" s="4"/>
      <c r="N965" s="4"/>
      <c r="O965" s="4"/>
      <c r="P965" s="4"/>
    </row>
    <row r="966" spans="1:16" ht="13.5" customHeight="1" x14ac:dyDescent="0.25">
      <c r="A966" s="35"/>
      <c r="B966" s="4"/>
      <c r="C966" s="4"/>
      <c r="D966" s="4"/>
      <c r="E966" s="5"/>
      <c r="F966" s="6"/>
      <c r="G966" s="5"/>
      <c r="H966" s="4"/>
      <c r="I966" s="4"/>
      <c r="J966" s="4"/>
      <c r="K966" s="4"/>
      <c r="L966" s="4"/>
      <c r="M966" s="4"/>
      <c r="N966" s="4"/>
      <c r="O966" s="4"/>
      <c r="P966" s="4"/>
    </row>
    <row r="967" spans="1:16" ht="13.5" customHeight="1" x14ac:dyDescent="0.25">
      <c r="A967" s="35"/>
      <c r="B967" s="4"/>
      <c r="C967" s="4"/>
      <c r="D967" s="4"/>
      <c r="E967" s="5"/>
      <c r="F967" s="6"/>
      <c r="G967" s="5"/>
      <c r="H967" s="4"/>
      <c r="I967" s="4"/>
      <c r="J967" s="4"/>
      <c r="K967" s="4"/>
      <c r="L967" s="4"/>
      <c r="M967" s="4"/>
      <c r="N967" s="4"/>
      <c r="O967" s="4"/>
      <c r="P967" s="4"/>
    </row>
    <row r="968" spans="1:16" ht="13.5" customHeight="1" x14ac:dyDescent="0.25">
      <c r="A968" s="35"/>
      <c r="B968" s="4"/>
      <c r="C968" s="4"/>
      <c r="D968" s="4"/>
      <c r="E968" s="5"/>
      <c r="F968" s="6"/>
      <c r="G968" s="5"/>
      <c r="H968" s="4"/>
      <c r="I968" s="4"/>
      <c r="J968" s="4"/>
      <c r="K968" s="4"/>
      <c r="L968" s="4"/>
      <c r="M968" s="4"/>
      <c r="N968" s="4"/>
      <c r="O968" s="4"/>
      <c r="P968" s="4"/>
    </row>
    <row r="969" spans="1:16" ht="13.5" customHeight="1" x14ac:dyDescent="0.25">
      <c r="A969" s="35"/>
      <c r="B969" s="4"/>
      <c r="C969" s="4"/>
      <c r="D969" s="4"/>
      <c r="E969" s="5"/>
      <c r="F969" s="6"/>
      <c r="G969" s="5"/>
      <c r="H969" s="4"/>
      <c r="I969" s="4"/>
      <c r="J969" s="4"/>
      <c r="K969" s="4"/>
      <c r="L969" s="4"/>
      <c r="M969" s="4"/>
      <c r="N969" s="4"/>
      <c r="O969" s="4"/>
      <c r="P969" s="4"/>
    </row>
    <row r="970" spans="1:16" ht="13.5" customHeight="1" x14ac:dyDescent="0.25">
      <c r="A970" s="35"/>
      <c r="B970" s="4"/>
      <c r="C970" s="4"/>
      <c r="D970" s="4"/>
      <c r="E970" s="5"/>
      <c r="F970" s="6"/>
      <c r="G970" s="5"/>
      <c r="H970" s="4"/>
      <c r="I970" s="4"/>
      <c r="J970" s="4"/>
      <c r="K970" s="4"/>
      <c r="L970" s="4"/>
      <c r="M970" s="4"/>
      <c r="N970" s="4"/>
      <c r="O970" s="4"/>
      <c r="P970" s="4"/>
    </row>
    <row r="971" spans="1:16" ht="13.5" customHeight="1" x14ac:dyDescent="0.25">
      <c r="A971" s="35"/>
      <c r="B971" s="4"/>
      <c r="C971" s="4"/>
      <c r="D971" s="4"/>
      <c r="E971" s="5"/>
      <c r="F971" s="6"/>
      <c r="G971" s="5"/>
      <c r="H971" s="4"/>
      <c r="I971" s="4"/>
      <c r="J971" s="4"/>
      <c r="K971" s="4"/>
      <c r="L971" s="4"/>
      <c r="M971" s="4"/>
      <c r="N971" s="4"/>
      <c r="O971" s="4"/>
      <c r="P971" s="4"/>
    </row>
    <row r="972" spans="1:16" ht="13.5" customHeight="1" x14ac:dyDescent="0.25">
      <c r="A972" s="35"/>
      <c r="B972" s="4"/>
      <c r="C972" s="4"/>
      <c r="D972" s="4"/>
      <c r="E972" s="5"/>
      <c r="F972" s="6"/>
      <c r="G972" s="5"/>
      <c r="H972" s="4"/>
      <c r="I972" s="4"/>
      <c r="J972" s="4"/>
      <c r="K972" s="4"/>
      <c r="L972" s="4"/>
      <c r="M972" s="4"/>
      <c r="N972" s="4"/>
      <c r="O972" s="4"/>
      <c r="P972" s="4"/>
    </row>
    <row r="973" spans="1:16" ht="13.5" customHeight="1" x14ac:dyDescent="0.25">
      <c r="A973" s="35"/>
      <c r="B973" s="4"/>
      <c r="C973" s="4"/>
      <c r="D973" s="4"/>
      <c r="E973" s="5"/>
      <c r="F973" s="6"/>
      <c r="G973" s="5"/>
      <c r="H973" s="4"/>
      <c r="I973" s="4"/>
      <c r="J973" s="4"/>
      <c r="K973" s="4"/>
      <c r="L973" s="4"/>
      <c r="M973" s="4"/>
      <c r="N973" s="4"/>
      <c r="O973" s="4"/>
      <c r="P973" s="4"/>
    </row>
    <row r="974" spans="1:16" ht="13.5" customHeight="1" x14ac:dyDescent="0.25">
      <c r="A974" s="35"/>
      <c r="B974" s="4"/>
      <c r="C974" s="4"/>
      <c r="D974" s="4"/>
      <c r="E974" s="5"/>
      <c r="F974" s="6"/>
      <c r="G974" s="5"/>
      <c r="H974" s="4"/>
      <c r="I974" s="4"/>
      <c r="J974" s="4"/>
      <c r="K974" s="4"/>
      <c r="L974" s="4"/>
      <c r="M974" s="4"/>
      <c r="N974" s="4"/>
      <c r="O974" s="4"/>
      <c r="P974" s="4"/>
    </row>
    <row r="975" spans="1:16" ht="13.5" customHeight="1" x14ac:dyDescent="0.25">
      <c r="A975" s="35"/>
      <c r="B975" s="4"/>
      <c r="C975" s="4"/>
      <c r="D975" s="4"/>
      <c r="E975" s="5"/>
      <c r="F975" s="6"/>
      <c r="G975" s="5"/>
      <c r="H975" s="4"/>
      <c r="I975" s="4"/>
      <c r="J975" s="4"/>
      <c r="K975" s="4"/>
      <c r="L975" s="4"/>
      <c r="M975" s="4"/>
      <c r="N975" s="4"/>
      <c r="O975" s="4"/>
      <c r="P975" s="4"/>
    </row>
    <row r="976" spans="1:16" ht="13.5" customHeight="1" x14ac:dyDescent="0.25">
      <c r="A976" s="35"/>
      <c r="B976" s="4"/>
      <c r="C976" s="4"/>
      <c r="D976" s="4"/>
      <c r="E976" s="5"/>
      <c r="F976" s="6"/>
      <c r="G976" s="5"/>
      <c r="H976" s="4"/>
      <c r="I976" s="4"/>
      <c r="J976" s="4"/>
      <c r="K976" s="4"/>
      <c r="L976" s="4"/>
      <c r="M976" s="4"/>
      <c r="N976" s="4"/>
      <c r="O976" s="4"/>
      <c r="P976" s="4"/>
    </row>
    <row r="977" spans="1:16" ht="13.5" customHeight="1" x14ac:dyDescent="0.25">
      <c r="A977" s="35"/>
      <c r="B977" s="4"/>
      <c r="C977" s="4"/>
      <c r="D977" s="4"/>
      <c r="E977" s="5"/>
      <c r="F977" s="6"/>
      <c r="G977" s="5"/>
      <c r="H977" s="4"/>
      <c r="I977" s="4"/>
      <c r="J977" s="4"/>
      <c r="K977" s="4"/>
      <c r="L977" s="4"/>
      <c r="M977" s="4"/>
      <c r="N977" s="4"/>
      <c r="O977" s="4"/>
      <c r="P977" s="4"/>
    </row>
    <row r="978" spans="1:16" ht="13.5" customHeight="1" x14ac:dyDescent="0.25">
      <c r="A978" s="35"/>
      <c r="B978" s="4"/>
      <c r="C978" s="4"/>
      <c r="D978" s="4"/>
      <c r="E978" s="5"/>
      <c r="F978" s="6"/>
      <c r="G978" s="5"/>
      <c r="H978" s="4"/>
      <c r="I978" s="4"/>
      <c r="J978" s="4"/>
      <c r="K978" s="4"/>
      <c r="L978" s="4"/>
      <c r="M978" s="4"/>
      <c r="N978" s="4"/>
      <c r="O978" s="4"/>
      <c r="P978" s="4"/>
    </row>
    <row r="979" spans="1:16" ht="13.5" customHeight="1" x14ac:dyDescent="0.25">
      <c r="A979" s="35"/>
      <c r="B979" s="4"/>
      <c r="C979" s="4"/>
      <c r="D979" s="4"/>
      <c r="E979" s="5"/>
      <c r="F979" s="6"/>
      <c r="G979" s="5"/>
      <c r="H979" s="4"/>
      <c r="I979" s="4"/>
      <c r="J979" s="4"/>
      <c r="K979" s="4"/>
      <c r="L979" s="4"/>
      <c r="M979" s="4"/>
      <c r="N979" s="4"/>
      <c r="O979" s="4"/>
      <c r="P979" s="4"/>
    </row>
    <row r="980" spans="1:16" ht="13.5" customHeight="1" x14ac:dyDescent="0.25">
      <c r="A980" s="35"/>
      <c r="B980" s="4"/>
      <c r="C980" s="4"/>
      <c r="D980" s="4"/>
      <c r="E980" s="5"/>
      <c r="F980" s="6"/>
      <c r="G980" s="5"/>
      <c r="H980" s="4"/>
      <c r="I980" s="4"/>
      <c r="J980" s="4"/>
      <c r="K980" s="4"/>
      <c r="L980" s="4"/>
      <c r="M980" s="4"/>
      <c r="N980" s="4"/>
      <c r="O980" s="4"/>
      <c r="P980" s="4"/>
    </row>
    <row r="981" spans="1:16" ht="13.5" customHeight="1" x14ac:dyDescent="0.25">
      <c r="A981" s="35"/>
      <c r="B981" s="4"/>
      <c r="C981" s="4"/>
      <c r="D981" s="4"/>
      <c r="E981" s="5"/>
      <c r="F981" s="6"/>
      <c r="G981" s="5"/>
      <c r="H981" s="4"/>
      <c r="I981" s="4"/>
      <c r="J981" s="4"/>
      <c r="K981" s="4"/>
      <c r="L981" s="4"/>
      <c r="M981" s="4"/>
      <c r="N981" s="4"/>
      <c r="O981" s="4"/>
      <c r="P981" s="4"/>
    </row>
    <row r="982" spans="1:16" ht="13.5" customHeight="1" x14ac:dyDescent="0.25">
      <c r="A982" s="35"/>
      <c r="B982" s="4"/>
      <c r="C982" s="4"/>
      <c r="D982" s="4"/>
      <c r="E982" s="5"/>
      <c r="F982" s="6"/>
      <c r="G982" s="5"/>
      <c r="H982" s="4"/>
      <c r="I982" s="4"/>
      <c r="J982" s="4"/>
      <c r="K982" s="4"/>
      <c r="L982" s="4"/>
      <c r="M982" s="4"/>
      <c r="N982" s="4"/>
      <c r="O982" s="4"/>
      <c r="P982" s="4"/>
    </row>
    <row r="983" spans="1:16" ht="13.5" customHeight="1" x14ac:dyDescent="0.25">
      <c r="A983" s="35"/>
      <c r="B983" s="4"/>
      <c r="C983" s="4"/>
      <c r="D983" s="4"/>
      <c r="E983" s="5"/>
      <c r="F983" s="6"/>
      <c r="G983" s="5"/>
      <c r="H983" s="4"/>
      <c r="I983" s="4"/>
      <c r="J983" s="4"/>
      <c r="K983" s="4"/>
      <c r="L983" s="4"/>
      <c r="M983" s="4"/>
      <c r="N983" s="4"/>
      <c r="O983" s="4"/>
      <c r="P983" s="4"/>
    </row>
    <row r="984" spans="1:16" ht="13.5" customHeight="1" x14ac:dyDescent="0.25">
      <c r="A984" s="35"/>
      <c r="B984" s="4"/>
      <c r="C984" s="4"/>
      <c r="D984" s="4"/>
      <c r="E984" s="5"/>
      <c r="F984" s="6"/>
      <c r="G984" s="5"/>
      <c r="H984" s="4"/>
      <c r="I984" s="4"/>
      <c r="J984" s="4"/>
      <c r="K984" s="4"/>
      <c r="L984" s="4"/>
      <c r="M984" s="4"/>
      <c r="N984" s="4"/>
      <c r="O984" s="4"/>
      <c r="P984" s="4"/>
    </row>
    <row r="985" spans="1:16" ht="13.5" customHeight="1" x14ac:dyDescent="0.25">
      <c r="A985" s="35"/>
      <c r="B985" s="4"/>
      <c r="C985" s="4"/>
      <c r="D985" s="4"/>
      <c r="E985" s="5"/>
      <c r="F985" s="6"/>
      <c r="G985" s="5"/>
      <c r="H985" s="4"/>
      <c r="I985" s="4"/>
      <c r="J985" s="4"/>
      <c r="K985" s="4"/>
      <c r="L985" s="4"/>
      <c r="M985" s="4"/>
      <c r="N985" s="4"/>
      <c r="O985" s="4"/>
      <c r="P985" s="4"/>
    </row>
    <row r="986" spans="1:16" ht="13.5" customHeight="1" x14ac:dyDescent="0.25">
      <c r="A986" s="35"/>
      <c r="B986" s="4"/>
      <c r="C986" s="4"/>
      <c r="D986" s="4"/>
      <c r="E986" s="5"/>
      <c r="F986" s="6"/>
      <c r="G986" s="5"/>
      <c r="H986" s="4"/>
      <c r="I986" s="4"/>
      <c r="J986" s="4"/>
      <c r="K986" s="4"/>
      <c r="L986" s="4"/>
      <c r="M986" s="4"/>
      <c r="N986" s="4"/>
      <c r="O986" s="4"/>
      <c r="P986" s="4"/>
    </row>
    <row r="987" spans="1:16" ht="13.5" customHeight="1" x14ac:dyDescent="0.25">
      <c r="A987" s="35"/>
      <c r="B987" s="4"/>
      <c r="C987" s="4"/>
      <c r="D987" s="4"/>
      <c r="E987" s="5"/>
      <c r="F987" s="6"/>
      <c r="G987" s="5"/>
      <c r="H987" s="4"/>
      <c r="I987" s="4"/>
      <c r="J987" s="4"/>
      <c r="K987" s="4"/>
      <c r="L987" s="4"/>
      <c r="M987" s="4"/>
      <c r="N987" s="4"/>
      <c r="O987" s="4"/>
      <c r="P987" s="4"/>
    </row>
    <row r="988" spans="1:16" ht="13.5" customHeight="1" x14ac:dyDescent="0.25">
      <c r="A988" s="35"/>
      <c r="B988" s="4"/>
      <c r="C988" s="4"/>
      <c r="D988" s="4"/>
      <c r="E988" s="5"/>
      <c r="F988" s="6"/>
      <c r="G988" s="5"/>
      <c r="H988" s="4"/>
      <c r="I988" s="4"/>
      <c r="J988" s="4"/>
      <c r="K988" s="4"/>
      <c r="L988" s="4"/>
      <c r="M988" s="4"/>
      <c r="N988" s="4"/>
      <c r="O988" s="4"/>
      <c r="P988" s="4"/>
    </row>
    <row r="989" spans="1:16" ht="13.5" customHeight="1" x14ac:dyDescent="0.25">
      <c r="A989" s="35"/>
      <c r="B989" s="4"/>
      <c r="C989" s="4"/>
      <c r="D989" s="4"/>
      <c r="E989" s="5"/>
      <c r="F989" s="6"/>
      <c r="G989" s="5"/>
      <c r="H989" s="4"/>
      <c r="I989" s="4"/>
      <c r="J989" s="4"/>
      <c r="K989" s="4"/>
      <c r="L989" s="4"/>
      <c r="M989" s="4"/>
      <c r="N989" s="4"/>
      <c r="O989" s="4"/>
      <c r="P989" s="4"/>
    </row>
    <row r="990" spans="1:16" ht="13.5" customHeight="1" x14ac:dyDescent="0.25">
      <c r="A990" s="35"/>
      <c r="B990" s="4"/>
      <c r="C990" s="4"/>
      <c r="D990" s="4"/>
      <c r="E990" s="5"/>
      <c r="F990" s="6"/>
      <c r="G990" s="5"/>
      <c r="H990" s="4"/>
      <c r="I990" s="4"/>
      <c r="J990" s="4"/>
      <c r="K990" s="4"/>
      <c r="L990" s="4"/>
      <c r="M990" s="4"/>
      <c r="N990" s="4"/>
      <c r="O990" s="4"/>
      <c r="P990" s="4"/>
    </row>
    <row r="991" spans="1:16" ht="13.5" customHeight="1" x14ac:dyDescent="0.25">
      <c r="A991" s="35"/>
      <c r="B991" s="4"/>
      <c r="C991" s="4"/>
      <c r="D991" s="4"/>
      <c r="E991" s="5"/>
      <c r="F991" s="6"/>
      <c r="G991" s="5"/>
      <c r="H991" s="4"/>
      <c r="I991" s="4"/>
      <c r="J991" s="4"/>
      <c r="K991" s="4"/>
      <c r="L991" s="4"/>
      <c r="M991" s="4"/>
      <c r="N991" s="4"/>
      <c r="O991" s="4"/>
      <c r="P991" s="4"/>
    </row>
    <row r="992" spans="1:16" ht="13.5" customHeight="1" x14ac:dyDescent="0.25">
      <c r="A992" s="35"/>
      <c r="B992" s="4"/>
      <c r="C992" s="4"/>
      <c r="D992" s="4"/>
      <c r="E992" s="5"/>
      <c r="F992" s="6"/>
      <c r="G992" s="5"/>
      <c r="H992" s="4"/>
      <c r="I992" s="4"/>
      <c r="J992" s="4"/>
      <c r="K992" s="4"/>
      <c r="L992" s="4"/>
      <c r="M992" s="4"/>
      <c r="N992" s="4"/>
      <c r="O992" s="4"/>
      <c r="P992" s="4"/>
    </row>
    <row r="993" spans="1:16" ht="13.5" customHeight="1" x14ac:dyDescent="0.25">
      <c r="A993" s="35"/>
      <c r="B993" s="4"/>
      <c r="C993" s="4"/>
      <c r="D993" s="4"/>
      <c r="E993" s="5"/>
      <c r="F993" s="6"/>
      <c r="G993" s="5"/>
      <c r="H993" s="4"/>
      <c r="I993" s="4"/>
      <c r="J993" s="4"/>
      <c r="K993" s="4"/>
      <c r="L993" s="4"/>
      <c r="M993" s="4"/>
      <c r="N993" s="4"/>
      <c r="O993" s="4"/>
      <c r="P993" s="4"/>
    </row>
    <row r="994" spans="1:16" ht="13.5" customHeight="1" x14ac:dyDescent="0.25">
      <c r="A994" s="35"/>
      <c r="B994" s="4"/>
      <c r="C994" s="4"/>
      <c r="D994" s="4"/>
      <c r="E994" s="5"/>
      <c r="F994" s="6"/>
      <c r="G994" s="5"/>
      <c r="H994" s="4"/>
      <c r="I994" s="4"/>
      <c r="J994" s="4"/>
      <c r="K994" s="4"/>
      <c r="L994" s="4"/>
      <c r="M994" s="4"/>
      <c r="N994" s="4"/>
      <c r="O994" s="4"/>
      <c r="P994" s="4"/>
    </row>
    <row r="995" spans="1:16" ht="13.5" customHeight="1" x14ac:dyDescent="0.25">
      <c r="A995" s="35"/>
      <c r="B995" s="4"/>
      <c r="C995" s="4"/>
      <c r="D995" s="4"/>
      <c r="E995" s="5"/>
      <c r="F995" s="6"/>
      <c r="G995" s="5"/>
      <c r="H995" s="4"/>
      <c r="I995" s="4"/>
      <c r="J995" s="4"/>
      <c r="K995" s="4"/>
      <c r="L995" s="4"/>
      <c r="M995" s="4"/>
      <c r="N995" s="4"/>
      <c r="O995" s="4"/>
      <c r="P995" s="4"/>
    </row>
    <row r="996" spans="1:16" ht="13.5" customHeight="1" x14ac:dyDescent="0.25">
      <c r="A996" s="35"/>
      <c r="B996" s="4"/>
      <c r="C996" s="4"/>
      <c r="D996" s="4"/>
      <c r="E996" s="5"/>
      <c r="F996" s="6"/>
      <c r="G996" s="5"/>
      <c r="H996" s="4"/>
      <c r="I996" s="4"/>
      <c r="J996" s="4"/>
      <c r="K996" s="4"/>
      <c r="L996" s="4"/>
      <c r="M996" s="4"/>
      <c r="N996" s="4"/>
      <c r="O996" s="4"/>
      <c r="P996" s="4"/>
    </row>
    <row r="997" spans="1:16" ht="13.5" customHeight="1" x14ac:dyDescent="0.25">
      <c r="A997" s="35"/>
      <c r="B997" s="4"/>
      <c r="C997" s="4"/>
      <c r="D997" s="4"/>
      <c r="E997" s="5"/>
      <c r="F997" s="6"/>
      <c r="G997" s="5"/>
      <c r="H997" s="4"/>
      <c r="I997" s="4"/>
      <c r="J997" s="4"/>
      <c r="K997" s="4"/>
      <c r="L997" s="4"/>
      <c r="M997" s="4"/>
      <c r="N997" s="4"/>
      <c r="O997" s="4"/>
      <c r="P997" s="4"/>
    </row>
    <row r="998" spans="1:16" ht="13.5" customHeight="1" x14ac:dyDescent="0.25">
      <c r="A998" s="35"/>
      <c r="B998" s="4"/>
      <c r="C998" s="4"/>
      <c r="D998" s="4"/>
      <c r="E998" s="5"/>
      <c r="F998" s="6"/>
      <c r="G998" s="5"/>
      <c r="H998" s="4"/>
      <c r="I998" s="4"/>
      <c r="J998" s="4"/>
      <c r="K998" s="4"/>
      <c r="L998" s="4"/>
      <c r="M998" s="4"/>
      <c r="N998" s="4"/>
      <c r="O998" s="4"/>
      <c r="P998" s="4"/>
    </row>
    <row r="999" spans="1:16" ht="13.5" customHeight="1" x14ac:dyDescent="0.25">
      <c r="A999" s="35"/>
      <c r="B999" s="4"/>
      <c r="C999" s="4"/>
      <c r="D999" s="4"/>
      <c r="E999" s="5"/>
      <c r="F999" s="6"/>
      <c r="G999" s="5"/>
      <c r="H999" s="4"/>
      <c r="I999" s="4"/>
      <c r="J999" s="4"/>
      <c r="K999" s="4"/>
      <c r="L999" s="4"/>
      <c r="M999" s="4"/>
      <c r="N999" s="4"/>
      <c r="O999" s="4"/>
      <c r="P999" s="4"/>
    </row>
    <row r="1000" spans="1:16" ht="13.5" customHeight="1" x14ac:dyDescent="0.25">
      <c r="A1000" s="35"/>
      <c r="B1000" s="4"/>
      <c r="C1000" s="4"/>
      <c r="D1000" s="4"/>
      <c r="E1000" s="5"/>
      <c r="F1000" s="6"/>
      <c r="G1000" s="5"/>
      <c r="H1000" s="4"/>
      <c r="I1000" s="4"/>
      <c r="J1000" s="4"/>
      <c r="K1000" s="4"/>
      <c r="L1000" s="4"/>
      <c r="M1000" s="4"/>
      <c r="N1000" s="4"/>
      <c r="O1000" s="4"/>
      <c r="P1000" s="4"/>
    </row>
  </sheetData>
  <mergeCells count="4">
    <mergeCell ref="A2:A3"/>
    <mergeCell ref="B2:C2"/>
    <mergeCell ref="D2:L2"/>
    <mergeCell ref="N2:O2"/>
  </mergeCells>
  <hyperlinks>
    <hyperlink ref="C4" r:id="rId1" xr:uid="{00000000-0004-0000-0000-000000000000}"/>
    <hyperlink ref="E4" r:id="rId2" xr:uid="{00000000-0004-0000-0000-000001000000}"/>
    <hyperlink ref="I4" r:id="rId3" xr:uid="{00000000-0004-0000-0000-000002000000}"/>
    <hyperlink ref="K4" r:id="rId4" xr:uid="{00000000-0004-0000-0000-000003000000}"/>
    <hyperlink ref="M4" r:id="rId5" xr:uid="{00000000-0004-0000-0000-000004000000}"/>
    <hyperlink ref="C5" r:id="rId6" xr:uid="{00000000-0004-0000-0000-000005000000}"/>
    <hyperlink ref="E5" r:id="rId7" xr:uid="{00000000-0004-0000-0000-000006000000}"/>
    <hyperlink ref="I5" r:id="rId8" xr:uid="{00000000-0004-0000-0000-000007000000}"/>
    <hyperlink ref="K5" r:id="rId9" xr:uid="{00000000-0004-0000-0000-000008000000}"/>
    <hyperlink ref="M5" r:id="rId10" xr:uid="{00000000-0004-0000-0000-000009000000}"/>
    <hyperlink ref="C6" r:id="rId11" xr:uid="{00000000-0004-0000-0000-00000A000000}"/>
    <hyperlink ref="E6" r:id="rId12" xr:uid="{00000000-0004-0000-0000-00000B000000}"/>
    <hyperlink ref="I6" r:id="rId13" xr:uid="{00000000-0004-0000-0000-00000C000000}"/>
    <hyperlink ref="K6" r:id="rId14" xr:uid="{00000000-0004-0000-0000-00000D000000}"/>
    <hyperlink ref="M6" r:id="rId15" xr:uid="{00000000-0004-0000-0000-00000E000000}"/>
    <hyperlink ref="C7" r:id="rId16" xr:uid="{00000000-0004-0000-0000-00000F000000}"/>
    <hyperlink ref="E7" r:id="rId17" location="overview" xr:uid="{00000000-0004-0000-0000-000010000000}"/>
    <hyperlink ref="I7" r:id="rId18" xr:uid="{00000000-0004-0000-0000-000011000000}"/>
    <hyperlink ref="K7" r:id="rId19" xr:uid="{00000000-0004-0000-0000-000012000000}"/>
    <hyperlink ref="M7" r:id="rId20" xr:uid="{00000000-0004-0000-0000-000013000000}"/>
    <hyperlink ref="C8" r:id="rId21" xr:uid="{00000000-0004-0000-0000-000014000000}"/>
    <hyperlink ref="E8" r:id="rId22" xr:uid="{00000000-0004-0000-0000-000015000000}"/>
    <hyperlink ref="I8" r:id="rId23" xr:uid="{00000000-0004-0000-0000-000016000000}"/>
    <hyperlink ref="K8" r:id="rId24" xr:uid="{00000000-0004-0000-0000-000017000000}"/>
    <hyperlink ref="M8" r:id="rId25" xr:uid="{00000000-0004-0000-0000-000018000000}"/>
    <hyperlink ref="C9" r:id="rId26" xr:uid="{00000000-0004-0000-0000-000019000000}"/>
    <hyperlink ref="E9" r:id="rId27" xr:uid="{00000000-0004-0000-0000-00001A000000}"/>
    <hyperlink ref="I9" r:id="rId28" xr:uid="{00000000-0004-0000-0000-00001B000000}"/>
    <hyperlink ref="K9" r:id="rId29" xr:uid="{00000000-0004-0000-0000-00001C000000}"/>
    <hyperlink ref="M9" r:id="rId30" xr:uid="{00000000-0004-0000-0000-00001D000000}"/>
    <hyperlink ref="C10" r:id="rId31" xr:uid="{00000000-0004-0000-0000-00001E000000}"/>
    <hyperlink ref="E10" r:id="rId32" xr:uid="{00000000-0004-0000-0000-00001F000000}"/>
    <hyperlink ref="I10" r:id="rId33" xr:uid="{00000000-0004-0000-0000-000020000000}"/>
    <hyperlink ref="K10" r:id="rId34" xr:uid="{00000000-0004-0000-0000-000021000000}"/>
    <hyperlink ref="M10" r:id="rId35" xr:uid="{00000000-0004-0000-0000-000022000000}"/>
    <hyperlink ref="C11" r:id="rId36" xr:uid="{00000000-0004-0000-0000-000023000000}"/>
    <hyperlink ref="E11" r:id="rId37" xr:uid="{00000000-0004-0000-0000-000024000000}"/>
    <hyperlink ref="I11" r:id="rId38" xr:uid="{00000000-0004-0000-0000-000025000000}"/>
    <hyperlink ref="K11" r:id="rId39" xr:uid="{00000000-0004-0000-0000-000026000000}"/>
    <hyperlink ref="M11" r:id="rId40" xr:uid="{00000000-0004-0000-0000-000027000000}"/>
    <hyperlink ref="C12" r:id="rId41" xr:uid="{00000000-0004-0000-0000-000028000000}"/>
    <hyperlink ref="E12" r:id="rId42" xr:uid="{00000000-0004-0000-0000-000029000000}"/>
    <hyperlink ref="I12" r:id="rId43" xr:uid="{00000000-0004-0000-0000-00002A000000}"/>
    <hyperlink ref="K12" r:id="rId44" xr:uid="{00000000-0004-0000-0000-00002B000000}"/>
    <hyperlink ref="M12" r:id="rId45" xr:uid="{00000000-0004-0000-0000-00002C000000}"/>
    <hyperlink ref="C13" r:id="rId46" xr:uid="{00000000-0004-0000-0000-00002D000000}"/>
    <hyperlink ref="E13" r:id="rId47" xr:uid="{00000000-0004-0000-0000-00002E000000}"/>
    <hyperlink ref="I13" r:id="rId48" xr:uid="{00000000-0004-0000-0000-00002F000000}"/>
    <hyperlink ref="K13" r:id="rId49" xr:uid="{00000000-0004-0000-0000-000030000000}"/>
    <hyperlink ref="M13" r:id="rId50" xr:uid="{00000000-0004-0000-0000-000031000000}"/>
    <hyperlink ref="C14" r:id="rId51" xr:uid="{00000000-0004-0000-0000-000032000000}"/>
    <hyperlink ref="E14" r:id="rId52" xr:uid="{00000000-0004-0000-0000-000033000000}"/>
    <hyperlink ref="I14" r:id="rId53" xr:uid="{00000000-0004-0000-0000-000034000000}"/>
    <hyperlink ref="K14" r:id="rId54" xr:uid="{00000000-0004-0000-0000-000035000000}"/>
    <hyperlink ref="M14" r:id="rId55" xr:uid="{00000000-0004-0000-0000-000036000000}"/>
    <hyperlink ref="C15" r:id="rId56" xr:uid="{00000000-0004-0000-0000-000037000000}"/>
    <hyperlink ref="E15" r:id="rId57" xr:uid="{00000000-0004-0000-0000-000038000000}"/>
    <hyperlink ref="I15" r:id="rId58" xr:uid="{00000000-0004-0000-0000-000039000000}"/>
    <hyperlink ref="K15" r:id="rId59" xr:uid="{00000000-0004-0000-0000-00003A000000}"/>
    <hyperlink ref="M15" r:id="rId60" xr:uid="{00000000-0004-0000-0000-00003B000000}"/>
    <hyperlink ref="C16" r:id="rId61" xr:uid="{00000000-0004-0000-0000-00003C000000}"/>
    <hyperlink ref="E16" r:id="rId62" xr:uid="{00000000-0004-0000-0000-00003D000000}"/>
    <hyperlink ref="I16" r:id="rId63" xr:uid="{00000000-0004-0000-0000-00003E000000}"/>
    <hyperlink ref="K16" r:id="rId64" xr:uid="{00000000-0004-0000-0000-00003F000000}"/>
    <hyperlink ref="M16" r:id="rId65" xr:uid="{00000000-0004-0000-0000-000040000000}"/>
    <hyperlink ref="C17" r:id="rId66" xr:uid="{00000000-0004-0000-0000-000041000000}"/>
    <hyperlink ref="E17" r:id="rId67" xr:uid="{00000000-0004-0000-0000-000042000000}"/>
    <hyperlink ref="I17" r:id="rId68" xr:uid="{00000000-0004-0000-0000-000043000000}"/>
    <hyperlink ref="K17" r:id="rId69" xr:uid="{00000000-0004-0000-0000-000044000000}"/>
    <hyperlink ref="M17" r:id="rId70" xr:uid="{00000000-0004-0000-0000-000045000000}"/>
    <hyperlink ref="C18" r:id="rId71" xr:uid="{00000000-0004-0000-0000-000046000000}"/>
    <hyperlink ref="E18" r:id="rId72" xr:uid="{00000000-0004-0000-0000-000047000000}"/>
    <hyperlink ref="I18" r:id="rId73" xr:uid="{00000000-0004-0000-0000-000048000000}"/>
    <hyperlink ref="K18" r:id="rId74" xr:uid="{00000000-0004-0000-0000-000049000000}"/>
    <hyperlink ref="M18" r:id="rId75" xr:uid="{00000000-0004-0000-0000-00004A000000}"/>
    <hyperlink ref="C19" r:id="rId76" xr:uid="{00000000-0004-0000-0000-00004B000000}"/>
    <hyperlink ref="E19" r:id="rId77" xr:uid="{00000000-0004-0000-0000-00004C000000}"/>
    <hyperlink ref="I19" r:id="rId78" xr:uid="{00000000-0004-0000-0000-00004D000000}"/>
    <hyperlink ref="M19" r:id="rId79" xr:uid="{00000000-0004-0000-0000-00004E000000}"/>
    <hyperlink ref="C20" r:id="rId80" xr:uid="{00000000-0004-0000-0000-00004F000000}"/>
    <hyperlink ref="E20" r:id="rId81" xr:uid="{00000000-0004-0000-0000-000050000000}"/>
    <hyperlink ref="I20" r:id="rId82" xr:uid="{00000000-0004-0000-0000-000051000000}"/>
    <hyperlink ref="K20" r:id="rId83" xr:uid="{00000000-0004-0000-0000-000052000000}"/>
    <hyperlink ref="M20" r:id="rId84" xr:uid="{00000000-0004-0000-0000-000053000000}"/>
    <hyperlink ref="C21" r:id="rId85" xr:uid="{00000000-0004-0000-0000-000054000000}"/>
    <hyperlink ref="E21" r:id="rId86" xr:uid="{00000000-0004-0000-0000-000055000000}"/>
    <hyperlink ref="I21" r:id="rId87" xr:uid="{00000000-0004-0000-0000-000056000000}"/>
    <hyperlink ref="K21" r:id="rId88" xr:uid="{00000000-0004-0000-0000-000057000000}"/>
    <hyperlink ref="M21" r:id="rId89" xr:uid="{00000000-0004-0000-0000-000058000000}"/>
    <hyperlink ref="C22" r:id="rId90" xr:uid="{00000000-0004-0000-0000-000059000000}"/>
    <hyperlink ref="E22" r:id="rId91" xr:uid="{00000000-0004-0000-0000-00005A000000}"/>
    <hyperlink ref="I22" r:id="rId92" xr:uid="{00000000-0004-0000-0000-00005B000000}"/>
    <hyperlink ref="K22" r:id="rId93" xr:uid="{00000000-0004-0000-0000-00005C000000}"/>
    <hyperlink ref="M22" r:id="rId94" xr:uid="{00000000-0004-0000-0000-00005D000000}"/>
    <hyperlink ref="C23" r:id="rId95" xr:uid="{00000000-0004-0000-0000-00005E000000}"/>
    <hyperlink ref="E23" r:id="rId96" xr:uid="{00000000-0004-0000-0000-00005F000000}"/>
    <hyperlink ref="I23" r:id="rId97" xr:uid="{00000000-0004-0000-0000-000060000000}"/>
    <hyperlink ref="K23" r:id="rId98" xr:uid="{00000000-0004-0000-0000-000061000000}"/>
    <hyperlink ref="M23" r:id="rId99" xr:uid="{00000000-0004-0000-0000-000062000000}"/>
    <hyperlink ref="C24" r:id="rId100" xr:uid="{00000000-0004-0000-0000-000063000000}"/>
    <hyperlink ref="E24" r:id="rId101" xr:uid="{00000000-0004-0000-0000-000064000000}"/>
    <hyperlink ref="I24" r:id="rId102" xr:uid="{00000000-0004-0000-0000-000065000000}"/>
    <hyperlink ref="K24" r:id="rId103" xr:uid="{00000000-0004-0000-0000-000066000000}"/>
    <hyperlink ref="M24" r:id="rId104" xr:uid="{00000000-0004-0000-0000-000067000000}"/>
    <hyperlink ref="C25" r:id="rId105" xr:uid="{00000000-0004-0000-0000-000068000000}"/>
    <hyperlink ref="E25" r:id="rId106" xr:uid="{00000000-0004-0000-0000-000069000000}"/>
    <hyperlink ref="I25" r:id="rId107" xr:uid="{00000000-0004-0000-0000-00006A000000}"/>
    <hyperlink ref="K25" r:id="rId108" xr:uid="{00000000-0004-0000-0000-00006B000000}"/>
    <hyperlink ref="M25" r:id="rId109" xr:uid="{00000000-0004-0000-0000-00006C000000}"/>
    <hyperlink ref="C26" r:id="rId110" xr:uid="{00000000-0004-0000-0000-00006D000000}"/>
    <hyperlink ref="E26" r:id="rId111" xr:uid="{00000000-0004-0000-0000-00006E000000}"/>
    <hyperlink ref="I26" r:id="rId112" xr:uid="{00000000-0004-0000-0000-00006F000000}"/>
    <hyperlink ref="K26" r:id="rId113" xr:uid="{00000000-0004-0000-0000-000070000000}"/>
    <hyperlink ref="M26" r:id="rId114" xr:uid="{00000000-0004-0000-0000-000071000000}"/>
    <hyperlink ref="C27" r:id="rId115" xr:uid="{00000000-0004-0000-0000-000072000000}"/>
    <hyperlink ref="E27" r:id="rId116" xr:uid="{00000000-0004-0000-0000-000073000000}"/>
    <hyperlink ref="I27" r:id="rId117" xr:uid="{00000000-0004-0000-0000-000074000000}"/>
    <hyperlink ref="K27" r:id="rId118" xr:uid="{00000000-0004-0000-0000-000075000000}"/>
    <hyperlink ref="M27" r:id="rId119" xr:uid="{00000000-0004-0000-0000-000076000000}"/>
    <hyperlink ref="C28" r:id="rId120" xr:uid="{00000000-0004-0000-0000-000077000000}"/>
    <hyperlink ref="E28" r:id="rId121" xr:uid="{00000000-0004-0000-0000-000078000000}"/>
    <hyperlink ref="I28" r:id="rId122" xr:uid="{00000000-0004-0000-0000-000079000000}"/>
    <hyperlink ref="K28" r:id="rId123" xr:uid="{00000000-0004-0000-0000-00007A000000}"/>
    <hyperlink ref="M28" r:id="rId124" xr:uid="{00000000-0004-0000-0000-00007B000000}"/>
    <hyperlink ref="C29" r:id="rId125" xr:uid="{00000000-0004-0000-0000-00007C000000}"/>
    <hyperlink ref="E29" r:id="rId126" xr:uid="{00000000-0004-0000-0000-00007D000000}"/>
    <hyperlink ref="I29" r:id="rId127" xr:uid="{00000000-0004-0000-0000-00007E000000}"/>
    <hyperlink ref="K29" r:id="rId128" xr:uid="{00000000-0004-0000-0000-00007F000000}"/>
    <hyperlink ref="M29" r:id="rId129" xr:uid="{00000000-0004-0000-0000-000080000000}"/>
    <hyperlink ref="C30" r:id="rId130" xr:uid="{00000000-0004-0000-0000-000081000000}"/>
    <hyperlink ref="E30" r:id="rId131" xr:uid="{00000000-0004-0000-0000-000082000000}"/>
    <hyperlink ref="I30" r:id="rId132" xr:uid="{00000000-0004-0000-0000-000083000000}"/>
    <hyperlink ref="K30" r:id="rId133" xr:uid="{00000000-0004-0000-0000-000084000000}"/>
    <hyperlink ref="M30" r:id="rId134" xr:uid="{00000000-0004-0000-0000-000085000000}"/>
    <hyperlink ref="C31" r:id="rId135" xr:uid="{00000000-0004-0000-0000-000086000000}"/>
    <hyperlink ref="E31" r:id="rId136" xr:uid="{00000000-0004-0000-0000-000087000000}"/>
    <hyperlink ref="I31" r:id="rId137" xr:uid="{00000000-0004-0000-0000-000088000000}"/>
    <hyperlink ref="K31" r:id="rId138" xr:uid="{00000000-0004-0000-0000-000089000000}"/>
    <hyperlink ref="M31" r:id="rId139" xr:uid="{00000000-0004-0000-0000-00008A000000}"/>
    <hyperlink ref="C32" r:id="rId140" xr:uid="{00000000-0004-0000-0000-00008B000000}"/>
    <hyperlink ref="E32" r:id="rId141" xr:uid="{00000000-0004-0000-0000-00008C000000}"/>
    <hyperlink ref="I32" r:id="rId142" xr:uid="{00000000-0004-0000-0000-00008D000000}"/>
    <hyperlink ref="K32" r:id="rId143" xr:uid="{00000000-0004-0000-0000-00008E000000}"/>
    <hyperlink ref="M32" r:id="rId144" xr:uid="{00000000-0004-0000-0000-00008F000000}"/>
    <hyperlink ref="C33" r:id="rId145" xr:uid="{00000000-0004-0000-0000-000090000000}"/>
    <hyperlink ref="E33" r:id="rId146" xr:uid="{00000000-0004-0000-0000-000091000000}"/>
    <hyperlink ref="I33" r:id="rId147" xr:uid="{00000000-0004-0000-0000-000092000000}"/>
    <hyperlink ref="K33" r:id="rId148" xr:uid="{00000000-0004-0000-0000-000093000000}"/>
    <hyperlink ref="M33" r:id="rId149" xr:uid="{00000000-0004-0000-0000-000094000000}"/>
    <hyperlink ref="C34" r:id="rId150" xr:uid="{00000000-0004-0000-0000-000095000000}"/>
    <hyperlink ref="E34" r:id="rId151" xr:uid="{00000000-0004-0000-0000-000096000000}"/>
    <hyperlink ref="I34" r:id="rId152" xr:uid="{00000000-0004-0000-0000-000097000000}"/>
    <hyperlink ref="K34" r:id="rId153" xr:uid="{00000000-0004-0000-0000-000098000000}"/>
    <hyperlink ref="M34" r:id="rId154" xr:uid="{00000000-0004-0000-0000-000099000000}"/>
    <hyperlink ref="C35" r:id="rId155" xr:uid="{00000000-0004-0000-0000-00009A000000}"/>
    <hyperlink ref="E35" r:id="rId156" xr:uid="{00000000-0004-0000-0000-00009B000000}"/>
    <hyperlink ref="I35" r:id="rId157" xr:uid="{00000000-0004-0000-0000-00009C000000}"/>
    <hyperlink ref="M35" r:id="rId158" xr:uid="{00000000-0004-0000-0000-00009D000000}"/>
    <hyperlink ref="C36" r:id="rId159" xr:uid="{00000000-0004-0000-0000-00009E000000}"/>
    <hyperlink ref="E36" r:id="rId160" xr:uid="{00000000-0004-0000-0000-00009F000000}"/>
    <hyperlink ref="I36" r:id="rId161" xr:uid="{00000000-0004-0000-0000-0000A0000000}"/>
    <hyperlink ref="K36" r:id="rId162" xr:uid="{00000000-0004-0000-0000-0000A1000000}"/>
    <hyperlink ref="M36" r:id="rId163" xr:uid="{00000000-0004-0000-0000-0000A2000000}"/>
    <hyperlink ref="C37" r:id="rId164" xr:uid="{00000000-0004-0000-0000-0000A3000000}"/>
    <hyperlink ref="E37" r:id="rId165" xr:uid="{00000000-0004-0000-0000-0000A4000000}"/>
    <hyperlink ref="I37" r:id="rId166" xr:uid="{00000000-0004-0000-0000-0000A5000000}"/>
    <hyperlink ref="K37" r:id="rId167" xr:uid="{00000000-0004-0000-0000-0000A6000000}"/>
    <hyperlink ref="M37" r:id="rId168" xr:uid="{00000000-0004-0000-0000-0000A7000000}"/>
    <hyperlink ref="C38" r:id="rId169" xr:uid="{00000000-0004-0000-0000-0000A8000000}"/>
    <hyperlink ref="E38" r:id="rId170" xr:uid="{00000000-0004-0000-0000-0000A9000000}"/>
    <hyperlink ref="I38" r:id="rId171" xr:uid="{00000000-0004-0000-0000-0000AA000000}"/>
    <hyperlink ref="K38" r:id="rId172" xr:uid="{00000000-0004-0000-0000-0000AB000000}"/>
    <hyperlink ref="M38" r:id="rId173" xr:uid="{00000000-0004-0000-0000-0000AC000000}"/>
    <hyperlink ref="C39" r:id="rId174" xr:uid="{00000000-0004-0000-0000-0000AD000000}"/>
    <hyperlink ref="E39" r:id="rId175" xr:uid="{00000000-0004-0000-0000-0000AE000000}"/>
    <hyperlink ref="I39" r:id="rId176" xr:uid="{00000000-0004-0000-0000-0000AF000000}"/>
    <hyperlink ref="K39" r:id="rId177" xr:uid="{00000000-0004-0000-0000-0000B0000000}"/>
    <hyperlink ref="M39" r:id="rId178" xr:uid="{00000000-0004-0000-0000-0000B1000000}"/>
    <hyperlink ref="C40" r:id="rId179" xr:uid="{00000000-0004-0000-0000-0000B2000000}"/>
    <hyperlink ref="E40" r:id="rId180" xr:uid="{00000000-0004-0000-0000-0000B3000000}"/>
    <hyperlink ref="I40" r:id="rId181" xr:uid="{00000000-0004-0000-0000-0000B4000000}"/>
    <hyperlink ref="K40" r:id="rId182" xr:uid="{00000000-0004-0000-0000-0000B5000000}"/>
    <hyperlink ref="M40" r:id="rId183" xr:uid="{00000000-0004-0000-0000-0000B6000000}"/>
    <hyperlink ref="C41" r:id="rId184" xr:uid="{00000000-0004-0000-0000-0000B7000000}"/>
    <hyperlink ref="E41" r:id="rId185" xr:uid="{00000000-0004-0000-0000-0000B8000000}"/>
    <hyperlink ref="I41" r:id="rId186" xr:uid="{00000000-0004-0000-0000-0000B9000000}"/>
    <hyperlink ref="K41" r:id="rId187" xr:uid="{00000000-0004-0000-0000-0000BA000000}"/>
    <hyperlink ref="M41" r:id="rId188" xr:uid="{00000000-0004-0000-0000-0000BB000000}"/>
    <hyperlink ref="C42" r:id="rId189" xr:uid="{00000000-0004-0000-0000-0000BC000000}"/>
    <hyperlink ref="E42" r:id="rId190" xr:uid="{00000000-0004-0000-0000-0000BD000000}"/>
    <hyperlink ref="I42" r:id="rId191" xr:uid="{00000000-0004-0000-0000-0000BE000000}"/>
    <hyperlink ref="K42" r:id="rId192" xr:uid="{00000000-0004-0000-0000-0000BF000000}"/>
    <hyperlink ref="M42" r:id="rId193" xr:uid="{00000000-0004-0000-0000-0000C0000000}"/>
    <hyperlink ref="C43" r:id="rId194" xr:uid="{00000000-0004-0000-0000-0000C1000000}"/>
    <hyperlink ref="E43" r:id="rId195" xr:uid="{00000000-0004-0000-0000-0000C2000000}"/>
    <hyperlink ref="I43" r:id="rId196" xr:uid="{00000000-0004-0000-0000-0000C3000000}"/>
    <hyperlink ref="K43" r:id="rId197" xr:uid="{00000000-0004-0000-0000-0000C4000000}"/>
    <hyperlink ref="M43" r:id="rId198" xr:uid="{00000000-0004-0000-0000-0000C5000000}"/>
    <hyperlink ref="C44" r:id="rId199" xr:uid="{00000000-0004-0000-0000-0000C6000000}"/>
    <hyperlink ref="E44" r:id="rId200" xr:uid="{00000000-0004-0000-0000-0000C7000000}"/>
    <hyperlink ref="I44" r:id="rId201" xr:uid="{00000000-0004-0000-0000-0000C8000000}"/>
    <hyperlink ref="K44" r:id="rId202" xr:uid="{00000000-0004-0000-0000-0000C9000000}"/>
    <hyperlink ref="M44" r:id="rId203" xr:uid="{00000000-0004-0000-0000-0000CA000000}"/>
    <hyperlink ref="C45" r:id="rId204" xr:uid="{00000000-0004-0000-0000-0000CB000000}"/>
    <hyperlink ref="E45" r:id="rId205" xr:uid="{00000000-0004-0000-0000-0000CC000000}"/>
    <hyperlink ref="I45" r:id="rId206" xr:uid="{00000000-0004-0000-0000-0000CD000000}"/>
    <hyperlink ref="K45" r:id="rId207" xr:uid="{00000000-0004-0000-0000-0000CE000000}"/>
    <hyperlink ref="M45" r:id="rId208" xr:uid="{00000000-0004-0000-0000-0000CF000000}"/>
    <hyperlink ref="C46" r:id="rId209" xr:uid="{00000000-0004-0000-0000-0000D0000000}"/>
    <hyperlink ref="E46" r:id="rId210" xr:uid="{00000000-0004-0000-0000-0000D1000000}"/>
    <hyperlink ref="I46" r:id="rId211" xr:uid="{00000000-0004-0000-0000-0000D2000000}"/>
    <hyperlink ref="K46" r:id="rId212" xr:uid="{00000000-0004-0000-0000-0000D3000000}"/>
    <hyperlink ref="M46" r:id="rId213" xr:uid="{00000000-0004-0000-0000-0000D4000000}"/>
    <hyperlink ref="C47" r:id="rId214" xr:uid="{00000000-0004-0000-0000-0000D5000000}"/>
    <hyperlink ref="E47" r:id="rId215" xr:uid="{00000000-0004-0000-0000-0000D6000000}"/>
    <hyperlink ref="I47" r:id="rId216" xr:uid="{00000000-0004-0000-0000-0000D7000000}"/>
    <hyperlink ref="K47" r:id="rId217" xr:uid="{00000000-0004-0000-0000-0000D8000000}"/>
    <hyperlink ref="M47" r:id="rId218" xr:uid="{00000000-0004-0000-0000-0000D9000000}"/>
    <hyperlink ref="C48" r:id="rId219" xr:uid="{00000000-0004-0000-0000-0000DA000000}"/>
    <hyperlink ref="E48" r:id="rId220" xr:uid="{00000000-0004-0000-0000-0000DB000000}"/>
    <hyperlink ref="I48" r:id="rId221" xr:uid="{00000000-0004-0000-0000-0000DC000000}"/>
    <hyperlink ref="K48" r:id="rId222" xr:uid="{00000000-0004-0000-0000-0000DD000000}"/>
    <hyperlink ref="M48" r:id="rId223" xr:uid="{00000000-0004-0000-0000-0000DE000000}"/>
    <hyperlink ref="C49" r:id="rId224" xr:uid="{00000000-0004-0000-0000-0000DF000000}"/>
    <hyperlink ref="E49" r:id="rId225" xr:uid="{00000000-0004-0000-0000-0000E0000000}"/>
    <hyperlink ref="I49" r:id="rId226" xr:uid="{00000000-0004-0000-0000-0000E1000000}"/>
    <hyperlink ref="K49" r:id="rId227" xr:uid="{00000000-0004-0000-0000-0000E2000000}"/>
    <hyperlink ref="M49" r:id="rId228" xr:uid="{00000000-0004-0000-0000-0000E3000000}"/>
    <hyperlink ref="C50" r:id="rId229" xr:uid="{00000000-0004-0000-0000-0000E4000000}"/>
    <hyperlink ref="E50" r:id="rId230" xr:uid="{00000000-0004-0000-0000-0000E5000000}"/>
    <hyperlink ref="I50" r:id="rId231" xr:uid="{00000000-0004-0000-0000-0000E6000000}"/>
    <hyperlink ref="K50" r:id="rId232" xr:uid="{00000000-0004-0000-0000-0000E7000000}"/>
    <hyperlink ref="M50" r:id="rId233" xr:uid="{00000000-0004-0000-0000-0000E8000000}"/>
    <hyperlink ref="C51" r:id="rId234" xr:uid="{00000000-0004-0000-0000-0000E9000000}"/>
    <hyperlink ref="E51" r:id="rId235" xr:uid="{00000000-0004-0000-0000-0000EA000000}"/>
    <hyperlink ref="I51" r:id="rId236" xr:uid="{00000000-0004-0000-0000-0000EB000000}"/>
    <hyperlink ref="K51" r:id="rId237" xr:uid="{00000000-0004-0000-0000-0000EC000000}"/>
    <hyperlink ref="M51" r:id="rId238" xr:uid="{00000000-0004-0000-0000-0000ED000000}"/>
    <hyperlink ref="C52" r:id="rId239" xr:uid="{00000000-0004-0000-0000-0000EE000000}"/>
    <hyperlink ref="E52" r:id="rId240" xr:uid="{00000000-0004-0000-0000-0000EF000000}"/>
    <hyperlink ref="I52" r:id="rId241" xr:uid="{00000000-0004-0000-0000-0000F0000000}"/>
    <hyperlink ref="K52" r:id="rId242" xr:uid="{00000000-0004-0000-0000-0000F1000000}"/>
    <hyperlink ref="M52" r:id="rId243" xr:uid="{00000000-0004-0000-0000-0000F2000000}"/>
    <hyperlink ref="C53" r:id="rId244" xr:uid="{00000000-0004-0000-0000-0000F3000000}"/>
    <hyperlink ref="E53" r:id="rId245" xr:uid="{00000000-0004-0000-0000-0000F4000000}"/>
    <hyperlink ref="I53" r:id="rId246" xr:uid="{00000000-0004-0000-0000-0000F5000000}"/>
    <hyperlink ref="K53" r:id="rId247" xr:uid="{00000000-0004-0000-0000-0000F6000000}"/>
    <hyperlink ref="M53" r:id="rId248" xr:uid="{00000000-0004-0000-0000-0000F7000000}"/>
    <hyperlink ref="C54" r:id="rId249" xr:uid="{00000000-0004-0000-0000-0000F8000000}"/>
    <hyperlink ref="E54" r:id="rId250" xr:uid="{00000000-0004-0000-0000-0000F9000000}"/>
    <hyperlink ref="I54" r:id="rId251" xr:uid="{00000000-0004-0000-0000-0000FA000000}"/>
    <hyperlink ref="K54" r:id="rId252" xr:uid="{00000000-0004-0000-0000-0000FB000000}"/>
    <hyperlink ref="M54" r:id="rId253" xr:uid="{00000000-0004-0000-0000-0000FC000000}"/>
    <hyperlink ref="C55" r:id="rId254" xr:uid="{00000000-0004-0000-0000-0000FD000000}"/>
    <hyperlink ref="E55" r:id="rId255" xr:uid="{00000000-0004-0000-0000-0000FE000000}"/>
    <hyperlink ref="I55" r:id="rId256" xr:uid="{00000000-0004-0000-0000-0000FF000000}"/>
    <hyperlink ref="K55" r:id="rId257" xr:uid="{00000000-0004-0000-0000-000000010000}"/>
    <hyperlink ref="M55" r:id="rId258" xr:uid="{00000000-0004-0000-0000-000001010000}"/>
    <hyperlink ref="C56" r:id="rId259" xr:uid="{00000000-0004-0000-0000-000002010000}"/>
    <hyperlink ref="E56" r:id="rId260" xr:uid="{00000000-0004-0000-0000-000003010000}"/>
    <hyperlink ref="I56" r:id="rId261" xr:uid="{00000000-0004-0000-0000-000004010000}"/>
    <hyperlink ref="K56" r:id="rId262" xr:uid="{00000000-0004-0000-0000-000005010000}"/>
    <hyperlink ref="M56" r:id="rId263" xr:uid="{00000000-0004-0000-0000-000006010000}"/>
    <hyperlink ref="C57" r:id="rId264" xr:uid="{00000000-0004-0000-0000-000007010000}"/>
    <hyperlink ref="E57" r:id="rId265" xr:uid="{00000000-0004-0000-0000-000008010000}"/>
    <hyperlink ref="I57" r:id="rId266" xr:uid="{00000000-0004-0000-0000-000009010000}"/>
    <hyperlink ref="K57" r:id="rId267" xr:uid="{00000000-0004-0000-0000-00000A010000}"/>
    <hyperlink ref="M57" r:id="rId268" xr:uid="{00000000-0004-0000-0000-00000B010000}"/>
    <hyperlink ref="C58" r:id="rId269" xr:uid="{00000000-0004-0000-0000-00000C010000}"/>
    <hyperlink ref="E58" r:id="rId270" xr:uid="{00000000-0004-0000-0000-00000D010000}"/>
    <hyperlink ref="I58" r:id="rId271" xr:uid="{00000000-0004-0000-0000-00000E010000}"/>
    <hyperlink ref="K58" r:id="rId272" xr:uid="{00000000-0004-0000-0000-00000F010000}"/>
    <hyperlink ref="M58" r:id="rId273" xr:uid="{00000000-0004-0000-0000-000010010000}"/>
    <hyperlink ref="C59" r:id="rId274" xr:uid="{00000000-0004-0000-0000-000011010000}"/>
    <hyperlink ref="E59" r:id="rId275" xr:uid="{00000000-0004-0000-0000-000012010000}"/>
    <hyperlink ref="I59" r:id="rId276" xr:uid="{00000000-0004-0000-0000-000013010000}"/>
    <hyperlink ref="K59" r:id="rId277" xr:uid="{00000000-0004-0000-0000-000014010000}"/>
    <hyperlink ref="M59" r:id="rId278" xr:uid="{00000000-0004-0000-0000-000015010000}"/>
    <hyperlink ref="C60" r:id="rId279" xr:uid="{00000000-0004-0000-0000-000016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50"/>
  <sheetViews>
    <sheetView topLeftCell="A22" workbookViewId="0">
      <selection activeCell="E39" sqref="E39"/>
    </sheetView>
  </sheetViews>
  <sheetFormatPr defaultColWidth="17.28515625" defaultRowHeight="15" customHeight="1" x14ac:dyDescent="0.25"/>
  <sheetData>
    <row r="1" spans="1:14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</row>
    <row r="2" spans="1:14" x14ac:dyDescent="0.25">
      <c r="A2" s="87">
        <v>1</v>
      </c>
      <c r="B2" s="86" t="s">
        <v>459</v>
      </c>
      <c r="C2" s="49" t="s">
        <v>663</v>
      </c>
      <c r="D2" s="86" t="s">
        <v>633</v>
      </c>
      <c r="E2" s="87">
        <v>13800</v>
      </c>
      <c r="F2" s="87">
        <v>20</v>
      </c>
      <c r="G2" s="87">
        <v>27</v>
      </c>
      <c r="H2" s="87">
        <v>3300</v>
      </c>
      <c r="I2" s="87">
        <v>504620</v>
      </c>
      <c r="J2" s="87">
        <v>14860</v>
      </c>
      <c r="K2" s="87">
        <v>14</v>
      </c>
      <c r="L2" s="86" t="s">
        <v>592</v>
      </c>
      <c r="M2" s="86" t="s">
        <v>604</v>
      </c>
      <c r="N2" s="86" t="s">
        <v>597</v>
      </c>
    </row>
    <row r="3" spans="1:14" x14ac:dyDescent="0.25">
      <c r="A3" s="87">
        <v>2</v>
      </c>
      <c r="B3" s="86" t="s">
        <v>47</v>
      </c>
      <c r="C3" s="49" t="s">
        <v>401</v>
      </c>
      <c r="D3" s="86" t="s">
        <v>615</v>
      </c>
      <c r="E3" s="87">
        <v>1433100</v>
      </c>
      <c r="F3" s="87">
        <v>18</v>
      </c>
      <c r="G3" s="87">
        <v>10</v>
      </c>
      <c r="H3" s="87">
        <v>6540</v>
      </c>
      <c r="I3" s="87">
        <v>40720</v>
      </c>
      <c r="J3" s="87">
        <v>903760</v>
      </c>
      <c r="K3" s="87">
        <v>133</v>
      </c>
      <c r="L3" s="86" t="s">
        <v>592</v>
      </c>
      <c r="M3" s="86" t="s">
        <v>593</v>
      </c>
      <c r="N3" s="86" t="s">
        <v>597</v>
      </c>
    </row>
    <row r="4" spans="1:14" x14ac:dyDescent="0.25">
      <c r="A4" s="87">
        <v>3</v>
      </c>
      <c r="B4" s="86" t="s">
        <v>377</v>
      </c>
      <c r="C4" s="49" t="s">
        <v>102</v>
      </c>
      <c r="D4" s="86" t="s">
        <v>611</v>
      </c>
      <c r="E4" s="87">
        <v>2934800</v>
      </c>
      <c r="F4" s="87">
        <v>9</v>
      </c>
      <c r="G4" s="87">
        <v>9</v>
      </c>
      <c r="H4" s="87">
        <v>1640</v>
      </c>
      <c r="I4" s="87">
        <v>1470</v>
      </c>
      <c r="J4" s="87">
        <v>0</v>
      </c>
      <c r="K4" s="87">
        <v>6</v>
      </c>
      <c r="L4" s="86" t="s">
        <v>592</v>
      </c>
      <c r="M4" s="86" t="s">
        <v>593</v>
      </c>
      <c r="N4" s="86" t="s">
        <v>594</v>
      </c>
    </row>
    <row r="5" spans="1:14" x14ac:dyDescent="0.25">
      <c r="A5" s="87">
        <v>4</v>
      </c>
      <c r="B5" s="86" t="s">
        <v>392</v>
      </c>
      <c r="C5" s="49" t="s">
        <v>393</v>
      </c>
      <c r="D5" s="86" t="s">
        <v>635</v>
      </c>
      <c r="E5" s="87">
        <v>418400</v>
      </c>
      <c r="F5" s="87">
        <v>99</v>
      </c>
      <c r="G5" s="87">
        <v>99</v>
      </c>
      <c r="H5" s="87">
        <v>610</v>
      </c>
      <c r="I5" s="87">
        <v>18200</v>
      </c>
      <c r="J5" s="87">
        <v>8690</v>
      </c>
      <c r="K5" s="87">
        <v>23</v>
      </c>
      <c r="L5" s="86" t="s">
        <v>592</v>
      </c>
      <c r="M5" s="86" t="s">
        <v>593</v>
      </c>
      <c r="N5" s="86" t="s">
        <v>597</v>
      </c>
    </row>
    <row r="6" spans="1:14" x14ac:dyDescent="0.25">
      <c r="A6" s="87">
        <v>5</v>
      </c>
      <c r="B6" s="86" t="s">
        <v>124</v>
      </c>
      <c r="C6" s="49" t="s">
        <v>403</v>
      </c>
      <c r="D6" s="86" t="s">
        <v>616</v>
      </c>
      <c r="E6" s="87">
        <v>245200</v>
      </c>
      <c r="F6" s="87">
        <v>12</v>
      </c>
      <c r="G6" s="87">
        <v>15</v>
      </c>
      <c r="H6" s="87">
        <v>16000</v>
      </c>
      <c r="I6" s="87">
        <v>329120</v>
      </c>
      <c r="J6" s="87">
        <v>956890</v>
      </c>
      <c r="K6" s="87">
        <v>212</v>
      </c>
      <c r="L6" s="86" t="s">
        <v>592</v>
      </c>
      <c r="M6" s="86" t="s">
        <v>604</v>
      </c>
      <c r="N6" s="86" t="s">
        <v>597</v>
      </c>
    </row>
    <row r="7" spans="1:14" x14ac:dyDescent="0.25">
      <c r="A7" s="87">
        <v>6</v>
      </c>
      <c r="B7" s="86" t="s">
        <v>77</v>
      </c>
      <c r="C7" s="49" t="s">
        <v>368</v>
      </c>
      <c r="D7" s="86" t="s">
        <v>606</v>
      </c>
      <c r="E7" s="87">
        <v>7678900</v>
      </c>
      <c r="F7" s="87">
        <v>23</v>
      </c>
      <c r="G7" s="87">
        <v>21</v>
      </c>
      <c r="H7" s="87">
        <v>70920</v>
      </c>
      <c r="I7" s="87">
        <v>41580</v>
      </c>
      <c r="J7" s="87">
        <v>1023720</v>
      </c>
      <c r="K7" s="87">
        <v>588</v>
      </c>
      <c r="L7" s="86" t="s">
        <v>592</v>
      </c>
      <c r="M7" s="86" t="s">
        <v>607</v>
      </c>
      <c r="N7" s="86" t="s">
        <v>597</v>
      </c>
    </row>
    <row r="8" spans="1:14" x14ac:dyDescent="0.25">
      <c r="A8" s="87">
        <v>7</v>
      </c>
      <c r="B8" s="86" t="s">
        <v>71</v>
      </c>
      <c r="C8" s="49" t="s">
        <v>382</v>
      </c>
      <c r="D8" s="86" t="s">
        <v>605</v>
      </c>
      <c r="E8" s="87">
        <v>5511600</v>
      </c>
      <c r="F8" s="87">
        <v>19</v>
      </c>
      <c r="G8" s="87">
        <v>12</v>
      </c>
      <c r="H8" s="87">
        <v>27570</v>
      </c>
      <c r="I8" s="87">
        <v>0</v>
      </c>
      <c r="J8" s="87">
        <v>1226850</v>
      </c>
      <c r="K8" s="87">
        <v>264</v>
      </c>
      <c r="L8" s="86" t="s">
        <v>592</v>
      </c>
      <c r="M8" s="86" t="s">
        <v>593</v>
      </c>
      <c r="N8" s="86" t="s">
        <v>597</v>
      </c>
    </row>
    <row r="9" spans="1:14" x14ac:dyDescent="0.25">
      <c r="A9" s="87">
        <v>8</v>
      </c>
      <c r="B9" s="86" t="s">
        <v>359</v>
      </c>
      <c r="C9" s="49" t="s">
        <v>360</v>
      </c>
      <c r="D9" s="86" t="s">
        <v>600</v>
      </c>
      <c r="E9" s="87">
        <v>38453000</v>
      </c>
      <c r="F9" s="87">
        <v>6</v>
      </c>
      <c r="G9" s="87">
        <v>6</v>
      </c>
      <c r="H9" s="87">
        <v>485030</v>
      </c>
      <c r="I9" s="87">
        <v>822130</v>
      </c>
      <c r="J9" s="87">
        <v>8349810</v>
      </c>
      <c r="K9" s="87">
        <v>1372</v>
      </c>
      <c r="L9" s="86" t="s">
        <v>592</v>
      </c>
      <c r="M9" s="86" t="s">
        <v>593</v>
      </c>
      <c r="N9" s="86" t="s">
        <v>597</v>
      </c>
    </row>
    <row r="10" spans="1:14" x14ac:dyDescent="0.25">
      <c r="A10" s="87">
        <v>9</v>
      </c>
      <c r="B10" s="86" t="s">
        <v>414</v>
      </c>
      <c r="C10" s="49" t="s">
        <v>415</v>
      </c>
      <c r="D10" s="86" t="s">
        <v>621</v>
      </c>
      <c r="E10" s="87">
        <v>240600</v>
      </c>
      <c r="F10" s="87">
        <v>99</v>
      </c>
      <c r="G10" s="87">
        <v>99</v>
      </c>
      <c r="H10" s="87">
        <v>3690</v>
      </c>
      <c r="I10" s="87">
        <v>111460</v>
      </c>
      <c r="J10" s="87">
        <v>229410</v>
      </c>
      <c r="K10" s="87">
        <v>76</v>
      </c>
      <c r="L10" s="86" t="s">
        <v>592</v>
      </c>
      <c r="M10" s="86" t="s">
        <v>604</v>
      </c>
      <c r="N10" s="86" t="s">
        <v>597</v>
      </c>
    </row>
    <row r="11" spans="1:14" x14ac:dyDescent="0.25">
      <c r="A11" s="87">
        <v>10</v>
      </c>
      <c r="B11" s="49" t="s">
        <v>427</v>
      </c>
      <c r="C11" s="49" t="s">
        <v>664</v>
      </c>
      <c r="D11" s="86" t="s">
        <v>622</v>
      </c>
      <c r="E11" s="87">
        <v>261400</v>
      </c>
      <c r="F11" s="87">
        <v>99</v>
      </c>
      <c r="G11" s="87">
        <v>99</v>
      </c>
      <c r="H11" s="87">
        <v>19710</v>
      </c>
      <c r="I11" s="87">
        <v>472700</v>
      </c>
      <c r="J11" s="87">
        <v>1238960</v>
      </c>
      <c r="K11" s="87">
        <v>74</v>
      </c>
      <c r="L11" s="86" t="s">
        <v>592</v>
      </c>
      <c r="M11" s="86" t="s">
        <v>604</v>
      </c>
      <c r="N11" s="86" t="s">
        <v>597</v>
      </c>
    </row>
    <row r="12" spans="1:14" x14ac:dyDescent="0.25">
      <c r="A12" s="87">
        <v>11</v>
      </c>
      <c r="B12" s="86" t="s">
        <v>35</v>
      </c>
      <c r="C12" s="49" t="s">
        <v>357</v>
      </c>
      <c r="D12" s="86" t="s">
        <v>599</v>
      </c>
      <c r="E12" s="87">
        <v>89765800</v>
      </c>
      <c r="F12" s="87">
        <v>4</v>
      </c>
      <c r="G12" s="87">
        <v>4</v>
      </c>
      <c r="H12" s="87">
        <v>168260</v>
      </c>
      <c r="I12" s="87">
        <v>832460</v>
      </c>
      <c r="J12" s="87">
        <v>2425880</v>
      </c>
      <c r="K12" s="87">
        <v>2696</v>
      </c>
      <c r="L12" s="86" t="s">
        <v>596</v>
      </c>
      <c r="M12" s="86" t="s">
        <v>593</v>
      </c>
      <c r="N12" s="86" t="s">
        <v>597</v>
      </c>
    </row>
    <row r="13" spans="1:14" x14ac:dyDescent="0.25">
      <c r="A13" s="87">
        <v>12</v>
      </c>
      <c r="B13" s="86" t="s">
        <v>183</v>
      </c>
      <c r="C13" s="49" t="s">
        <v>436</v>
      </c>
      <c r="D13" s="86" t="s">
        <v>630</v>
      </c>
      <c r="E13" s="87">
        <v>142100</v>
      </c>
      <c r="F13" s="87">
        <v>99</v>
      </c>
      <c r="G13" s="87">
        <v>99</v>
      </c>
      <c r="H13" s="87">
        <v>129140</v>
      </c>
      <c r="I13" s="87">
        <v>11040</v>
      </c>
      <c r="J13" s="87">
        <v>16960</v>
      </c>
      <c r="K13" s="87">
        <v>3</v>
      </c>
      <c r="L13" s="86" t="s">
        <v>592</v>
      </c>
      <c r="M13" s="86" t="s">
        <v>593</v>
      </c>
      <c r="N13" s="86" t="s">
        <v>597</v>
      </c>
    </row>
    <row r="14" spans="1:14" x14ac:dyDescent="0.25">
      <c r="A14" s="87">
        <v>13</v>
      </c>
      <c r="B14" s="86" t="s">
        <v>136</v>
      </c>
      <c r="C14" s="49" t="s">
        <v>407</v>
      </c>
      <c r="D14" s="86" t="s">
        <v>620</v>
      </c>
      <c r="E14" s="87">
        <v>128400</v>
      </c>
      <c r="F14" s="87">
        <v>25</v>
      </c>
      <c r="G14" s="87">
        <v>25</v>
      </c>
      <c r="H14" s="87">
        <v>36030</v>
      </c>
      <c r="I14" s="87">
        <v>42240</v>
      </c>
      <c r="J14" s="87">
        <v>43210</v>
      </c>
      <c r="K14" s="87">
        <v>30</v>
      </c>
      <c r="L14" s="86" t="s">
        <v>592</v>
      </c>
      <c r="M14" s="86" t="s">
        <v>593</v>
      </c>
      <c r="N14" s="86" t="s">
        <v>597</v>
      </c>
    </row>
    <row r="15" spans="1:14" x14ac:dyDescent="0.25">
      <c r="A15" s="87">
        <v>14</v>
      </c>
      <c r="B15" s="86" t="s">
        <v>443</v>
      </c>
      <c r="C15" s="49" t="s">
        <v>444</v>
      </c>
      <c r="D15" s="86" t="s">
        <v>636</v>
      </c>
      <c r="E15" s="87">
        <v>250400</v>
      </c>
      <c r="F15" s="87">
        <v>99</v>
      </c>
      <c r="G15" s="87">
        <v>28</v>
      </c>
      <c r="H15" s="87">
        <v>46270</v>
      </c>
      <c r="I15" s="87">
        <v>22970</v>
      </c>
      <c r="J15" s="87">
        <v>213400</v>
      </c>
      <c r="K15" s="87">
        <v>486</v>
      </c>
      <c r="L15" s="86" t="s">
        <v>592</v>
      </c>
      <c r="M15" s="86" t="s">
        <v>607</v>
      </c>
      <c r="N15" s="86" t="s">
        <v>597</v>
      </c>
    </row>
    <row r="16" spans="1:14" x14ac:dyDescent="0.25">
      <c r="A16" s="87">
        <v>15</v>
      </c>
      <c r="B16" s="86" t="s">
        <v>195</v>
      </c>
      <c r="C16" s="49" t="s">
        <v>441</v>
      </c>
      <c r="D16" s="86" t="s">
        <v>627</v>
      </c>
      <c r="E16" s="87">
        <v>1300</v>
      </c>
      <c r="F16" s="87">
        <v>99</v>
      </c>
      <c r="G16" s="87">
        <v>99</v>
      </c>
      <c r="H16" s="87">
        <v>20070</v>
      </c>
      <c r="I16" s="87">
        <v>7890</v>
      </c>
      <c r="J16" s="87">
        <v>183340</v>
      </c>
      <c r="K16" s="87">
        <v>224</v>
      </c>
      <c r="L16" s="86" t="s">
        <v>592</v>
      </c>
      <c r="M16" s="86" t="s">
        <v>607</v>
      </c>
      <c r="N16" s="86" t="s">
        <v>597</v>
      </c>
    </row>
    <row r="17" spans="1:14" x14ac:dyDescent="0.25">
      <c r="A17" s="87">
        <v>16</v>
      </c>
      <c r="B17" s="86" t="s">
        <v>28</v>
      </c>
      <c r="C17" s="49" t="s">
        <v>370</v>
      </c>
      <c r="D17" s="86" t="s">
        <v>598</v>
      </c>
      <c r="E17" s="87">
        <v>3001400</v>
      </c>
      <c r="F17" s="87">
        <v>17</v>
      </c>
      <c r="G17" s="87">
        <v>11</v>
      </c>
      <c r="H17" s="87">
        <v>120210</v>
      </c>
      <c r="I17" s="87">
        <v>119190</v>
      </c>
      <c r="J17" s="87">
        <v>1172230</v>
      </c>
      <c r="K17" s="87">
        <v>285</v>
      </c>
      <c r="L17" s="86" t="s">
        <v>592</v>
      </c>
      <c r="M17" s="86" t="s">
        <v>593</v>
      </c>
      <c r="N17" s="86" t="s">
        <v>597</v>
      </c>
    </row>
    <row r="18" spans="1:14" x14ac:dyDescent="0.25">
      <c r="A18" s="87">
        <v>17</v>
      </c>
      <c r="B18" s="86" t="s">
        <v>572</v>
      </c>
      <c r="C18" s="49" t="s">
        <v>573</v>
      </c>
      <c r="D18" s="86" t="s">
        <v>642</v>
      </c>
      <c r="E18" s="87">
        <v>2632900</v>
      </c>
      <c r="F18" s="87">
        <v>99</v>
      </c>
      <c r="G18" s="87">
        <v>99</v>
      </c>
      <c r="H18" s="87">
        <v>520</v>
      </c>
      <c r="I18" s="87">
        <v>11040</v>
      </c>
      <c r="J18" s="87">
        <v>85170</v>
      </c>
      <c r="K18" s="87">
        <v>174</v>
      </c>
      <c r="L18" s="86" t="s">
        <v>592</v>
      </c>
      <c r="M18" s="86" t="s">
        <v>593</v>
      </c>
      <c r="N18" s="86" t="s">
        <v>597</v>
      </c>
    </row>
    <row r="19" spans="1:14" x14ac:dyDescent="0.25">
      <c r="A19" s="87">
        <v>18</v>
      </c>
      <c r="B19" s="86" t="s">
        <v>438</v>
      </c>
      <c r="C19" s="49" t="s">
        <v>439</v>
      </c>
      <c r="D19" s="86" t="s">
        <v>623</v>
      </c>
      <c r="E19" s="87">
        <v>237700</v>
      </c>
      <c r="F19" s="87">
        <v>14</v>
      </c>
      <c r="G19" s="87">
        <v>20</v>
      </c>
      <c r="H19" s="87">
        <v>2570</v>
      </c>
      <c r="I19" s="87">
        <v>450490</v>
      </c>
      <c r="J19" s="87">
        <v>771340</v>
      </c>
      <c r="K19" s="87">
        <v>212</v>
      </c>
      <c r="L19" s="86" t="s">
        <v>592</v>
      </c>
      <c r="M19" s="86" t="s">
        <v>604</v>
      </c>
      <c r="N19" s="86" t="s">
        <v>597</v>
      </c>
    </row>
    <row r="20" spans="1:14" x14ac:dyDescent="0.25">
      <c r="A20" s="87">
        <v>19</v>
      </c>
      <c r="B20" s="86" t="s">
        <v>171</v>
      </c>
      <c r="C20" s="49" t="s">
        <v>405</v>
      </c>
      <c r="D20" s="86" t="s">
        <v>618</v>
      </c>
      <c r="E20" s="87">
        <v>439400</v>
      </c>
      <c r="F20" s="87">
        <v>15</v>
      </c>
      <c r="G20" s="87">
        <v>17</v>
      </c>
      <c r="H20" s="87">
        <v>57430</v>
      </c>
      <c r="I20" s="87">
        <v>945190</v>
      </c>
      <c r="J20" s="87">
        <v>316510</v>
      </c>
      <c r="K20" s="87">
        <v>157</v>
      </c>
      <c r="L20" s="86" t="s">
        <v>592</v>
      </c>
      <c r="M20" s="86" t="s">
        <v>604</v>
      </c>
      <c r="N20" s="86" t="s">
        <v>597</v>
      </c>
    </row>
    <row r="21" spans="1:14" x14ac:dyDescent="0.25">
      <c r="A21" s="87">
        <v>20</v>
      </c>
      <c r="B21" s="86" t="s">
        <v>646</v>
      </c>
      <c r="C21" s="49" t="s">
        <v>647</v>
      </c>
      <c r="D21" s="86" t="s">
        <v>648</v>
      </c>
      <c r="E21" s="87">
        <v>3406700</v>
      </c>
      <c r="F21" s="87">
        <v>13</v>
      </c>
      <c r="G21" s="87">
        <v>99</v>
      </c>
      <c r="H21" s="87">
        <v>2140</v>
      </c>
      <c r="I21" s="87">
        <v>75870</v>
      </c>
      <c r="J21" s="87">
        <v>55320</v>
      </c>
      <c r="K21" s="87">
        <v>0</v>
      </c>
      <c r="L21" s="86" t="s">
        <v>592</v>
      </c>
      <c r="M21" s="86" t="s">
        <v>593</v>
      </c>
      <c r="N21" s="86" t="s">
        <v>597</v>
      </c>
    </row>
    <row r="22" spans="1:14" x14ac:dyDescent="0.25">
      <c r="A22" s="87">
        <v>21</v>
      </c>
      <c r="B22" s="86" t="s">
        <v>545</v>
      </c>
      <c r="C22" s="49" t="s">
        <v>546</v>
      </c>
      <c r="D22" s="86" t="s">
        <v>641</v>
      </c>
      <c r="E22" s="87">
        <v>2554500</v>
      </c>
      <c r="F22" s="87">
        <v>99</v>
      </c>
      <c r="G22" s="87">
        <v>99</v>
      </c>
      <c r="H22" s="87">
        <v>10800</v>
      </c>
      <c r="I22" s="87">
        <v>27660</v>
      </c>
      <c r="J22" s="87">
        <v>45650</v>
      </c>
      <c r="K22" s="87">
        <v>46</v>
      </c>
      <c r="L22" s="86" t="s">
        <v>592</v>
      </c>
      <c r="M22" s="86" t="s">
        <v>607</v>
      </c>
      <c r="N22" s="86" t="s">
        <v>597</v>
      </c>
    </row>
    <row r="23" spans="1:14" x14ac:dyDescent="0.25">
      <c r="A23" s="87">
        <v>22</v>
      </c>
      <c r="B23" s="86" t="s">
        <v>112</v>
      </c>
      <c r="C23" s="49" t="s">
        <v>387</v>
      </c>
      <c r="D23" s="86" t="s">
        <v>612</v>
      </c>
      <c r="E23" s="87">
        <v>919000</v>
      </c>
      <c r="F23" s="87">
        <v>99</v>
      </c>
      <c r="G23" s="87">
        <v>19</v>
      </c>
      <c r="H23" s="87">
        <v>3730</v>
      </c>
      <c r="I23" s="87">
        <v>44700</v>
      </c>
      <c r="J23" s="87">
        <v>103110</v>
      </c>
      <c r="K23" s="87">
        <v>60</v>
      </c>
      <c r="L23" s="86" t="s">
        <v>596</v>
      </c>
      <c r="M23" s="86" t="s">
        <v>593</v>
      </c>
      <c r="N23" s="86" t="s">
        <v>597</v>
      </c>
    </row>
    <row r="24" spans="1:14" x14ac:dyDescent="0.25">
      <c r="A24" s="87">
        <v>23</v>
      </c>
      <c r="B24" s="86" t="s">
        <v>53</v>
      </c>
      <c r="C24" s="49" t="s">
        <v>366</v>
      </c>
      <c r="D24" s="86" t="s">
        <v>602</v>
      </c>
      <c r="E24" s="87">
        <v>7102300</v>
      </c>
      <c r="F24" s="87">
        <v>8</v>
      </c>
      <c r="G24" s="87">
        <v>7</v>
      </c>
      <c r="H24" s="87">
        <v>24060</v>
      </c>
      <c r="I24" s="87">
        <v>420270</v>
      </c>
      <c r="J24" s="87">
        <v>773370</v>
      </c>
      <c r="K24" s="87">
        <v>1065</v>
      </c>
      <c r="L24" s="86" t="s">
        <v>592</v>
      </c>
      <c r="M24" s="86" t="s">
        <v>593</v>
      </c>
      <c r="N24" s="86" t="s">
        <v>594</v>
      </c>
    </row>
    <row r="25" spans="1:14" x14ac:dyDescent="0.25">
      <c r="A25" s="87">
        <v>24</v>
      </c>
      <c r="B25" s="86" t="s">
        <v>643</v>
      </c>
      <c r="C25" s="49" t="s">
        <v>644</v>
      </c>
      <c r="D25" s="86" t="s">
        <v>645</v>
      </c>
      <c r="E25" s="87">
        <v>2976700</v>
      </c>
      <c r="F25" s="87">
        <v>99</v>
      </c>
      <c r="G25" s="87">
        <v>99</v>
      </c>
      <c r="H25" s="87">
        <v>0</v>
      </c>
      <c r="I25" s="87">
        <v>51630</v>
      </c>
      <c r="J25" s="87">
        <v>116810</v>
      </c>
      <c r="K25" s="87">
        <v>0</v>
      </c>
      <c r="L25" s="86" t="s">
        <v>592</v>
      </c>
      <c r="M25" s="86" t="s">
        <v>607</v>
      </c>
      <c r="N25" s="86" t="s">
        <v>597</v>
      </c>
    </row>
    <row r="26" spans="1:14" x14ac:dyDescent="0.25">
      <c r="A26" s="87">
        <v>25</v>
      </c>
      <c r="B26" s="86" t="s">
        <v>15</v>
      </c>
      <c r="C26" s="49" t="s">
        <v>353</v>
      </c>
      <c r="D26" s="86" t="s">
        <v>591</v>
      </c>
      <c r="E26" s="87">
        <v>49620200</v>
      </c>
      <c r="F26" s="87">
        <v>3</v>
      </c>
      <c r="G26" s="87">
        <v>3</v>
      </c>
      <c r="H26" s="87">
        <v>369840</v>
      </c>
      <c r="I26" s="87">
        <v>1332780</v>
      </c>
      <c r="J26" s="87">
        <v>28413580</v>
      </c>
      <c r="K26" s="87">
        <v>2289</v>
      </c>
      <c r="L26" s="86" t="s">
        <v>592</v>
      </c>
      <c r="M26" s="86" t="s">
        <v>593</v>
      </c>
      <c r="N26" s="86" t="s">
        <v>594</v>
      </c>
    </row>
    <row r="27" spans="1:14" x14ac:dyDescent="0.25">
      <c r="A27" s="87">
        <v>26</v>
      </c>
      <c r="B27" s="86" t="s">
        <v>266</v>
      </c>
      <c r="C27" s="49" t="s">
        <v>665</v>
      </c>
      <c r="D27" s="86" t="s">
        <v>634</v>
      </c>
      <c r="E27" s="87">
        <v>400</v>
      </c>
      <c r="F27" s="87">
        <v>99</v>
      </c>
      <c r="G27" s="87">
        <v>99</v>
      </c>
      <c r="H27" s="87">
        <v>180</v>
      </c>
      <c r="I27" s="87">
        <v>9790</v>
      </c>
      <c r="J27" s="87">
        <v>293340</v>
      </c>
      <c r="K27" s="87">
        <v>1</v>
      </c>
      <c r="L27" s="86" t="s">
        <v>592</v>
      </c>
      <c r="M27" s="86" t="s">
        <v>604</v>
      </c>
      <c r="N27" s="86" t="s">
        <v>594</v>
      </c>
    </row>
    <row r="28" spans="1:14" x14ac:dyDescent="0.25">
      <c r="A28" s="87">
        <v>27</v>
      </c>
      <c r="B28" s="86" t="s">
        <v>130</v>
      </c>
      <c r="C28" s="49" t="s">
        <v>409</v>
      </c>
      <c r="D28" s="86" t="s">
        <v>617</v>
      </c>
      <c r="E28" s="87">
        <v>459600</v>
      </c>
      <c r="F28" s="87">
        <v>16</v>
      </c>
      <c r="G28" s="87">
        <v>22</v>
      </c>
      <c r="H28" s="87">
        <v>0</v>
      </c>
      <c r="I28" s="87">
        <v>0</v>
      </c>
      <c r="J28" s="87">
        <v>0</v>
      </c>
      <c r="K28" s="87">
        <v>2933</v>
      </c>
      <c r="L28" s="86" t="s">
        <v>592</v>
      </c>
      <c r="M28" s="86" t="s">
        <v>604</v>
      </c>
      <c r="N28" s="86" t="s">
        <v>597</v>
      </c>
    </row>
    <row r="29" spans="1:14" x14ac:dyDescent="0.25">
      <c r="A29" s="87">
        <v>28</v>
      </c>
      <c r="B29" s="86" t="s">
        <v>206</v>
      </c>
      <c r="C29" s="49" t="s">
        <v>450</v>
      </c>
      <c r="D29" s="86" t="s">
        <v>631</v>
      </c>
      <c r="E29" s="87">
        <v>133000</v>
      </c>
      <c r="F29" s="87">
        <v>99</v>
      </c>
      <c r="G29" s="87">
        <v>99</v>
      </c>
      <c r="H29" s="87">
        <v>6670</v>
      </c>
      <c r="I29" s="87">
        <v>20250</v>
      </c>
      <c r="J29" s="87">
        <v>108820</v>
      </c>
      <c r="K29" s="87">
        <v>8</v>
      </c>
      <c r="L29" s="86" t="s">
        <v>592</v>
      </c>
      <c r="M29" s="86" t="s">
        <v>604</v>
      </c>
      <c r="N29" s="86" t="s">
        <v>597</v>
      </c>
    </row>
    <row r="30" spans="1:14" x14ac:dyDescent="0.25">
      <c r="A30" s="87">
        <v>29</v>
      </c>
      <c r="B30" s="86" t="s">
        <v>661</v>
      </c>
      <c r="C30" s="49" t="s">
        <v>662</v>
      </c>
      <c r="D30" s="86" t="s">
        <v>666</v>
      </c>
      <c r="E30" s="87">
        <v>414800</v>
      </c>
      <c r="F30" s="87">
        <v>7</v>
      </c>
      <c r="G30" s="87">
        <v>14</v>
      </c>
      <c r="H30" s="87">
        <v>100130</v>
      </c>
      <c r="I30" s="87">
        <v>0</v>
      </c>
      <c r="J30" s="87">
        <v>1635770</v>
      </c>
      <c r="K30" s="87">
        <v>683</v>
      </c>
      <c r="L30" s="86" t="s">
        <v>592</v>
      </c>
      <c r="M30" s="86" t="s">
        <v>593</v>
      </c>
      <c r="N30" s="86" t="s">
        <v>597</v>
      </c>
    </row>
    <row r="31" spans="1:14" x14ac:dyDescent="0.25">
      <c r="A31" s="87">
        <v>30</v>
      </c>
      <c r="B31" s="86" t="s">
        <v>212</v>
      </c>
      <c r="C31" s="49" t="s">
        <v>430</v>
      </c>
      <c r="D31" s="86" t="s">
        <v>626</v>
      </c>
      <c r="E31" s="87">
        <v>807000</v>
      </c>
      <c r="F31" s="87">
        <v>21</v>
      </c>
      <c r="G31" s="87">
        <v>29</v>
      </c>
      <c r="H31" s="87">
        <v>28160</v>
      </c>
      <c r="I31" s="87">
        <v>492070</v>
      </c>
      <c r="J31" s="87">
        <v>153360</v>
      </c>
      <c r="K31" s="87">
        <v>446</v>
      </c>
      <c r="L31" s="86" t="s">
        <v>592</v>
      </c>
      <c r="M31" s="86" t="s">
        <v>604</v>
      </c>
      <c r="N31" s="86" t="s">
        <v>594</v>
      </c>
    </row>
    <row r="32" spans="1:14" x14ac:dyDescent="0.25">
      <c r="A32" s="87">
        <v>31</v>
      </c>
      <c r="B32" s="86" t="s">
        <v>242</v>
      </c>
      <c r="C32" s="49" t="s">
        <v>454</v>
      </c>
      <c r="D32" s="86" t="s">
        <v>632</v>
      </c>
      <c r="E32" s="87">
        <v>92300</v>
      </c>
      <c r="F32" s="87">
        <v>99</v>
      </c>
      <c r="G32" s="87">
        <v>99</v>
      </c>
      <c r="H32" s="87">
        <v>750</v>
      </c>
      <c r="I32" s="87">
        <v>24400</v>
      </c>
      <c r="J32" s="87">
        <v>220180</v>
      </c>
      <c r="K32" s="87">
        <v>7</v>
      </c>
      <c r="L32" s="86" t="s">
        <v>596</v>
      </c>
      <c r="M32" s="86" t="s">
        <v>604</v>
      </c>
      <c r="N32" s="86" t="s">
        <v>597</v>
      </c>
    </row>
    <row r="33" spans="1:14" x14ac:dyDescent="0.25">
      <c r="A33" s="87">
        <v>32</v>
      </c>
      <c r="B33" s="86" t="s">
        <v>95</v>
      </c>
      <c r="C33" s="49" t="s">
        <v>379</v>
      </c>
      <c r="D33" s="86" t="s">
        <v>610</v>
      </c>
      <c r="E33" s="87">
        <v>9813100</v>
      </c>
      <c r="F33" s="87">
        <v>27</v>
      </c>
      <c r="G33" s="87">
        <v>26</v>
      </c>
      <c r="H33" s="87">
        <v>6130</v>
      </c>
      <c r="I33" s="87">
        <v>87080</v>
      </c>
      <c r="J33" s="87">
        <v>358080</v>
      </c>
      <c r="K33" s="87">
        <v>123</v>
      </c>
      <c r="L33" s="86" t="s">
        <v>592</v>
      </c>
      <c r="M33" s="86" t="s">
        <v>593</v>
      </c>
      <c r="N33" s="86" t="s">
        <v>594</v>
      </c>
    </row>
    <row r="34" spans="1:14" x14ac:dyDescent="0.25">
      <c r="A34" s="87">
        <v>33</v>
      </c>
      <c r="B34" s="86" t="s">
        <v>189</v>
      </c>
      <c r="C34" s="49" t="s">
        <v>433</v>
      </c>
      <c r="D34" s="86" t="s">
        <v>625</v>
      </c>
      <c r="E34" s="87">
        <v>409200</v>
      </c>
      <c r="F34" s="87">
        <v>99</v>
      </c>
      <c r="G34" s="87">
        <v>30</v>
      </c>
      <c r="H34" s="87">
        <v>2470</v>
      </c>
      <c r="I34" s="87">
        <v>43570</v>
      </c>
      <c r="J34" s="87">
        <v>236210</v>
      </c>
      <c r="K34" s="87">
        <v>33</v>
      </c>
      <c r="L34" s="86" t="s">
        <v>592</v>
      </c>
      <c r="M34" s="86" t="s">
        <v>604</v>
      </c>
      <c r="N34" s="86" t="s">
        <v>597</v>
      </c>
    </row>
    <row r="35" spans="1:14" x14ac:dyDescent="0.25">
      <c r="A35" s="87">
        <v>34</v>
      </c>
      <c r="B35" s="86" t="s">
        <v>107</v>
      </c>
      <c r="C35" s="49" t="s">
        <v>108</v>
      </c>
      <c r="D35" s="86" t="s">
        <v>614</v>
      </c>
      <c r="E35" s="87">
        <v>482900</v>
      </c>
      <c r="F35" s="87">
        <v>22</v>
      </c>
      <c r="G35" s="87">
        <v>23</v>
      </c>
      <c r="H35" s="87">
        <v>8140</v>
      </c>
      <c r="I35" s="87">
        <v>354360</v>
      </c>
      <c r="J35" s="87">
        <v>674230</v>
      </c>
      <c r="K35" s="87">
        <v>49</v>
      </c>
      <c r="L35" s="86" t="s">
        <v>592</v>
      </c>
      <c r="M35" s="86" t="s">
        <v>593</v>
      </c>
      <c r="N35" s="86" t="s">
        <v>597</v>
      </c>
    </row>
    <row r="36" spans="1:14" x14ac:dyDescent="0.25">
      <c r="A36" s="87">
        <v>35</v>
      </c>
      <c r="B36" s="86" t="s">
        <v>649</v>
      </c>
      <c r="C36" s="49" t="s">
        <v>650</v>
      </c>
      <c r="D36" s="86" t="s">
        <v>651</v>
      </c>
      <c r="E36" s="87">
        <v>199300</v>
      </c>
      <c r="F36" s="87">
        <v>26</v>
      </c>
      <c r="G36" s="87">
        <v>13</v>
      </c>
      <c r="H36" s="87">
        <v>12690</v>
      </c>
      <c r="I36" s="87">
        <v>25220</v>
      </c>
      <c r="J36" s="87">
        <v>275830</v>
      </c>
      <c r="K36" s="87">
        <v>0</v>
      </c>
      <c r="L36" s="86" t="s">
        <v>596</v>
      </c>
      <c r="M36" s="86" t="s">
        <v>607</v>
      </c>
      <c r="N36" s="86" t="s">
        <v>597</v>
      </c>
    </row>
    <row r="37" spans="1:14" x14ac:dyDescent="0.25">
      <c r="A37" s="87">
        <v>36</v>
      </c>
      <c r="B37" s="86" t="s">
        <v>218</v>
      </c>
      <c r="C37" s="49" t="s">
        <v>452</v>
      </c>
      <c r="D37" s="86" t="s">
        <v>629</v>
      </c>
      <c r="E37" s="87">
        <v>141000</v>
      </c>
      <c r="F37" s="87">
        <v>99</v>
      </c>
      <c r="G37" s="87">
        <v>99</v>
      </c>
      <c r="H37" s="87">
        <v>1380</v>
      </c>
      <c r="I37" s="87">
        <v>22530</v>
      </c>
      <c r="J37" s="87">
        <v>30230</v>
      </c>
      <c r="K37" s="87">
        <v>16</v>
      </c>
      <c r="L37" s="86" t="s">
        <v>592</v>
      </c>
      <c r="M37" s="86" t="s">
        <v>607</v>
      </c>
      <c r="N37" s="86" t="s">
        <v>597</v>
      </c>
    </row>
    <row r="38" spans="1:14" x14ac:dyDescent="0.25">
      <c r="A38" s="87">
        <v>37</v>
      </c>
      <c r="B38" s="86" t="s">
        <v>527</v>
      </c>
      <c r="C38" s="49" t="s">
        <v>528</v>
      </c>
      <c r="D38" s="86" t="s">
        <v>638</v>
      </c>
      <c r="E38" s="87">
        <v>738600</v>
      </c>
      <c r="F38" s="87">
        <v>99</v>
      </c>
      <c r="G38" s="87">
        <v>99</v>
      </c>
      <c r="H38" s="87">
        <v>0</v>
      </c>
      <c r="I38" s="87">
        <v>109800</v>
      </c>
      <c r="J38" s="87">
        <v>43670</v>
      </c>
      <c r="K38" s="87">
        <v>0</v>
      </c>
      <c r="L38" s="86" t="s">
        <v>592</v>
      </c>
      <c r="M38" s="86" t="s">
        <v>607</v>
      </c>
      <c r="N38" s="86" t="s">
        <v>597</v>
      </c>
    </row>
    <row r="39" spans="1:14" x14ac:dyDescent="0.25">
      <c r="A39" s="87">
        <v>38</v>
      </c>
      <c r="B39" s="86" t="s">
        <v>384</v>
      </c>
      <c r="C39" s="49" t="s">
        <v>385</v>
      </c>
      <c r="D39" s="86" t="s">
        <v>609</v>
      </c>
      <c r="E39" s="87">
        <v>265100</v>
      </c>
      <c r="F39" s="87">
        <v>24</v>
      </c>
      <c r="G39" s="87">
        <v>18</v>
      </c>
      <c r="H39" s="87">
        <v>0</v>
      </c>
      <c r="I39" s="87">
        <v>2140</v>
      </c>
      <c r="J39" s="87">
        <v>554320</v>
      </c>
      <c r="K39" s="87">
        <v>53</v>
      </c>
      <c r="L39" s="86" t="s">
        <v>592</v>
      </c>
      <c r="M39" s="86" t="s">
        <v>593</v>
      </c>
      <c r="N39" s="86" t="s">
        <v>594</v>
      </c>
    </row>
    <row r="40" spans="1:14" x14ac:dyDescent="0.25">
      <c r="A40" s="87">
        <v>39</v>
      </c>
      <c r="B40" s="86" t="s">
        <v>652</v>
      </c>
      <c r="C40" s="49" t="s">
        <v>653</v>
      </c>
      <c r="D40" s="86" t="s">
        <v>654</v>
      </c>
      <c r="E40" s="87">
        <v>2680000</v>
      </c>
      <c r="F40" s="87">
        <v>99</v>
      </c>
      <c r="G40" s="87">
        <v>99</v>
      </c>
      <c r="H40" s="87">
        <v>3040</v>
      </c>
      <c r="I40" s="87">
        <v>37690</v>
      </c>
      <c r="J40" s="87">
        <v>89150</v>
      </c>
      <c r="K40" s="87">
        <v>0</v>
      </c>
      <c r="L40" s="86" t="s">
        <v>592</v>
      </c>
      <c r="M40" s="86" t="s">
        <v>593</v>
      </c>
      <c r="N40" s="86" t="s">
        <v>597</v>
      </c>
    </row>
    <row r="41" spans="1:14" x14ac:dyDescent="0.25">
      <c r="A41" s="87">
        <v>40</v>
      </c>
      <c r="B41" s="86" t="s">
        <v>420</v>
      </c>
      <c r="C41" s="49" t="s">
        <v>421</v>
      </c>
      <c r="D41" s="86" t="s">
        <v>637</v>
      </c>
      <c r="E41" s="87">
        <v>225700</v>
      </c>
      <c r="F41" s="87">
        <v>11</v>
      </c>
      <c r="G41" s="87">
        <v>16</v>
      </c>
      <c r="H41" s="87">
        <v>3690</v>
      </c>
      <c r="I41" s="87">
        <v>351080</v>
      </c>
      <c r="J41" s="87">
        <v>18584410</v>
      </c>
      <c r="K41" s="87">
        <v>60</v>
      </c>
      <c r="L41" s="86" t="s">
        <v>592</v>
      </c>
      <c r="M41" s="86" t="s">
        <v>604</v>
      </c>
      <c r="N41" s="86" t="s">
        <v>594</v>
      </c>
    </row>
    <row r="42" spans="1:14" x14ac:dyDescent="0.25">
      <c r="A42" s="87">
        <v>41</v>
      </c>
      <c r="B42" s="86" t="s">
        <v>59</v>
      </c>
      <c r="C42" s="49" t="s">
        <v>60</v>
      </c>
      <c r="D42" s="86" t="s">
        <v>601</v>
      </c>
      <c r="E42" s="87">
        <v>90705300</v>
      </c>
      <c r="F42" s="87">
        <v>1</v>
      </c>
      <c r="G42" s="87">
        <v>1</v>
      </c>
      <c r="H42" s="87">
        <v>85440</v>
      </c>
      <c r="I42" s="87">
        <v>2616800</v>
      </c>
      <c r="J42" s="87">
        <v>14804290</v>
      </c>
      <c r="K42" s="87">
        <v>3017</v>
      </c>
      <c r="L42" s="86" t="s">
        <v>596</v>
      </c>
      <c r="M42" s="86" t="s">
        <v>593</v>
      </c>
      <c r="N42" s="86" t="s">
        <v>594</v>
      </c>
    </row>
    <row r="43" spans="1:14" x14ac:dyDescent="0.25">
      <c r="A43" s="87">
        <v>42</v>
      </c>
      <c r="B43" s="86" t="s">
        <v>89</v>
      </c>
      <c r="C43" s="49" t="s">
        <v>390</v>
      </c>
      <c r="D43" s="86" t="s">
        <v>613</v>
      </c>
      <c r="E43" s="87">
        <v>5101800</v>
      </c>
      <c r="F43" s="87">
        <v>99</v>
      </c>
      <c r="G43" s="87">
        <v>99</v>
      </c>
      <c r="H43" s="87">
        <v>800</v>
      </c>
      <c r="I43" s="87">
        <v>553620</v>
      </c>
      <c r="J43" s="87">
        <v>5260</v>
      </c>
      <c r="K43" s="87">
        <v>184</v>
      </c>
      <c r="L43" s="86" t="s">
        <v>592</v>
      </c>
      <c r="M43" s="86" t="s">
        <v>604</v>
      </c>
      <c r="N43" s="86" t="s">
        <v>597</v>
      </c>
    </row>
    <row r="44" spans="1:14" x14ac:dyDescent="0.25">
      <c r="A44" s="87">
        <v>43</v>
      </c>
      <c r="B44" s="86" t="s">
        <v>533</v>
      </c>
      <c r="C44" s="49" t="s">
        <v>534</v>
      </c>
      <c r="D44" s="86" t="s">
        <v>639</v>
      </c>
      <c r="E44" s="87">
        <v>2314800</v>
      </c>
      <c r="F44" s="87">
        <v>99</v>
      </c>
      <c r="G44" s="87">
        <v>99</v>
      </c>
      <c r="H44" s="87">
        <v>34620</v>
      </c>
      <c r="I44" s="87">
        <v>729700</v>
      </c>
      <c r="J44" s="87">
        <v>1968500</v>
      </c>
      <c r="K44" s="87">
        <v>613</v>
      </c>
      <c r="L44" s="86" t="s">
        <v>592</v>
      </c>
      <c r="M44" s="86" t="s">
        <v>604</v>
      </c>
      <c r="N44" s="86" t="s">
        <v>594</v>
      </c>
    </row>
    <row r="45" spans="1:14" x14ac:dyDescent="0.25">
      <c r="A45" s="87">
        <v>44</v>
      </c>
      <c r="B45" s="86" t="s">
        <v>659</v>
      </c>
      <c r="C45" s="49" t="s">
        <v>660</v>
      </c>
      <c r="D45" s="86" t="s">
        <v>667</v>
      </c>
      <c r="E45" s="87">
        <v>185100</v>
      </c>
      <c r="F45" s="87">
        <v>10</v>
      </c>
      <c r="G45" s="87">
        <v>5</v>
      </c>
      <c r="H45" s="87">
        <v>14240</v>
      </c>
      <c r="I45" s="87">
        <v>290</v>
      </c>
      <c r="J45" s="87">
        <v>4344640</v>
      </c>
      <c r="K45" s="87">
        <v>512</v>
      </c>
      <c r="L45" s="86" t="s">
        <v>592</v>
      </c>
      <c r="M45" s="86" t="s">
        <v>604</v>
      </c>
      <c r="N45" s="86" t="s">
        <v>597</v>
      </c>
    </row>
    <row r="46" spans="1:14" x14ac:dyDescent="0.25">
      <c r="A46" s="87">
        <v>45</v>
      </c>
      <c r="B46" s="86" t="s">
        <v>160</v>
      </c>
      <c r="C46" s="49" t="s">
        <v>161</v>
      </c>
      <c r="D46" s="86" t="s">
        <v>628</v>
      </c>
      <c r="E46" s="87">
        <v>158800</v>
      </c>
      <c r="F46" s="87">
        <v>99</v>
      </c>
      <c r="G46" s="87">
        <v>99</v>
      </c>
      <c r="H46" s="87">
        <v>9780</v>
      </c>
      <c r="I46" s="87">
        <v>5830</v>
      </c>
      <c r="J46" s="87">
        <v>56810</v>
      </c>
      <c r="K46" s="87">
        <v>19</v>
      </c>
      <c r="L46" s="86" t="s">
        <v>596</v>
      </c>
      <c r="M46" s="86" t="s">
        <v>604</v>
      </c>
      <c r="N46" s="86" t="s">
        <v>597</v>
      </c>
    </row>
    <row r="47" spans="1:14" x14ac:dyDescent="0.25">
      <c r="A47" s="87">
        <v>46</v>
      </c>
      <c r="B47" s="86" t="s">
        <v>22</v>
      </c>
      <c r="C47" s="49" t="s">
        <v>355</v>
      </c>
      <c r="D47" s="86" t="s">
        <v>595</v>
      </c>
      <c r="E47" s="87">
        <v>140414500</v>
      </c>
      <c r="F47" s="87">
        <v>2</v>
      </c>
      <c r="G47" s="87">
        <v>2</v>
      </c>
      <c r="H47" s="87">
        <v>205070</v>
      </c>
      <c r="I47" s="87">
        <v>1263800</v>
      </c>
      <c r="J47" s="87">
        <v>6135250</v>
      </c>
      <c r="K47" s="87">
        <v>3144</v>
      </c>
      <c r="L47" s="86" t="s">
        <v>596</v>
      </c>
      <c r="M47" s="86" t="s">
        <v>593</v>
      </c>
      <c r="N47" s="86" t="s">
        <v>597</v>
      </c>
    </row>
    <row r="48" spans="1:14" x14ac:dyDescent="0.25">
      <c r="A48" s="87">
        <v>47</v>
      </c>
      <c r="B48" s="86" t="s">
        <v>142</v>
      </c>
      <c r="C48" s="49" t="s">
        <v>668</v>
      </c>
      <c r="D48" s="86" t="s">
        <v>619</v>
      </c>
      <c r="E48" s="87">
        <v>232600</v>
      </c>
      <c r="F48" s="87">
        <v>99</v>
      </c>
      <c r="G48" s="87">
        <v>24</v>
      </c>
      <c r="H48" s="87">
        <v>2700</v>
      </c>
      <c r="I48" s="87">
        <v>23680</v>
      </c>
      <c r="J48" s="87">
        <v>99700</v>
      </c>
      <c r="K48" s="87">
        <v>84</v>
      </c>
      <c r="L48" s="86" t="s">
        <v>592</v>
      </c>
      <c r="M48" s="86" t="s">
        <v>593</v>
      </c>
      <c r="N48" s="86" t="s">
        <v>597</v>
      </c>
    </row>
    <row r="49" spans="1:14" x14ac:dyDescent="0.25">
      <c r="A49" s="87">
        <v>48</v>
      </c>
      <c r="B49" s="86" t="s">
        <v>411</v>
      </c>
      <c r="C49" s="49" t="s">
        <v>412</v>
      </c>
      <c r="D49" s="86" t="s">
        <v>624</v>
      </c>
      <c r="E49" s="87">
        <v>437600</v>
      </c>
      <c r="F49" s="87">
        <v>99</v>
      </c>
      <c r="G49" s="87">
        <v>99</v>
      </c>
      <c r="H49" s="87">
        <v>0</v>
      </c>
      <c r="I49" s="87">
        <v>0</v>
      </c>
      <c r="J49" s="87">
        <v>0</v>
      </c>
      <c r="K49" s="87">
        <v>5</v>
      </c>
      <c r="L49" s="86" t="s">
        <v>592</v>
      </c>
      <c r="M49" s="86" t="s">
        <v>593</v>
      </c>
      <c r="N49" s="86" t="s">
        <v>597</v>
      </c>
    </row>
    <row r="50" spans="1:14" x14ac:dyDescent="0.25">
      <c r="A50" s="87">
        <v>49</v>
      </c>
      <c r="B50" s="86" t="s">
        <v>83</v>
      </c>
      <c r="C50" s="49" t="s">
        <v>372</v>
      </c>
      <c r="D50" s="86" t="s">
        <v>603</v>
      </c>
      <c r="E50" s="87">
        <v>5218300</v>
      </c>
      <c r="F50" s="87">
        <v>5</v>
      </c>
      <c r="G50" s="87">
        <v>8</v>
      </c>
      <c r="H50" s="87">
        <v>67100</v>
      </c>
      <c r="I50" s="87">
        <v>421140</v>
      </c>
      <c r="J50" s="87">
        <v>7724700</v>
      </c>
      <c r="K50" s="87">
        <v>484</v>
      </c>
      <c r="L50" s="86" t="s">
        <v>592</v>
      </c>
      <c r="M50" s="86" t="s">
        <v>604</v>
      </c>
      <c r="N50" s="86" t="s">
        <v>594</v>
      </c>
    </row>
  </sheetData>
  <hyperlinks>
    <hyperlink ref="C2" r:id="rId1" xr:uid="{00000000-0004-0000-0900-000000000000}"/>
    <hyperlink ref="C3" r:id="rId2" xr:uid="{00000000-0004-0000-0900-000001000000}"/>
    <hyperlink ref="C4" r:id="rId3" xr:uid="{00000000-0004-0000-0900-000002000000}"/>
    <hyperlink ref="C5" r:id="rId4" xr:uid="{00000000-0004-0000-0900-000003000000}"/>
    <hyperlink ref="C6" r:id="rId5" xr:uid="{00000000-0004-0000-0900-000004000000}"/>
    <hyperlink ref="C7" r:id="rId6" xr:uid="{00000000-0004-0000-0900-000005000000}"/>
    <hyperlink ref="C8" r:id="rId7" xr:uid="{00000000-0004-0000-0900-000006000000}"/>
    <hyperlink ref="C9" r:id="rId8" xr:uid="{00000000-0004-0000-0900-000007000000}"/>
    <hyperlink ref="C10" r:id="rId9" xr:uid="{00000000-0004-0000-0900-000008000000}"/>
    <hyperlink ref="B11" r:id="rId10" xr:uid="{00000000-0004-0000-0900-000009000000}"/>
    <hyperlink ref="C11" r:id="rId11" xr:uid="{00000000-0004-0000-0900-00000A000000}"/>
    <hyperlink ref="C12" r:id="rId12" xr:uid="{00000000-0004-0000-0900-00000B000000}"/>
    <hyperlink ref="C13" r:id="rId13" xr:uid="{00000000-0004-0000-0900-00000C000000}"/>
    <hyperlink ref="C14" r:id="rId14" xr:uid="{00000000-0004-0000-0900-00000D000000}"/>
    <hyperlink ref="C15" r:id="rId15" xr:uid="{00000000-0004-0000-0900-00000E000000}"/>
    <hyperlink ref="C16" r:id="rId16" xr:uid="{00000000-0004-0000-0900-00000F000000}"/>
    <hyperlink ref="C17" r:id="rId17" xr:uid="{00000000-0004-0000-0900-000010000000}"/>
    <hyperlink ref="C18" r:id="rId18" xr:uid="{00000000-0004-0000-0900-000011000000}"/>
    <hyperlink ref="C19" r:id="rId19" xr:uid="{00000000-0004-0000-0900-000012000000}"/>
    <hyperlink ref="C20" r:id="rId20" xr:uid="{00000000-0004-0000-0900-000013000000}"/>
    <hyperlink ref="C21" r:id="rId21" xr:uid="{00000000-0004-0000-0900-000014000000}"/>
    <hyperlink ref="C22" r:id="rId22" xr:uid="{00000000-0004-0000-0900-000015000000}"/>
    <hyperlink ref="C23" r:id="rId23" xr:uid="{00000000-0004-0000-0900-000016000000}"/>
    <hyperlink ref="C24" r:id="rId24" xr:uid="{00000000-0004-0000-0900-000017000000}"/>
    <hyperlink ref="C25" r:id="rId25" xr:uid="{00000000-0004-0000-0900-000018000000}"/>
    <hyperlink ref="C26" r:id="rId26" xr:uid="{00000000-0004-0000-0900-000019000000}"/>
    <hyperlink ref="C27" r:id="rId27" xr:uid="{00000000-0004-0000-0900-00001A000000}"/>
    <hyperlink ref="C28" r:id="rId28" xr:uid="{00000000-0004-0000-0900-00001B000000}"/>
    <hyperlink ref="C29" r:id="rId29" xr:uid="{00000000-0004-0000-0900-00001C000000}"/>
    <hyperlink ref="C30" r:id="rId30" xr:uid="{00000000-0004-0000-0900-00001D000000}"/>
    <hyperlink ref="C31" r:id="rId31" xr:uid="{00000000-0004-0000-0900-00001E000000}"/>
    <hyperlink ref="C32" r:id="rId32" xr:uid="{00000000-0004-0000-0900-00001F000000}"/>
    <hyperlink ref="C33" r:id="rId33" xr:uid="{00000000-0004-0000-0900-000020000000}"/>
    <hyperlink ref="C34" r:id="rId34" xr:uid="{00000000-0004-0000-0900-000021000000}"/>
    <hyperlink ref="C35" r:id="rId35" xr:uid="{00000000-0004-0000-0900-000022000000}"/>
    <hyperlink ref="C36" r:id="rId36" xr:uid="{00000000-0004-0000-0900-000023000000}"/>
    <hyperlink ref="C37" r:id="rId37" xr:uid="{00000000-0004-0000-0900-000024000000}"/>
    <hyperlink ref="C38" r:id="rId38" xr:uid="{00000000-0004-0000-0900-000025000000}"/>
    <hyperlink ref="C39" r:id="rId39" xr:uid="{00000000-0004-0000-0900-000026000000}"/>
    <hyperlink ref="C40" r:id="rId40" xr:uid="{00000000-0004-0000-0900-000027000000}"/>
    <hyperlink ref="C41" r:id="rId41" xr:uid="{00000000-0004-0000-0900-000028000000}"/>
    <hyperlink ref="C42" r:id="rId42" xr:uid="{00000000-0004-0000-0900-000029000000}"/>
    <hyperlink ref="C43" r:id="rId43" xr:uid="{00000000-0004-0000-0900-00002A000000}"/>
    <hyperlink ref="C44" r:id="rId44" xr:uid="{00000000-0004-0000-0900-00002B000000}"/>
    <hyperlink ref="C45" r:id="rId45" xr:uid="{00000000-0004-0000-0900-00002C000000}"/>
    <hyperlink ref="C46" r:id="rId46" xr:uid="{00000000-0004-0000-0900-00002D000000}"/>
    <hyperlink ref="C47" r:id="rId47" xr:uid="{00000000-0004-0000-0900-00002E000000}"/>
    <hyperlink ref="C48" r:id="rId48" xr:uid="{00000000-0004-0000-0900-00002F000000}"/>
    <hyperlink ref="C49" r:id="rId49" xr:uid="{00000000-0004-0000-0900-000030000000}"/>
    <hyperlink ref="C50" r:id="rId50" xr:uid="{00000000-0004-0000-0900-00003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48"/>
  <sheetViews>
    <sheetView topLeftCell="A13" workbookViewId="0"/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1</v>
      </c>
      <c r="B2" s="86" t="s">
        <v>22</v>
      </c>
      <c r="C2" s="49" t="s">
        <v>355</v>
      </c>
      <c r="D2" s="86" t="s">
        <v>595</v>
      </c>
      <c r="E2" s="87">
        <v>65953400</v>
      </c>
      <c r="F2" s="87">
        <v>2</v>
      </c>
      <c r="G2" s="87">
        <v>3</v>
      </c>
      <c r="H2" s="87">
        <v>257750</v>
      </c>
      <c r="I2" s="87">
        <v>1487740</v>
      </c>
      <c r="J2" s="87">
        <v>6241510</v>
      </c>
      <c r="K2" s="87">
        <v>3431</v>
      </c>
      <c r="L2" s="86" t="s">
        <v>670</v>
      </c>
      <c r="M2" s="86" t="s">
        <v>593</v>
      </c>
      <c r="N2" s="86" t="s">
        <v>597</v>
      </c>
      <c r="O2" s="88"/>
    </row>
    <row r="3" spans="1:15" x14ac:dyDescent="0.25">
      <c r="A3" s="87">
        <v>2</v>
      </c>
      <c r="B3" s="86" t="s">
        <v>59</v>
      </c>
      <c r="C3" s="49" t="s">
        <v>60</v>
      </c>
      <c r="D3" s="86" t="s">
        <v>601</v>
      </c>
      <c r="E3" s="87">
        <v>55964700</v>
      </c>
      <c r="F3" s="87">
        <v>1</v>
      </c>
      <c r="G3" s="87">
        <v>1</v>
      </c>
      <c r="H3" s="87">
        <v>117490</v>
      </c>
      <c r="I3" s="87">
        <v>2970980</v>
      </c>
      <c r="J3" s="87">
        <v>15434730</v>
      </c>
      <c r="K3" s="87">
        <v>3225</v>
      </c>
      <c r="L3" s="86" t="s">
        <v>670</v>
      </c>
      <c r="M3" s="86" t="s">
        <v>593</v>
      </c>
      <c r="N3" s="86" t="s">
        <v>594</v>
      </c>
      <c r="O3" s="86" t="s">
        <v>671</v>
      </c>
    </row>
    <row r="4" spans="1:15" x14ac:dyDescent="0.25">
      <c r="A4" s="87">
        <v>3</v>
      </c>
      <c r="B4" s="86" t="s">
        <v>35</v>
      </c>
      <c r="C4" s="49" t="s">
        <v>357</v>
      </c>
      <c r="D4" s="86" t="s">
        <v>599</v>
      </c>
      <c r="E4" s="87">
        <v>42874100</v>
      </c>
      <c r="F4" s="87">
        <v>4</v>
      </c>
      <c r="G4" s="87">
        <v>9</v>
      </c>
      <c r="H4" s="87">
        <v>174630</v>
      </c>
      <c r="I4" s="87">
        <v>903130</v>
      </c>
      <c r="J4" s="87">
        <v>2426820</v>
      </c>
      <c r="K4" s="87">
        <v>2651</v>
      </c>
      <c r="L4" s="86" t="s">
        <v>670</v>
      </c>
      <c r="M4" s="86" t="s">
        <v>593</v>
      </c>
      <c r="N4" s="86" t="s">
        <v>597</v>
      </c>
      <c r="O4" s="88"/>
    </row>
    <row r="5" spans="1:15" x14ac:dyDescent="0.25">
      <c r="A5" s="87">
        <v>4</v>
      </c>
      <c r="B5" s="86" t="s">
        <v>15</v>
      </c>
      <c r="C5" s="49" t="s">
        <v>353</v>
      </c>
      <c r="D5" s="86" t="s">
        <v>591</v>
      </c>
      <c r="E5" s="87">
        <v>27995900</v>
      </c>
      <c r="F5" s="87">
        <v>3</v>
      </c>
      <c r="G5" s="87">
        <v>2</v>
      </c>
      <c r="H5" s="87">
        <v>372950</v>
      </c>
      <c r="I5" s="87">
        <v>1470810</v>
      </c>
      <c r="J5" s="87">
        <v>28689230</v>
      </c>
      <c r="K5" s="87">
        <v>2372</v>
      </c>
      <c r="L5" s="86" t="s">
        <v>670</v>
      </c>
      <c r="M5" s="86" t="s">
        <v>593</v>
      </c>
      <c r="N5" s="86" t="s">
        <v>594</v>
      </c>
      <c r="O5" s="86" t="s">
        <v>671</v>
      </c>
    </row>
    <row r="6" spans="1:15" x14ac:dyDescent="0.25">
      <c r="A6" s="87">
        <v>5</v>
      </c>
      <c r="B6" s="86" t="s">
        <v>359</v>
      </c>
      <c r="C6" s="49" t="s">
        <v>360</v>
      </c>
      <c r="D6" s="86" t="s">
        <v>600</v>
      </c>
      <c r="E6" s="87">
        <v>21395600</v>
      </c>
      <c r="F6" s="87">
        <v>6</v>
      </c>
      <c r="G6" s="87">
        <v>4</v>
      </c>
      <c r="H6" s="87">
        <v>492420</v>
      </c>
      <c r="I6" s="87">
        <v>884000</v>
      </c>
      <c r="J6" s="87">
        <v>8460730</v>
      </c>
      <c r="K6" s="87">
        <v>1559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6</v>
      </c>
      <c r="B7" s="86" t="s">
        <v>53</v>
      </c>
      <c r="C7" s="49" t="s">
        <v>366</v>
      </c>
      <c r="D7" s="86" t="s">
        <v>602</v>
      </c>
      <c r="E7" s="87">
        <v>5524000</v>
      </c>
      <c r="F7" s="87">
        <v>7</v>
      </c>
      <c r="G7" s="87">
        <v>6</v>
      </c>
      <c r="H7" s="87">
        <v>25720</v>
      </c>
      <c r="I7" s="87">
        <v>443560</v>
      </c>
      <c r="J7" s="87">
        <v>770560</v>
      </c>
      <c r="K7" s="87">
        <v>1048</v>
      </c>
      <c r="L7" s="86" t="s">
        <v>670</v>
      </c>
      <c r="M7" s="86" t="s">
        <v>593</v>
      </c>
      <c r="N7" s="112" t="s">
        <v>594</v>
      </c>
      <c r="O7" s="110"/>
    </row>
    <row r="8" spans="1:15" x14ac:dyDescent="0.25">
      <c r="A8" s="87">
        <v>7</v>
      </c>
      <c r="B8" s="86" t="s">
        <v>77</v>
      </c>
      <c r="C8" s="49" t="s">
        <v>368</v>
      </c>
      <c r="D8" s="86" t="s">
        <v>606</v>
      </c>
      <c r="E8" s="87">
        <v>5037700</v>
      </c>
      <c r="F8" s="87">
        <v>22</v>
      </c>
      <c r="G8" s="87">
        <v>16</v>
      </c>
      <c r="H8" s="87">
        <v>70690</v>
      </c>
      <c r="I8" s="87">
        <v>40420</v>
      </c>
      <c r="J8" s="87">
        <v>1035970</v>
      </c>
      <c r="K8" s="87">
        <v>597</v>
      </c>
      <c r="L8" s="86" t="s">
        <v>670</v>
      </c>
      <c r="M8" s="86" t="s">
        <v>593</v>
      </c>
      <c r="N8" s="86" t="s">
        <v>597</v>
      </c>
      <c r="O8" s="88"/>
    </row>
    <row r="9" spans="1:15" x14ac:dyDescent="0.25">
      <c r="A9" s="87">
        <v>8</v>
      </c>
      <c r="B9" s="86" t="s">
        <v>89</v>
      </c>
      <c r="C9" s="49" t="s">
        <v>390</v>
      </c>
      <c r="D9" s="86" t="s">
        <v>613</v>
      </c>
      <c r="E9" s="87">
        <v>3988300</v>
      </c>
      <c r="F9" s="87">
        <v>99</v>
      </c>
      <c r="G9" s="87">
        <v>99</v>
      </c>
      <c r="H9" s="87">
        <v>1010</v>
      </c>
      <c r="I9" s="87">
        <v>653780</v>
      </c>
      <c r="J9" s="87">
        <v>6510</v>
      </c>
      <c r="K9" s="87">
        <v>206</v>
      </c>
      <c r="L9" s="86" t="s">
        <v>672</v>
      </c>
      <c r="M9" s="86" t="s">
        <v>673</v>
      </c>
      <c r="N9" s="86" t="s">
        <v>597</v>
      </c>
      <c r="O9" s="88"/>
    </row>
    <row r="10" spans="1:15" x14ac:dyDescent="0.25">
      <c r="A10" s="87">
        <v>9</v>
      </c>
      <c r="B10" s="86" t="s">
        <v>95</v>
      </c>
      <c r="C10" s="49" t="s">
        <v>379</v>
      </c>
      <c r="D10" s="86" t="s">
        <v>610</v>
      </c>
      <c r="E10" s="87">
        <v>3906400</v>
      </c>
      <c r="F10" s="87">
        <v>26</v>
      </c>
      <c r="G10" s="87">
        <v>23</v>
      </c>
      <c r="H10" s="87">
        <v>6130</v>
      </c>
      <c r="I10" s="87">
        <v>105000</v>
      </c>
      <c r="J10" s="87">
        <v>357670</v>
      </c>
      <c r="K10" s="87">
        <v>143</v>
      </c>
      <c r="L10" s="86" t="s">
        <v>672</v>
      </c>
      <c r="M10" s="86" t="s">
        <v>593</v>
      </c>
      <c r="N10" s="112" t="s">
        <v>594</v>
      </c>
      <c r="O10" s="110"/>
    </row>
    <row r="11" spans="1:15" x14ac:dyDescent="0.25">
      <c r="A11" s="87">
        <v>10</v>
      </c>
      <c r="B11" s="86" t="s">
        <v>652</v>
      </c>
      <c r="C11" s="49" t="s">
        <v>653</v>
      </c>
      <c r="D11" s="86" t="s">
        <v>654</v>
      </c>
      <c r="E11" s="87">
        <v>3583400</v>
      </c>
      <c r="F11" s="87">
        <v>99</v>
      </c>
      <c r="G11" s="87">
        <v>99</v>
      </c>
      <c r="H11" s="87">
        <v>3060</v>
      </c>
      <c r="I11" s="87">
        <v>39660</v>
      </c>
      <c r="J11" s="87">
        <v>88660</v>
      </c>
      <c r="K11" s="87">
        <v>0</v>
      </c>
      <c r="L11" s="86" t="s">
        <v>670</v>
      </c>
      <c r="M11" s="86" t="s">
        <v>593</v>
      </c>
      <c r="N11" s="86" t="s">
        <v>597</v>
      </c>
      <c r="O11" s="88"/>
    </row>
    <row r="12" spans="1:15" x14ac:dyDescent="0.25">
      <c r="A12" s="87">
        <v>11</v>
      </c>
      <c r="B12" s="86" t="s">
        <v>71</v>
      </c>
      <c r="C12" s="49" t="s">
        <v>382</v>
      </c>
      <c r="D12" s="86" t="s">
        <v>605</v>
      </c>
      <c r="E12" s="87">
        <v>3571500</v>
      </c>
      <c r="F12" s="87">
        <v>18</v>
      </c>
      <c r="G12" s="87">
        <v>12</v>
      </c>
      <c r="H12" s="87">
        <v>27560</v>
      </c>
      <c r="I12" s="87">
        <v>0</v>
      </c>
      <c r="J12" s="87">
        <v>1217750</v>
      </c>
      <c r="K12" s="87">
        <v>267</v>
      </c>
      <c r="L12" s="86" t="s">
        <v>670</v>
      </c>
      <c r="M12" s="86" t="s">
        <v>593</v>
      </c>
      <c r="N12" s="86" t="s">
        <v>597</v>
      </c>
      <c r="O12" s="88"/>
    </row>
    <row r="13" spans="1:15" x14ac:dyDescent="0.25">
      <c r="A13" s="87">
        <v>12</v>
      </c>
      <c r="B13" s="86" t="s">
        <v>83</v>
      </c>
      <c r="C13" s="49" t="s">
        <v>372</v>
      </c>
      <c r="D13" s="86" t="s">
        <v>603</v>
      </c>
      <c r="E13" s="87">
        <v>2804100</v>
      </c>
      <c r="F13" s="87">
        <v>5</v>
      </c>
      <c r="G13" s="87">
        <v>7</v>
      </c>
      <c r="H13" s="87">
        <v>67130</v>
      </c>
      <c r="I13" s="87">
        <v>470790</v>
      </c>
      <c r="J13" s="87">
        <v>7723290</v>
      </c>
      <c r="K13" s="87">
        <v>494</v>
      </c>
      <c r="L13" s="86" t="s">
        <v>672</v>
      </c>
      <c r="M13" s="86" t="s">
        <v>604</v>
      </c>
      <c r="N13" s="86" t="s">
        <v>594</v>
      </c>
      <c r="O13" s="86" t="s">
        <v>671</v>
      </c>
    </row>
    <row r="14" spans="1:15" x14ac:dyDescent="0.25">
      <c r="A14" s="87">
        <v>13</v>
      </c>
      <c r="B14" s="86" t="s">
        <v>377</v>
      </c>
      <c r="C14" s="49" t="s">
        <v>102</v>
      </c>
      <c r="D14" s="86" t="s">
        <v>611</v>
      </c>
      <c r="E14" s="87">
        <v>2251600</v>
      </c>
      <c r="F14" s="87">
        <v>8</v>
      </c>
      <c r="G14" s="87">
        <v>8</v>
      </c>
      <c r="H14" s="87">
        <v>1660</v>
      </c>
      <c r="I14" s="87">
        <v>1460</v>
      </c>
      <c r="J14" s="87">
        <v>0</v>
      </c>
      <c r="K14" s="87">
        <v>8</v>
      </c>
      <c r="L14" s="86" t="s">
        <v>670</v>
      </c>
      <c r="M14" s="86" t="s">
        <v>593</v>
      </c>
      <c r="N14" s="112" t="s">
        <v>594</v>
      </c>
      <c r="O14" s="110"/>
    </row>
    <row r="15" spans="1:15" x14ac:dyDescent="0.25">
      <c r="A15" s="87">
        <v>14</v>
      </c>
      <c r="B15" s="86" t="s">
        <v>545</v>
      </c>
      <c r="C15" s="49" t="s">
        <v>546</v>
      </c>
      <c r="D15" s="86" t="s">
        <v>641</v>
      </c>
      <c r="E15" s="87">
        <v>1769500</v>
      </c>
      <c r="F15" s="87">
        <v>99</v>
      </c>
      <c r="G15" s="87">
        <v>99</v>
      </c>
      <c r="H15" s="87">
        <v>10800</v>
      </c>
      <c r="I15" s="87">
        <v>30200</v>
      </c>
      <c r="J15" s="87">
        <v>45640</v>
      </c>
      <c r="K15" s="87">
        <v>48</v>
      </c>
      <c r="L15" s="86" t="s">
        <v>672</v>
      </c>
      <c r="M15" s="86" t="s">
        <v>607</v>
      </c>
      <c r="N15" s="86" t="s">
        <v>597</v>
      </c>
      <c r="O15" s="88"/>
    </row>
    <row r="16" spans="1:15" x14ac:dyDescent="0.25">
      <c r="A16" s="87">
        <v>15</v>
      </c>
      <c r="B16" s="86" t="s">
        <v>646</v>
      </c>
      <c r="C16" s="49" t="s">
        <v>647</v>
      </c>
      <c r="D16" s="86" t="s">
        <v>648</v>
      </c>
      <c r="E16" s="87">
        <v>1443400</v>
      </c>
      <c r="F16" s="87">
        <v>12</v>
      </c>
      <c r="G16" s="87">
        <v>99</v>
      </c>
      <c r="H16" s="87">
        <v>2600</v>
      </c>
      <c r="I16" s="87">
        <v>87240</v>
      </c>
      <c r="J16" s="87">
        <v>55500</v>
      </c>
      <c r="K16" s="87">
        <v>0</v>
      </c>
      <c r="L16" s="86" t="s">
        <v>672</v>
      </c>
      <c r="M16" s="86" t="s">
        <v>593</v>
      </c>
      <c r="N16" s="86" t="s">
        <v>597</v>
      </c>
      <c r="O16" s="88"/>
    </row>
    <row r="17" spans="1:15" x14ac:dyDescent="0.25">
      <c r="A17" s="87">
        <v>16</v>
      </c>
      <c r="B17" s="86" t="s">
        <v>643</v>
      </c>
      <c r="C17" s="49" t="s">
        <v>644</v>
      </c>
      <c r="D17" s="86" t="s">
        <v>645</v>
      </c>
      <c r="E17" s="87">
        <v>1150500</v>
      </c>
      <c r="F17" s="87">
        <v>99</v>
      </c>
      <c r="G17" s="87">
        <v>99</v>
      </c>
      <c r="H17" s="87">
        <v>0</v>
      </c>
      <c r="I17" s="87">
        <v>51000</v>
      </c>
      <c r="J17" s="87">
        <v>115900</v>
      </c>
      <c r="K17" s="87">
        <v>0</v>
      </c>
      <c r="L17" s="86" t="s">
        <v>670</v>
      </c>
      <c r="M17" s="86" t="s">
        <v>607</v>
      </c>
      <c r="N17" s="86" t="s">
        <v>597</v>
      </c>
      <c r="O17" s="88"/>
    </row>
    <row r="18" spans="1:15" x14ac:dyDescent="0.25">
      <c r="A18" s="87">
        <v>17</v>
      </c>
      <c r="B18" s="86" t="s">
        <v>533</v>
      </c>
      <c r="C18" s="49" t="s">
        <v>534</v>
      </c>
      <c r="D18" s="86" t="s">
        <v>639</v>
      </c>
      <c r="E18" s="87">
        <v>1004100</v>
      </c>
      <c r="F18" s="87">
        <v>99</v>
      </c>
      <c r="G18" s="87">
        <v>99</v>
      </c>
      <c r="H18" s="87">
        <v>34440</v>
      </c>
      <c r="I18" s="87">
        <v>824480</v>
      </c>
      <c r="J18" s="87">
        <v>1969010</v>
      </c>
      <c r="K18" s="87">
        <v>626</v>
      </c>
      <c r="L18" s="86" t="s">
        <v>672</v>
      </c>
      <c r="M18" s="86" t="s">
        <v>604</v>
      </c>
      <c r="N18" s="112" t="s">
        <v>594</v>
      </c>
      <c r="O18" s="110"/>
    </row>
    <row r="19" spans="1:15" x14ac:dyDescent="0.25">
      <c r="A19" s="87">
        <v>18</v>
      </c>
      <c r="B19" s="86" t="s">
        <v>28</v>
      </c>
      <c r="C19" s="49" t="s">
        <v>370</v>
      </c>
      <c r="D19" s="86" t="s">
        <v>598</v>
      </c>
      <c r="E19" s="87">
        <v>856700</v>
      </c>
      <c r="F19" s="87">
        <v>16</v>
      </c>
      <c r="G19" s="87">
        <v>11</v>
      </c>
      <c r="H19" s="87">
        <v>119540</v>
      </c>
      <c r="I19" s="87">
        <v>111540</v>
      </c>
      <c r="J19" s="87">
        <v>1164890</v>
      </c>
      <c r="K19" s="87">
        <v>275</v>
      </c>
      <c r="L19" s="86" t="s">
        <v>670</v>
      </c>
      <c r="M19" s="86" t="s">
        <v>593</v>
      </c>
      <c r="N19" s="86" t="s">
        <v>597</v>
      </c>
      <c r="O19" s="88"/>
    </row>
    <row r="20" spans="1:15" x14ac:dyDescent="0.25">
      <c r="A20" s="87">
        <v>19</v>
      </c>
      <c r="B20" s="86" t="s">
        <v>112</v>
      </c>
      <c r="C20" s="49" t="s">
        <v>387</v>
      </c>
      <c r="D20" s="86" t="s">
        <v>612</v>
      </c>
      <c r="E20" s="87">
        <v>783500</v>
      </c>
      <c r="F20" s="87">
        <v>99</v>
      </c>
      <c r="G20" s="87">
        <v>15</v>
      </c>
      <c r="H20" s="87">
        <v>3880</v>
      </c>
      <c r="I20" s="87">
        <v>46940</v>
      </c>
      <c r="J20" s="87">
        <v>102540</v>
      </c>
      <c r="K20" s="87">
        <v>63</v>
      </c>
      <c r="L20" s="86" t="s">
        <v>670</v>
      </c>
      <c r="M20" s="86" t="s">
        <v>593</v>
      </c>
      <c r="N20" s="86" t="s">
        <v>597</v>
      </c>
      <c r="O20" s="88"/>
    </row>
    <row r="21" spans="1:15" x14ac:dyDescent="0.25">
      <c r="A21" s="87">
        <v>20</v>
      </c>
      <c r="B21" s="86" t="s">
        <v>527</v>
      </c>
      <c r="C21" s="49" t="s">
        <v>528</v>
      </c>
      <c r="D21" s="86" t="s">
        <v>638</v>
      </c>
      <c r="E21" s="87">
        <v>725700</v>
      </c>
      <c r="F21" s="87">
        <v>99</v>
      </c>
      <c r="G21" s="87">
        <v>99</v>
      </c>
      <c r="H21" s="87">
        <v>0</v>
      </c>
      <c r="I21" s="87">
        <v>124000</v>
      </c>
      <c r="J21" s="87">
        <v>43960</v>
      </c>
      <c r="K21" s="87">
        <v>0</v>
      </c>
      <c r="L21" s="86" t="s">
        <v>672</v>
      </c>
      <c r="M21" s="86" t="s">
        <v>607</v>
      </c>
      <c r="N21" s="86" t="s">
        <v>597</v>
      </c>
      <c r="O21" s="88"/>
    </row>
    <row r="22" spans="1:15" x14ac:dyDescent="0.25">
      <c r="A22" s="87">
        <v>21</v>
      </c>
      <c r="B22" s="86" t="s">
        <v>130</v>
      </c>
      <c r="C22" s="49" t="s">
        <v>409</v>
      </c>
      <c r="D22" s="86" t="s">
        <v>617</v>
      </c>
      <c r="E22" s="87">
        <v>661400</v>
      </c>
      <c r="F22" s="87">
        <v>15</v>
      </c>
      <c r="G22" s="87">
        <v>18</v>
      </c>
      <c r="H22" s="87">
        <v>9540</v>
      </c>
      <c r="I22" s="87">
        <v>28000</v>
      </c>
      <c r="J22" s="87">
        <v>213450</v>
      </c>
      <c r="K22" s="87">
        <v>3170</v>
      </c>
      <c r="L22" s="86" t="s">
        <v>672</v>
      </c>
      <c r="M22" s="86" t="s">
        <v>604</v>
      </c>
      <c r="N22" s="86" t="s">
        <v>597</v>
      </c>
      <c r="O22" s="88"/>
    </row>
    <row r="23" spans="1:15" x14ac:dyDescent="0.25">
      <c r="A23" s="87">
        <v>22</v>
      </c>
      <c r="B23" s="86" t="s">
        <v>107</v>
      </c>
      <c r="C23" s="49" t="s">
        <v>108</v>
      </c>
      <c r="D23" s="86" t="s">
        <v>614</v>
      </c>
      <c r="E23" s="87">
        <v>639300</v>
      </c>
      <c r="F23" s="87">
        <v>19</v>
      </c>
      <c r="G23" s="87">
        <v>19</v>
      </c>
      <c r="H23" s="87">
        <v>8220</v>
      </c>
      <c r="I23" s="87">
        <v>372910</v>
      </c>
      <c r="J23" s="87">
        <v>700240</v>
      </c>
      <c r="K23" s="87">
        <v>67</v>
      </c>
      <c r="L23" s="86" t="s">
        <v>672</v>
      </c>
      <c r="M23" s="86" t="s">
        <v>674</v>
      </c>
      <c r="N23" s="86" t="s">
        <v>597</v>
      </c>
      <c r="O23" s="88"/>
    </row>
    <row r="24" spans="1:15" x14ac:dyDescent="0.25">
      <c r="A24" s="87">
        <v>23</v>
      </c>
      <c r="B24" s="86" t="s">
        <v>47</v>
      </c>
      <c r="C24" s="49" t="s">
        <v>401</v>
      </c>
      <c r="D24" s="86" t="s">
        <v>615</v>
      </c>
      <c r="E24" s="87">
        <v>632600</v>
      </c>
      <c r="F24" s="87">
        <v>17</v>
      </c>
      <c r="G24" s="87">
        <v>10</v>
      </c>
      <c r="H24" s="87">
        <v>6820</v>
      </c>
      <c r="I24" s="87">
        <v>42830</v>
      </c>
      <c r="J24" s="87">
        <v>897700</v>
      </c>
      <c r="K24" s="87">
        <v>137</v>
      </c>
      <c r="L24" s="86" t="s">
        <v>670</v>
      </c>
      <c r="M24" s="86" t="s">
        <v>593</v>
      </c>
      <c r="N24" s="86" t="s">
        <v>597</v>
      </c>
      <c r="O24" s="88"/>
    </row>
    <row r="25" spans="1:15" x14ac:dyDescent="0.25">
      <c r="A25" s="87">
        <v>24</v>
      </c>
      <c r="B25" s="86" t="s">
        <v>572</v>
      </c>
      <c r="C25" s="49" t="s">
        <v>573</v>
      </c>
      <c r="D25" s="86" t="s">
        <v>642</v>
      </c>
      <c r="E25" s="87">
        <v>544700</v>
      </c>
      <c r="F25" s="87">
        <v>99</v>
      </c>
      <c r="G25" s="87">
        <v>99</v>
      </c>
      <c r="H25" s="87">
        <v>530</v>
      </c>
      <c r="I25" s="87">
        <v>153000</v>
      </c>
      <c r="J25" s="87">
        <v>85880</v>
      </c>
      <c r="K25" s="87">
        <v>188</v>
      </c>
      <c r="L25" s="86" t="s">
        <v>672</v>
      </c>
      <c r="M25" s="86" t="s">
        <v>674</v>
      </c>
      <c r="N25" s="86" t="s">
        <v>597</v>
      </c>
      <c r="O25" s="88"/>
    </row>
    <row r="26" spans="1:15" x14ac:dyDescent="0.25">
      <c r="A26" s="87">
        <v>25</v>
      </c>
      <c r="B26" s="86" t="s">
        <v>392</v>
      </c>
      <c r="C26" s="49" t="s">
        <v>393</v>
      </c>
      <c r="D26" s="86" t="s">
        <v>635</v>
      </c>
      <c r="E26" s="87">
        <v>385200</v>
      </c>
      <c r="F26" s="87">
        <v>99</v>
      </c>
      <c r="G26" s="87">
        <v>99</v>
      </c>
      <c r="H26" s="87">
        <v>730</v>
      </c>
      <c r="I26" s="87">
        <v>21020</v>
      </c>
      <c r="J26" s="87">
        <v>8700</v>
      </c>
      <c r="K26" s="87">
        <v>23</v>
      </c>
      <c r="L26" s="86" t="s">
        <v>672</v>
      </c>
      <c r="M26" s="86" t="s">
        <v>674</v>
      </c>
      <c r="N26" s="86" t="s">
        <v>597</v>
      </c>
      <c r="O26" s="88"/>
    </row>
    <row r="27" spans="1:15" x14ac:dyDescent="0.25">
      <c r="A27" s="87">
        <v>26</v>
      </c>
      <c r="B27" s="86" t="s">
        <v>212</v>
      </c>
      <c r="C27" s="49" t="s">
        <v>430</v>
      </c>
      <c r="D27" s="86" t="s">
        <v>626</v>
      </c>
      <c r="E27" s="87">
        <v>379100</v>
      </c>
      <c r="F27" s="87">
        <v>21</v>
      </c>
      <c r="G27" s="87">
        <v>26</v>
      </c>
      <c r="H27" s="87">
        <v>28090</v>
      </c>
      <c r="I27" s="87">
        <v>522240</v>
      </c>
      <c r="J27" s="87">
        <v>153930</v>
      </c>
      <c r="K27" s="87">
        <v>471</v>
      </c>
      <c r="L27" s="86" t="s">
        <v>670</v>
      </c>
      <c r="M27" s="86" t="s">
        <v>674</v>
      </c>
      <c r="N27" s="112" t="s">
        <v>594</v>
      </c>
      <c r="O27" s="110"/>
    </row>
    <row r="28" spans="1:15" x14ac:dyDescent="0.25">
      <c r="A28" s="87">
        <v>27</v>
      </c>
      <c r="B28" s="86" t="s">
        <v>218</v>
      </c>
      <c r="C28" s="49" t="s">
        <v>452</v>
      </c>
      <c r="D28" s="86" t="s">
        <v>629</v>
      </c>
      <c r="E28" s="87">
        <v>311600</v>
      </c>
      <c r="F28" s="87">
        <v>99</v>
      </c>
      <c r="G28" s="87">
        <v>99</v>
      </c>
      <c r="H28" s="87">
        <v>1370</v>
      </c>
      <c r="I28" s="87">
        <v>22640</v>
      </c>
      <c r="J28" s="87">
        <v>31010</v>
      </c>
      <c r="K28" s="87">
        <v>17</v>
      </c>
      <c r="L28" s="86" t="s">
        <v>672</v>
      </c>
      <c r="M28" s="86" t="s">
        <v>607</v>
      </c>
      <c r="N28" s="86" t="s">
        <v>597</v>
      </c>
      <c r="O28" s="88"/>
    </row>
    <row r="29" spans="1:15" x14ac:dyDescent="0.25">
      <c r="A29" s="87">
        <v>28</v>
      </c>
      <c r="B29" s="86" t="s">
        <v>384</v>
      </c>
      <c r="C29" s="49" t="s">
        <v>385</v>
      </c>
      <c r="D29" s="86" t="s">
        <v>609</v>
      </c>
      <c r="E29" s="87">
        <v>254600</v>
      </c>
      <c r="F29" s="87">
        <v>25</v>
      </c>
      <c r="G29" s="87">
        <v>17</v>
      </c>
      <c r="H29" s="87">
        <v>0</v>
      </c>
      <c r="I29" s="87">
        <v>2100</v>
      </c>
      <c r="J29" s="87">
        <v>551570</v>
      </c>
      <c r="K29" s="87">
        <v>49</v>
      </c>
      <c r="L29" s="86" t="s">
        <v>670</v>
      </c>
      <c r="M29" s="86" t="s">
        <v>593</v>
      </c>
      <c r="N29" s="112" t="s">
        <v>594</v>
      </c>
      <c r="O29" s="110"/>
    </row>
    <row r="30" spans="1:15" x14ac:dyDescent="0.25">
      <c r="A30" s="87">
        <v>29</v>
      </c>
      <c r="B30" s="86" t="s">
        <v>124</v>
      </c>
      <c r="C30" s="49" t="s">
        <v>403</v>
      </c>
      <c r="D30" s="86" t="s">
        <v>616</v>
      </c>
      <c r="E30" s="87">
        <v>247100</v>
      </c>
      <c r="F30" s="87">
        <v>13</v>
      </c>
      <c r="G30" s="87">
        <v>14</v>
      </c>
      <c r="H30" s="87">
        <v>15910</v>
      </c>
      <c r="I30" s="87">
        <v>361900</v>
      </c>
      <c r="J30" s="87">
        <v>951790</v>
      </c>
      <c r="K30" s="87">
        <v>208</v>
      </c>
      <c r="L30" s="86" t="s">
        <v>672</v>
      </c>
      <c r="M30" s="86" t="s">
        <v>604</v>
      </c>
      <c r="N30" s="86" t="s">
        <v>597</v>
      </c>
      <c r="O30" s="88"/>
    </row>
    <row r="31" spans="1:15" x14ac:dyDescent="0.25">
      <c r="A31" s="87">
        <v>30</v>
      </c>
      <c r="B31" s="86" t="s">
        <v>420</v>
      </c>
      <c r="C31" s="49" t="s">
        <v>421</v>
      </c>
      <c r="D31" s="86" t="s">
        <v>637</v>
      </c>
      <c r="E31" s="87">
        <v>237600</v>
      </c>
      <c r="F31" s="87">
        <v>11</v>
      </c>
      <c r="G31" s="87">
        <v>13</v>
      </c>
      <c r="H31" s="87">
        <v>3680</v>
      </c>
      <c r="I31" s="87">
        <v>387280</v>
      </c>
      <c r="J31" s="87">
        <v>18816550</v>
      </c>
      <c r="K31" s="87">
        <v>64</v>
      </c>
      <c r="L31" s="86" t="s">
        <v>672</v>
      </c>
      <c r="M31" s="86" t="s">
        <v>673</v>
      </c>
      <c r="N31" s="112" t="s">
        <v>594</v>
      </c>
      <c r="O31" s="110"/>
    </row>
    <row r="32" spans="1:15" x14ac:dyDescent="0.25">
      <c r="A32" s="87">
        <v>31</v>
      </c>
      <c r="B32" s="86" t="s">
        <v>171</v>
      </c>
      <c r="C32" s="49" t="s">
        <v>405</v>
      </c>
      <c r="D32" s="86" t="s">
        <v>618</v>
      </c>
      <c r="E32" s="87">
        <v>227100</v>
      </c>
      <c r="F32" s="87">
        <v>20</v>
      </c>
      <c r="G32" s="87">
        <v>20</v>
      </c>
      <c r="H32" s="87">
        <v>57270</v>
      </c>
      <c r="I32" s="87">
        <v>996620</v>
      </c>
      <c r="J32" s="87">
        <v>315120</v>
      </c>
      <c r="K32" s="87">
        <v>140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32</v>
      </c>
      <c r="B33" s="49" t="s">
        <v>427</v>
      </c>
      <c r="C33" s="49" t="s">
        <v>664</v>
      </c>
      <c r="D33" s="86" t="s">
        <v>622</v>
      </c>
      <c r="E33" s="87">
        <v>212900</v>
      </c>
      <c r="F33" s="87">
        <v>99</v>
      </c>
      <c r="G33" s="87">
        <v>99</v>
      </c>
      <c r="H33" s="87">
        <v>19600</v>
      </c>
      <c r="I33" s="87">
        <v>502230</v>
      </c>
      <c r="J33" s="87">
        <v>1236120</v>
      </c>
      <c r="K33" s="87">
        <v>67</v>
      </c>
      <c r="L33" s="86" t="s">
        <v>672</v>
      </c>
      <c r="M33" s="86" t="s">
        <v>604</v>
      </c>
      <c r="N33" s="86" t="s">
        <v>597</v>
      </c>
      <c r="O33" s="88"/>
    </row>
    <row r="34" spans="1:15" x14ac:dyDescent="0.25">
      <c r="A34" s="87">
        <v>33</v>
      </c>
      <c r="B34" s="86" t="s">
        <v>661</v>
      </c>
      <c r="C34" s="49" t="s">
        <v>662</v>
      </c>
      <c r="D34" s="86" t="s">
        <v>666</v>
      </c>
      <c r="E34" s="87">
        <v>210700</v>
      </c>
      <c r="F34" s="87">
        <v>9</v>
      </c>
      <c r="G34" s="87">
        <v>21</v>
      </c>
      <c r="H34" s="87">
        <v>99200</v>
      </c>
      <c r="I34" s="87">
        <v>0</v>
      </c>
      <c r="J34" s="87">
        <v>1626800</v>
      </c>
      <c r="K34" s="87">
        <v>676</v>
      </c>
      <c r="L34" s="86" t="s">
        <v>670</v>
      </c>
      <c r="M34" s="86" t="s">
        <v>593</v>
      </c>
      <c r="N34" s="86" t="s">
        <v>597</v>
      </c>
      <c r="O34" s="88"/>
    </row>
    <row r="35" spans="1:15" x14ac:dyDescent="0.25">
      <c r="A35" s="87">
        <v>34</v>
      </c>
      <c r="B35" s="86" t="s">
        <v>414</v>
      </c>
      <c r="C35" s="49" t="s">
        <v>415</v>
      </c>
      <c r="D35" s="86" t="s">
        <v>621</v>
      </c>
      <c r="E35" s="87">
        <v>161700</v>
      </c>
      <c r="F35" s="87">
        <v>99</v>
      </c>
      <c r="G35" s="87">
        <v>99</v>
      </c>
      <c r="H35" s="87">
        <v>3660</v>
      </c>
      <c r="I35" s="87">
        <v>119340</v>
      </c>
      <c r="J35" s="87">
        <v>228220</v>
      </c>
      <c r="K35" s="87">
        <v>68</v>
      </c>
      <c r="L35" s="86" t="s">
        <v>672</v>
      </c>
      <c r="M35" s="86" t="s">
        <v>604</v>
      </c>
      <c r="N35" s="86" t="s">
        <v>597</v>
      </c>
      <c r="O35" s="88"/>
    </row>
    <row r="36" spans="1:15" x14ac:dyDescent="0.25">
      <c r="A36" s="87">
        <v>35</v>
      </c>
      <c r="B36" s="86" t="s">
        <v>136</v>
      </c>
      <c r="C36" s="49" t="s">
        <v>407</v>
      </c>
      <c r="D36" s="86" t="s">
        <v>620</v>
      </c>
      <c r="E36" s="87">
        <v>154800</v>
      </c>
      <c r="F36" s="87">
        <v>24</v>
      </c>
      <c r="G36" s="87">
        <v>24</v>
      </c>
      <c r="H36" s="87">
        <v>35720</v>
      </c>
      <c r="I36" s="87">
        <v>44560</v>
      </c>
      <c r="J36" s="87">
        <v>43050</v>
      </c>
      <c r="K36" s="87">
        <v>34</v>
      </c>
      <c r="L36" s="86" t="s">
        <v>672</v>
      </c>
      <c r="M36" s="86" t="s">
        <v>593</v>
      </c>
      <c r="N36" s="86" t="s">
        <v>597</v>
      </c>
      <c r="O36" s="88"/>
    </row>
    <row r="37" spans="1:15" x14ac:dyDescent="0.25">
      <c r="A37" s="87">
        <v>36</v>
      </c>
      <c r="B37" s="86" t="s">
        <v>266</v>
      </c>
      <c r="C37" s="49" t="s">
        <v>665</v>
      </c>
      <c r="D37" s="86" t="s">
        <v>634</v>
      </c>
      <c r="E37" s="87">
        <v>150600</v>
      </c>
      <c r="F37" s="87">
        <v>99</v>
      </c>
      <c r="G37" s="87">
        <v>99</v>
      </c>
      <c r="H37" s="87">
        <v>190</v>
      </c>
      <c r="I37" s="87">
        <v>17410</v>
      </c>
      <c r="J37" s="87">
        <v>296650</v>
      </c>
      <c r="K37" s="87">
        <v>1</v>
      </c>
      <c r="L37" s="86" t="s">
        <v>672</v>
      </c>
      <c r="M37" s="86" t="s">
        <v>604</v>
      </c>
      <c r="N37" s="112" t="s">
        <v>594</v>
      </c>
      <c r="O37" s="110"/>
    </row>
    <row r="38" spans="1:15" x14ac:dyDescent="0.25">
      <c r="A38" s="87">
        <v>37</v>
      </c>
      <c r="B38" s="86" t="s">
        <v>438</v>
      </c>
      <c r="C38" s="49" t="s">
        <v>439</v>
      </c>
      <c r="D38" s="86" t="s">
        <v>623</v>
      </c>
      <c r="E38" s="87">
        <v>139500</v>
      </c>
      <c r="F38" s="87">
        <v>14</v>
      </c>
      <c r="G38" s="87">
        <v>22</v>
      </c>
      <c r="H38" s="87">
        <v>2560</v>
      </c>
      <c r="I38" s="87">
        <v>474640</v>
      </c>
      <c r="J38" s="87">
        <v>766870</v>
      </c>
      <c r="K38" s="87">
        <v>208</v>
      </c>
      <c r="L38" s="86" t="s">
        <v>672</v>
      </c>
      <c r="M38" s="86" t="s">
        <v>604</v>
      </c>
      <c r="N38" s="86" t="s">
        <v>597</v>
      </c>
      <c r="O38" s="88"/>
    </row>
    <row r="39" spans="1:15" x14ac:dyDescent="0.25">
      <c r="A39" s="87">
        <v>38</v>
      </c>
      <c r="B39" s="86" t="s">
        <v>183</v>
      </c>
      <c r="C39" s="49" t="s">
        <v>436</v>
      </c>
      <c r="D39" s="86" t="s">
        <v>630</v>
      </c>
      <c r="E39" s="87">
        <v>122400</v>
      </c>
      <c r="F39" s="87">
        <v>99</v>
      </c>
      <c r="G39" s="87">
        <v>99</v>
      </c>
      <c r="H39" s="87">
        <v>130340</v>
      </c>
      <c r="I39" s="87">
        <v>11070</v>
      </c>
      <c r="J39" s="87">
        <v>16900</v>
      </c>
      <c r="K39" s="87">
        <v>2</v>
      </c>
      <c r="L39" s="86" t="s">
        <v>672</v>
      </c>
      <c r="M39" s="86" t="s">
        <v>674</v>
      </c>
      <c r="N39" s="86" t="s">
        <v>597</v>
      </c>
      <c r="O39" s="88"/>
    </row>
    <row r="40" spans="1:15" x14ac:dyDescent="0.25">
      <c r="A40" s="87">
        <v>39</v>
      </c>
      <c r="B40" s="86" t="s">
        <v>443</v>
      </c>
      <c r="C40" s="49" t="s">
        <v>444</v>
      </c>
      <c r="D40" s="86" t="s">
        <v>636</v>
      </c>
      <c r="E40" s="87">
        <v>118800</v>
      </c>
      <c r="F40" s="87">
        <v>99</v>
      </c>
      <c r="G40" s="87">
        <v>99</v>
      </c>
      <c r="H40" s="87">
        <v>46040</v>
      </c>
      <c r="I40" s="87">
        <v>24400</v>
      </c>
      <c r="J40" s="87">
        <v>212530</v>
      </c>
      <c r="K40" s="87">
        <v>495</v>
      </c>
      <c r="L40" s="86" t="s">
        <v>672</v>
      </c>
      <c r="M40" s="86" t="s">
        <v>607</v>
      </c>
      <c r="N40" s="86" t="s">
        <v>597</v>
      </c>
      <c r="O40" s="88"/>
    </row>
    <row r="41" spans="1:15" x14ac:dyDescent="0.25">
      <c r="A41" s="87">
        <v>40</v>
      </c>
      <c r="B41" s="86" t="s">
        <v>659</v>
      </c>
      <c r="C41" s="49" t="s">
        <v>660</v>
      </c>
      <c r="D41" s="86" t="s">
        <v>667</v>
      </c>
      <c r="E41" s="87">
        <v>106300</v>
      </c>
      <c r="F41" s="87">
        <v>10</v>
      </c>
      <c r="G41" s="87">
        <v>5</v>
      </c>
      <c r="H41" s="87">
        <v>14150</v>
      </c>
      <c r="I41" s="87">
        <v>450</v>
      </c>
      <c r="J41" s="87">
        <v>4349500</v>
      </c>
      <c r="K41" s="87">
        <v>465</v>
      </c>
      <c r="L41" s="86" t="s">
        <v>672</v>
      </c>
      <c r="M41" s="86" t="s">
        <v>604</v>
      </c>
      <c r="N41" s="86" t="s">
        <v>597</v>
      </c>
      <c r="O41" s="88"/>
    </row>
    <row r="42" spans="1:15" x14ac:dyDescent="0.25">
      <c r="A42" s="87">
        <v>41</v>
      </c>
      <c r="B42" s="86" t="s">
        <v>411</v>
      </c>
      <c r="C42" s="49" t="s">
        <v>412</v>
      </c>
      <c r="D42" s="86" t="s">
        <v>624</v>
      </c>
      <c r="E42" s="87">
        <v>105700</v>
      </c>
      <c r="F42" s="87">
        <v>99</v>
      </c>
      <c r="G42" s="87">
        <v>99</v>
      </c>
      <c r="H42" s="87">
        <v>410</v>
      </c>
      <c r="I42" s="87">
        <v>10100</v>
      </c>
      <c r="J42" s="87">
        <v>90</v>
      </c>
      <c r="K42" s="87">
        <v>2</v>
      </c>
      <c r="L42" s="86" t="s">
        <v>672</v>
      </c>
      <c r="M42" s="86" t="s">
        <v>604</v>
      </c>
      <c r="N42" s="86" t="s">
        <v>597</v>
      </c>
      <c r="O42" s="88"/>
    </row>
    <row r="43" spans="1:15" x14ac:dyDescent="0.25">
      <c r="A43" s="87">
        <v>42</v>
      </c>
      <c r="B43" s="86" t="s">
        <v>189</v>
      </c>
      <c r="C43" s="49" t="s">
        <v>433</v>
      </c>
      <c r="D43" s="86" t="s">
        <v>625</v>
      </c>
      <c r="E43" s="87">
        <v>105300</v>
      </c>
      <c r="F43" s="87">
        <v>99</v>
      </c>
      <c r="G43" s="87">
        <v>27</v>
      </c>
      <c r="H43" s="87">
        <v>2470</v>
      </c>
      <c r="I43" s="87">
        <v>45460</v>
      </c>
      <c r="J43" s="87">
        <v>235370</v>
      </c>
      <c r="K43" s="87">
        <v>34</v>
      </c>
      <c r="L43" s="86" t="s">
        <v>672</v>
      </c>
      <c r="M43" s="86" t="s">
        <v>604</v>
      </c>
      <c r="N43" s="86" t="s">
        <v>597</v>
      </c>
      <c r="O43" s="88"/>
    </row>
    <row r="44" spans="1:15" x14ac:dyDescent="0.25">
      <c r="A44" s="87">
        <v>43</v>
      </c>
      <c r="B44" s="86" t="s">
        <v>206</v>
      </c>
      <c r="C44" s="49" t="s">
        <v>450</v>
      </c>
      <c r="D44" s="86" t="s">
        <v>631</v>
      </c>
      <c r="E44" s="87">
        <v>95900</v>
      </c>
      <c r="F44" s="87">
        <v>99</v>
      </c>
      <c r="G44" s="87">
        <v>99</v>
      </c>
      <c r="H44" s="87">
        <v>6620</v>
      </c>
      <c r="I44" s="87">
        <v>20020</v>
      </c>
      <c r="J44" s="87">
        <v>108270</v>
      </c>
      <c r="K44" s="87">
        <v>8</v>
      </c>
      <c r="L44" s="86" t="s">
        <v>672</v>
      </c>
      <c r="M44" s="86" t="s">
        <v>604</v>
      </c>
      <c r="N44" s="86" t="s">
        <v>597</v>
      </c>
      <c r="O44" s="88"/>
    </row>
    <row r="45" spans="1:15" x14ac:dyDescent="0.25">
      <c r="A45" s="87">
        <v>44</v>
      </c>
      <c r="B45" s="86" t="s">
        <v>160</v>
      </c>
      <c r="C45" s="49" t="s">
        <v>161</v>
      </c>
      <c r="D45" s="86" t="s">
        <v>628</v>
      </c>
      <c r="E45" s="87">
        <v>94500</v>
      </c>
      <c r="F45" s="87">
        <v>99</v>
      </c>
      <c r="G45" s="87">
        <v>99</v>
      </c>
      <c r="H45" s="87">
        <v>9870</v>
      </c>
      <c r="I45" s="87">
        <v>6470</v>
      </c>
      <c r="J45" s="87">
        <v>56510</v>
      </c>
      <c r="K45" s="87">
        <v>20</v>
      </c>
      <c r="L45" s="86" t="s">
        <v>672</v>
      </c>
      <c r="M45" s="86" t="s">
        <v>604</v>
      </c>
      <c r="N45" s="86" t="s">
        <v>597</v>
      </c>
      <c r="O45" s="88"/>
    </row>
    <row r="46" spans="1:15" x14ac:dyDescent="0.25">
      <c r="A46" s="87">
        <v>45</v>
      </c>
      <c r="B46" s="86" t="s">
        <v>142</v>
      </c>
      <c r="C46" s="49" t="s">
        <v>668</v>
      </c>
      <c r="D46" s="86" t="s">
        <v>619</v>
      </c>
      <c r="E46" s="87">
        <v>51800</v>
      </c>
      <c r="F46" s="87">
        <v>99</v>
      </c>
      <c r="G46" s="87">
        <v>99</v>
      </c>
      <c r="H46" s="87">
        <v>2680</v>
      </c>
      <c r="I46" s="87">
        <v>22890</v>
      </c>
      <c r="J46" s="87">
        <v>99200</v>
      </c>
      <c r="K46" s="87">
        <v>77</v>
      </c>
      <c r="L46" s="86" t="s">
        <v>672</v>
      </c>
      <c r="M46" s="86" t="s">
        <v>593</v>
      </c>
      <c r="N46" s="86" t="s">
        <v>597</v>
      </c>
      <c r="O46" s="88"/>
    </row>
    <row r="47" spans="1:15" x14ac:dyDescent="0.25">
      <c r="A47" s="87">
        <v>46</v>
      </c>
      <c r="B47" s="86" t="s">
        <v>242</v>
      </c>
      <c r="C47" s="49" t="s">
        <v>454</v>
      </c>
      <c r="D47" s="86" t="s">
        <v>632</v>
      </c>
      <c r="E47" s="87">
        <v>46200</v>
      </c>
      <c r="F47" s="87">
        <v>99</v>
      </c>
      <c r="G47" s="87">
        <v>99</v>
      </c>
      <c r="H47" s="87">
        <v>750</v>
      </c>
      <c r="I47" s="87">
        <v>23900</v>
      </c>
      <c r="J47" s="87">
        <v>218980</v>
      </c>
      <c r="K47" s="87">
        <v>7</v>
      </c>
      <c r="L47" s="86" t="s">
        <v>672</v>
      </c>
      <c r="M47" s="86" t="s">
        <v>604</v>
      </c>
      <c r="N47" s="86" t="s">
        <v>597</v>
      </c>
      <c r="O47" s="88"/>
    </row>
    <row r="48" spans="1:15" x14ac:dyDescent="0.25">
      <c r="A48" s="87">
        <v>47</v>
      </c>
      <c r="B48" s="86" t="s">
        <v>459</v>
      </c>
      <c r="C48" s="49" t="s">
        <v>663</v>
      </c>
      <c r="D48" s="86" t="s">
        <v>633</v>
      </c>
      <c r="E48" s="87">
        <v>10400</v>
      </c>
      <c r="F48" s="87">
        <v>23</v>
      </c>
      <c r="G48" s="87">
        <v>25</v>
      </c>
      <c r="H48" s="87">
        <v>3280</v>
      </c>
      <c r="I48" s="87">
        <v>517620</v>
      </c>
      <c r="J48" s="87">
        <v>14810</v>
      </c>
      <c r="K48" s="87">
        <v>14</v>
      </c>
      <c r="L48" s="86" t="s">
        <v>672</v>
      </c>
      <c r="M48" s="86" t="s">
        <v>604</v>
      </c>
      <c r="N48" s="86" t="s">
        <v>597</v>
      </c>
      <c r="O48" s="88"/>
    </row>
  </sheetData>
  <mergeCells count="8">
    <mergeCell ref="N29:O29"/>
    <mergeCell ref="N31:O31"/>
    <mergeCell ref="N37:O37"/>
    <mergeCell ref="N7:O7"/>
    <mergeCell ref="N10:O10"/>
    <mergeCell ref="N14:O14"/>
    <mergeCell ref="N18:O18"/>
    <mergeCell ref="N27:O27"/>
  </mergeCells>
  <hyperlinks>
    <hyperlink ref="C2" r:id="rId1" xr:uid="{00000000-0004-0000-0A00-000000000000}"/>
    <hyperlink ref="C3" r:id="rId2" xr:uid="{00000000-0004-0000-0A00-000001000000}"/>
    <hyperlink ref="C4" r:id="rId3" xr:uid="{00000000-0004-0000-0A00-000002000000}"/>
    <hyperlink ref="C5" r:id="rId4" xr:uid="{00000000-0004-0000-0A00-000003000000}"/>
    <hyperlink ref="C6" r:id="rId5" xr:uid="{00000000-0004-0000-0A00-000004000000}"/>
    <hyperlink ref="C7" r:id="rId6" xr:uid="{00000000-0004-0000-0A00-000005000000}"/>
    <hyperlink ref="C8" r:id="rId7" xr:uid="{00000000-0004-0000-0A00-000006000000}"/>
    <hyperlink ref="C9" r:id="rId8" xr:uid="{00000000-0004-0000-0A00-000007000000}"/>
    <hyperlink ref="C10" r:id="rId9" xr:uid="{00000000-0004-0000-0A00-000008000000}"/>
    <hyperlink ref="C11" r:id="rId10" xr:uid="{00000000-0004-0000-0A00-000009000000}"/>
    <hyperlink ref="C12" r:id="rId11" xr:uid="{00000000-0004-0000-0A00-00000A000000}"/>
    <hyperlink ref="C13" r:id="rId12" xr:uid="{00000000-0004-0000-0A00-00000B000000}"/>
    <hyperlink ref="C14" r:id="rId13" xr:uid="{00000000-0004-0000-0A00-00000C000000}"/>
    <hyperlink ref="C15" r:id="rId14" xr:uid="{00000000-0004-0000-0A00-00000D000000}"/>
    <hyperlink ref="C16" r:id="rId15" xr:uid="{00000000-0004-0000-0A00-00000E000000}"/>
    <hyperlink ref="C17" r:id="rId16" xr:uid="{00000000-0004-0000-0A00-00000F000000}"/>
    <hyperlink ref="C18" r:id="rId17" xr:uid="{00000000-0004-0000-0A00-000010000000}"/>
    <hyperlink ref="C19" r:id="rId18" xr:uid="{00000000-0004-0000-0A00-000011000000}"/>
    <hyperlink ref="C20" r:id="rId19" xr:uid="{00000000-0004-0000-0A00-000012000000}"/>
    <hyperlink ref="C21" r:id="rId20" xr:uid="{00000000-0004-0000-0A00-000013000000}"/>
    <hyperlink ref="C22" r:id="rId21" xr:uid="{00000000-0004-0000-0A00-000014000000}"/>
    <hyperlink ref="C23" r:id="rId22" xr:uid="{00000000-0004-0000-0A00-000015000000}"/>
    <hyperlink ref="C24" r:id="rId23" xr:uid="{00000000-0004-0000-0A00-000016000000}"/>
    <hyperlink ref="C25" r:id="rId24" xr:uid="{00000000-0004-0000-0A00-000017000000}"/>
    <hyperlink ref="C26" r:id="rId25" xr:uid="{00000000-0004-0000-0A00-000018000000}"/>
    <hyperlink ref="C27" r:id="rId26" xr:uid="{00000000-0004-0000-0A00-000019000000}"/>
    <hyperlink ref="C28" r:id="rId27" xr:uid="{00000000-0004-0000-0A00-00001A000000}"/>
    <hyperlink ref="C29" r:id="rId28" xr:uid="{00000000-0004-0000-0A00-00001B000000}"/>
    <hyperlink ref="C30" r:id="rId29" xr:uid="{00000000-0004-0000-0A00-00001C000000}"/>
    <hyperlink ref="C31" r:id="rId30" xr:uid="{00000000-0004-0000-0A00-00001D000000}"/>
    <hyperlink ref="C32" r:id="rId31" xr:uid="{00000000-0004-0000-0A00-00001E000000}"/>
    <hyperlink ref="B33" r:id="rId32" xr:uid="{00000000-0004-0000-0A00-00001F000000}"/>
    <hyperlink ref="C33" r:id="rId33" xr:uid="{00000000-0004-0000-0A00-000020000000}"/>
    <hyperlink ref="C34" r:id="rId34" xr:uid="{00000000-0004-0000-0A00-000021000000}"/>
    <hyperlink ref="C35" r:id="rId35" xr:uid="{00000000-0004-0000-0A00-000022000000}"/>
    <hyperlink ref="C36" r:id="rId36" xr:uid="{00000000-0004-0000-0A00-000023000000}"/>
    <hyperlink ref="C37" r:id="rId37" xr:uid="{00000000-0004-0000-0A00-000024000000}"/>
    <hyperlink ref="C38" r:id="rId38" xr:uid="{00000000-0004-0000-0A00-000025000000}"/>
    <hyperlink ref="C39" r:id="rId39" xr:uid="{00000000-0004-0000-0A00-000026000000}"/>
    <hyperlink ref="C40" r:id="rId40" xr:uid="{00000000-0004-0000-0A00-000027000000}"/>
    <hyperlink ref="C41" r:id="rId41" xr:uid="{00000000-0004-0000-0A00-000028000000}"/>
    <hyperlink ref="C42" r:id="rId42" xr:uid="{00000000-0004-0000-0A00-000029000000}"/>
    <hyperlink ref="C43" r:id="rId43" xr:uid="{00000000-0004-0000-0A00-00002A000000}"/>
    <hyperlink ref="C44" r:id="rId44" xr:uid="{00000000-0004-0000-0A00-00002B000000}"/>
    <hyperlink ref="C45" r:id="rId45" xr:uid="{00000000-0004-0000-0A00-00002C000000}"/>
    <hyperlink ref="C46" r:id="rId46" xr:uid="{00000000-0004-0000-0A00-00002D000000}"/>
    <hyperlink ref="C47" r:id="rId47" xr:uid="{00000000-0004-0000-0A00-00002E000000}"/>
    <hyperlink ref="C48" r:id="rId48" xr:uid="{00000000-0004-0000-0A00-00002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48"/>
  <sheetViews>
    <sheetView topLeftCell="A13" workbookViewId="0"/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39</v>
      </c>
      <c r="B2" s="86" t="s">
        <v>59</v>
      </c>
      <c r="C2" s="49" t="s">
        <v>60</v>
      </c>
      <c r="D2" s="86" t="s">
        <v>601</v>
      </c>
      <c r="E2" s="87">
        <v>72973300</v>
      </c>
      <c r="F2" s="87">
        <v>1</v>
      </c>
      <c r="G2" s="87">
        <v>1</v>
      </c>
      <c r="H2" s="87">
        <v>152280</v>
      </c>
      <c r="I2" s="87">
        <v>3600020</v>
      </c>
      <c r="J2" s="87">
        <v>14720</v>
      </c>
      <c r="K2" s="87">
        <v>3799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 x14ac:dyDescent="0.25">
      <c r="A3" s="87">
        <v>44</v>
      </c>
      <c r="B3" s="86" t="s">
        <v>22</v>
      </c>
      <c r="C3" s="49" t="s">
        <v>355</v>
      </c>
      <c r="D3" s="86" t="s">
        <v>595</v>
      </c>
      <c r="E3" s="87">
        <v>67900000</v>
      </c>
      <c r="F3" s="87">
        <v>2</v>
      </c>
      <c r="G3" s="87">
        <v>3</v>
      </c>
      <c r="H3" s="87">
        <v>347950</v>
      </c>
      <c r="I3" s="87">
        <v>1617380</v>
      </c>
      <c r="J3" s="87">
        <v>891440</v>
      </c>
      <c r="K3" s="87">
        <v>3865</v>
      </c>
      <c r="L3" s="86" t="s">
        <v>670</v>
      </c>
      <c r="M3" s="86" t="s">
        <v>593</v>
      </c>
      <c r="N3" s="86" t="s">
        <v>597</v>
      </c>
      <c r="O3" s="88"/>
    </row>
    <row r="4" spans="1:15" x14ac:dyDescent="0.25">
      <c r="A4" s="87">
        <v>11</v>
      </c>
      <c r="B4" s="86" t="s">
        <v>35</v>
      </c>
      <c r="C4" s="49" t="s">
        <v>357</v>
      </c>
      <c r="D4" s="86" t="s">
        <v>599</v>
      </c>
      <c r="E4" s="87">
        <v>39263300</v>
      </c>
      <c r="F4" s="87">
        <v>4</v>
      </c>
      <c r="G4" s="87">
        <v>4</v>
      </c>
      <c r="H4" s="87">
        <v>181210</v>
      </c>
      <c r="I4" s="87">
        <v>964010</v>
      </c>
      <c r="J4" s="87">
        <v>0</v>
      </c>
      <c r="K4" s="87">
        <v>2672</v>
      </c>
      <c r="L4" s="86" t="s">
        <v>670</v>
      </c>
      <c r="M4" s="86" t="s">
        <v>593</v>
      </c>
      <c r="N4" s="86" t="s">
        <v>597</v>
      </c>
      <c r="O4" s="88"/>
    </row>
    <row r="5" spans="1:15" x14ac:dyDescent="0.25">
      <c r="A5" s="87">
        <v>24</v>
      </c>
      <c r="B5" s="86" t="s">
        <v>15</v>
      </c>
      <c r="C5" s="49" t="s">
        <v>353</v>
      </c>
      <c r="D5" s="86" t="s">
        <v>591</v>
      </c>
      <c r="E5" s="87">
        <v>28383300</v>
      </c>
      <c r="F5" s="87">
        <v>3</v>
      </c>
      <c r="G5" s="87">
        <v>2</v>
      </c>
      <c r="H5" s="87">
        <v>379020</v>
      </c>
      <c r="I5" s="87">
        <v>1613690</v>
      </c>
      <c r="J5" s="87">
        <v>8700</v>
      </c>
      <c r="K5" s="87">
        <v>2606</v>
      </c>
      <c r="L5" s="86" t="s">
        <v>670</v>
      </c>
      <c r="M5" s="86" t="s">
        <v>593</v>
      </c>
      <c r="N5" s="86" t="s">
        <v>594</v>
      </c>
      <c r="O5" s="86" t="s">
        <v>671</v>
      </c>
    </row>
    <row r="6" spans="1:15" x14ac:dyDescent="0.25">
      <c r="A6" s="87">
        <v>8</v>
      </c>
      <c r="B6" s="86" t="s">
        <v>359</v>
      </c>
      <c r="C6" s="49" t="s">
        <v>360</v>
      </c>
      <c r="D6" s="86" t="s">
        <v>600</v>
      </c>
      <c r="E6" s="87">
        <v>26863300</v>
      </c>
      <c r="F6" s="87">
        <v>5</v>
      </c>
      <c r="G6" s="87">
        <v>5</v>
      </c>
      <c r="H6" s="87">
        <v>495180</v>
      </c>
      <c r="I6" s="87">
        <v>921300</v>
      </c>
      <c r="J6" s="87">
        <v>946880</v>
      </c>
      <c r="K6" s="87">
        <v>1716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22</v>
      </c>
      <c r="B7" s="86" t="s">
        <v>53</v>
      </c>
      <c r="C7" s="49" t="s">
        <v>366</v>
      </c>
      <c r="D7" s="86" t="s">
        <v>602</v>
      </c>
      <c r="E7" s="87">
        <v>13539300</v>
      </c>
      <c r="F7" s="87">
        <v>7</v>
      </c>
      <c r="G7" s="87">
        <v>6</v>
      </c>
      <c r="H7" s="87">
        <v>27270</v>
      </c>
      <c r="I7" s="87">
        <v>460960</v>
      </c>
      <c r="J7" s="87">
        <v>1035970</v>
      </c>
      <c r="K7" s="87">
        <v>1056</v>
      </c>
      <c r="L7" s="86" t="s">
        <v>670</v>
      </c>
      <c r="M7" s="86" t="s">
        <v>593</v>
      </c>
      <c r="N7" s="112" t="s">
        <v>594</v>
      </c>
      <c r="O7" s="110"/>
    </row>
    <row r="8" spans="1:15" x14ac:dyDescent="0.25">
      <c r="A8" s="87">
        <v>16</v>
      </c>
      <c r="B8" s="86" t="s">
        <v>572</v>
      </c>
      <c r="C8" s="49" t="s">
        <v>573</v>
      </c>
      <c r="D8" s="86" t="s">
        <v>642</v>
      </c>
      <c r="E8" s="87">
        <v>5853300</v>
      </c>
      <c r="F8" s="87">
        <v>32</v>
      </c>
      <c r="G8" s="87">
        <v>99</v>
      </c>
      <c r="H8" s="87">
        <v>560</v>
      </c>
      <c r="I8" s="87">
        <v>170310</v>
      </c>
      <c r="J8" s="87">
        <v>1212530</v>
      </c>
      <c r="K8" s="87">
        <v>212</v>
      </c>
      <c r="L8" s="86" t="s">
        <v>672</v>
      </c>
      <c r="M8" s="86" t="s">
        <v>674</v>
      </c>
      <c r="N8" s="86" t="s">
        <v>597</v>
      </c>
      <c r="O8" s="88"/>
    </row>
    <row r="9" spans="1:15" x14ac:dyDescent="0.25">
      <c r="A9" s="87">
        <v>6</v>
      </c>
      <c r="B9" s="86" t="s">
        <v>77</v>
      </c>
      <c r="C9" s="49" t="s">
        <v>368</v>
      </c>
      <c r="D9" s="86" t="s">
        <v>606</v>
      </c>
      <c r="E9" s="87">
        <v>5145700</v>
      </c>
      <c r="F9" s="87">
        <v>23</v>
      </c>
      <c r="G9" s="87">
        <v>19</v>
      </c>
      <c r="H9" s="87">
        <v>70260</v>
      </c>
      <c r="I9" s="87">
        <v>39110</v>
      </c>
      <c r="J9" s="87">
        <v>8576510</v>
      </c>
      <c r="K9" s="87">
        <v>595</v>
      </c>
      <c r="L9" s="86" t="s">
        <v>670</v>
      </c>
      <c r="M9" s="86" t="s">
        <v>593</v>
      </c>
      <c r="N9" s="86" t="s">
        <v>597</v>
      </c>
      <c r="O9" s="88"/>
    </row>
    <row r="10" spans="1:15" x14ac:dyDescent="0.25">
      <c r="A10" s="87">
        <v>31</v>
      </c>
      <c r="B10" s="86" t="s">
        <v>95</v>
      </c>
      <c r="C10" s="49" t="s">
        <v>379</v>
      </c>
      <c r="D10" s="86" t="s">
        <v>610</v>
      </c>
      <c r="E10" s="87">
        <v>3708300</v>
      </c>
      <c r="F10" s="87">
        <v>25</v>
      </c>
      <c r="G10" s="87">
        <v>20</v>
      </c>
      <c r="H10" s="87">
        <v>6120</v>
      </c>
      <c r="I10" s="87">
        <v>120740</v>
      </c>
      <c r="J10" s="87">
        <v>226510</v>
      </c>
      <c r="K10" s="87">
        <v>148</v>
      </c>
      <c r="L10" s="86" t="s">
        <v>672</v>
      </c>
      <c r="M10" s="86" t="s">
        <v>593</v>
      </c>
      <c r="N10" s="112" t="s">
        <v>594</v>
      </c>
      <c r="O10" s="110"/>
    </row>
    <row r="11" spans="1:15" x14ac:dyDescent="0.25">
      <c r="A11" s="87">
        <v>47</v>
      </c>
      <c r="B11" s="86" t="s">
        <v>83</v>
      </c>
      <c r="C11" s="49" t="s">
        <v>372</v>
      </c>
      <c r="D11" s="86" t="s">
        <v>603</v>
      </c>
      <c r="E11" s="87">
        <v>2926300</v>
      </c>
      <c r="F11" s="87">
        <v>6</v>
      </c>
      <c r="G11" s="87">
        <v>8</v>
      </c>
      <c r="H11" s="87">
        <v>67240</v>
      </c>
      <c r="I11" s="87">
        <v>500340</v>
      </c>
      <c r="J11" s="87">
        <v>1236120</v>
      </c>
      <c r="K11" s="87">
        <v>515</v>
      </c>
      <c r="L11" s="86" t="s">
        <v>672</v>
      </c>
      <c r="M11" s="86" t="s">
        <v>604</v>
      </c>
      <c r="N11" s="86" t="s">
        <v>594</v>
      </c>
      <c r="O11" s="86" t="s">
        <v>671</v>
      </c>
    </row>
    <row r="12" spans="1:15" x14ac:dyDescent="0.25">
      <c r="A12" s="87">
        <v>42</v>
      </c>
      <c r="B12" s="86" t="s">
        <v>659</v>
      </c>
      <c r="C12" s="49" t="s">
        <v>660</v>
      </c>
      <c r="D12" s="86" t="s">
        <v>667</v>
      </c>
      <c r="E12" s="87">
        <v>2840000</v>
      </c>
      <c r="F12" s="87">
        <v>10</v>
      </c>
      <c r="G12" s="87">
        <v>7</v>
      </c>
      <c r="H12" s="87">
        <v>14060</v>
      </c>
      <c r="I12" s="87">
        <v>1028500</v>
      </c>
      <c r="J12" s="87">
        <v>2426820</v>
      </c>
      <c r="K12" s="87">
        <v>434</v>
      </c>
      <c r="L12" s="86" t="s">
        <v>672</v>
      </c>
      <c r="M12" s="86" t="s">
        <v>604</v>
      </c>
      <c r="N12" s="86" t="s">
        <v>597</v>
      </c>
      <c r="O12" s="88"/>
    </row>
    <row r="13" spans="1:15" x14ac:dyDescent="0.25">
      <c r="A13" s="87">
        <v>7</v>
      </c>
      <c r="B13" s="86" t="s">
        <v>71</v>
      </c>
      <c r="C13" s="49" t="s">
        <v>382</v>
      </c>
      <c r="D13" s="86" t="s">
        <v>605</v>
      </c>
      <c r="E13" s="87">
        <v>2709300</v>
      </c>
      <c r="F13" s="87">
        <v>19</v>
      </c>
      <c r="G13" s="87">
        <v>13</v>
      </c>
      <c r="H13" s="87">
        <v>27450</v>
      </c>
      <c r="I13" s="87">
        <v>0</v>
      </c>
      <c r="J13" s="87">
        <v>16890</v>
      </c>
      <c r="K13" s="87">
        <v>265</v>
      </c>
      <c r="L13" s="86" t="s">
        <v>670</v>
      </c>
      <c r="M13" s="86" t="s">
        <v>593</v>
      </c>
      <c r="N13" s="86" t="s">
        <v>597</v>
      </c>
      <c r="O13" s="88"/>
    </row>
    <row r="14" spans="1:15" x14ac:dyDescent="0.25">
      <c r="A14" s="87">
        <v>40</v>
      </c>
      <c r="B14" s="86" t="s">
        <v>675</v>
      </c>
      <c r="C14" s="49" t="s">
        <v>390</v>
      </c>
      <c r="D14" s="86" t="s">
        <v>613</v>
      </c>
      <c r="E14" s="87">
        <v>2704300</v>
      </c>
      <c r="F14" s="87">
        <v>8</v>
      </c>
      <c r="G14" s="87">
        <v>10</v>
      </c>
      <c r="H14" s="87">
        <v>1360</v>
      </c>
      <c r="I14" s="87">
        <v>731620</v>
      </c>
      <c r="J14" s="87">
        <v>43040</v>
      </c>
      <c r="K14" s="87">
        <v>250</v>
      </c>
      <c r="L14" s="86" t="s">
        <v>672</v>
      </c>
      <c r="M14" s="86" t="s">
        <v>673</v>
      </c>
      <c r="N14" s="86" t="s">
        <v>597</v>
      </c>
      <c r="O14" s="88"/>
    </row>
    <row r="15" spans="1:15" x14ac:dyDescent="0.25">
      <c r="A15" s="87">
        <v>37</v>
      </c>
      <c r="B15" s="86" t="s">
        <v>652</v>
      </c>
      <c r="C15" s="49" t="s">
        <v>653</v>
      </c>
      <c r="D15" s="86" t="s">
        <v>654</v>
      </c>
      <c r="E15" s="87">
        <v>2139300</v>
      </c>
      <c r="F15" s="87">
        <v>30</v>
      </c>
      <c r="G15" s="87">
        <v>99</v>
      </c>
      <c r="H15" s="87">
        <v>3060</v>
      </c>
      <c r="I15" s="87">
        <v>41200</v>
      </c>
      <c r="J15" s="87">
        <v>211570</v>
      </c>
      <c r="K15" s="87">
        <v>0</v>
      </c>
      <c r="L15" s="86" t="s">
        <v>670</v>
      </c>
      <c r="M15" s="86" t="s">
        <v>593</v>
      </c>
      <c r="N15" s="86" t="s">
        <v>597</v>
      </c>
      <c r="O15" s="88"/>
    </row>
    <row r="16" spans="1:15" x14ac:dyDescent="0.25">
      <c r="A16" s="87">
        <v>3</v>
      </c>
      <c r="B16" s="86" t="s">
        <v>377</v>
      </c>
      <c r="C16" s="49" t="s">
        <v>102</v>
      </c>
      <c r="D16" s="86" t="s">
        <v>611</v>
      </c>
      <c r="E16" s="87">
        <v>1791300</v>
      </c>
      <c r="F16" s="87">
        <v>9</v>
      </c>
      <c r="G16" s="87">
        <v>9</v>
      </c>
      <c r="H16" s="87">
        <v>1660</v>
      </c>
      <c r="I16" s="87">
        <v>1450</v>
      </c>
      <c r="J16" s="87">
        <v>1156350</v>
      </c>
      <c r="K16" s="87">
        <v>10</v>
      </c>
      <c r="L16" s="86" t="s">
        <v>670</v>
      </c>
      <c r="M16" s="86" t="s">
        <v>593</v>
      </c>
      <c r="N16" s="112" t="s">
        <v>594</v>
      </c>
      <c r="O16" s="110"/>
    </row>
    <row r="17" spans="1:15" x14ac:dyDescent="0.25">
      <c r="A17" s="87">
        <v>20</v>
      </c>
      <c r="B17" s="86" t="s">
        <v>545</v>
      </c>
      <c r="C17" s="49" t="s">
        <v>546</v>
      </c>
      <c r="D17" s="86" t="s">
        <v>641</v>
      </c>
      <c r="E17" s="87">
        <v>1597300</v>
      </c>
      <c r="F17" s="87">
        <v>16</v>
      </c>
      <c r="G17" s="87">
        <v>99</v>
      </c>
      <c r="H17" s="87">
        <v>10770</v>
      </c>
      <c r="I17" s="87">
        <v>31390</v>
      </c>
      <c r="J17" s="87">
        <v>85970</v>
      </c>
      <c r="K17" s="87">
        <v>53</v>
      </c>
      <c r="L17" s="86" t="s">
        <v>672</v>
      </c>
      <c r="M17" s="86" t="s">
        <v>607</v>
      </c>
      <c r="N17" s="86" t="s">
        <v>597</v>
      </c>
      <c r="O17" s="88"/>
    </row>
    <row r="18" spans="1:15" x14ac:dyDescent="0.25">
      <c r="A18" s="87">
        <v>41</v>
      </c>
      <c r="B18" s="86" t="s">
        <v>533</v>
      </c>
      <c r="C18" s="49" t="s">
        <v>534</v>
      </c>
      <c r="D18" s="86" t="s">
        <v>639</v>
      </c>
      <c r="E18" s="87">
        <v>1597300</v>
      </c>
      <c r="F18" s="87">
        <v>99</v>
      </c>
      <c r="G18" s="87">
        <v>99</v>
      </c>
      <c r="H18" s="87">
        <v>34290</v>
      </c>
      <c r="I18" s="87">
        <v>932370</v>
      </c>
      <c r="J18" s="87">
        <v>768650</v>
      </c>
      <c r="K18" s="87">
        <v>632</v>
      </c>
      <c r="L18" s="86" t="s">
        <v>672</v>
      </c>
      <c r="M18" s="86" t="s">
        <v>604</v>
      </c>
      <c r="N18" s="112" t="s">
        <v>594</v>
      </c>
      <c r="O18" s="110"/>
    </row>
    <row r="19" spans="1:15" x14ac:dyDescent="0.25">
      <c r="A19" s="87">
        <v>19</v>
      </c>
      <c r="B19" s="86" t="s">
        <v>646</v>
      </c>
      <c r="C19" s="49" t="s">
        <v>647</v>
      </c>
      <c r="D19" s="86" t="s">
        <v>648</v>
      </c>
      <c r="E19" s="87">
        <v>1428000</v>
      </c>
      <c r="F19" s="87">
        <v>13</v>
      </c>
      <c r="G19" s="87">
        <v>99</v>
      </c>
      <c r="H19" s="87">
        <v>2550</v>
      </c>
      <c r="I19" s="87">
        <v>97340</v>
      </c>
      <c r="J19" s="87">
        <v>315120</v>
      </c>
      <c r="K19" s="87">
        <v>0</v>
      </c>
      <c r="L19" s="86" t="s">
        <v>672</v>
      </c>
      <c r="M19" s="86" t="s">
        <v>593</v>
      </c>
      <c r="N19" s="86" t="s">
        <v>597</v>
      </c>
      <c r="O19" s="88"/>
    </row>
    <row r="20" spans="1:15" x14ac:dyDescent="0.25">
      <c r="A20" s="87">
        <v>28</v>
      </c>
      <c r="B20" s="86" t="s">
        <v>661</v>
      </c>
      <c r="C20" s="49" t="s">
        <v>662</v>
      </c>
      <c r="D20" s="86" t="s">
        <v>666</v>
      </c>
      <c r="E20" s="87">
        <v>1193300</v>
      </c>
      <c r="F20" s="87">
        <v>11</v>
      </c>
      <c r="G20" s="87">
        <v>99</v>
      </c>
      <c r="H20" s="87">
        <v>98370</v>
      </c>
      <c r="I20" s="87">
        <v>0</v>
      </c>
      <c r="J20" s="87">
        <v>55490</v>
      </c>
      <c r="K20" s="87">
        <v>693</v>
      </c>
      <c r="L20" s="86" t="s">
        <v>670</v>
      </c>
      <c r="M20" s="86" t="s">
        <v>593</v>
      </c>
      <c r="N20" s="86" t="s">
        <v>597</v>
      </c>
      <c r="O20" s="88"/>
    </row>
    <row r="21" spans="1:15" x14ac:dyDescent="0.25">
      <c r="A21" s="87">
        <v>23</v>
      </c>
      <c r="B21" s="86" t="s">
        <v>643</v>
      </c>
      <c r="C21" s="49" t="s">
        <v>644</v>
      </c>
      <c r="D21" s="86" t="s">
        <v>645</v>
      </c>
      <c r="E21" s="87">
        <v>1177000</v>
      </c>
      <c r="F21" s="87">
        <v>22</v>
      </c>
      <c r="G21" s="87">
        <v>16</v>
      </c>
      <c r="H21" s="87">
        <v>0</v>
      </c>
      <c r="I21" s="87">
        <v>50660</v>
      </c>
      <c r="J21" s="87">
        <v>45560</v>
      </c>
      <c r="K21" s="87">
        <v>0</v>
      </c>
      <c r="L21" s="86" t="s">
        <v>670</v>
      </c>
      <c r="M21" s="86" t="s">
        <v>607</v>
      </c>
      <c r="N21" s="86" t="s">
        <v>597</v>
      </c>
      <c r="O21" s="88"/>
    </row>
    <row r="22" spans="1:15" x14ac:dyDescent="0.25">
      <c r="A22" s="87">
        <v>15</v>
      </c>
      <c r="B22" s="86" t="s">
        <v>28</v>
      </c>
      <c r="C22" s="49" t="s">
        <v>370</v>
      </c>
      <c r="D22" s="86" t="s">
        <v>598</v>
      </c>
      <c r="E22" s="87">
        <v>1084300</v>
      </c>
      <c r="F22" s="87">
        <v>17</v>
      </c>
      <c r="G22" s="87">
        <v>12</v>
      </c>
      <c r="H22" s="87">
        <v>118890</v>
      </c>
      <c r="I22" s="87">
        <v>110980</v>
      </c>
      <c r="J22" s="87">
        <v>102400</v>
      </c>
      <c r="K22" s="87">
        <v>256</v>
      </c>
      <c r="L22" s="86" t="s">
        <v>670</v>
      </c>
      <c r="M22" s="86" t="s">
        <v>593</v>
      </c>
      <c r="N22" s="86" t="s">
        <v>597</v>
      </c>
      <c r="O22" s="88"/>
    </row>
    <row r="23" spans="1:15" x14ac:dyDescent="0.25">
      <c r="A23" s="87">
        <v>33</v>
      </c>
      <c r="B23" s="86" t="s">
        <v>107</v>
      </c>
      <c r="C23" s="49" t="s">
        <v>108</v>
      </c>
      <c r="D23" s="86" t="s">
        <v>614</v>
      </c>
      <c r="E23" s="87">
        <v>932900</v>
      </c>
      <c r="F23" s="87">
        <v>21</v>
      </c>
      <c r="G23" s="87">
        <v>22</v>
      </c>
      <c r="H23" s="87">
        <v>8260</v>
      </c>
      <c r="I23" s="87">
        <v>385900</v>
      </c>
      <c r="J23" s="87">
        <v>775130</v>
      </c>
      <c r="K23" s="87">
        <v>73</v>
      </c>
      <c r="L23" s="86" t="s">
        <v>672</v>
      </c>
      <c r="M23" s="86" t="s">
        <v>674</v>
      </c>
      <c r="N23" s="86" t="s">
        <v>597</v>
      </c>
      <c r="O23" s="88"/>
    </row>
    <row r="24" spans="1:15" x14ac:dyDescent="0.25">
      <c r="A24" s="87">
        <v>26</v>
      </c>
      <c r="B24" s="86" t="s">
        <v>130</v>
      </c>
      <c r="C24" s="49" t="s">
        <v>409</v>
      </c>
      <c r="D24" s="86" t="s">
        <v>617</v>
      </c>
      <c r="E24" s="87">
        <v>844300</v>
      </c>
      <c r="F24" s="87">
        <v>15</v>
      </c>
      <c r="G24" s="87">
        <v>18</v>
      </c>
      <c r="H24" s="87">
        <v>0</v>
      </c>
      <c r="I24" s="87">
        <v>0</v>
      </c>
      <c r="J24" s="87">
        <v>120200</v>
      </c>
      <c r="K24" s="87">
        <v>2997</v>
      </c>
      <c r="L24" s="86" t="s">
        <v>672</v>
      </c>
      <c r="M24" s="86" t="s">
        <v>604</v>
      </c>
      <c r="N24" s="86" t="s">
        <v>597</v>
      </c>
      <c r="O24" s="88"/>
    </row>
    <row r="25" spans="1:15" x14ac:dyDescent="0.25">
      <c r="A25" s="87">
        <v>35</v>
      </c>
      <c r="B25" s="86" t="s">
        <v>527</v>
      </c>
      <c r="C25" s="49" t="s">
        <v>528</v>
      </c>
      <c r="D25" s="86" t="s">
        <v>638</v>
      </c>
      <c r="E25" s="87">
        <v>826300</v>
      </c>
      <c r="F25" s="87">
        <v>99</v>
      </c>
      <c r="G25" s="87">
        <v>99</v>
      </c>
      <c r="H25" s="87">
        <v>0</v>
      </c>
      <c r="I25" s="87">
        <v>132600</v>
      </c>
      <c r="J25" s="87">
        <v>29168530</v>
      </c>
      <c r="K25" s="87">
        <v>0</v>
      </c>
      <c r="L25" s="86" t="s">
        <v>672</v>
      </c>
      <c r="M25" s="86" t="s">
        <v>607</v>
      </c>
      <c r="N25" s="86" t="s">
        <v>597</v>
      </c>
      <c r="O25" s="88"/>
    </row>
    <row r="26" spans="1:15" x14ac:dyDescent="0.25">
      <c r="A26" s="87">
        <v>2</v>
      </c>
      <c r="B26" s="86" t="s">
        <v>47</v>
      </c>
      <c r="C26" s="49" t="s">
        <v>401</v>
      </c>
      <c r="D26" s="86" t="s">
        <v>615</v>
      </c>
      <c r="E26" s="87">
        <v>625500</v>
      </c>
      <c r="F26" s="87">
        <v>18</v>
      </c>
      <c r="G26" s="87">
        <v>11</v>
      </c>
      <c r="H26" s="87">
        <v>7050</v>
      </c>
      <c r="I26" s="87">
        <v>47620</v>
      </c>
      <c r="J26" s="87">
        <v>301170</v>
      </c>
      <c r="K26" s="87">
        <v>145</v>
      </c>
      <c r="L26" s="86" t="s">
        <v>670</v>
      </c>
      <c r="M26" s="86" t="s">
        <v>593</v>
      </c>
      <c r="N26" s="86" t="s">
        <v>597</v>
      </c>
      <c r="O26" s="88"/>
    </row>
    <row r="27" spans="1:15" x14ac:dyDescent="0.25">
      <c r="A27" s="87">
        <v>21</v>
      </c>
      <c r="B27" s="86" t="s">
        <v>112</v>
      </c>
      <c r="C27" s="49" t="s">
        <v>387</v>
      </c>
      <c r="D27" s="86" t="s">
        <v>612</v>
      </c>
      <c r="E27" s="87">
        <v>553200</v>
      </c>
      <c r="F27" s="87">
        <v>24</v>
      </c>
      <c r="G27" s="87">
        <v>17</v>
      </c>
      <c r="H27" s="87">
        <v>3930</v>
      </c>
      <c r="I27" s="87">
        <v>48600</v>
      </c>
      <c r="J27" s="87">
        <v>0</v>
      </c>
      <c r="K27" s="87">
        <v>62</v>
      </c>
      <c r="L27" s="86" t="s">
        <v>670</v>
      </c>
      <c r="M27" s="86" t="s">
        <v>593</v>
      </c>
      <c r="N27" s="86" t="s">
        <v>597</v>
      </c>
      <c r="O27" s="88"/>
    </row>
    <row r="28" spans="1:15" x14ac:dyDescent="0.25">
      <c r="A28" s="87">
        <v>34</v>
      </c>
      <c r="B28" s="86" t="s">
        <v>218</v>
      </c>
      <c r="C28" s="49" t="s">
        <v>452</v>
      </c>
      <c r="D28" s="86" t="s">
        <v>629</v>
      </c>
      <c r="E28" s="87">
        <v>352800</v>
      </c>
      <c r="F28" s="87">
        <v>99</v>
      </c>
      <c r="G28" s="87">
        <v>99</v>
      </c>
      <c r="H28" s="87">
        <v>1360</v>
      </c>
      <c r="I28" s="87">
        <v>22690</v>
      </c>
      <c r="J28" s="87">
        <v>107460</v>
      </c>
      <c r="K28" s="87">
        <v>16</v>
      </c>
      <c r="L28" s="86" t="s">
        <v>672</v>
      </c>
      <c r="M28" s="86" t="s">
        <v>607</v>
      </c>
      <c r="N28" s="86" t="s">
        <v>597</v>
      </c>
      <c r="O28" s="88"/>
    </row>
    <row r="29" spans="1:15" x14ac:dyDescent="0.25">
      <c r="A29" s="87">
        <v>36</v>
      </c>
      <c r="B29" s="86" t="s">
        <v>384</v>
      </c>
      <c r="C29" s="49" t="s">
        <v>385</v>
      </c>
      <c r="D29" s="86" t="s">
        <v>609</v>
      </c>
      <c r="E29" s="87">
        <v>344600</v>
      </c>
      <c r="F29" s="87">
        <v>26</v>
      </c>
      <c r="G29" s="87">
        <v>23</v>
      </c>
      <c r="H29" s="87">
        <v>0</v>
      </c>
      <c r="I29" s="87">
        <v>2070</v>
      </c>
      <c r="J29" s="87">
        <v>1618230</v>
      </c>
      <c r="K29" s="87">
        <v>45</v>
      </c>
      <c r="L29" s="86" t="s">
        <v>670</v>
      </c>
      <c r="M29" s="86" t="s">
        <v>593</v>
      </c>
      <c r="N29" s="112" t="s">
        <v>594</v>
      </c>
      <c r="O29" s="110"/>
    </row>
    <row r="30" spans="1:15" x14ac:dyDescent="0.25">
      <c r="A30" s="87">
        <v>4</v>
      </c>
      <c r="B30" s="86" t="s">
        <v>392</v>
      </c>
      <c r="C30" s="49" t="s">
        <v>393</v>
      </c>
      <c r="D30" s="86" t="s">
        <v>635</v>
      </c>
      <c r="E30" s="87">
        <v>341700</v>
      </c>
      <c r="F30" s="87">
        <v>31</v>
      </c>
      <c r="G30" s="87">
        <v>99</v>
      </c>
      <c r="H30" s="87">
        <v>2060</v>
      </c>
      <c r="I30" s="87">
        <v>25230</v>
      </c>
      <c r="J30" s="87">
        <v>153930</v>
      </c>
      <c r="K30" s="87">
        <v>26</v>
      </c>
      <c r="L30" s="86" t="s">
        <v>672</v>
      </c>
      <c r="M30" s="86" t="s">
        <v>674</v>
      </c>
      <c r="N30" s="86" t="s">
        <v>597</v>
      </c>
      <c r="O30" s="88"/>
    </row>
    <row r="31" spans="1:15" x14ac:dyDescent="0.25">
      <c r="A31" s="87">
        <v>5</v>
      </c>
      <c r="B31" s="86" t="s">
        <v>124</v>
      </c>
      <c r="C31" s="49" t="s">
        <v>403</v>
      </c>
      <c r="D31" s="86" t="s">
        <v>616</v>
      </c>
      <c r="E31" s="87">
        <v>321700</v>
      </c>
      <c r="F31" s="87">
        <v>14</v>
      </c>
      <c r="G31" s="87">
        <v>14</v>
      </c>
      <c r="H31" s="87">
        <v>15800</v>
      </c>
      <c r="I31" s="87">
        <v>408030</v>
      </c>
      <c r="J31" s="87">
        <v>217500</v>
      </c>
      <c r="K31" s="87">
        <v>202</v>
      </c>
      <c r="L31" s="86" t="s">
        <v>672</v>
      </c>
      <c r="M31" s="86" t="s">
        <v>604</v>
      </c>
      <c r="N31" s="86" t="s">
        <v>597</v>
      </c>
      <c r="O31" s="88"/>
    </row>
    <row r="32" spans="1:15" x14ac:dyDescent="0.25">
      <c r="A32" s="87">
        <v>18</v>
      </c>
      <c r="B32" s="86" t="s">
        <v>171</v>
      </c>
      <c r="C32" s="49" t="s">
        <v>405</v>
      </c>
      <c r="D32" s="86" t="s">
        <v>618</v>
      </c>
      <c r="E32" s="87">
        <v>273900</v>
      </c>
      <c r="F32" s="87">
        <v>29</v>
      </c>
      <c r="G32" s="87">
        <v>21</v>
      </c>
      <c r="H32" s="87">
        <v>57080</v>
      </c>
      <c r="I32" s="87">
        <v>1042740</v>
      </c>
      <c r="J32" s="87">
        <v>357660</v>
      </c>
      <c r="K32" s="87">
        <v>125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29</v>
      </c>
      <c r="B33" s="86" t="s">
        <v>212</v>
      </c>
      <c r="C33" s="49" t="s">
        <v>430</v>
      </c>
      <c r="D33" s="86" t="s">
        <v>626</v>
      </c>
      <c r="E33" s="87">
        <v>272700</v>
      </c>
      <c r="F33" s="87">
        <v>99</v>
      </c>
      <c r="G33" s="87">
        <v>99</v>
      </c>
      <c r="H33" s="87">
        <v>28040</v>
      </c>
      <c r="I33" s="87">
        <v>545170</v>
      </c>
      <c r="J33" s="87">
        <v>231680</v>
      </c>
      <c r="K33" s="87">
        <v>509</v>
      </c>
      <c r="L33" s="86" t="s">
        <v>670</v>
      </c>
      <c r="M33" s="86" t="s">
        <v>674</v>
      </c>
      <c r="N33" s="112" t="s">
        <v>594</v>
      </c>
      <c r="O33" s="110"/>
    </row>
    <row r="34" spans="1:15" x14ac:dyDescent="0.25">
      <c r="A34" s="87">
        <v>10</v>
      </c>
      <c r="B34" s="49" t="s">
        <v>427</v>
      </c>
      <c r="C34" s="49" t="s">
        <v>664</v>
      </c>
      <c r="D34" s="86" t="s">
        <v>622</v>
      </c>
      <c r="E34" s="87">
        <v>264500</v>
      </c>
      <c r="F34" s="87">
        <v>99</v>
      </c>
      <c r="G34" s="87">
        <v>99</v>
      </c>
      <c r="H34" s="87">
        <v>19650</v>
      </c>
      <c r="I34" s="87">
        <v>598970</v>
      </c>
      <c r="J34" s="87">
        <v>695230</v>
      </c>
      <c r="K34" s="87">
        <v>66</v>
      </c>
      <c r="L34" s="86" t="s">
        <v>672</v>
      </c>
      <c r="M34" s="86" t="s">
        <v>604</v>
      </c>
      <c r="N34" s="86" t="s">
        <v>597</v>
      </c>
      <c r="O34" s="88"/>
    </row>
    <row r="35" spans="1:15" x14ac:dyDescent="0.25">
      <c r="A35" s="87">
        <v>9</v>
      </c>
      <c r="B35" s="86" t="s">
        <v>414</v>
      </c>
      <c r="C35" s="49" t="s">
        <v>415</v>
      </c>
      <c r="D35" s="86" t="s">
        <v>621</v>
      </c>
      <c r="E35" s="87">
        <v>259000</v>
      </c>
      <c r="F35" s="87">
        <v>99</v>
      </c>
      <c r="G35" s="87">
        <v>99</v>
      </c>
      <c r="H35" s="87">
        <v>3630</v>
      </c>
      <c r="I35" s="87">
        <v>123530</v>
      </c>
      <c r="J35" s="87">
        <v>31010</v>
      </c>
      <c r="K35" s="87">
        <v>63</v>
      </c>
      <c r="L35" s="86" t="s">
        <v>672</v>
      </c>
      <c r="M35" s="86" t="s">
        <v>604</v>
      </c>
      <c r="N35" s="86" t="s">
        <v>597</v>
      </c>
      <c r="O35" s="88"/>
    </row>
    <row r="36" spans="1:15" x14ac:dyDescent="0.25">
      <c r="A36" s="87">
        <v>38</v>
      </c>
      <c r="B36" s="86" t="s">
        <v>420</v>
      </c>
      <c r="C36" s="49" t="s">
        <v>421</v>
      </c>
      <c r="D36" s="86" t="s">
        <v>637</v>
      </c>
      <c r="E36" s="87">
        <v>182900</v>
      </c>
      <c r="F36" s="87">
        <v>12</v>
      </c>
      <c r="G36" s="87">
        <v>15</v>
      </c>
      <c r="H36" s="87">
        <v>3670</v>
      </c>
      <c r="I36" s="87">
        <v>411940</v>
      </c>
      <c r="J36" s="87">
        <v>43630</v>
      </c>
      <c r="K36" s="87">
        <v>74</v>
      </c>
      <c r="L36" s="86" t="s">
        <v>672</v>
      </c>
      <c r="M36" s="86" t="s">
        <v>673</v>
      </c>
      <c r="N36" s="112" t="s">
        <v>594</v>
      </c>
      <c r="O36" s="110"/>
    </row>
    <row r="37" spans="1:15" x14ac:dyDescent="0.25">
      <c r="A37" s="87">
        <v>13</v>
      </c>
      <c r="B37" s="86" t="s">
        <v>136</v>
      </c>
      <c r="C37" s="49" t="s">
        <v>407</v>
      </c>
      <c r="D37" s="86" t="s">
        <v>620</v>
      </c>
      <c r="E37" s="87">
        <v>165400</v>
      </c>
      <c r="F37" s="87">
        <v>28</v>
      </c>
      <c r="G37" s="87">
        <v>25</v>
      </c>
      <c r="H37" s="87">
        <v>35450</v>
      </c>
      <c r="I37" s="87">
        <v>45250</v>
      </c>
      <c r="J37" s="87">
        <v>551570</v>
      </c>
      <c r="K37" s="87">
        <v>34</v>
      </c>
      <c r="L37" s="86" t="s">
        <v>672</v>
      </c>
      <c r="M37" s="86" t="s">
        <v>593</v>
      </c>
      <c r="N37" s="86" t="s">
        <v>597</v>
      </c>
      <c r="O37" s="88"/>
    </row>
    <row r="38" spans="1:15" x14ac:dyDescent="0.25">
      <c r="A38" s="87">
        <v>14</v>
      </c>
      <c r="B38" s="86" t="s">
        <v>443</v>
      </c>
      <c r="C38" s="49" t="s">
        <v>444</v>
      </c>
      <c r="D38" s="86" t="s">
        <v>636</v>
      </c>
      <c r="E38" s="87">
        <v>146200</v>
      </c>
      <c r="F38" s="87">
        <v>99</v>
      </c>
      <c r="G38" s="87">
        <v>99</v>
      </c>
      <c r="H38" s="87">
        <v>45900</v>
      </c>
      <c r="I38" s="87">
        <v>25670</v>
      </c>
      <c r="J38" s="87">
        <v>90460</v>
      </c>
      <c r="K38" s="87">
        <v>504</v>
      </c>
      <c r="L38" s="86" t="s">
        <v>672</v>
      </c>
      <c r="M38" s="86" t="s">
        <v>607</v>
      </c>
      <c r="N38" s="86" t="s">
        <v>597</v>
      </c>
      <c r="O38" s="88"/>
    </row>
    <row r="39" spans="1:15" x14ac:dyDescent="0.25">
      <c r="A39" s="87">
        <v>17</v>
      </c>
      <c r="B39" s="86" t="s">
        <v>438</v>
      </c>
      <c r="C39" s="49" t="s">
        <v>439</v>
      </c>
      <c r="D39" s="86" t="s">
        <v>623</v>
      </c>
      <c r="E39" s="87">
        <v>127900</v>
      </c>
      <c r="F39" s="87">
        <v>20</v>
      </c>
      <c r="G39" s="87">
        <v>24</v>
      </c>
      <c r="H39" s="87">
        <v>2560</v>
      </c>
      <c r="I39" s="87">
        <v>530430</v>
      </c>
      <c r="J39" s="87">
        <v>18816550</v>
      </c>
      <c r="K39" s="87">
        <v>202</v>
      </c>
      <c r="L39" s="86" t="s">
        <v>672</v>
      </c>
      <c r="M39" s="86" t="s">
        <v>604</v>
      </c>
      <c r="N39" s="86" t="s">
        <v>597</v>
      </c>
      <c r="O39" s="88"/>
    </row>
    <row r="40" spans="1:15" x14ac:dyDescent="0.25">
      <c r="A40" s="87">
        <v>43</v>
      </c>
      <c r="B40" s="86" t="s">
        <v>160</v>
      </c>
      <c r="C40" s="49" t="s">
        <v>161</v>
      </c>
      <c r="D40" s="86" t="s">
        <v>628</v>
      </c>
      <c r="E40" s="87">
        <v>114700</v>
      </c>
      <c r="F40" s="87">
        <v>99</v>
      </c>
      <c r="G40" s="87">
        <v>99</v>
      </c>
      <c r="H40" s="87">
        <v>9820</v>
      </c>
      <c r="I40" s="87">
        <v>6710</v>
      </c>
      <c r="J40" s="87">
        <v>16201160</v>
      </c>
      <c r="K40" s="87">
        <v>20</v>
      </c>
      <c r="L40" s="86" t="s">
        <v>672</v>
      </c>
      <c r="M40" s="86" t="s">
        <v>604</v>
      </c>
      <c r="N40" s="86" t="s">
        <v>597</v>
      </c>
      <c r="O40" s="88"/>
    </row>
    <row r="41" spans="1:15" x14ac:dyDescent="0.25">
      <c r="A41" s="87">
        <v>25</v>
      </c>
      <c r="B41" s="86" t="s">
        <v>266</v>
      </c>
      <c r="C41" s="49" t="s">
        <v>665</v>
      </c>
      <c r="D41" s="86" t="s">
        <v>634</v>
      </c>
      <c r="E41" s="87">
        <v>114200</v>
      </c>
      <c r="F41" s="87">
        <v>99</v>
      </c>
      <c r="G41" s="87">
        <v>99</v>
      </c>
      <c r="H41" s="87">
        <v>190</v>
      </c>
      <c r="I41" s="87">
        <v>25050</v>
      </c>
      <c r="J41" s="87">
        <v>8580</v>
      </c>
      <c r="K41" s="87">
        <v>1</v>
      </c>
      <c r="L41" s="86" t="s">
        <v>672</v>
      </c>
      <c r="M41" s="86" t="s">
        <v>604</v>
      </c>
      <c r="N41" s="112" t="s">
        <v>594</v>
      </c>
      <c r="O41" s="110"/>
    </row>
    <row r="42" spans="1:15" x14ac:dyDescent="0.25">
      <c r="A42" s="87">
        <v>32</v>
      </c>
      <c r="B42" s="86" t="s">
        <v>189</v>
      </c>
      <c r="C42" s="49" t="s">
        <v>433</v>
      </c>
      <c r="D42" s="86" t="s">
        <v>625</v>
      </c>
      <c r="E42" s="87">
        <v>94700</v>
      </c>
      <c r="F42" s="87">
        <v>99</v>
      </c>
      <c r="G42" s="87">
        <v>27</v>
      </c>
      <c r="H42" s="87">
        <v>2460</v>
      </c>
      <c r="I42" s="87">
        <v>46250</v>
      </c>
      <c r="J42" s="87">
        <v>1969000</v>
      </c>
      <c r="K42" s="87">
        <v>36</v>
      </c>
      <c r="L42" s="86" t="s">
        <v>672</v>
      </c>
      <c r="M42" s="86" t="s">
        <v>604</v>
      </c>
      <c r="N42" s="86" t="s">
        <v>597</v>
      </c>
      <c r="O42" s="88"/>
    </row>
    <row r="43" spans="1:15" x14ac:dyDescent="0.25">
      <c r="A43" s="87">
        <v>12</v>
      </c>
      <c r="B43" s="86" t="s">
        <v>183</v>
      </c>
      <c r="C43" s="49" t="s">
        <v>436</v>
      </c>
      <c r="D43" s="86" t="s">
        <v>630</v>
      </c>
      <c r="E43" s="87">
        <v>88200</v>
      </c>
      <c r="F43" s="87">
        <v>99</v>
      </c>
      <c r="G43" s="87">
        <v>99</v>
      </c>
      <c r="H43" s="87">
        <v>130890</v>
      </c>
      <c r="I43" s="87">
        <v>10870</v>
      </c>
      <c r="J43" s="87">
        <v>4349500</v>
      </c>
      <c r="K43" s="87">
        <v>2</v>
      </c>
      <c r="L43" s="86" t="s">
        <v>672</v>
      </c>
      <c r="M43" s="86" t="s">
        <v>674</v>
      </c>
      <c r="N43" s="86" t="s">
        <v>597</v>
      </c>
      <c r="O43" s="88"/>
    </row>
    <row r="44" spans="1:15" x14ac:dyDescent="0.25">
      <c r="A44" s="87">
        <v>27</v>
      </c>
      <c r="B44" s="86" t="s">
        <v>206</v>
      </c>
      <c r="C44" s="49" t="s">
        <v>450</v>
      </c>
      <c r="D44" s="86" t="s">
        <v>631</v>
      </c>
      <c r="E44" s="87">
        <v>61700</v>
      </c>
      <c r="F44" s="87">
        <v>99</v>
      </c>
      <c r="G44" s="87">
        <v>99</v>
      </c>
      <c r="H44" s="87">
        <v>6550</v>
      </c>
      <c r="I44" s="87">
        <v>0</v>
      </c>
      <c r="J44" s="87">
        <v>56510</v>
      </c>
      <c r="K44" s="87">
        <v>7</v>
      </c>
      <c r="L44" s="86" t="s">
        <v>672</v>
      </c>
      <c r="M44" s="86" t="s">
        <v>604</v>
      </c>
      <c r="N44" s="86" t="s">
        <v>597</v>
      </c>
      <c r="O44" s="88"/>
    </row>
    <row r="45" spans="1:15" x14ac:dyDescent="0.25">
      <c r="A45" s="87">
        <v>46</v>
      </c>
      <c r="B45" s="86" t="s">
        <v>411</v>
      </c>
      <c r="C45" s="49" t="s">
        <v>412</v>
      </c>
      <c r="D45" s="86" t="s">
        <v>624</v>
      </c>
      <c r="E45" s="87">
        <v>56000</v>
      </c>
      <c r="F45" s="87">
        <v>99</v>
      </c>
      <c r="G45" s="87">
        <v>99</v>
      </c>
      <c r="H45" s="87">
        <v>0</v>
      </c>
      <c r="I45" s="87">
        <v>0</v>
      </c>
      <c r="J45" s="87">
        <v>6241500</v>
      </c>
      <c r="K45" s="87">
        <v>2</v>
      </c>
      <c r="L45" s="86" t="s">
        <v>672</v>
      </c>
      <c r="M45" s="86" t="s">
        <v>604</v>
      </c>
      <c r="N45" s="86" t="s">
        <v>597</v>
      </c>
      <c r="O45" s="88"/>
    </row>
    <row r="46" spans="1:15" x14ac:dyDescent="0.25">
      <c r="A46" s="87">
        <v>30</v>
      </c>
      <c r="B46" s="86" t="s">
        <v>242</v>
      </c>
      <c r="C46" s="49" t="s">
        <v>454</v>
      </c>
      <c r="D46" s="86" t="s">
        <v>632</v>
      </c>
      <c r="E46" s="87">
        <v>37600</v>
      </c>
      <c r="F46" s="87">
        <v>99</v>
      </c>
      <c r="G46" s="87">
        <v>99</v>
      </c>
      <c r="H46" s="87">
        <v>740</v>
      </c>
      <c r="I46" s="87">
        <v>23670</v>
      </c>
      <c r="J46" s="87">
        <v>99200</v>
      </c>
      <c r="K46" s="87">
        <v>7</v>
      </c>
      <c r="L46" s="86" t="s">
        <v>672</v>
      </c>
      <c r="M46" s="86" t="s">
        <v>604</v>
      </c>
      <c r="N46" s="86" t="s">
        <v>597</v>
      </c>
      <c r="O46" s="88"/>
    </row>
    <row r="47" spans="1:15" x14ac:dyDescent="0.25">
      <c r="A47" s="87">
        <v>1</v>
      </c>
      <c r="B47" s="86" t="s">
        <v>459</v>
      </c>
      <c r="C47" s="49" t="s">
        <v>663</v>
      </c>
      <c r="D47" s="86" t="s">
        <v>633</v>
      </c>
      <c r="E47" s="87">
        <v>7000</v>
      </c>
      <c r="F47" s="87">
        <v>27</v>
      </c>
      <c r="G47" s="87">
        <v>26</v>
      </c>
      <c r="H47" s="87">
        <v>3250</v>
      </c>
      <c r="I47" s="87">
        <v>524000</v>
      </c>
      <c r="J47" s="87">
        <v>0</v>
      </c>
      <c r="K47" s="87">
        <v>13</v>
      </c>
      <c r="L47" s="86" t="s">
        <v>672</v>
      </c>
      <c r="M47" s="86" t="s">
        <v>604</v>
      </c>
      <c r="N47" s="86" t="s">
        <v>597</v>
      </c>
      <c r="O47" s="88"/>
    </row>
    <row r="48" spans="1:15" x14ac:dyDescent="0.25">
      <c r="A48" s="87">
        <v>45</v>
      </c>
      <c r="B48" s="86" t="s">
        <v>142</v>
      </c>
      <c r="C48" s="49" t="s">
        <v>668</v>
      </c>
      <c r="D48" s="86" t="s">
        <v>619</v>
      </c>
      <c r="E48" s="87">
        <v>300</v>
      </c>
      <c r="F48" s="87">
        <v>99</v>
      </c>
      <c r="G48" s="87">
        <v>99</v>
      </c>
      <c r="H48" s="87">
        <v>2640</v>
      </c>
      <c r="I48" s="87">
        <v>22280</v>
      </c>
      <c r="J48" s="87">
        <v>7723290</v>
      </c>
      <c r="K48" s="87">
        <v>70</v>
      </c>
      <c r="L48" s="86" t="s">
        <v>672</v>
      </c>
      <c r="M48" s="86" t="s">
        <v>593</v>
      </c>
      <c r="N48" s="86" t="s">
        <v>597</v>
      </c>
      <c r="O48" s="88"/>
    </row>
  </sheetData>
  <mergeCells count="8">
    <mergeCell ref="N33:O33"/>
    <mergeCell ref="N36:O36"/>
    <mergeCell ref="N41:O41"/>
    <mergeCell ref="N7:O7"/>
    <mergeCell ref="N10:O10"/>
    <mergeCell ref="N16:O16"/>
    <mergeCell ref="N18:O18"/>
    <mergeCell ref="N29:O29"/>
  </mergeCells>
  <hyperlinks>
    <hyperlink ref="C2" r:id="rId1" xr:uid="{00000000-0004-0000-0B00-000000000000}"/>
    <hyperlink ref="C3" r:id="rId2" xr:uid="{00000000-0004-0000-0B00-000001000000}"/>
    <hyperlink ref="C4" r:id="rId3" xr:uid="{00000000-0004-0000-0B00-000002000000}"/>
    <hyperlink ref="C5" r:id="rId4" xr:uid="{00000000-0004-0000-0B00-000003000000}"/>
    <hyperlink ref="C6" r:id="rId5" xr:uid="{00000000-0004-0000-0B00-000004000000}"/>
    <hyperlink ref="C7" r:id="rId6" xr:uid="{00000000-0004-0000-0B00-000005000000}"/>
    <hyperlink ref="C8" r:id="rId7" xr:uid="{00000000-0004-0000-0B00-000006000000}"/>
    <hyperlink ref="C9" r:id="rId8" xr:uid="{00000000-0004-0000-0B00-000007000000}"/>
    <hyperlink ref="C10" r:id="rId9" xr:uid="{00000000-0004-0000-0B00-000008000000}"/>
    <hyperlink ref="C11" r:id="rId10" xr:uid="{00000000-0004-0000-0B00-000009000000}"/>
    <hyperlink ref="C12" r:id="rId11" xr:uid="{00000000-0004-0000-0B00-00000A000000}"/>
    <hyperlink ref="C13" r:id="rId12" xr:uid="{00000000-0004-0000-0B00-00000B000000}"/>
    <hyperlink ref="C14" r:id="rId13" xr:uid="{00000000-0004-0000-0B00-00000C000000}"/>
    <hyperlink ref="C15" r:id="rId14" xr:uid="{00000000-0004-0000-0B00-00000D000000}"/>
    <hyperlink ref="C16" r:id="rId15" xr:uid="{00000000-0004-0000-0B00-00000E000000}"/>
    <hyperlink ref="C17" r:id="rId16" xr:uid="{00000000-0004-0000-0B00-00000F000000}"/>
    <hyperlink ref="C18" r:id="rId17" xr:uid="{00000000-0004-0000-0B00-000010000000}"/>
    <hyperlink ref="C19" r:id="rId18" xr:uid="{00000000-0004-0000-0B00-000011000000}"/>
    <hyperlink ref="C20" r:id="rId19" xr:uid="{00000000-0004-0000-0B00-000012000000}"/>
    <hyperlink ref="C21" r:id="rId20" xr:uid="{00000000-0004-0000-0B00-000013000000}"/>
    <hyperlink ref="C22" r:id="rId21" xr:uid="{00000000-0004-0000-0B00-000014000000}"/>
    <hyperlink ref="C23" r:id="rId22" xr:uid="{00000000-0004-0000-0B00-000015000000}"/>
    <hyperlink ref="C24" r:id="rId23" xr:uid="{00000000-0004-0000-0B00-000016000000}"/>
    <hyperlink ref="C25" r:id="rId24" xr:uid="{00000000-0004-0000-0B00-000017000000}"/>
    <hyperlink ref="C26" r:id="rId25" xr:uid="{00000000-0004-0000-0B00-000018000000}"/>
    <hyperlink ref="C27" r:id="rId26" xr:uid="{00000000-0004-0000-0B00-000019000000}"/>
    <hyperlink ref="C28" r:id="rId27" xr:uid="{00000000-0004-0000-0B00-00001A000000}"/>
    <hyperlink ref="C29" r:id="rId28" xr:uid="{00000000-0004-0000-0B00-00001B000000}"/>
    <hyperlink ref="C30" r:id="rId29" xr:uid="{00000000-0004-0000-0B00-00001C000000}"/>
    <hyperlink ref="C31" r:id="rId30" xr:uid="{00000000-0004-0000-0B00-00001D000000}"/>
    <hyperlink ref="C32" r:id="rId31" xr:uid="{00000000-0004-0000-0B00-00001E000000}"/>
    <hyperlink ref="C33" r:id="rId32" xr:uid="{00000000-0004-0000-0B00-00001F000000}"/>
    <hyperlink ref="B34" r:id="rId33" xr:uid="{00000000-0004-0000-0B00-000020000000}"/>
    <hyperlink ref="C34" r:id="rId34" xr:uid="{00000000-0004-0000-0B00-000021000000}"/>
    <hyperlink ref="C35" r:id="rId35" xr:uid="{00000000-0004-0000-0B00-000022000000}"/>
    <hyperlink ref="C36" r:id="rId36" xr:uid="{00000000-0004-0000-0B00-000023000000}"/>
    <hyperlink ref="C37" r:id="rId37" xr:uid="{00000000-0004-0000-0B00-000024000000}"/>
    <hyperlink ref="C38" r:id="rId38" xr:uid="{00000000-0004-0000-0B00-000025000000}"/>
    <hyperlink ref="C39" r:id="rId39" xr:uid="{00000000-0004-0000-0B00-000026000000}"/>
    <hyperlink ref="C40" r:id="rId40" xr:uid="{00000000-0004-0000-0B00-000027000000}"/>
    <hyperlink ref="C41" r:id="rId41" xr:uid="{00000000-0004-0000-0B00-000028000000}"/>
    <hyperlink ref="C42" r:id="rId42" xr:uid="{00000000-0004-0000-0B00-000029000000}"/>
    <hyperlink ref="C43" r:id="rId43" xr:uid="{00000000-0004-0000-0B00-00002A000000}"/>
    <hyperlink ref="C44" r:id="rId44" xr:uid="{00000000-0004-0000-0B00-00002B000000}"/>
    <hyperlink ref="C45" r:id="rId45" xr:uid="{00000000-0004-0000-0B00-00002C000000}"/>
    <hyperlink ref="C46" r:id="rId46" xr:uid="{00000000-0004-0000-0B00-00002D000000}"/>
    <hyperlink ref="C47" r:id="rId47" xr:uid="{00000000-0004-0000-0B00-00002E000000}"/>
    <hyperlink ref="C48" r:id="rId48" xr:uid="{00000000-0004-0000-0B00-00002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50"/>
  <sheetViews>
    <sheetView workbookViewId="0">
      <selection activeCell="E1" sqref="E1"/>
    </sheetView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1</v>
      </c>
      <c r="B2" s="86" t="s">
        <v>459</v>
      </c>
      <c r="C2" s="49" t="s">
        <v>663</v>
      </c>
      <c r="D2" s="86" t="s">
        <v>633</v>
      </c>
      <c r="E2" s="87">
        <v>23500</v>
      </c>
      <c r="F2" s="87">
        <v>29</v>
      </c>
      <c r="G2" s="87">
        <v>99</v>
      </c>
      <c r="H2" s="87">
        <v>3200</v>
      </c>
      <c r="I2" s="87">
        <v>549900</v>
      </c>
      <c r="J2" s="87">
        <v>14700</v>
      </c>
      <c r="K2" s="87">
        <v>14</v>
      </c>
      <c r="L2" s="86" t="s">
        <v>672</v>
      </c>
      <c r="M2" s="86" t="s">
        <v>604</v>
      </c>
      <c r="N2" s="86" t="s">
        <v>597</v>
      </c>
      <c r="O2" s="88"/>
    </row>
    <row r="3" spans="1:15" x14ac:dyDescent="0.25">
      <c r="A3" s="87">
        <v>2</v>
      </c>
      <c r="B3" s="86" t="s">
        <v>47</v>
      </c>
      <c r="C3" s="49" t="s">
        <v>401</v>
      </c>
      <c r="D3" s="86" t="s">
        <v>615</v>
      </c>
      <c r="E3" s="87">
        <v>476700</v>
      </c>
      <c r="F3" s="87">
        <v>18</v>
      </c>
      <c r="G3" s="87">
        <v>12</v>
      </c>
      <c r="H3" s="87">
        <v>7000</v>
      </c>
      <c r="I3" s="87">
        <v>50100</v>
      </c>
      <c r="J3" s="87">
        <v>884400</v>
      </c>
      <c r="K3" s="86" t="s">
        <v>676</v>
      </c>
      <c r="L3" s="86" t="s">
        <v>670</v>
      </c>
      <c r="M3" s="86" t="s">
        <v>593</v>
      </c>
      <c r="N3" s="86" t="s">
        <v>597</v>
      </c>
      <c r="O3" s="88"/>
    </row>
    <row r="4" spans="1:15" x14ac:dyDescent="0.25">
      <c r="A4" s="87">
        <v>3</v>
      </c>
      <c r="B4" s="86" t="s">
        <v>377</v>
      </c>
      <c r="C4" s="49" t="s">
        <v>102</v>
      </c>
      <c r="D4" s="86" t="s">
        <v>611</v>
      </c>
      <c r="E4" s="87">
        <v>1350000</v>
      </c>
      <c r="F4" s="87">
        <v>10</v>
      </c>
      <c r="G4" s="87">
        <v>9</v>
      </c>
      <c r="H4" s="87">
        <v>1700</v>
      </c>
      <c r="I4" s="87">
        <v>1400</v>
      </c>
      <c r="J4" s="87">
        <v>0</v>
      </c>
      <c r="K4" s="87">
        <v>14</v>
      </c>
      <c r="L4" s="86" t="s">
        <v>670</v>
      </c>
      <c r="M4" s="86" t="s">
        <v>593</v>
      </c>
      <c r="N4" s="112" t="s">
        <v>594</v>
      </c>
      <c r="O4" s="110"/>
    </row>
    <row r="5" spans="1:15" x14ac:dyDescent="0.25">
      <c r="A5" s="87">
        <v>4</v>
      </c>
      <c r="B5" s="86" t="s">
        <v>392</v>
      </c>
      <c r="C5" s="49" t="s">
        <v>393</v>
      </c>
      <c r="D5" s="86" t="s">
        <v>635</v>
      </c>
      <c r="E5" s="87">
        <v>390000</v>
      </c>
      <c r="F5" s="87">
        <v>33</v>
      </c>
      <c r="G5" s="87">
        <v>99</v>
      </c>
      <c r="H5" s="87">
        <v>2300</v>
      </c>
      <c r="I5" s="87">
        <v>27600</v>
      </c>
      <c r="J5" s="87">
        <v>8700</v>
      </c>
      <c r="K5" s="87">
        <v>25</v>
      </c>
      <c r="L5" s="86" t="s">
        <v>672</v>
      </c>
      <c r="M5" s="86" t="s">
        <v>674</v>
      </c>
      <c r="N5" s="86" t="s">
        <v>597</v>
      </c>
      <c r="O5" s="88"/>
    </row>
    <row r="6" spans="1:15" x14ac:dyDescent="0.25">
      <c r="A6" s="87">
        <v>5</v>
      </c>
      <c r="B6" s="86" t="s">
        <v>124</v>
      </c>
      <c r="C6" s="49" t="s">
        <v>403</v>
      </c>
      <c r="D6" s="86" t="s">
        <v>616</v>
      </c>
      <c r="E6" s="87">
        <v>310000</v>
      </c>
      <c r="F6" s="87">
        <v>15</v>
      </c>
      <c r="G6" s="87">
        <v>18</v>
      </c>
      <c r="H6" s="87">
        <v>15600</v>
      </c>
      <c r="I6" s="87">
        <v>460600</v>
      </c>
      <c r="J6" s="87">
        <v>942100</v>
      </c>
      <c r="K6" s="86" t="s">
        <v>677</v>
      </c>
      <c r="L6" s="86" t="s">
        <v>672</v>
      </c>
      <c r="M6" s="86" t="s">
        <v>604</v>
      </c>
      <c r="N6" s="86" t="s">
        <v>597</v>
      </c>
      <c r="O6" s="88"/>
    </row>
    <row r="7" spans="1:15" x14ac:dyDescent="0.25">
      <c r="A7" s="87">
        <v>6</v>
      </c>
      <c r="B7" s="86" t="s">
        <v>77</v>
      </c>
      <c r="C7" s="49" t="s">
        <v>368</v>
      </c>
      <c r="D7" s="86" t="s">
        <v>606</v>
      </c>
      <c r="E7" s="87">
        <v>4450000</v>
      </c>
      <c r="F7" s="87">
        <v>22</v>
      </c>
      <c r="G7" s="87">
        <v>21</v>
      </c>
      <c r="H7" s="87">
        <v>70000</v>
      </c>
      <c r="I7" s="87">
        <v>41200</v>
      </c>
      <c r="J7" s="87">
        <v>1056600</v>
      </c>
      <c r="K7" s="86" t="s">
        <v>678</v>
      </c>
      <c r="L7" s="86" t="s">
        <v>670</v>
      </c>
      <c r="M7" s="86" t="s">
        <v>593</v>
      </c>
      <c r="N7" s="86" t="s">
        <v>597</v>
      </c>
      <c r="O7" s="88"/>
    </row>
    <row r="8" spans="1:15" x14ac:dyDescent="0.25">
      <c r="A8" s="87">
        <v>7</v>
      </c>
      <c r="B8" s="86" t="s">
        <v>71</v>
      </c>
      <c r="C8" s="49" t="s">
        <v>382</v>
      </c>
      <c r="D8" s="86" t="s">
        <v>605</v>
      </c>
      <c r="E8" s="87">
        <v>403400</v>
      </c>
      <c r="F8" s="87">
        <v>24</v>
      </c>
      <c r="G8" s="87">
        <v>16</v>
      </c>
      <c r="H8" s="87">
        <v>27200</v>
      </c>
      <c r="I8" s="87">
        <v>0</v>
      </c>
      <c r="J8" s="87">
        <v>1200900</v>
      </c>
      <c r="K8" s="86" t="s">
        <v>677</v>
      </c>
      <c r="L8" s="86" t="s">
        <v>670</v>
      </c>
      <c r="M8" s="86" t="s">
        <v>593</v>
      </c>
      <c r="N8" s="86" t="s">
        <v>597</v>
      </c>
      <c r="O8" s="88"/>
    </row>
    <row r="9" spans="1:15" x14ac:dyDescent="0.25">
      <c r="A9" s="87">
        <v>8</v>
      </c>
      <c r="B9" s="86" t="s">
        <v>359</v>
      </c>
      <c r="C9" s="49" t="s">
        <v>360</v>
      </c>
      <c r="D9" s="86" t="s">
        <v>600</v>
      </c>
      <c r="E9" s="87">
        <v>17600000</v>
      </c>
      <c r="F9" s="87">
        <v>5</v>
      </c>
      <c r="G9" s="87">
        <v>5</v>
      </c>
      <c r="H9" s="87">
        <v>501200</v>
      </c>
      <c r="I9" s="87">
        <v>1073400</v>
      </c>
      <c r="J9" s="87">
        <v>8636300</v>
      </c>
      <c r="K9" s="86" t="s">
        <v>679</v>
      </c>
      <c r="L9" s="86" t="s">
        <v>670</v>
      </c>
      <c r="M9" s="86" t="s">
        <v>593</v>
      </c>
      <c r="N9" s="86" t="s">
        <v>597</v>
      </c>
      <c r="O9" s="88"/>
    </row>
    <row r="10" spans="1:15" x14ac:dyDescent="0.25">
      <c r="A10" s="87">
        <v>9</v>
      </c>
      <c r="B10" s="86" t="s">
        <v>414</v>
      </c>
      <c r="C10" s="49" t="s">
        <v>415</v>
      </c>
      <c r="D10" s="86" t="s">
        <v>621</v>
      </c>
      <c r="E10" s="87">
        <v>193300</v>
      </c>
      <c r="F10" s="87">
        <v>99</v>
      </c>
      <c r="G10" s="87">
        <v>99</v>
      </c>
      <c r="H10" s="87">
        <v>3600</v>
      </c>
      <c r="I10" s="87">
        <v>127000</v>
      </c>
      <c r="J10" s="87">
        <v>225700</v>
      </c>
      <c r="K10" s="87">
        <v>61</v>
      </c>
      <c r="L10" s="86" t="s">
        <v>672</v>
      </c>
      <c r="M10" s="86" t="s">
        <v>604</v>
      </c>
      <c r="N10" s="86" t="s">
        <v>597</v>
      </c>
      <c r="O10" s="88"/>
    </row>
    <row r="11" spans="1:15" x14ac:dyDescent="0.25">
      <c r="A11" s="87">
        <v>10</v>
      </c>
      <c r="B11" s="49" t="s">
        <v>427</v>
      </c>
      <c r="C11" s="49" t="s">
        <v>664</v>
      </c>
      <c r="D11" s="86" t="s">
        <v>622</v>
      </c>
      <c r="E11" s="87">
        <v>230000</v>
      </c>
      <c r="F11" s="87">
        <v>99</v>
      </c>
      <c r="G11" s="87">
        <v>99</v>
      </c>
      <c r="H11" s="87">
        <v>19800</v>
      </c>
      <c r="I11" s="87">
        <v>668900</v>
      </c>
      <c r="J11" s="87">
        <v>1231300</v>
      </c>
      <c r="K11" s="87">
        <v>68</v>
      </c>
      <c r="L11" s="86" t="s">
        <v>672</v>
      </c>
      <c r="M11" s="86" t="s">
        <v>604</v>
      </c>
      <c r="N11" s="86" t="s">
        <v>597</v>
      </c>
      <c r="O11" s="88"/>
    </row>
    <row r="12" spans="1:15" x14ac:dyDescent="0.25">
      <c r="A12" s="87">
        <v>11</v>
      </c>
      <c r="B12" s="86" t="s">
        <v>35</v>
      </c>
      <c r="C12" s="49" t="s">
        <v>357</v>
      </c>
      <c r="D12" s="86" t="s">
        <v>599</v>
      </c>
      <c r="E12" s="87">
        <v>37633300</v>
      </c>
      <c r="F12" s="87">
        <v>4</v>
      </c>
      <c r="G12" s="87">
        <v>4</v>
      </c>
      <c r="H12" s="87">
        <v>185700</v>
      </c>
      <c r="I12" s="87">
        <v>1015800</v>
      </c>
      <c r="J12" s="87">
        <v>0</v>
      </c>
      <c r="K12" s="86" t="s">
        <v>680</v>
      </c>
      <c r="L12" s="86" t="s">
        <v>670</v>
      </c>
      <c r="M12" s="86" t="s">
        <v>593</v>
      </c>
      <c r="N12" s="86" t="s">
        <v>597</v>
      </c>
      <c r="O12" s="88"/>
    </row>
    <row r="13" spans="1:15" x14ac:dyDescent="0.25">
      <c r="A13" s="87">
        <v>12</v>
      </c>
      <c r="B13" s="86" t="s">
        <v>183</v>
      </c>
      <c r="C13" s="49" t="s">
        <v>436</v>
      </c>
      <c r="D13" s="86" t="s">
        <v>630</v>
      </c>
      <c r="E13" s="87">
        <v>123000</v>
      </c>
      <c r="F13" s="87">
        <v>99</v>
      </c>
      <c r="G13" s="87">
        <v>99</v>
      </c>
      <c r="H13" s="87">
        <v>130600</v>
      </c>
      <c r="I13" s="87">
        <v>10500</v>
      </c>
      <c r="J13" s="87">
        <v>16800</v>
      </c>
      <c r="K13" s="87">
        <v>2</v>
      </c>
      <c r="L13" s="86" t="s">
        <v>672</v>
      </c>
      <c r="M13" s="86" t="s">
        <v>674</v>
      </c>
      <c r="N13" s="86" t="s">
        <v>597</v>
      </c>
      <c r="O13" s="88"/>
    </row>
    <row r="14" spans="1:15" x14ac:dyDescent="0.25">
      <c r="A14" s="87">
        <v>13</v>
      </c>
      <c r="B14" s="86" t="s">
        <v>136</v>
      </c>
      <c r="C14" s="49" t="s">
        <v>407</v>
      </c>
      <c r="D14" s="86" t="s">
        <v>620</v>
      </c>
      <c r="E14" s="87">
        <v>188000</v>
      </c>
      <c r="F14" s="87">
        <v>28</v>
      </c>
      <c r="G14" s="87">
        <v>22</v>
      </c>
      <c r="H14" s="87">
        <v>35000</v>
      </c>
      <c r="I14" s="87">
        <v>45300</v>
      </c>
      <c r="J14" s="87">
        <v>42700</v>
      </c>
      <c r="K14" s="87">
        <v>34</v>
      </c>
      <c r="L14" s="86" t="s">
        <v>672</v>
      </c>
      <c r="M14" s="86" t="s">
        <v>593</v>
      </c>
      <c r="N14" s="86" t="s">
        <v>597</v>
      </c>
      <c r="O14" s="88"/>
    </row>
    <row r="15" spans="1:15" x14ac:dyDescent="0.25">
      <c r="A15" s="87">
        <v>14</v>
      </c>
      <c r="B15" s="86" t="s">
        <v>443</v>
      </c>
      <c r="C15" s="49" t="s">
        <v>681</v>
      </c>
      <c r="D15" s="86" t="s">
        <v>636</v>
      </c>
      <c r="E15" s="87">
        <v>163300</v>
      </c>
      <c r="F15" s="87">
        <v>99</v>
      </c>
      <c r="G15" s="87">
        <v>99</v>
      </c>
      <c r="H15" s="87">
        <v>45600</v>
      </c>
      <c r="I15" s="87">
        <v>27400</v>
      </c>
      <c r="J15" s="87">
        <v>210600</v>
      </c>
      <c r="K15" s="86" t="s">
        <v>682</v>
      </c>
      <c r="L15" s="86" t="s">
        <v>672</v>
      </c>
      <c r="M15" s="86" t="s">
        <v>607</v>
      </c>
      <c r="N15" s="86" t="s">
        <v>597</v>
      </c>
      <c r="O15" s="88"/>
    </row>
    <row r="16" spans="1:15" x14ac:dyDescent="0.25">
      <c r="A16" s="87">
        <v>15</v>
      </c>
      <c r="B16" s="86" t="s">
        <v>28</v>
      </c>
      <c r="C16" s="49" t="s">
        <v>370</v>
      </c>
      <c r="D16" s="86" t="s">
        <v>598</v>
      </c>
      <c r="E16" s="87">
        <v>1166700</v>
      </c>
      <c r="F16" s="87">
        <v>21</v>
      </c>
      <c r="G16" s="87">
        <v>14</v>
      </c>
      <c r="H16" s="87">
        <v>118200</v>
      </c>
      <c r="I16" s="87">
        <v>109900</v>
      </c>
      <c r="J16" s="87">
        <v>1149300</v>
      </c>
      <c r="K16" s="86" t="s">
        <v>677</v>
      </c>
      <c r="L16" s="86" t="s">
        <v>670</v>
      </c>
      <c r="M16" s="86" t="s">
        <v>593</v>
      </c>
      <c r="N16" s="86" t="s">
        <v>597</v>
      </c>
      <c r="O16" s="88"/>
    </row>
    <row r="17" spans="1:15" x14ac:dyDescent="0.25">
      <c r="A17" s="87">
        <v>16</v>
      </c>
      <c r="B17" s="86" t="s">
        <v>572</v>
      </c>
      <c r="C17" s="49" t="s">
        <v>573</v>
      </c>
      <c r="D17" s="86" t="s">
        <v>642</v>
      </c>
      <c r="E17" s="87">
        <v>1073300</v>
      </c>
      <c r="F17" s="87">
        <v>34</v>
      </c>
      <c r="G17" s="87">
        <v>99</v>
      </c>
      <c r="H17" s="87">
        <v>600</v>
      </c>
      <c r="I17" s="87">
        <v>197800</v>
      </c>
      <c r="J17" s="87">
        <v>85100</v>
      </c>
      <c r="K17" s="86" t="s">
        <v>677</v>
      </c>
      <c r="L17" s="86" t="s">
        <v>672</v>
      </c>
      <c r="M17" s="86" t="s">
        <v>674</v>
      </c>
      <c r="N17" s="86" t="s">
        <v>597</v>
      </c>
      <c r="O17" s="88"/>
    </row>
    <row r="18" spans="1:15" x14ac:dyDescent="0.25">
      <c r="A18" s="87">
        <v>17</v>
      </c>
      <c r="B18" s="86" t="s">
        <v>438</v>
      </c>
      <c r="C18" s="49" t="s">
        <v>439</v>
      </c>
      <c r="D18" s="86" t="s">
        <v>623</v>
      </c>
      <c r="E18" s="87">
        <v>163300</v>
      </c>
      <c r="F18" s="87">
        <v>23</v>
      </c>
      <c r="G18" s="87">
        <v>99</v>
      </c>
      <c r="H18" s="87">
        <v>2500</v>
      </c>
      <c r="I18" s="87">
        <v>577900</v>
      </c>
      <c r="J18" s="87">
        <v>758500</v>
      </c>
      <c r="K18" s="86" t="s">
        <v>677</v>
      </c>
      <c r="L18" s="86" t="s">
        <v>672</v>
      </c>
      <c r="M18" s="86" t="s">
        <v>604</v>
      </c>
      <c r="N18" s="86" t="s">
        <v>597</v>
      </c>
      <c r="O18" s="88"/>
    </row>
    <row r="19" spans="1:15" x14ac:dyDescent="0.25">
      <c r="A19" s="87">
        <v>18</v>
      </c>
      <c r="B19" s="86" t="s">
        <v>171</v>
      </c>
      <c r="C19" s="49" t="s">
        <v>405</v>
      </c>
      <c r="D19" s="86" t="s">
        <v>618</v>
      </c>
      <c r="E19" s="87">
        <v>333300</v>
      </c>
      <c r="F19" s="87">
        <v>32</v>
      </c>
      <c r="G19" s="87">
        <v>20</v>
      </c>
      <c r="H19" s="87">
        <v>56800</v>
      </c>
      <c r="I19" s="87">
        <v>1082700</v>
      </c>
      <c r="J19" s="87">
        <v>312400</v>
      </c>
      <c r="K19" s="86" t="s">
        <v>676</v>
      </c>
      <c r="L19" s="86" t="s">
        <v>672</v>
      </c>
      <c r="M19" s="86" t="s">
        <v>604</v>
      </c>
      <c r="N19" s="86" t="s">
        <v>597</v>
      </c>
      <c r="O19" s="88"/>
    </row>
    <row r="20" spans="1:15" x14ac:dyDescent="0.25">
      <c r="A20" s="87">
        <v>19</v>
      </c>
      <c r="B20" s="86" t="s">
        <v>646</v>
      </c>
      <c r="C20" s="49" t="s">
        <v>647</v>
      </c>
      <c r="D20" s="86" t="s">
        <v>648</v>
      </c>
      <c r="E20" s="87">
        <v>680000</v>
      </c>
      <c r="F20" s="87">
        <v>14</v>
      </c>
      <c r="G20" s="87">
        <v>99</v>
      </c>
      <c r="H20" s="87">
        <v>2500</v>
      </c>
      <c r="I20" s="87">
        <v>105700</v>
      </c>
      <c r="J20" s="87">
        <v>55700</v>
      </c>
      <c r="K20" s="87">
        <v>0</v>
      </c>
      <c r="L20" s="86" t="s">
        <v>672</v>
      </c>
      <c r="M20" s="86" t="s">
        <v>593</v>
      </c>
      <c r="N20" s="86" t="s">
        <v>597</v>
      </c>
      <c r="O20" s="88"/>
    </row>
    <row r="21" spans="1:15" x14ac:dyDescent="0.25">
      <c r="A21" s="87">
        <v>20</v>
      </c>
      <c r="B21" s="86" t="s">
        <v>545</v>
      </c>
      <c r="C21" s="49" t="s">
        <v>546</v>
      </c>
      <c r="D21" s="86" t="s">
        <v>641</v>
      </c>
      <c r="E21" s="87">
        <v>1350000</v>
      </c>
      <c r="F21" s="87">
        <v>20</v>
      </c>
      <c r="G21" s="87">
        <v>99</v>
      </c>
      <c r="H21" s="87">
        <v>10700</v>
      </c>
      <c r="I21" s="87">
        <v>31900</v>
      </c>
      <c r="J21" s="87">
        <v>45400</v>
      </c>
      <c r="K21" s="87">
        <v>57</v>
      </c>
      <c r="L21" s="86" t="s">
        <v>672</v>
      </c>
      <c r="M21" s="86" t="s">
        <v>607</v>
      </c>
      <c r="N21" s="86" t="s">
        <v>597</v>
      </c>
      <c r="O21" s="88"/>
    </row>
    <row r="22" spans="1:15" x14ac:dyDescent="0.25">
      <c r="A22" s="87">
        <v>21</v>
      </c>
      <c r="B22" s="86" t="s">
        <v>112</v>
      </c>
      <c r="C22" s="49" t="s">
        <v>387</v>
      </c>
      <c r="D22" s="86" t="s">
        <v>612</v>
      </c>
      <c r="E22" s="87">
        <v>843300</v>
      </c>
      <c r="F22" s="87">
        <v>26</v>
      </c>
      <c r="G22" s="87">
        <v>17</v>
      </c>
      <c r="H22" s="87">
        <v>3800</v>
      </c>
      <c r="I22" s="87">
        <v>50200</v>
      </c>
      <c r="J22" s="87">
        <v>101000</v>
      </c>
      <c r="K22" s="87">
        <v>58</v>
      </c>
      <c r="L22" s="86" t="s">
        <v>670</v>
      </c>
      <c r="M22" s="86" t="s">
        <v>593</v>
      </c>
      <c r="N22" s="86" t="s">
        <v>597</v>
      </c>
      <c r="O22" s="88"/>
    </row>
    <row r="23" spans="1:15" x14ac:dyDescent="0.25">
      <c r="A23" s="87">
        <v>22</v>
      </c>
      <c r="B23" s="86" t="s">
        <v>683</v>
      </c>
      <c r="C23" s="49" t="s">
        <v>684</v>
      </c>
      <c r="D23" s="86" t="s">
        <v>685</v>
      </c>
      <c r="E23" s="87">
        <v>873300</v>
      </c>
      <c r="F23" s="87">
        <v>13</v>
      </c>
      <c r="G23" s="87">
        <v>13</v>
      </c>
      <c r="H23" s="87">
        <v>0</v>
      </c>
      <c r="I23" s="87">
        <v>0</v>
      </c>
      <c r="J23" s="87">
        <v>0</v>
      </c>
      <c r="K23" s="87">
        <v>0</v>
      </c>
      <c r="L23" s="86" t="s">
        <v>670</v>
      </c>
      <c r="M23" s="86" t="s">
        <v>604</v>
      </c>
      <c r="N23" s="86" t="s">
        <v>597</v>
      </c>
      <c r="O23" s="88"/>
    </row>
    <row r="24" spans="1:15" x14ac:dyDescent="0.25">
      <c r="A24" s="87">
        <v>23</v>
      </c>
      <c r="B24" s="86" t="s">
        <v>53</v>
      </c>
      <c r="C24" s="49" t="s">
        <v>366</v>
      </c>
      <c r="D24" s="86" t="s">
        <v>602</v>
      </c>
      <c r="E24" s="87">
        <v>6066700</v>
      </c>
      <c r="F24" s="87">
        <v>7</v>
      </c>
      <c r="G24" s="87">
        <v>6</v>
      </c>
      <c r="H24" s="87">
        <v>29500</v>
      </c>
      <c r="I24" s="87">
        <v>470100</v>
      </c>
      <c r="J24" s="87">
        <v>765500</v>
      </c>
      <c r="K24" s="86" t="s">
        <v>679</v>
      </c>
      <c r="L24" s="86" t="s">
        <v>670</v>
      </c>
      <c r="M24" s="86" t="s">
        <v>593</v>
      </c>
      <c r="N24" s="112" t="s">
        <v>594</v>
      </c>
      <c r="O24" s="110"/>
    </row>
    <row r="25" spans="1:15" x14ac:dyDescent="0.25">
      <c r="A25" s="87">
        <v>24</v>
      </c>
      <c r="B25" s="86" t="s">
        <v>643</v>
      </c>
      <c r="C25" s="49" t="s">
        <v>644</v>
      </c>
      <c r="D25" s="86" t="s">
        <v>686</v>
      </c>
      <c r="E25" s="87">
        <v>940000</v>
      </c>
      <c r="F25" s="87">
        <v>19</v>
      </c>
      <c r="G25" s="87">
        <v>11</v>
      </c>
      <c r="H25" s="87">
        <v>0</v>
      </c>
      <c r="I25" s="87">
        <v>50500</v>
      </c>
      <c r="J25" s="87">
        <v>114200</v>
      </c>
      <c r="K25" s="87">
        <v>0</v>
      </c>
      <c r="L25" s="86" t="s">
        <v>670</v>
      </c>
      <c r="M25" s="86" t="s">
        <v>607</v>
      </c>
      <c r="N25" s="86" t="s">
        <v>597</v>
      </c>
      <c r="O25" s="88"/>
    </row>
    <row r="26" spans="1:15" x14ac:dyDescent="0.25">
      <c r="A26" s="87">
        <v>25</v>
      </c>
      <c r="B26" s="86" t="s">
        <v>15</v>
      </c>
      <c r="C26" s="49" t="s">
        <v>353</v>
      </c>
      <c r="D26" s="86" t="s">
        <v>591</v>
      </c>
      <c r="E26" s="87">
        <v>24400000</v>
      </c>
      <c r="F26" s="87">
        <v>3</v>
      </c>
      <c r="G26" s="87">
        <v>2</v>
      </c>
      <c r="H26" s="87">
        <v>385400</v>
      </c>
      <c r="I26" s="87">
        <v>1764400</v>
      </c>
      <c r="J26" s="87">
        <v>29470600</v>
      </c>
      <c r="K26" s="86" t="s">
        <v>680</v>
      </c>
      <c r="L26" s="86" t="s">
        <v>670</v>
      </c>
      <c r="M26" s="86" t="s">
        <v>593</v>
      </c>
      <c r="N26" s="86" t="s">
        <v>594</v>
      </c>
      <c r="O26" s="86" t="s">
        <v>671</v>
      </c>
    </row>
    <row r="27" spans="1:15" x14ac:dyDescent="0.25">
      <c r="A27" s="87">
        <v>26</v>
      </c>
      <c r="B27" s="86" t="s">
        <v>266</v>
      </c>
      <c r="C27" s="49" t="s">
        <v>665</v>
      </c>
      <c r="D27" s="86" t="s">
        <v>634</v>
      </c>
      <c r="E27" s="87">
        <v>111400</v>
      </c>
      <c r="F27" s="87">
        <v>99</v>
      </c>
      <c r="G27" s="87">
        <v>99</v>
      </c>
      <c r="H27" s="87">
        <v>200</v>
      </c>
      <c r="I27" s="87">
        <v>28400</v>
      </c>
      <c r="J27" s="87">
        <v>306500</v>
      </c>
      <c r="K27" s="87">
        <v>1</v>
      </c>
      <c r="L27" s="86" t="s">
        <v>672</v>
      </c>
      <c r="M27" s="86" t="s">
        <v>604</v>
      </c>
      <c r="N27" s="112" t="s">
        <v>594</v>
      </c>
      <c r="O27" s="110"/>
    </row>
    <row r="28" spans="1:15" x14ac:dyDescent="0.25">
      <c r="A28" s="87">
        <v>27</v>
      </c>
      <c r="B28" s="86" t="s">
        <v>130</v>
      </c>
      <c r="C28" s="49" t="s">
        <v>409</v>
      </c>
      <c r="D28" s="86" t="s">
        <v>617</v>
      </c>
      <c r="E28" s="87">
        <v>878800</v>
      </c>
      <c r="F28" s="87">
        <v>16</v>
      </c>
      <c r="G28" s="87">
        <v>19</v>
      </c>
      <c r="H28" s="87">
        <v>0</v>
      </c>
      <c r="I28" s="87">
        <v>0</v>
      </c>
      <c r="J28" s="87">
        <v>0</v>
      </c>
      <c r="K28" s="86" t="s">
        <v>687</v>
      </c>
      <c r="L28" s="86" t="s">
        <v>672</v>
      </c>
      <c r="M28" s="86" t="s">
        <v>604</v>
      </c>
      <c r="N28" s="86" t="s">
        <v>597</v>
      </c>
      <c r="O28" s="88"/>
    </row>
    <row r="29" spans="1:15" x14ac:dyDescent="0.25">
      <c r="A29" s="87">
        <v>28</v>
      </c>
      <c r="B29" s="86" t="s">
        <v>206</v>
      </c>
      <c r="C29" s="49" t="s">
        <v>450</v>
      </c>
      <c r="D29" s="86" t="s">
        <v>631</v>
      </c>
      <c r="E29" s="87">
        <v>80400</v>
      </c>
      <c r="F29" s="87">
        <v>99</v>
      </c>
      <c r="G29" s="87">
        <v>99</v>
      </c>
      <c r="H29" s="87">
        <v>6500</v>
      </c>
      <c r="I29" s="87">
        <v>0</v>
      </c>
      <c r="J29" s="87">
        <v>107100</v>
      </c>
      <c r="K29" s="87">
        <v>7</v>
      </c>
      <c r="L29" s="86" t="s">
        <v>672</v>
      </c>
      <c r="M29" s="86" t="s">
        <v>604</v>
      </c>
      <c r="N29" s="86" t="s">
        <v>597</v>
      </c>
      <c r="O29" s="88"/>
    </row>
    <row r="30" spans="1:15" x14ac:dyDescent="0.25">
      <c r="A30" s="87">
        <v>29</v>
      </c>
      <c r="B30" s="86" t="s">
        <v>661</v>
      </c>
      <c r="C30" s="49" t="s">
        <v>662</v>
      </c>
      <c r="D30" s="86" t="s">
        <v>666</v>
      </c>
      <c r="E30" s="87">
        <v>1533300</v>
      </c>
      <c r="F30" s="87">
        <v>9</v>
      </c>
      <c r="G30" s="87">
        <v>99</v>
      </c>
      <c r="H30" s="87">
        <v>97300</v>
      </c>
      <c r="I30" s="87">
        <v>0</v>
      </c>
      <c r="J30" s="87">
        <v>1606900</v>
      </c>
      <c r="K30" s="86" t="s">
        <v>678</v>
      </c>
      <c r="L30" s="86" t="s">
        <v>670</v>
      </c>
      <c r="M30" s="86" t="s">
        <v>593</v>
      </c>
      <c r="N30" s="86" t="s">
        <v>597</v>
      </c>
      <c r="O30" s="88"/>
    </row>
    <row r="31" spans="1:15" x14ac:dyDescent="0.25">
      <c r="A31" s="87">
        <v>30</v>
      </c>
      <c r="B31" s="86" t="s">
        <v>212</v>
      </c>
      <c r="C31" s="49" t="s">
        <v>430</v>
      </c>
      <c r="D31" s="86" t="s">
        <v>626</v>
      </c>
      <c r="E31" s="87">
        <v>196700</v>
      </c>
      <c r="F31" s="87">
        <v>99</v>
      </c>
      <c r="G31" s="87">
        <v>99</v>
      </c>
      <c r="H31" s="87">
        <v>27900</v>
      </c>
      <c r="I31" s="87">
        <v>572900</v>
      </c>
      <c r="J31" s="87">
        <v>153900</v>
      </c>
      <c r="K31" s="86" t="s">
        <v>682</v>
      </c>
      <c r="L31" s="86" t="s">
        <v>670</v>
      </c>
      <c r="M31" s="86" t="s">
        <v>674</v>
      </c>
      <c r="N31" s="112" t="s">
        <v>594</v>
      </c>
      <c r="O31" s="110"/>
    </row>
    <row r="32" spans="1:15" x14ac:dyDescent="0.25">
      <c r="A32" s="87">
        <v>31</v>
      </c>
      <c r="B32" s="86" t="s">
        <v>242</v>
      </c>
      <c r="C32" s="49" t="s">
        <v>454</v>
      </c>
      <c r="D32" s="86" t="s">
        <v>632</v>
      </c>
      <c r="E32" s="87">
        <v>46100</v>
      </c>
      <c r="F32" s="87">
        <v>99</v>
      </c>
      <c r="G32" s="87">
        <v>99</v>
      </c>
      <c r="H32" s="87">
        <v>700</v>
      </c>
      <c r="I32" s="87">
        <v>23400</v>
      </c>
      <c r="J32" s="87">
        <v>216600</v>
      </c>
      <c r="K32" s="87">
        <v>7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32</v>
      </c>
      <c r="B33" s="86" t="s">
        <v>688</v>
      </c>
      <c r="C33" s="49" t="s">
        <v>689</v>
      </c>
      <c r="D33" s="86" t="s">
        <v>690</v>
      </c>
      <c r="E33" s="87">
        <v>215100</v>
      </c>
      <c r="F33" s="87">
        <v>17</v>
      </c>
      <c r="G33" s="87">
        <v>99</v>
      </c>
      <c r="H33" s="87">
        <v>400</v>
      </c>
      <c r="I33" s="87">
        <v>141700</v>
      </c>
      <c r="J33" s="87">
        <v>57600</v>
      </c>
      <c r="K33" s="87">
        <v>0</v>
      </c>
      <c r="L33" s="86" t="s">
        <v>670</v>
      </c>
      <c r="M33" s="86" t="s">
        <v>607</v>
      </c>
      <c r="N33" s="86" t="s">
        <v>597</v>
      </c>
      <c r="O33" s="88"/>
    </row>
    <row r="34" spans="1:15" x14ac:dyDescent="0.25">
      <c r="A34" s="87">
        <v>33</v>
      </c>
      <c r="B34" s="86" t="s">
        <v>95</v>
      </c>
      <c r="C34" s="49" t="s">
        <v>379</v>
      </c>
      <c r="D34" s="86" t="s">
        <v>610</v>
      </c>
      <c r="E34" s="87">
        <v>5642500</v>
      </c>
      <c r="F34" s="87">
        <v>31</v>
      </c>
      <c r="G34" s="87">
        <v>99</v>
      </c>
      <c r="H34" s="87">
        <v>6100</v>
      </c>
      <c r="I34" s="87">
        <v>0</v>
      </c>
      <c r="J34" s="87">
        <v>355200</v>
      </c>
      <c r="K34" s="86" t="s">
        <v>676</v>
      </c>
      <c r="L34" s="86" t="s">
        <v>672</v>
      </c>
      <c r="M34" s="86" t="s">
        <v>593</v>
      </c>
      <c r="N34" s="112" t="s">
        <v>594</v>
      </c>
      <c r="O34" s="110"/>
    </row>
    <row r="35" spans="1:15" x14ac:dyDescent="0.25">
      <c r="A35" s="87">
        <v>34</v>
      </c>
      <c r="B35" s="86" t="s">
        <v>189</v>
      </c>
      <c r="C35" s="49" t="s">
        <v>433</v>
      </c>
      <c r="D35" s="86" t="s">
        <v>625</v>
      </c>
      <c r="E35" s="87">
        <v>223300</v>
      </c>
      <c r="F35" s="87">
        <v>99</v>
      </c>
      <c r="G35" s="87">
        <v>99</v>
      </c>
      <c r="H35" s="87">
        <v>2400</v>
      </c>
      <c r="I35" s="87">
        <v>46600</v>
      </c>
      <c r="J35" s="87">
        <v>233300</v>
      </c>
      <c r="K35" s="87">
        <v>37</v>
      </c>
      <c r="L35" s="86" t="s">
        <v>672</v>
      </c>
      <c r="M35" s="86" t="s">
        <v>604</v>
      </c>
      <c r="N35" s="86" t="s">
        <v>597</v>
      </c>
      <c r="O35" s="88"/>
    </row>
    <row r="36" spans="1:15" x14ac:dyDescent="0.25">
      <c r="A36" s="87">
        <v>35</v>
      </c>
      <c r="B36" s="86" t="s">
        <v>107</v>
      </c>
      <c r="C36" s="49" t="s">
        <v>108</v>
      </c>
      <c r="D36" s="86" t="s">
        <v>614</v>
      </c>
      <c r="E36" s="87">
        <v>1083300</v>
      </c>
      <c r="F36" s="87">
        <v>25</v>
      </c>
      <c r="G36" s="87">
        <v>24</v>
      </c>
      <c r="H36" s="87">
        <v>8400</v>
      </c>
      <c r="I36" s="87">
        <v>396500</v>
      </c>
      <c r="J36" s="87">
        <v>685600</v>
      </c>
      <c r="K36" s="87">
        <v>74</v>
      </c>
      <c r="L36" s="86" t="s">
        <v>672</v>
      </c>
      <c r="M36" s="86" t="s">
        <v>674</v>
      </c>
      <c r="N36" s="86" t="s">
        <v>597</v>
      </c>
      <c r="O36" s="88"/>
    </row>
    <row r="37" spans="1:15" x14ac:dyDescent="0.25">
      <c r="A37" s="87">
        <v>36</v>
      </c>
      <c r="B37" s="86" t="s">
        <v>218</v>
      </c>
      <c r="C37" s="49" t="s">
        <v>452</v>
      </c>
      <c r="D37" s="86" t="s">
        <v>629</v>
      </c>
      <c r="E37" s="87">
        <v>108300</v>
      </c>
      <c r="F37" s="87">
        <v>99</v>
      </c>
      <c r="G37" s="87">
        <v>99</v>
      </c>
      <c r="H37" s="87">
        <v>1400</v>
      </c>
      <c r="I37" s="87">
        <v>23800</v>
      </c>
      <c r="J37" s="87">
        <v>30400</v>
      </c>
      <c r="K37" s="87">
        <v>14</v>
      </c>
      <c r="L37" s="86" t="s">
        <v>672</v>
      </c>
      <c r="M37" s="86" t="s">
        <v>607</v>
      </c>
      <c r="N37" s="86" t="s">
        <v>597</v>
      </c>
      <c r="O37" s="88"/>
    </row>
    <row r="38" spans="1:15" x14ac:dyDescent="0.25">
      <c r="A38" s="87">
        <v>37</v>
      </c>
      <c r="B38" s="86" t="s">
        <v>527</v>
      </c>
      <c r="C38" s="49" t="s">
        <v>528</v>
      </c>
      <c r="D38" s="86" t="s">
        <v>638</v>
      </c>
      <c r="E38" s="87">
        <v>552100</v>
      </c>
      <c r="F38" s="87">
        <v>99</v>
      </c>
      <c r="G38" s="87">
        <v>99</v>
      </c>
      <c r="H38" s="87">
        <v>0</v>
      </c>
      <c r="I38" s="87">
        <v>136500</v>
      </c>
      <c r="J38" s="87">
        <v>43500</v>
      </c>
      <c r="K38" s="87">
        <v>0</v>
      </c>
      <c r="L38" s="86" t="s">
        <v>672</v>
      </c>
      <c r="M38" s="86" t="s">
        <v>607</v>
      </c>
      <c r="N38" s="86" t="s">
        <v>597</v>
      </c>
      <c r="O38" s="88"/>
    </row>
    <row r="39" spans="1:15" x14ac:dyDescent="0.25">
      <c r="A39" s="87">
        <v>38</v>
      </c>
      <c r="B39" s="86" t="s">
        <v>384</v>
      </c>
      <c r="C39" s="49" t="s">
        <v>385</v>
      </c>
      <c r="D39" s="86" t="s">
        <v>609</v>
      </c>
      <c r="E39" s="87">
        <v>326700</v>
      </c>
      <c r="F39" s="87">
        <v>30</v>
      </c>
      <c r="G39" s="87">
        <v>23</v>
      </c>
      <c r="H39" s="87">
        <v>0</v>
      </c>
      <c r="I39" s="87">
        <v>2000</v>
      </c>
      <c r="J39" s="87">
        <v>546100</v>
      </c>
      <c r="K39" s="87">
        <v>42</v>
      </c>
      <c r="L39" s="86" t="s">
        <v>670</v>
      </c>
      <c r="M39" s="86" t="s">
        <v>593</v>
      </c>
      <c r="N39" s="112" t="s">
        <v>594</v>
      </c>
      <c r="O39" s="110"/>
    </row>
    <row r="40" spans="1:15" x14ac:dyDescent="0.25">
      <c r="A40" s="87">
        <v>39</v>
      </c>
      <c r="B40" s="86" t="s">
        <v>652</v>
      </c>
      <c r="C40" s="49" t="s">
        <v>653</v>
      </c>
      <c r="D40" s="86" t="s">
        <v>654</v>
      </c>
      <c r="E40" s="87">
        <v>1366700</v>
      </c>
      <c r="F40" s="87">
        <v>27</v>
      </c>
      <c r="G40" s="87">
        <v>99</v>
      </c>
      <c r="H40" s="87">
        <v>3000</v>
      </c>
      <c r="I40" s="87">
        <v>41000</v>
      </c>
      <c r="J40" s="87">
        <v>89400</v>
      </c>
      <c r="K40" s="87">
        <v>0</v>
      </c>
      <c r="L40" s="86" t="s">
        <v>670</v>
      </c>
      <c r="M40" s="86" t="s">
        <v>593</v>
      </c>
      <c r="N40" s="86" t="s">
        <v>597</v>
      </c>
      <c r="O40" s="88"/>
    </row>
    <row r="41" spans="1:15" x14ac:dyDescent="0.25">
      <c r="A41" s="87">
        <v>40</v>
      </c>
      <c r="B41" s="86" t="s">
        <v>420</v>
      </c>
      <c r="C41" s="49" t="s">
        <v>421</v>
      </c>
      <c r="D41" s="86" t="s">
        <v>637</v>
      </c>
      <c r="E41" s="87">
        <v>155000</v>
      </c>
      <c r="F41" s="87">
        <v>11</v>
      </c>
      <c r="G41" s="87">
        <v>15</v>
      </c>
      <c r="H41" s="87">
        <v>3600</v>
      </c>
      <c r="I41" s="87">
        <v>429100</v>
      </c>
      <c r="J41" s="87">
        <v>19031000</v>
      </c>
      <c r="K41" s="87">
        <v>80</v>
      </c>
      <c r="L41" s="86" t="s">
        <v>672</v>
      </c>
      <c r="M41" s="86" t="s">
        <v>673</v>
      </c>
      <c r="N41" s="112" t="s">
        <v>594</v>
      </c>
      <c r="O41" s="110"/>
    </row>
    <row r="42" spans="1:15" x14ac:dyDescent="0.25">
      <c r="A42" s="87">
        <v>41</v>
      </c>
      <c r="B42" s="86" t="s">
        <v>59</v>
      </c>
      <c r="C42" s="49" t="s">
        <v>60</v>
      </c>
      <c r="D42" s="86" t="s">
        <v>601</v>
      </c>
      <c r="E42" s="87">
        <v>71533300</v>
      </c>
      <c r="F42" s="87">
        <v>1</v>
      </c>
      <c r="G42" s="87">
        <v>1</v>
      </c>
      <c r="H42" s="87">
        <v>210300</v>
      </c>
      <c r="I42" s="87">
        <v>4215000</v>
      </c>
      <c r="J42" s="87">
        <v>16793400</v>
      </c>
      <c r="K42" s="86" t="s">
        <v>691</v>
      </c>
      <c r="L42" s="86" t="s">
        <v>670</v>
      </c>
      <c r="M42" s="86" t="s">
        <v>593</v>
      </c>
      <c r="N42" s="86" t="s">
        <v>594</v>
      </c>
      <c r="O42" s="86" t="s">
        <v>671</v>
      </c>
    </row>
    <row r="43" spans="1:15" x14ac:dyDescent="0.25">
      <c r="A43" s="87">
        <v>42</v>
      </c>
      <c r="B43" s="86" t="s">
        <v>675</v>
      </c>
      <c r="C43" s="49" t="s">
        <v>390</v>
      </c>
      <c r="D43" s="86" t="s">
        <v>613</v>
      </c>
      <c r="E43" s="87">
        <v>3050000</v>
      </c>
      <c r="F43" s="87">
        <v>8</v>
      </c>
      <c r="G43" s="87">
        <v>10</v>
      </c>
      <c r="H43" s="87">
        <v>1700</v>
      </c>
      <c r="I43" s="87">
        <v>800200</v>
      </c>
      <c r="J43" s="87">
        <v>9300</v>
      </c>
      <c r="K43" s="87">
        <v>0</v>
      </c>
      <c r="L43" s="86" t="s">
        <v>672</v>
      </c>
      <c r="M43" s="86" t="s">
        <v>673</v>
      </c>
      <c r="N43" s="86" t="s">
        <v>597</v>
      </c>
      <c r="O43" s="88"/>
    </row>
    <row r="44" spans="1:15" x14ac:dyDescent="0.25">
      <c r="A44" s="87">
        <v>43</v>
      </c>
      <c r="B44" s="86" t="s">
        <v>533</v>
      </c>
      <c r="C44" s="49" t="s">
        <v>534</v>
      </c>
      <c r="D44" s="86" t="s">
        <v>639</v>
      </c>
      <c r="E44" s="87">
        <v>1073300</v>
      </c>
      <c r="F44" s="87">
        <v>99</v>
      </c>
      <c r="G44" s="87">
        <v>99</v>
      </c>
      <c r="H44" s="87">
        <v>34100</v>
      </c>
      <c r="I44" s="87">
        <v>1049400</v>
      </c>
      <c r="J44" s="87">
        <v>1976600</v>
      </c>
      <c r="K44" s="86" t="s">
        <v>678</v>
      </c>
      <c r="L44" s="86" t="s">
        <v>672</v>
      </c>
      <c r="M44" s="86" t="s">
        <v>604</v>
      </c>
      <c r="N44" s="112" t="s">
        <v>594</v>
      </c>
      <c r="O44" s="110"/>
    </row>
    <row r="45" spans="1:15" x14ac:dyDescent="0.25">
      <c r="A45" s="87">
        <v>44</v>
      </c>
      <c r="B45" s="86" t="s">
        <v>659</v>
      </c>
      <c r="C45" s="49" t="s">
        <v>660</v>
      </c>
      <c r="D45" s="86" t="s">
        <v>667</v>
      </c>
      <c r="E45" s="87">
        <v>1080000</v>
      </c>
      <c r="F45" s="87">
        <v>12</v>
      </c>
      <c r="G45" s="87">
        <v>8</v>
      </c>
      <c r="H45" s="87">
        <v>13900</v>
      </c>
      <c r="I45" s="87">
        <v>1060800</v>
      </c>
      <c r="J45" s="87">
        <v>4325500</v>
      </c>
      <c r="K45" s="86" t="s">
        <v>692</v>
      </c>
      <c r="L45" s="86" t="s">
        <v>672</v>
      </c>
      <c r="M45" s="86" t="s">
        <v>604</v>
      </c>
      <c r="N45" s="86" t="s">
        <v>597</v>
      </c>
      <c r="O45" s="88"/>
    </row>
    <row r="46" spans="1:15" x14ac:dyDescent="0.25">
      <c r="A46" s="87">
        <v>45</v>
      </c>
      <c r="B46" s="86" t="s">
        <v>160</v>
      </c>
      <c r="C46" s="49" t="s">
        <v>161</v>
      </c>
      <c r="D46" s="86" t="s">
        <v>628</v>
      </c>
      <c r="E46" s="87">
        <v>85200</v>
      </c>
      <c r="F46" s="87">
        <v>99</v>
      </c>
      <c r="G46" s="87">
        <v>99</v>
      </c>
      <c r="H46" s="87">
        <v>9600</v>
      </c>
      <c r="I46" s="87">
        <v>6700</v>
      </c>
      <c r="J46" s="87">
        <v>55900</v>
      </c>
      <c r="K46" s="87">
        <v>19</v>
      </c>
      <c r="L46" s="86" t="s">
        <v>672</v>
      </c>
      <c r="M46" s="86" t="s">
        <v>604</v>
      </c>
      <c r="N46" s="86" t="s">
        <v>597</v>
      </c>
      <c r="O46" s="88"/>
    </row>
    <row r="47" spans="1:15" x14ac:dyDescent="0.25">
      <c r="A47" s="87">
        <v>46</v>
      </c>
      <c r="B47" s="86" t="s">
        <v>22</v>
      </c>
      <c r="C47" s="49" t="s">
        <v>355</v>
      </c>
      <c r="D47" s="86" t="s">
        <v>595</v>
      </c>
      <c r="E47" s="87">
        <v>69800000</v>
      </c>
      <c r="F47" s="87">
        <v>2</v>
      </c>
      <c r="G47" s="87">
        <v>3</v>
      </c>
      <c r="H47" s="87">
        <v>387800</v>
      </c>
      <c r="I47" s="87">
        <v>1672100</v>
      </c>
      <c r="J47" s="87">
        <v>6378200</v>
      </c>
      <c r="K47" s="86" t="s">
        <v>687</v>
      </c>
      <c r="L47" s="86" t="s">
        <v>670</v>
      </c>
      <c r="M47" s="86" t="s">
        <v>593</v>
      </c>
      <c r="N47" s="86" t="s">
        <v>597</v>
      </c>
      <c r="O47" s="88"/>
    </row>
    <row r="48" spans="1:15" x14ac:dyDescent="0.25">
      <c r="A48" s="87">
        <v>47</v>
      </c>
      <c r="B48" s="86" t="s">
        <v>142</v>
      </c>
      <c r="C48" s="49" t="s">
        <v>668</v>
      </c>
      <c r="D48" s="86" t="s">
        <v>619</v>
      </c>
      <c r="E48" s="87">
        <v>62500</v>
      </c>
      <c r="F48" s="87">
        <v>99</v>
      </c>
      <c r="G48" s="87">
        <v>99</v>
      </c>
      <c r="H48" s="87">
        <v>2600</v>
      </c>
      <c r="I48" s="87">
        <v>21700</v>
      </c>
      <c r="J48" s="87">
        <v>0</v>
      </c>
      <c r="K48" s="87">
        <v>65</v>
      </c>
      <c r="L48" s="86" t="s">
        <v>672</v>
      </c>
      <c r="M48" s="86" t="s">
        <v>593</v>
      </c>
      <c r="N48" s="86" t="s">
        <v>597</v>
      </c>
      <c r="O48" s="88"/>
    </row>
    <row r="49" spans="1:15" x14ac:dyDescent="0.25">
      <c r="A49" s="87">
        <v>48</v>
      </c>
      <c r="B49" s="86" t="s">
        <v>411</v>
      </c>
      <c r="C49" s="49" t="s">
        <v>412</v>
      </c>
      <c r="D49" s="86" t="s">
        <v>624</v>
      </c>
      <c r="E49" s="87">
        <v>2500</v>
      </c>
      <c r="F49" s="87">
        <v>99</v>
      </c>
      <c r="G49" s="87">
        <v>99</v>
      </c>
      <c r="H49" s="87">
        <v>0</v>
      </c>
      <c r="I49" s="87">
        <v>0</v>
      </c>
      <c r="J49" s="87">
        <v>0</v>
      </c>
      <c r="K49" s="87">
        <v>2</v>
      </c>
      <c r="L49" s="86" t="s">
        <v>672</v>
      </c>
      <c r="M49" s="86" t="s">
        <v>604</v>
      </c>
      <c r="N49" s="86" t="s">
        <v>597</v>
      </c>
      <c r="O49" s="88"/>
    </row>
    <row r="50" spans="1:15" x14ac:dyDescent="0.25">
      <c r="A50" s="87">
        <v>49</v>
      </c>
      <c r="B50" s="86" t="s">
        <v>83</v>
      </c>
      <c r="C50" s="49" t="s">
        <v>372</v>
      </c>
      <c r="D50" s="86" t="s">
        <v>603</v>
      </c>
      <c r="E50" s="87">
        <v>2416700</v>
      </c>
      <c r="F50" s="87">
        <v>6</v>
      </c>
      <c r="G50" s="87">
        <v>7</v>
      </c>
      <c r="H50" s="87">
        <v>0</v>
      </c>
      <c r="I50" s="87">
        <v>515700</v>
      </c>
      <c r="J50" s="87">
        <v>7773300</v>
      </c>
      <c r="K50" s="86" t="s">
        <v>682</v>
      </c>
      <c r="L50" s="86" t="s">
        <v>672</v>
      </c>
      <c r="M50" s="86" t="s">
        <v>604</v>
      </c>
      <c r="N50" s="86" t="s">
        <v>594</v>
      </c>
      <c r="O50" s="86" t="s">
        <v>671</v>
      </c>
    </row>
  </sheetData>
  <mergeCells count="8">
    <mergeCell ref="N39:O39"/>
    <mergeCell ref="N41:O41"/>
    <mergeCell ref="N44:O44"/>
    <mergeCell ref="N4:O4"/>
    <mergeCell ref="N24:O24"/>
    <mergeCell ref="N27:O27"/>
    <mergeCell ref="N31:O31"/>
    <mergeCell ref="N34:O34"/>
  </mergeCells>
  <hyperlinks>
    <hyperlink ref="C2" r:id="rId1" xr:uid="{00000000-0004-0000-0C00-000000000000}"/>
    <hyperlink ref="C3" r:id="rId2" xr:uid="{00000000-0004-0000-0C00-000001000000}"/>
    <hyperlink ref="C4" r:id="rId3" xr:uid="{00000000-0004-0000-0C00-000002000000}"/>
    <hyperlink ref="C5" r:id="rId4" xr:uid="{00000000-0004-0000-0C00-000003000000}"/>
    <hyperlink ref="C6" r:id="rId5" xr:uid="{00000000-0004-0000-0C00-000004000000}"/>
    <hyperlink ref="C7" r:id="rId6" xr:uid="{00000000-0004-0000-0C00-000005000000}"/>
    <hyperlink ref="C8" r:id="rId7" xr:uid="{00000000-0004-0000-0C00-000006000000}"/>
    <hyperlink ref="C9" r:id="rId8" xr:uid="{00000000-0004-0000-0C00-000007000000}"/>
    <hyperlink ref="C10" r:id="rId9" xr:uid="{00000000-0004-0000-0C00-000008000000}"/>
    <hyperlink ref="B11" r:id="rId10" xr:uid="{00000000-0004-0000-0C00-000009000000}"/>
    <hyperlink ref="C11" r:id="rId11" xr:uid="{00000000-0004-0000-0C00-00000A000000}"/>
    <hyperlink ref="C12" r:id="rId12" xr:uid="{00000000-0004-0000-0C00-00000B000000}"/>
    <hyperlink ref="C13" r:id="rId13" xr:uid="{00000000-0004-0000-0C00-00000C000000}"/>
    <hyperlink ref="C14" r:id="rId14" xr:uid="{00000000-0004-0000-0C00-00000D000000}"/>
    <hyperlink ref="C15" r:id="rId15" xr:uid="{00000000-0004-0000-0C00-00000E000000}"/>
    <hyperlink ref="C16" r:id="rId16" xr:uid="{00000000-0004-0000-0C00-00000F000000}"/>
    <hyperlink ref="C17" r:id="rId17" xr:uid="{00000000-0004-0000-0C00-000010000000}"/>
    <hyperlink ref="C18" r:id="rId18" xr:uid="{00000000-0004-0000-0C00-000011000000}"/>
    <hyperlink ref="C19" r:id="rId19" xr:uid="{00000000-0004-0000-0C00-000012000000}"/>
    <hyperlink ref="C20" r:id="rId20" xr:uid="{00000000-0004-0000-0C00-000013000000}"/>
    <hyperlink ref="C21" r:id="rId21" xr:uid="{00000000-0004-0000-0C00-000014000000}"/>
    <hyperlink ref="C22" r:id="rId22" xr:uid="{00000000-0004-0000-0C00-000015000000}"/>
    <hyperlink ref="C23" r:id="rId23" xr:uid="{00000000-0004-0000-0C00-000016000000}"/>
    <hyperlink ref="C24" r:id="rId24" xr:uid="{00000000-0004-0000-0C00-000017000000}"/>
    <hyperlink ref="C25" r:id="rId25" xr:uid="{00000000-0004-0000-0C00-000018000000}"/>
    <hyperlink ref="C26" r:id="rId26" xr:uid="{00000000-0004-0000-0C00-000019000000}"/>
    <hyperlink ref="C27" r:id="rId27" xr:uid="{00000000-0004-0000-0C00-00001A000000}"/>
    <hyperlink ref="C28" r:id="rId28" xr:uid="{00000000-0004-0000-0C00-00001B000000}"/>
    <hyperlink ref="C29" r:id="rId29" xr:uid="{00000000-0004-0000-0C00-00001C000000}"/>
    <hyperlink ref="C30" r:id="rId30" xr:uid="{00000000-0004-0000-0C00-00001D000000}"/>
    <hyperlink ref="C31" r:id="rId31" xr:uid="{00000000-0004-0000-0C00-00001E000000}"/>
    <hyperlink ref="C32" r:id="rId32" xr:uid="{00000000-0004-0000-0C00-00001F000000}"/>
    <hyperlink ref="C33" r:id="rId33" xr:uid="{00000000-0004-0000-0C00-000020000000}"/>
    <hyperlink ref="C34" r:id="rId34" xr:uid="{00000000-0004-0000-0C00-000021000000}"/>
    <hyperlink ref="C35" r:id="rId35" xr:uid="{00000000-0004-0000-0C00-000022000000}"/>
    <hyperlink ref="C36" r:id="rId36" xr:uid="{00000000-0004-0000-0C00-000023000000}"/>
    <hyperlink ref="C37" r:id="rId37" xr:uid="{00000000-0004-0000-0C00-000024000000}"/>
    <hyperlink ref="C38" r:id="rId38" xr:uid="{00000000-0004-0000-0C00-000025000000}"/>
    <hyperlink ref="C39" r:id="rId39" xr:uid="{00000000-0004-0000-0C00-000026000000}"/>
    <hyperlink ref="C40" r:id="rId40" xr:uid="{00000000-0004-0000-0C00-000027000000}"/>
    <hyperlink ref="C41" r:id="rId41" xr:uid="{00000000-0004-0000-0C00-000028000000}"/>
    <hyperlink ref="C42" r:id="rId42" xr:uid="{00000000-0004-0000-0C00-000029000000}"/>
    <hyperlink ref="C43" r:id="rId43" xr:uid="{00000000-0004-0000-0C00-00002A000000}"/>
    <hyperlink ref="C44" r:id="rId44" xr:uid="{00000000-0004-0000-0C00-00002B000000}"/>
    <hyperlink ref="C45" r:id="rId45" xr:uid="{00000000-0004-0000-0C00-00002C000000}"/>
    <hyperlink ref="C46" r:id="rId46" xr:uid="{00000000-0004-0000-0C00-00002D000000}"/>
    <hyperlink ref="C47" r:id="rId47" xr:uid="{00000000-0004-0000-0C00-00002E000000}"/>
    <hyperlink ref="C48" r:id="rId48" xr:uid="{00000000-0004-0000-0C00-00002F000000}"/>
    <hyperlink ref="C49" r:id="rId49" xr:uid="{00000000-0004-0000-0C00-000030000000}"/>
    <hyperlink ref="C50" r:id="rId50" xr:uid="{00000000-0004-0000-0C00-00003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51"/>
  <sheetViews>
    <sheetView topLeftCell="A16" workbookViewId="0"/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1</v>
      </c>
      <c r="B2" s="86" t="s">
        <v>59</v>
      </c>
      <c r="C2" s="49" t="s">
        <v>60</v>
      </c>
      <c r="D2" s="86" t="s">
        <v>601</v>
      </c>
      <c r="E2" s="87">
        <v>93440300</v>
      </c>
      <c r="F2" s="87">
        <v>1</v>
      </c>
      <c r="G2" s="87">
        <v>1</v>
      </c>
      <c r="H2" s="87">
        <v>320800</v>
      </c>
      <c r="I2" s="87">
        <v>4851200</v>
      </c>
      <c r="J2" s="87">
        <v>17841400</v>
      </c>
      <c r="K2" s="87">
        <v>5100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 x14ac:dyDescent="0.25">
      <c r="A3" s="87">
        <v>2</v>
      </c>
      <c r="B3" s="86" t="s">
        <v>22</v>
      </c>
      <c r="C3" s="49" t="s">
        <v>355</v>
      </c>
      <c r="D3" s="86" t="s">
        <v>595</v>
      </c>
      <c r="E3" s="87">
        <v>86103300</v>
      </c>
      <c r="F3" s="87">
        <v>2</v>
      </c>
      <c r="G3" s="87">
        <v>3</v>
      </c>
      <c r="H3" s="87">
        <v>445100</v>
      </c>
      <c r="I3" s="87">
        <v>1780500</v>
      </c>
      <c r="J3" s="87">
        <v>6377800</v>
      </c>
      <c r="K3" s="87">
        <v>4100</v>
      </c>
      <c r="L3" s="86" t="s">
        <v>670</v>
      </c>
      <c r="M3" s="86" t="s">
        <v>593</v>
      </c>
      <c r="N3" s="86" t="s">
        <v>597</v>
      </c>
      <c r="O3" s="88"/>
    </row>
    <row r="4" spans="1:15" x14ac:dyDescent="0.25">
      <c r="A4" s="87">
        <v>3</v>
      </c>
      <c r="B4" s="86" t="s">
        <v>35</v>
      </c>
      <c r="C4" s="49" t="s">
        <v>357</v>
      </c>
      <c r="D4" s="86" t="s">
        <v>599</v>
      </c>
      <c r="E4" s="87">
        <v>35288100</v>
      </c>
      <c r="F4" s="87">
        <v>4</v>
      </c>
      <c r="G4" s="87">
        <v>4</v>
      </c>
      <c r="H4" s="87">
        <v>188600</v>
      </c>
      <c r="I4" s="87">
        <v>1060900</v>
      </c>
      <c r="J4" s="87">
        <v>2482800</v>
      </c>
      <c r="K4" s="87">
        <v>2400</v>
      </c>
      <c r="L4" s="86" t="s">
        <v>670</v>
      </c>
      <c r="M4" s="86" t="s">
        <v>593</v>
      </c>
      <c r="N4" s="86" t="s">
        <v>597</v>
      </c>
      <c r="O4" s="88"/>
    </row>
    <row r="5" spans="1:15" x14ac:dyDescent="0.25">
      <c r="A5" s="87">
        <v>4</v>
      </c>
      <c r="B5" s="86" t="s">
        <v>15</v>
      </c>
      <c r="C5" s="49" t="s">
        <v>353</v>
      </c>
      <c r="D5" s="86" t="s">
        <v>591</v>
      </c>
      <c r="E5" s="87">
        <v>22021800</v>
      </c>
      <c r="F5" s="87">
        <v>3</v>
      </c>
      <c r="G5" s="87">
        <v>2</v>
      </c>
      <c r="H5" s="87">
        <v>391800</v>
      </c>
      <c r="I5" s="87">
        <v>2014000</v>
      </c>
      <c r="J5" s="87">
        <v>29880700</v>
      </c>
      <c r="K5" s="87">
        <v>3100</v>
      </c>
      <c r="L5" s="86" t="s">
        <v>670</v>
      </c>
      <c r="M5" s="86" t="s">
        <v>593</v>
      </c>
      <c r="N5" s="112" t="s">
        <v>594</v>
      </c>
      <c r="O5" s="110"/>
    </row>
    <row r="6" spans="1:15" x14ac:dyDescent="0.25">
      <c r="A6" s="87">
        <v>5</v>
      </c>
      <c r="B6" s="86" t="s">
        <v>359</v>
      </c>
      <c r="C6" s="49" t="s">
        <v>360</v>
      </c>
      <c r="D6" s="86" t="s">
        <v>600</v>
      </c>
      <c r="E6" s="87">
        <v>18307500</v>
      </c>
      <c r="F6" s="87">
        <v>6</v>
      </c>
      <c r="G6" s="87">
        <v>6</v>
      </c>
      <c r="H6" s="87">
        <v>501600</v>
      </c>
      <c r="I6" s="87">
        <v>1255600</v>
      </c>
      <c r="J6" s="87">
        <v>8591600</v>
      </c>
      <c r="K6" s="87">
        <v>1800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6</v>
      </c>
      <c r="B7" s="86" t="s">
        <v>53</v>
      </c>
      <c r="C7" s="49" t="s">
        <v>366</v>
      </c>
      <c r="D7" s="86" t="s">
        <v>602</v>
      </c>
      <c r="E7" s="87">
        <v>9301000</v>
      </c>
      <c r="F7" s="87">
        <v>8</v>
      </c>
      <c r="G7" s="87">
        <v>7</v>
      </c>
      <c r="H7" s="87">
        <v>30900</v>
      </c>
      <c r="I7" s="87">
        <v>476300</v>
      </c>
      <c r="J7" s="87">
        <v>763200</v>
      </c>
      <c r="K7" s="87">
        <v>1000</v>
      </c>
      <c r="L7" s="86" t="s">
        <v>670</v>
      </c>
      <c r="M7" s="86" t="s">
        <v>593</v>
      </c>
      <c r="N7" s="112" t="s">
        <v>594</v>
      </c>
      <c r="O7" s="110"/>
    </row>
    <row r="8" spans="1:15" x14ac:dyDescent="0.25">
      <c r="A8" s="87">
        <v>7</v>
      </c>
      <c r="B8" s="86" t="s">
        <v>95</v>
      </c>
      <c r="C8" s="49" t="s">
        <v>379</v>
      </c>
      <c r="D8" s="86" t="s">
        <v>610</v>
      </c>
      <c r="E8" s="87">
        <v>4176300</v>
      </c>
      <c r="F8" s="87">
        <v>33</v>
      </c>
      <c r="G8" s="87">
        <v>25</v>
      </c>
      <c r="H8" s="87">
        <v>6000</v>
      </c>
      <c r="I8" s="87">
        <v>0</v>
      </c>
      <c r="J8" s="87">
        <v>354400</v>
      </c>
      <c r="K8" s="87">
        <v>168</v>
      </c>
      <c r="L8" s="86" t="s">
        <v>672</v>
      </c>
      <c r="M8" s="86" t="s">
        <v>593</v>
      </c>
      <c r="N8" s="112" t="s">
        <v>594</v>
      </c>
      <c r="O8" s="110"/>
    </row>
    <row r="9" spans="1:15" x14ac:dyDescent="0.25">
      <c r="A9" s="87">
        <v>8</v>
      </c>
      <c r="B9" s="86" t="s">
        <v>77</v>
      </c>
      <c r="C9" s="49" t="s">
        <v>368</v>
      </c>
      <c r="D9" s="86" t="s">
        <v>606</v>
      </c>
      <c r="E9" s="87">
        <v>3804800</v>
      </c>
      <c r="F9" s="87">
        <v>20</v>
      </c>
      <c r="G9" s="87">
        <v>21</v>
      </c>
      <c r="H9" s="87">
        <v>69400</v>
      </c>
      <c r="I9" s="87">
        <v>41400</v>
      </c>
      <c r="J9" s="87">
        <v>1053200</v>
      </c>
      <c r="K9" s="87">
        <v>603</v>
      </c>
      <c r="L9" s="86" t="s">
        <v>670</v>
      </c>
      <c r="M9" s="86" t="s">
        <v>593</v>
      </c>
      <c r="N9" s="86" t="s">
        <v>597</v>
      </c>
      <c r="O9" s="88"/>
    </row>
    <row r="10" spans="1:15" x14ac:dyDescent="0.25">
      <c r="A10" s="87">
        <v>9</v>
      </c>
      <c r="B10" s="86" t="s">
        <v>83</v>
      </c>
      <c r="C10" s="49" t="s">
        <v>372</v>
      </c>
      <c r="D10" s="86" t="s">
        <v>603</v>
      </c>
      <c r="E10" s="87">
        <v>2334400</v>
      </c>
      <c r="F10" s="87">
        <v>5</v>
      </c>
      <c r="G10" s="87">
        <v>8</v>
      </c>
      <c r="H10" s="87">
        <v>0</v>
      </c>
      <c r="I10" s="87">
        <v>557200</v>
      </c>
      <c r="J10" s="87">
        <v>7827800</v>
      </c>
      <c r="K10" s="87">
        <v>535</v>
      </c>
      <c r="L10" s="86" t="s">
        <v>672</v>
      </c>
      <c r="M10" s="86" t="s">
        <v>604</v>
      </c>
      <c r="N10" s="86" t="s">
        <v>594</v>
      </c>
      <c r="O10" s="86" t="s">
        <v>671</v>
      </c>
    </row>
    <row r="11" spans="1:15" x14ac:dyDescent="0.25">
      <c r="A11" s="87">
        <v>10</v>
      </c>
      <c r="B11" s="86" t="s">
        <v>661</v>
      </c>
      <c r="C11" s="49" t="s">
        <v>662</v>
      </c>
      <c r="D11" s="86" t="s">
        <v>666</v>
      </c>
      <c r="E11" s="87">
        <v>2197200</v>
      </c>
      <c r="F11" s="87">
        <v>9</v>
      </c>
      <c r="G11" s="87">
        <v>99</v>
      </c>
      <c r="H11" s="87">
        <v>96200</v>
      </c>
      <c r="I11" s="87">
        <v>140000</v>
      </c>
      <c r="J11" s="87">
        <v>1599100</v>
      </c>
      <c r="K11" s="87">
        <v>698</v>
      </c>
      <c r="L11" s="86" t="s">
        <v>670</v>
      </c>
      <c r="M11" s="86" t="s">
        <v>593</v>
      </c>
      <c r="N11" s="86" t="s">
        <v>597</v>
      </c>
      <c r="O11" s="88"/>
    </row>
    <row r="12" spans="1:15" x14ac:dyDescent="0.25">
      <c r="A12" s="87">
        <v>11</v>
      </c>
      <c r="B12" s="86" t="s">
        <v>89</v>
      </c>
      <c r="C12" s="49" t="s">
        <v>390</v>
      </c>
      <c r="D12" s="86" t="s">
        <v>613</v>
      </c>
      <c r="E12" s="87">
        <v>1986900</v>
      </c>
      <c r="F12" s="87">
        <v>7</v>
      </c>
      <c r="G12" s="87">
        <v>5</v>
      </c>
      <c r="H12" s="87">
        <v>2700</v>
      </c>
      <c r="I12" s="87">
        <v>857600</v>
      </c>
      <c r="J12" s="87">
        <v>9700</v>
      </c>
      <c r="K12" s="87">
        <v>322</v>
      </c>
      <c r="L12" s="86" t="s">
        <v>672</v>
      </c>
      <c r="M12" s="86" t="s">
        <v>673</v>
      </c>
      <c r="N12" s="86" t="s">
        <v>597</v>
      </c>
      <c r="O12" s="88"/>
    </row>
    <row r="13" spans="1:15" x14ac:dyDescent="0.25">
      <c r="A13" s="87">
        <v>12</v>
      </c>
      <c r="B13" s="49" t="s">
        <v>693</v>
      </c>
      <c r="C13" s="49" t="s">
        <v>694</v>
      </c>
      <c r="D13" s="86" t="s">
        <v>695</v>
      </c>
      <c r="E13" s="87">
        <v>1627500</v>
      </c>
      <c r="F13" s="87">
        <v>99</v>
      </c>
      <c r="G13" s="87">
        <v>99</v>
      </c>
      <c r="H13" s="87">
        <v>0</v>
      </c>
      <c r="I13" s="87">
        <v>2900</v>
      </c>
      <c r="J13" s="87">
        <v>1500</v>
      </c>
      <c r="K13" s="87">
        <v>52</v>
      </c>
      <c r="L13" s="86" t="s">
        <v>672</v>
      </c>
      <c r="M13" s="86" t="s">
        <v>674</v>
      </c>
      <c r="N13" s="86" t="s">
        <v>597</v>
      </c>
      <c r="O13" s="88"/>
    </row>
    <row r="14" spans="1:15" x14ac:dyDescent="0.25">
      <c r="A14" s="87">
        <v>13</v>
      </c>
      <c r="B14" s="86" t="s">
        <v>377</v>
      </c>
      <c r="C14" s="49" t="s">
        <v>102</v>
      </c>
      <c r="D14" s="86" t="s">
        <v>611</v>
      </c>
      <c r="E14" s="87">
        <v>1348200</v>
      </c>
      <c r="F14" s="87">
        <v>10</v>
      </c>
      <c r="G14" s="87">
        <v>10</v>
      </c>
      <c r="H14" s="87">
        <v>1700</v>
      </c>
      <c r="I14" s="87">
        <v>1500</v>
      </c>
      <c r="J14" s="87">
        <v>0</v>
      </c>
      <c r="K14" s="87">
        <v>14</v>
      </c>
      <c r="L14" s="86" t="s">
        <v>670</v>
      </c>
      <c r="M14" s="86" t="s">
        <v>593</v>
      </c>
      <c r="N14" s="112" t="s">
        <v>594</v>
      </c>
      <c r="O14" s="110"/>
    </row>
    <row r="15" spans="1:15" x14ac:dyDescent="0.25">
      <c r="A15" s="87">
        <v>14</v>
      </c>
      <c r="B15" s="86" t="s">
        <v>545</v>
      </c>
      <c r="C15" s="49" t="s">
        <v>546</v>
      </c>
      <c r="D15" s="86" t="s">
        <v>641</v>
      </c>
      <c r="E15" s="87">
        <v>1197000</v>
      </c>
      <c r="F15" s="87">
        <v>19</v>
      </c>
      <c r="G15" s="87">
        <v>99</v>
      </c>
      <c r="H15" s="87">
        <v>10600</v>
      </c>
      <c r="I15" s="87">
        <v>33000</v>
      </c>
      <c r="J15" s="87">
        <v>45400</v>
      </c>
      <c r="K15" s="87">
        <v>65</v>
      </c>
      <c r="L15" s="86" t="s">
        <v>672</v>
      </c>
      <c r="M15" s="86" t="s">
        <v>607</v>
      </c>
      <c r="N15" s="86" t="s">
        <v>597</v>
      </c>
      <c r="O15" s="88"/>
    </row>
    <row r="16" spans="1:15" x14ac:dyDescent="0.25">
      <c r="A16" s="87">
        <v>15</v>
      </c>
      <c r="B16" s="86" t="s">
        <v>28</v>
      </c>
      <c r="C16" s="49" t="s">
        <v>370</v>
      </c>
      <c r="D16" s="86" t="s">
        <v>598</v>
      </c>
      <c r="E16" s="87">
        <v>1094500</v>
      </c>
      <c r="F16" s="87">
        <v>22</v>
      </c>
      <c r="G16" s="87">
        <v>16</v>
      </c>
      <c r="H16" s="87">
        <v>117200</v>
      </c>
      <c r="I16" s="87">
        <v>108600</v>
      </c>
      <c r="J16" s="87">
        <v>1142400</v>
      </c>
      <c r="K16" s="87">
        <v>243</v>
      </c>
      <c r="L16" s="86" t="s">
        <v>670</v>
      </c>
      <c r="M16" s="86" t="s">
        <v>593</v>
      </c>
      <c r="N16" s="86" t="s">
        <v>597</v>
      </c>
      <c r="O16" s="88"/>
    </row>
    <row r="17" spans="1:15" x14ac:dyDescent="0.25">
      <c r="A17" s="87">
        <v>16</v>
      </c>
      <c r="B17" s="86" t="s">
        <v>71</v>
      </c>
      <c r="C17" s="49" t="s">
        <v>382</v>
      </c>
      <c r="D17" s="86" t="s">
        <v>605</v>
      </c>
      <c r="E17" s="87">
        <v>947500</v>
      </c>
      <c r="F17" s="87">
        <v>21</v>
      </c>
      <c r="G17" s="87">
        <v>19</v>
      </c>
      <c r="H17" s="87">
        <v>27000</v>
      </c>
      <c r="I17" s="87">
        <v>149000</v>
      </c>
      <c r="J17" s="87">
        <v>1191600</v>
      </c>
      <c r="K17" s="87">
        <v>243</v>
      </c>
      <c r="L17" s="86" t="s">
        <v>670</v>
      </c>
      <c r="M17" s="86" t="s">
        <v>593</v>
      </c>
      <c r="N17" s="86" t="s">
        <v>597</v>
      </c>
      <c r="O17" s="88"/>
    </row>
    <row r="18" spans="1:15" x14ac:dyDescent="0.25">
      <c r="A18" s="87">
        <v>17</v>
      </c>
      <c r="B18" s="86" t="s">
        <v>112</v>
      </c>
      <c r="C18" s="49" t="s">
        <v>387</v>
      </c>
      <c r="D18" s="86" t="s">
        <v>612</v>
      </c>
      <c r="E18" s="87">
        <v>852100</v>
      </c>
      <c r="F18" s="87">
        <v>26</v>
      </c>
      <c r="G18" s="87">
        <v>20</v>
      </c>
      <c r="H18" s="87">
        <v>3800</v>
      </c>
      <c r="I18" s="87">
        <v>50300</v>
      </c>
      <c r="J18" s="87">
        <v>100300</v>
      </c>
      <c r="K18" s="87">
        <v>60</v>
      </c>
      <c r="L18" s="86" t="s">
        <v>670</v>
      </c>
      <c r="M18" s="86" t="s">
        <v>593</v>
      </c>
      <c r="N18" s="86" t="s">
        <v>597</v>
      </c>
      <c r="O18" s="88"/>
    </row>
    <row r="19" spans="1:15" x14ac:dyDescent="0.25">
      <c r="A19" s="87">
        <v>18</v>
      </c>
      <c r="B19" s="86" t="s">
        <v>643</v>
      </c>
      <c r="C19" s="49" t="s">
        <v>644</v>
      </c>
      <c r="D19" s="86" t="s">
        <v>686</v>
      </c>
      <c r="E19" s="87">
        <v>763200</v>
      </c>
      <c r="F19" s="87">
        <v>23</v>
      </c>
      <c r="G19" s="87">
        <v>14</v>
      </c>
      <c r="H19" s="87">
        <v>0</v>
      </c>
      <c r="I19" s="87">
        <v>49900</v>
      </c>
      <c r="J19" s="87">
        <v>113500</v>
      </c>
      <c r="K19" s="87">
        <v>0</v>
      </c>
      <c r="L19" s="86" t="s">
        <v>670</v>
      </c>
      <c r="M19" s="86" t="s">
        <v>607</v>
      </c>
      <c r="N19" s="86" t="s">
        <v>597</v>
      </c>
      <c r="O19" s="88"/>
    </row>
    <row r="20" spans="1:15" x14ac:dyDescent="0.25">
      <c r="A20" s="87">
        <v>19</v>
      </c>
      <c r="B20" s="86" t="s">
        <v>696</v>
      </c>
      <c r="C20" s="49" t="s">
        <v>684</v>
      </c>
      <c r="D20" s="86" t="s">
        <v>685</v>
      </c>
      <c r="E20" s="87">
        <v>725200</v>
      </c>
      <c r="F20" s="87">
        <v>16</v>
      </c>
      <c r="G20" s="87">
        <v>12</v>
      </c>
      <c r="H20" s="87">
        <v>1300</v>
      </c>
      <c r="I20" s="87">
        <v>225000</v>
      </c>
      <c r="J20" s="87">
        <v>331800</v>
      </c>
      <c r="K20" s="87">
        <v>0</v>
      </c>
      <c r="L20" s="86" t="s">
        <v>670</v>
      </c>
      <c r="M20" s="86" t="s">
        <v>604</v>
      </c>
      <c r="N20" s="86" t="s">
        <v>597</v>
      </c>
      <c r="O20" s="88"/>
    </row>
    <row r="21" spans="1:15" x14ac:dyDescent="0.25">
      <c r="A21" s="87">
        <v>20</v>
      </c>
      <c r="B21" s="86" t="s">
        <v>652</v>
      </c>
      <c r="C21" s="49" t="s">
        <v>653</v>
      </c>
      <c r="D21" s="86" t="s">
        <v>654</v>
      </c>
      <c r="E21" s="87">
        <v>703400</v>
      </c>
      <c r="F21" s="87">
        <v>28</v>
      </c>
      <c r="G21" s="87">
        <v>99</v>
      </c>
      <c r="H21" s="87">
        <v>3000</v>
      </c>
      <c r="I21" s="87">
        <v>40400</v>
      </c>
      <c r="J21" s="87">
        <v>88700</v>
      </c>
      <c r="K21" s="87">
        <v>0</v>
      </c>
      <c r="L21" s="86" t="s">
        <v>670</v>
      </c>
      <c r="M21" s="86" t="s">
        <v>593</v>
      </c>
      <c r="N21" s="86" t="s">
        <v>597</v>
      </c>
      <c r="O21" s="88"/>
    </row>
    <row r="22" spans="1:15" x14ac:dyDescent="0.25">
      <c r="A22" s="87">
        <v>21</v>
      </c>
      <c r="B22" s="86" t="s">
        <v>533</v>
      </c>
      <c r="C22" s="49" t="s">
        <v>534</v>
      </c>
      <c r="D22" s="86" t="s">
        <v>639</v>
      </c>
      <c r="E22" s="87">
        <v>694200</v>
      </c>
      <c r="F22" s="87">
        <v>99</v>
      </c>
      <c r="G22" s="87">
        <v>99</v>
      </c>
      <c r="H22" s="87">
        <v>33800</v>
      </c>
      <c r="I22" s="87">
        <v>1102300</v>
      </c>
      <c r="J22" s="87">
        <v>1977500</v>
      </c>
      <c r="K22" s="87">
        <v>620</v>
      </c>
      <c r="L22" s="86" t="s">
        <v>672</v>
      </c>
      <c r="M22" s="86" t="s">
        <v>604</v>
      </c>
      <c r="N22" s="112" t="s">
        <v>594</v>
      </c>
      <c r="O22" s="110"/>
    </row>
    <row r="23" spans="1:15" x14ac:dyDescent="0.25">
      <c r="A23" s="87">
        <v>22</v>
      </c>
      <c r="B23" s="86" t="s">
        <v>47</v>
      </c>
      <c r="C23" s="49" t="s">
        <v>401</v>
      </c>
      <c r="D23" s="86" t="s">
        <v>615</v>
      </c>
      <c r="E23" s="87">
        <v>694000</v>
      </c>
      <c r="F23" s="87">
        <v>15</v>
      </c>
      <c r="G23" s="87">
        <v>11</v>
      </c>
      <c r="H23" s="87">
        <v>7400</v>
      </c>
      <c r="I23" s="87">
        <v>55900</v>
      </c>
      <c r="J23" s="87">
        <v>878900</v>
      </c>
      <c r="K23" s="87">
        <v>141</v>
      </c>
      <c r="L23" s="86" t="s">
        <v>670</v>
      </c>
      <c r="M23" s="86" t="s">
        <v>593</v>
      </c>
      <c r="N23" s="86" t="s">
        <v>597</v>
      </c>
      <c r="O23" s="88"/>
    </row>
    <row r="24" spans="1:15" x14ac:dyDescent="0.25">
      <c r="A24" s="87">
        <v>23</v>
      </c>
      <c r="B24" s="86" t="s">
        <v>572</v>
      </c>
      <c r="C24" s="49" t="s">
        <v>573</v>
      </c>
      <c r="D24" s="86" t="s">
        <v>642</v>
      </c>
      <c r="E24" s="87">
        <v>651500</v>
      </c>
      <c r="F24" s="87">
        <v>34</v>
      </c>
      <c r="G24" s="87">
        <v>99</v>
      </c>
      <c r="H24" s="87">
        <v>700</v>
      </c>
      <c r="I24" s="87">
        <v>230200</v>
      </c>
      <c r="J24" s="87">
        <v>85900</v>
      </c>
      <c r="K24" s="87">
        <v>270</v>
      </c>
      <c r="L24" s="86" t="s">
        <v>672</v>
      </c>
      <c r="M24" s="86" t="s">
        <v>674</v>
      </c>
      <c r="N24" s="86" t="s">
        <v>597</v>
      </c>
      <c r="O24" s="88"/>
    </row>
    <row r="25" spans="1:15" x14ac:dyDescent="0.25">
      <c r="A25" s="87">
        <v>24</v>
      </c>
      <c r="B25" s="86" t="s">
        <v>646</v>
      </c>
      <c r="C25" s="49" t="s">
        <v>647</v>
      </c>
      <c r="D25" s="86" t="s">
        <v>648</v>
      </c>
      <c r="E25" s="87">
        <v>642000</v>
      </c>
      <c r="F25" s="87">
        <v>13</v>
      </c>
      <c r="G25" s="87">
        <v>99</v>
      </c>
      <c r="H25" s="87">
        <v>2400</v>
      </c>
      <c r="I25" s="87">
        <v>112600</v>
      </c>
      <c r="J25" s="87">
        <v>56500</v>
      </c>
      <c r="K25" s="87">
        <v>0</v>
      </c>
      <c r="L25" s="86" t="s">
        <v>672</v>
      </c>
      <c r="M25" s="86" t="s">
        <v>593</v>
      </c>
      <c r="N25" s="86" t="s">
        <v>597</v>
      </c>
      <c r="O25" s="88"/>
    </row>
    <row r="26" spans="1:15" x14ac:dyDescent="0.25">
      <c r="A26" s="87">
        <v>25</v>
      </c>
      <c r="B26" s="86" t="s">
        <v>130</v>
      </c>
      <c r="C26" s="49" t="s">
        <v>409</v>
      </c>
      <c r="D26" s="86" t="s">
        <v>617</v>
      </c>
      <c r="E26" s="87">
        <v>622300</v>
      </c>
      <c r="F26" s="87">
        <v>12</v>
      </c>
      <c r="G26" s="87">
        <v>13</v>
      </c>
      <c r="H26" s="87">
        <v>0</v>
      </c>
      <c r="I26" s="87">
        <v>46500</v>
      </c>
      <c r="J26" s="87">
        <v>300</v>
      </c>
      <c r="K26" s="87">
        <v>3400</v>
      </c>
      <c r="L26" s="86" t="s">
        <v>672</v>
      </c>
      <c r="M26" s="86" t="s">
        <v>604</v>
      </c>
      <c r="N26" s="86" t="s">
        <v>597</v>
      </c>
      <c r="O26" s="88"/>
    </row>
    <row r="27" spans="1:15" x14ac:dyDescent="0.25">
      <c r="A27" s="87">
        <v>26</v>
      </c>
      <c r="B27" s="86" t="s">
        <v>107</v>
      </c>
      <c r="C27" s="49" t="s">
        <v>108</v>
      </c>
      <c r="D27" s="86" t="s">
        <v>614</v>
      </c>
      <c r="E27" s="87">
        <v>478100</v>
      </c>
      <c r="F27" s="87">
        <v>25</v>
      </c>
      <c r="G27" s="87">
        <v>24</v>
      </c>
      <c r="H27" s="87">
        <v>7800</v>
      </c>
      <c r="I27" s="87">
        <v>416300</v>
      </c>
      <c r="J27" s="87">
        <v>679200</v>
      </c>
      <c r="K27" s="87">
        <v>80</v>
      </c>
      <c r="L27" s="86" t="s">
        <v>672</v>
      </c>
      <c r="M27" s="86" t="s">
        <v>674</v>
      </c>
      <c r="N27" s="86" t="s">
        <v>597</v>
      </c>
      <c r="O27" s="88"/>
    </row>
    <row r="28" spans="1:15" x14ac:dyDescent="0.25">
      <c r="A28" s="87">
        <v>27</v>
      </c>
      <c r="B28" s="86" t="s">
        <v>659</v>
      </c>
      <c r="C28" s="49" t="s">
        <v>660</v>
      </c>
      <c r="D28" s="86" t="s">
        <v>667</v>
      </c>
      <c r="E28" s="87">
        <v>432800</v>
      </c>
      <c r="F28" s="87">
        <v>17</v>
      </c>
      <c r="G28" s="87">
        <v>9</v>
      </c>
      <c r="H28" s="87">
        <v>13800</v>
      </c>
      <c r="I28" s="87">
        <v>1056700</v>
      </c>
      <c r="J28" s="87">
        <v>4301100</v>
      </c>
      <c r="K28" s="87">
        <v>375</v>
      </c>
      <c r="L28" s="86" t="s">
        <v>672</v>
      </c>
      <c r="M28" s="86" t="s">
        <v>604</v>
      </c>
      <c r="N28" s="86" t="s">
        <v>597</v>
      </c>
      <c r="O28" s="88"/>
    </row>
    <row r="29" spans="1:15" x14ac:dyDescent="0.25">
      <c r="A29" s="87">
        <v>28</v>
      </c>
      <c r="B29" s="86" t="s">
        <v>527</v>
      </c>
      <c r="C29" s="49" t="s">
        <v>528</v>
      </c>
      <c r="D29" s="86" t="s">
        <v>638</v>
      </c>
      <c r="E29" s="87">
        <v>368500</v>
      </c>
      <c r="F29" s="87">
        <v>99</v>
      </c>
      <c r="G29" s="87">
        <v>99</v>
      </c>
      <c r="H29" s="87">
        <v>5500</v>
      </c>
      <c r="I29" s="87">
        <v>138600</v>
      </c>
      <c r="J29" s="87">
        <v>43300</v>
      </c>
      <c r="K29" s="87">
        <v>0</v>
      </c>
      <c r="L29" s="86" t="s">
        <v>672</v>
      </c>
      <c r="M29" s="86" t="s">
        <v>607</v>
      </c>
      <c r="N29" s="86" t="s">
        <v>597</v>
      </c>
      <c r="O29" s="88"/>
    </row>
    <row r="30" spans="1:15" x14ac:dyDescent="0.25">
      <c r="A30" s="87">
        <v>29</v>
      </c>
      <c r="B30" s="86" t="s">
        <v>392</v>
      </c>
      <c r="C30" s="49" t="s">
        <v>393</v>
      </c>
      <c r="D30" s="86" t="s">
        <v>635</v>
      </c>
      <c r="E30" s="87">
        <v>296900</v>
      </c>
      <c r="F30" s="87">
        <v>31</v>
      </c>
      <c r="G30" s="87">
        <v>99</v>
      </c>
      <c r="H30" s="87">
        <v>0</v>
      </c>
      <c r="I30" s="87">
        <v>30400</v>
      </c>
      <c r="J30" s="87">
        <v>8600</v>
      </c>
      <c r="K30" s="87">
        <v>21</v>
      </c>
      <c r="L30" s="86" t="s">
        <v>672</v>
      </c>
      <c r="M30" s="86" t="s">
        <v>674</v>
      </c>
      <c r="N30" s="86" t="s">
        <v>597</v>
      </c>
      <c r="O30" s="88"/>
    </row>
    <row r="31" spans="1:15" x14ac:dyDescent="0.25">
      <c r="A31" s="87">
        <v>30</v>
      </c>
      <c r="B31" s="86" t="s">
        <v>189</v>
      </c>
      <c r="C31" s="49" t="s">
        <v>433</v>
      </c>
      <c r="D31" s="86" t="s">
        <v>625</v>
      </c>
      <c r="E31" s="87">
        <v>287800</v>
      </c>
      <c r="F31" s="87">
        <v>99</v>
      </c>
      <c r="G31" s="87">
        <v>99</v>
      </c>
      <c r="H31" s="87">
        <v>2400</v>
      </c>
      <c r="I31" s="87">
        <v>46700</v>
      </c>
      <c r="J31" s="87">
        <v>232400</v>
      </c>
      <c r="K31" s="87">
        <v>39</v>
      </c>
      <c r="L31" s="86" t="s">
        <v>672</v>
      </c>
      <c r="M31" s="86" t="s">
        <v>604</v>
      </c>
      <c r="N31" s="86" t="s">
        <v>597</v>
      </c>
      <c r="O31" s="88"/>
    </row>
    <row r="32" spans="1:15" x14ac:dyDescent="0.25">
      <c r="A32" s="87">
        <v>31</v>
      </c>
      <c r="B32" s="86" t="s">
        <v>171</v>
      </c>
      <c r="C32" s="49" t="s">
        <v>405</v>
      </c>
      <c r="D32" s="86" t="s">
        <v>618</v>
      </c>
      <c r="E32" s="87">
        <v>205200</v>
      </c>
      <c r="F32" s="87">
        <v>29</v>
      </c>
      <c r="G32" s="87">
        <v>22</v>
      </c>
      <c r="H32" s="87">
        <v>56400</v>
      </c>
      <c r="I32" s="87">
        <v>1130400</v>
      </c>
      <c r="J32" s="87">
        <v>311600</v>
      </c>
      <c r="K32" s="87">
        <v>106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32</v>
      </c>
      <c r="B33" s="86" t="s">
        <v>136</v>
      </c>
      <c r="C33" s="49" t="s">
        <v>407</v>
      </c>
      <c r="D33" s="86" t="s">
        <v>620</v>
      </c>
      <c r="E33" s="87">
        <v>193900</v>
      </c>
      <c r="F33" s="87">
        <v>32</v>
      </c>
      <c r="G33" s="87">
        <v>99</v>
      </c>
      <c r="H33" s="87">
        <v>34600</v>
      </c>
      <c r="I33" s="87">
        <v>44700</v>
      </c>
      <c r="J33" s="87">
        <v>42600</v>
      </c>
      <c r="K33" s="87">
        <v>35</v>
      </c>
      <c r="L33" s="86" t="s">
        <v>672</v>
      </c>
      <c r="M33" s="86" t="s">
        <v>593</v>
      </c>
      <c r="N33" s="86" t="s">
        <v>597</v>
      </c>
      <c r="O33" s="88"/>
    </row>
    <row r="34" spans="1:15" x14ac:dyDescent="0.25">
      <c r="A34" s="87">
        <v>33</v>
      </c>
      <c r="B34" s="86" t="s">
        <v>443</v>
      </c>
      <c r="C34" s="49" t="s">
        <v>681</v>
      </c>
      <c r="D34" s="86" t="s">
        <v>636</v>
      </c>
      <c r="E34" s="87">
        <v>173300</v>
      </c>
      <c r="F34" s="87">
        <v>99</v>
      </c>
      <c r="G34" s="87">
        <v>99</v>
      </c>
      <c r="H34" s="87">
        <v>45200</v>
      </c>
      <c r="I34" s="87">
        <v>29800</v>
      </c>
      <c r="J34" s="87">
        <v>209900</v>
      </c>
      <c r="K34" s="87">
        <v>525</v>
      </c>
      <c r="L34" s="86" t="s">
        <v>672</v>
      </c>
      <c r="M34" s="86" t="s">
        <v>607</v>
      </c>
      <c r="N34" s="86" t="s">
        <v>597</v>
      </c>
      <c r="O34" s="88"/>
    </row>
    <row r="35" spans="1:15" x14ac:dyDescent="0.25">
      <c r="A35" s="87">
        <v>34</v>
      </c>
      <c r="B35" s="86" t="s">
        <v>688</v>
      </c>
      <c r="C35" s="49" t="s">
        <v>689</v>
      </c>
      <c r="D35" s="86" t="s">
        <v>690</v>
      </c>
      <c r="E35" s="87">
        <v>171300</v>
      </c>
      <c r="F35" s="87">
        <v>18</v>
      </c>
      <c r="G35" s="87">
        <v>15</v>
      </c>
      <c r="H35" s="87">
        <v>400</v>
      </c>
      <c r="I35" s="87">
        <v>146400</v>
      </c>
      <c r="J35" s="87">
        <v>58300</v>
      </c>
      <c r="K35" s="87">
        <v>0</v>
      </c>
      <c r="L35" s="86" t="s">
        <v>670</v>
      </c>
      <c r="M35" s="86" t="s">
        <v>607</v>
      </c>
      <c r="N35" s="86" t="s">
        <v>597</v>
      </c>
      <c r="O35" s="88"/>
    </row>
    <row r="36" spans="1:15" x14ac:dyDescent="0.25">
      <c r="A36" s="87">
        <v>35</v>
      </c>
      <c r="B36" s="86" t="s">
        <v>384</v>
      </c>
      <c r="C36" s="49" t="s">
        <v>385</v>
      </c>
      <c r="D36" s="86" t="s">
        <v>609</v>
      </c>
      <c r="E36" s="87">
        <v>153800</v>
      </c>
      <c r="F36" s="87">
        <v>27</v>
      </c>
      <c r="G36" s="87">
        <v>99</v>
      </c>
      <c r="H36" s="87">
        <v>0</v>
      </c>
      <c r="I36" s="87">
        <v>2000</v>
      </c>
      <c r="J36" s="87">
        <v>543700</v>
      </c>
      <c r="K36" s="87">
        <v>42</v>
      </c>
      <c r="L36" s="86" t="s">
        <v>670</v>
      </c>
      <c r="M36" s="86" t="s">
        <v>593</v>
      </c>
      <c r="N36" s="112" t="s">
        <v>594</v>
      </c>
      <c r="O36" s="110"/>
    </row>
    <row r="37" spans="1:15" x14ac:dyDescent="0.25">
      <c r="A37" s="87">
        <v>36</v>
      </c>
      <c r="B37" s="86" t="s">
        <v>124</v>
      </c>
      <c r="C37" s="49" t="s">
        <v>403</v>
      </c>
      <c r="D37" s="86" t="s">
        <v>616</v>
      </c>
      <c r="E37" s="87">
        <v>152200</v>
      </c>
      <c r="F37" s="87">
        <v>14</v>
      </c>
      <c r="G37" s="87">
        <v>18</v>
      </c>
      <c r="H37" s="87">
        <v>15400</v>
      </c>
      <c r="I37" s="87">
        <v>524300</v>
      </c>
      <c r="J37" s="87">
        <v>937500</v>
      </c>
      <c r="K37" s="87">
        <v>210</v>
      </c>
      <c r="L37" s="86" t="s">
        <v>672</v>
      </c>
      <c r="M37" s="86" t="s">
        <v>604</v>
      </c>
      <c r="N37" s="86" t="s">
        <v>597</v>
      </c>
      <c r="O37" s="88"/>
    </row>
    <row r="38" spans="1:15" x14ac:dyDescent="0.25">
      <c r="A38" s="87">
        <v>37</v>
      </c>
      <c r="B38" s="49" t="s">
        <v>427</v>
      </c>
      <c r="C38" s="49" t="s">
        <v>664</v>
      </c>
      <c r="D38" s="86" t="s">
        <v>622</v>
      </c>
      <c r="E38" s="87">
        <v>128500</v>
      </c>
      <c r="F38" s="87">
        <v>99</v>
      </c>
      <c r="G38" s="87">
        <v>99</v>
      </c>
      <c r="H38" s="87">
        <v>19800</v>
      </c>
      <c r="I38" s="87">
        <v>717200</v>
      </c>
      <c r="J38" s="87">
        <v>1226900</v>
      </c>
      <c r="K38" s="87">
        <v>68</v>
      </c>
      <c r="L38" s="86" t="s">
        <v>672</v>
      </c>
      <c r="M38" s="86" t="s">
        <v>604</v>
      </c>
      <c r="N38" s="86" t="s">
        <v>597</v>
      </c>
      <c r="O38" s="88"/>
    </row>
    <row r="39" spans="1:15" x14ac:dyDescent="0.25">
      <c r="A39" s="87">
        <v>38</v>
      </c>
      <c r="B39" s="86" t="s">
        <v>212</v>
      </c>
      <c r="C39" s="49" t="s">
        <v>430</v>
      </c>
      <c r="D39" s="86" t="s">
        <v>626</v>
      </c>
      <c r="E39" s="87">
        <v>116200</v>
      </c>
      <c r="F39" s="87">
        <v>99</v>
      </c>
      <c r="G39" s="87">
        <v>99</v>
      </c>
      <c r="H39" s="87">
        <v>27700</v>
      </c>
      <c r="I39" s="87">
        <v>594800</v>
      </c>
      <c r="J39" s="87">
        <v>153900</v>
      </c>
      <c r="K39" s="87">
        <v>548</v>
      </c>
      <c r="L39" s="86" t="s">
        <v>670</v>
      </c>
      <c r="M39" s="86" t="s">
        <v>674</v>
      </c>
      <c r="N39" s="112" t="s">
        <v>594</v>
      </c>
      <c r="O39" s="110"/>
    </row>
    <row r="40" spans="1:15" x14ac:dyDescent="0.25">
      <c r="A40" s="87">
        <v>39</v>
      </c>
      <c r="B40" s="86" t="s">
        <v>414</v>
      </c>
      <c r="C40" s="49" t="s">
        <v>415</v>
      </c>
      <c r="D40" s="86" t="s">
        <v>621</v>
      </c>
      <c r="E40" s="87">
        <v>106300</v>
      </c>
      <c r="F40" s="87">
        <v>99</v>
      </c>
      <c r="G40" s="87">
        <v>99</v>
      </c>
      <c r="H40" s="87">
        <v>3500</v>
      </c>
      <c r="I40" s="87">
        <v>137200</v>
      </c>
      <c r="J40" s="87">
        <v>224600</v>
      </c>
      <c r="K40" s="87">
        <v>45</v>
      </c>
      <c r="L40" s="86" t="s">
        <v>672</v>
      </c>
      <c r="M40" s="86" t="s">
        <v>604</v>
      </c>
      <c r="N40" s="86" t="s">
        <v>597</v>
      </c>
      <c r="O40" s="88"/>
    </row>
    <row r="41" spans="1:15" x14ac:dyDescent="0.25">
      <c r="A41" s="87">
        <v>40</v>
      </c>
      <c r="B41" s="86" t="s">
        <v>420</v>
      </c>
      <c r="C41" s="49" t="s">
        <v>421</v>
      </c>
      <c r="D41" s="86" t="s">
        <v>637</v>
      </c>
      <c r="E41" s="87">
        <v>102400</v>
      </c>
      <c r="F41" s="87">
        <v>11</v>
      </c>
      <c r="G41" s="87">
        <v>17</v>
      </c>
      <c r="H41" s="87">
        <v>3600</v>
      </c>
      <c r="I41" s="87">
        <v>433500</v>
      </c>
      <c r="J41" s="87">
        <v>19138000</v>
      </c>
      <c r="K41" s="87">
        <v>75</v>
      </c>
      <c r="L41" s="86" t="s">
        <v>672</v>
      </c>
      <c r="M41" s="86" t="s">
        <v>673</v>
      </c>
      <c r="N41" s="112" t="s">
        <v>594</v>
      </c>
      <c r="O41" s="110"/>
    </row>
    <row r="42" spans="1:15" x14ac:dyDescent="0.25">
      <c r="A42" s="87">
        <v>41</v>
      </c>
      <c r="B42" s="86" t="s">
        <v>218</v>
      </c>
      <c r="C42" s="49" t="s">
        <v>452</v>
      </c>
      <c r="D42" s="86" t="s">
        <v>629</v>
      </c>
      <c r="E42" s="87">
        <v>99700</v>
      </c>
      <c r="F42" s="87">
        <v>99</v>
      </c>
      <c r="G42" s="87">
        <v>99</v>
      </c>
      <c r="H42" s="87">
        <v>1400</v>
      </c>
      <c r="I42" s="87">
        <v>25200</v>
      </c>
      <c r="J42" s="87">
        <v>30100</v>
      </c>
      <c r="K42" s="87">
        <v>12</v>
      </c>
      <c r="L42" s="86" t="s">
        <v>672</v>
      </c>
      <c r="M42" s="86" t="s">
        <v>607</v>
      </c>
      <c r="N42" s="86" t="s">
        <v>597</v>
      </c>
      <c r="O42" s="88"/>
    </row>
    <row r="43" spans="1:15" x14ac:dyDescent="0.25">
      <c r="A43" s="87">
        <v>42</v>
      </c>
      <c r="B43" s="86" t="s">
        <v>266</v>
      </c>
      <c r="C43" s="49" t="s">
        <v>665</v>
      </c>
      <c r="D43" s="86" t="s">
        <v>634</v>
      </c>
      <c r="E43" s="87">
        <v>92200</v>
      </c>
      <c r="F43" s="87">
        <v>99</v>
      </c>
      <c r="G43" s="87">
        <v>99</v>
      </c>
      <c r="H43" s="87">
        <v>200</v>
      </c>
      <c r="I43" s="87">
        <v>29900</v>
      </c>
      <c r="J43" s="87">
        <v>312000</v>
      </c>
      <c r="K43" s="87">
        <v>1</v>
      </c>
      <c r="L43" s="86" t="s">
        <v>672</v>
      </c>
      <c r="M43" s="86" t="s">
        <v>604</v>
      </c>
      <c r="N43" s="112" t="s">
        <v>594</v>
      </c>
      <c r="O43" s="110"/>
    </row>
    <row r="44" spans="1:15" x14ac:dyDescent="0.25">
      <c r="A44" s="87">
        <v>43</v>
      </c>
      <c r="B44" s="86" t="s">
        <v>438</v>
      </c>
      <c r="C44" s="49" t="s">
        <v>439</v>
      </c>
      <c r="D44" s="86" t="s">
        <v>623</v>
      </c>
      <c r="E44" s="87">
        <v>70100</v>
      </c>
      <c r="F44" s="87">
        <v>24</v>
      </c>
      <c r="G44" s="87">
        <v>23</v>
      </c>
      <c r="H44" s="87">
        <v>2500</v>
      </c>
      <c r="I44" s="87">
        <v>615800</v>
      </c>
      <c r="J44" s="87">
        <v>754500</v>
      </c>
      <c r="K44" s="87">
        <v>210</v>
      </c>
      <c r="L44" s="86" t="s">
        <v>672</v>
      </c>
      <c r="M44" s="86" t="s">
        <v>604</v>
      </c>
      <c r="N44" s="86" t="s">
        <v>597</v>
      </c>
      <c r="O44" s="88"/>
    </row>
    <row r="45" spans="1:15" x14ac:dyDescent="0.25">
      <c r="A45" s="87">
        <v>44</v>
      </c>
      <c r="B45" s="86" t="s">
        <v>183</v>
      </c>
      <c r="C45" s="49" t="s">
        <v>436</v>
      </c>
      <c r="D45" s="86" t="s">
        <v>630</v>
      </c>
      <c r="E45" s="87">
        <v>61600</v>
      </c>
      <c r="F45" s="87">
        <v>99</v>
      </c>
      <c r="G45" s="87">
        <v>99</v>
      </c>
      <c r="H45" s="87">
        <v>129900</v>
      </c>
      <c r="I45" s="87">
        <v>10100</v>
      </c>
      <c r="J45" s="87">
        <v>16700</v>
      </c>
      <c r="K45" s="87">
        <v>2</v>
      </c>
      <c r="L45" s="86" t="s">
        <v>672</v>
      </c>
      <c r="M45" s="86" t="s">
        <v>674</v>
      </c>
      <c r="N45" s="86" t="s">
        <v>597</v>
      </c>
      <c r="O45" s="88"/>
    </row>
    <row r="46" spans="1:15" x14ac:dyDescent="0.25">
      <c r="A46" s="87">
        <v>45</v>
      </c>
      <c r="B46" s="86" t="s">
        <v>242</v>
      </c>
      <c r="C46" s="49" t="s">
        <v>454</v>
      </c>
      <c r="D46" s="86" t="s">
        <v>632</v>
      </c>
      <c r="E46" s="87">
        <v>34600</v>
      </c>
      <c r="F46" s="87">
        <v>99</v>
      </c>
      <c r="G46" s="87">
        <v>99</v>
      </c>
      <c r="H46" s="87">
        <v>700</v>
      </c>
      <c r="I46" s="87">
        <v>23100</v>
      </c>
      <c r="J46" s="87">
        <v>215600</v>
      </c>
      <c r="K46" s="87">
        <v>7</v>
      </c>
      <c r="L46" s="86" t="s">
        <v>672</v>
      </c>
      <c r="M46" s="86" t="s">
        <v>604</v>
      </c>
      <c r="N46" s="86" t="s">
        <v>597</v>
      </c>
      <c r="O46" s="88"/>
    </row>
    <row r="47" spans="1:15" x14ac:dyDescent="0.25">
      <c r="A47" s="87">
        <v>46</v>
      </c>
      <c r="B47" s="86" t="s">
        <v>160</v>
      </c>
      <c r="C47" s="49" t="s">
        <v>161</v>
      </c>
      <c r="D47" s="86" t="s">
        <v>628</v>
      </c>
      <c r="E47" s="87">
        <v>33000</v>
      </c>
      <c r="F47" s="87">
        <v>99</v>
      </c>
      <c r="G47" s="87">
        <v>99</v>
      </c>
      <c r="H47" s="87">
        <v>0</v>
      </c>
      <c r="I47" s="87">
        <v>6800</v>
      </c>
      <c r="J47" s="87">
        <v>55600</v>
      </c>
      <c r="K47" s="87">
        <v>19</v>
      </c>
      <c r="L47" s="86" t="s">
        <v>672</v>
      </c>
      <c r="M47" s="86" t="s">
        <v>604</v>
      </c>
      <c r="N47" s="86" t="s">
        <v>597</v>
      </c>
      <c r="O47" s="88"/>
    </row>
    <row r="48" spans="1:15" x14ac:dyDescent="0.25">
      <c r="A48" s="87">
        <v>47</v>
      </c>
      <c r="B48" s="86" t="s">
        <v>206</v>
      </c>
      <c r="C48" s="49" t="s">
        <v>450</v>
      </c>
      <c r="D48" s="86" t="s">
        <v>631</v>
      </c>
      <c r="E48" s="87">
        <v>26600</v>
      </c>
      <c r="F48" s="87">
        <v>99</v>
      </c>
      <c r="G48" s="87">
        <v>99</v>
      </c>
      <c r="H48" s="87">
        <v>6400</v>
      </c>
      <c r="I48" s="87">
        <v>18600</v>
      </c>
      <c r="J48" s="87">
        <v>106600</v>
      </c>
      <c r="K48" s="87">
        <v>7</v>
      </c>
      <c r="L48" s="86" t="s">
        <v>672</v>
      </c>
      <c r="M48" s="86" t="s">
        <v>604</v>
      </c>
      <c r="N48" s="86" t="s">
        <v>597</v>
      </c>
      <c r="O48" s="88"/>
    </row>
    <row r="49" spans="1:15" x14ac:dyDescent="0.25">
      <c r="A49" s="87">
        <v>48</v>
      </c>
      <c r="B49" s="86" t="s">
        <v>459</v>
      </c>
      <c r="C49" s="49" t="s">
        <v>663</v>
      </c>
      <c r="D49" s="86" t="s">
        <v>633</v>
      </c>
      <c r="E49" s="87">
        <v>10000</v>
      </c>
      <c r="F49" s="87">
        <v>30</v>
      </c>
      <c r="G49" s="87">
        <v>99</v>
      </c>
      <c r="H49" s="87">
        <v>3200</v>
      </c>
      <c r="I49" s="87">
        <v>572500</v>
      </c>
      <c r="J49" s="87">
        <v>14700</v>
      </c>
      <c r="K49" s="87">
        <v>12</v>
      </c>
      <c r="L49" s="86" t="s">
        <v>672</v>
      </c>
      <c r="M49" s="86" t="s">
        <v>604</v>
      </c>
      <c r="N49" s="86" t="s">
        <v>597</v>
      </c>
      <c r="O49" s="88"/>
    </row>
    <row r="50" spans="1:15" x14ac:dyDescent="0.25">
      <c r="A50" s="87">
        <v>49</v>
      </c>
      <c r="B50" s="86" t="s">
        <v>142</v>
      </c>
      <c r="C50" s="49" t="s">
        <v>668</v>
      </c>
      <c r="D50" s="86" t="s">
        <v>619</v>
      </c>
      <c r="E50" s="87">
        <v>8200</v>
      </c>
      <c r="F50" s="87">
        <v>99</v>
      </c>
      <c r="G50" s="87">
        <v>99</v>
      </c>
      <c r="H50" s="87">
        <v>2500</v>
      </c>
      <c r="I50" s="87">
        <v>21100</v>
      </c>
      <c r="J50" s="87">
        <v>0</v>
      </c>
      <c r="K50" s="87">
        <v>60</v>
      </c>
      <c r="L50" s="86" t="s">
        <v>672</v>
      </c>
      <c r="M50" s="86" t="s">
        <v>593</v>
      </c>
      <c r="N50" s="86" t="s">
        <v>597</v>
      </c>
      <c r="O50" s="88"/>
    </row>
    <row r="51" spans="1:15" x14ac:dyDescent="0.25">
      <c r="A51" s="87">
        <v>50</v>
      </c>
      <c r="B51" s="86" t="s">
        <v>411</v>
      </c>
      <c r="C51" s="49" t="s">
        <v>412</v>
      </c>
      <c r="D51" s="86" t="s">
        <v>624</v>
      </c>
      <c r="E51" s="87">
        <v>1800</v>
      </c>
      <c r="F51" s="87">
        <v>99</v>
      </c>
      <c r="G51" s="87">
        <v>99</v>
      </c>
      <c r="H51" s="87">
        <v>0</v>
      </c>
      <c r="I51" s="87">
        <v>302000</v>
      </c>
      <c r="J51" s="87">
        <v>100</v>
      </c>
      <c r="K51" s="87">
        <v>2</v>
      </c>
      <c r="L51" s="86" t="s">
        <v>672</v>
      </c>
      <c r="M51" s="86" t="s">
        <v>604</v>
      </c>
      <c r="N51" s="86" t="s">
        <v>597</v>
      </c>
      <c r="O51" s="88"/>
    </row>
  </sheetData>
  <mergeCells count="9">
    <mergeCell ref="N41:O41"/>
    <mergeCell ref="N43:O43"/>
    <mergeCell ref="N5:O5"/>
    <mergeCell ref="N7:O7"/>
    <mergeCell ref="N8:O8"/>
    <mergeCell ref="N14:O14"/>
    <mergeCell ref="N22:O22"/>
    <mergeCell ref="N36:O36"/>
    <mergeCell ref="N39:O39"/>
  </mergeCells>
  <hyperlinks>
    <hyperlink ref="C2" r:id="rId1" xr:uid="{00000000-0004-0000-0D00-000000000000}"/>
    <hyperlink ref="C3" r:id="rId2" xr:uid="{00000000-0004-0000-0D00-000001000000}"/>
    <hyperlink ref="C4" r:id="rId3" xr:uid="{00000000-0004-0000-0D00-000002000000}"/>
    <hyperlink ref="C5" r:id="rId4" xr:uid="{00000000-0004-0000-0D00-000003000000}"/>
    <hyperlink ref="C6" r:id="rId5" xr:uid="{00000000-0004-0000-0D00-000004000000}"/>
    <hyperlink ref="C7" r:id="rId6" xr:uid="{00000000-0004-0000-0D00-000005000000}"/>
    <hyperlink ref="C8" r:id="rId7" xr:uid="{00000000-0004-0000-0D00-000006000000}"/>
    <hyperlink ref="C9" r:id="rId8" xr:uid="{00000000-0004-0000-0D00-000007000000}"/>
    <hyperlink ref="C10" r:id="rId9" xr:uid="{00000000-0004-0000-0D00-000008000000}"/>
    <hyperlink ref="C11" r:id="rId10" xr:uid="{00000000-0004-0000-0D00-000009000000}"/>
    <hyperlink ref="C12" r:id="rId11" xr:uid="{00000000-0004-0000-0D00-00000A000000}"/>
    <hyperlink ref="B13" r:id="rId12" xr:uid="{00000000-0004-0000-0D00-00000B000000}"/>
    <hyperlink ref="C13" r:id="rId13" xr:uid="{00000000-0004-0000-0D00-00000C000000}"/>
    <hyperlink ref="C14" r:id="rId14" xr:uid="{00000000-0004-0000-0D00-00000D000000}"/>
    <hyperlink ref="C15" r:id="rId15" xr:uid="{00000000-0004-0000-0D00-00000E000000}"/>
    <hyperlink ref="C16" r:id="rId16" xr:uid="{00000000-0004-0000-0D00-00000F000000}"/>
    <hyperlink ref="C17" r:id="rId17" xr:uid="{00000000-0004-0000-0D00-000010000000}"/>
    <hyperlink ref="C18" r:id="rId18" xr:uid="{00000000-0004-0000-0D00-000011000000}"/>
    <hyperlink ref="C19" r:id="rId19" xr:uid="{00000000-0004-0000-0D00-000012000000}"/>
    <hyperlink ref="C20" r:id="rId20" xr:uid="{00000000-0004-0000-0D00-000013000000}"/>
    <hyperlink ref="C21" r:id="rId21" xr:uid="{00000000-0004-0000-0D00-000014000000}"/>
    <hyperlink ref="C22" r:id="rId22" xr:uid="{00000000-0004-0000-0D00-000015000000}"/>
    <hyperlink ref="C23" r:id="rId23" xr:uid="{00000000-0004-0000-0D00-000016000000}"/>
    <hyperlink ref="C24" r:id="rId24" xr:uid="{00000000-0004-0000-0D00-000017000000}"/>
    <hyperlink ref="C25" r:id="rId25" xr:uid="{00000000-0004-0000-0D00-000018000000}"/>
    <hyperlink ref="C26" r:id="rId26" xr:uid="{00000000-0004-0000-0D00-000019000000}"/>
    <hyperlink ref="C27" r:id="rId27" xr:uid="{00000000-0004-0000-0D00-00001A000000}"/>
    <hyperlink ref="C28" r:id="rId28" xr:uid="{00000000-0004-0000-0D00-00001B000000}"/>
    <hyperlink ref="C29" r:id="rId29" xr:uid="{00000000-0004-0000-0D00-00001C000000}"/>
    <hyperlink ref="C30" r:id="rId30" xr:uid="{00000000-0004-0000-0D00-00001D000000}"/>
    <hyperlink ref="C31" r:id="rId31" xr:uid="{00000000-0004-0000-0D00-00001E000000}"/>
    <hyperlink ref="C32" r:id="rId32" xr:uid="{00000000-0004-0000-0D00-00001F000000}"/>
    <hyperlink ref="C33" r:id="rId33" xr:uid="{00000000-0004-0000-0D00-000020000000}"/>
    <hyperlink ref="C34" r:id="rId34" xr:uid="{00000000-0004-0000-0D00-000021000000}"/>
    <hyperlink ref="C35" r:id="rId35" xr:uid="{00000000-0004-0000-0D00-000022000000}"/>
    <hyperlink ref="C36" r:id="rId36" xr:uid="{00000000-0004-0000-0D00-000023000000}"/>
    <hyperlink ref="C37" r:id="rId37" xr:uid="{00000000-0004-0000-0D00-000024000000}"/>
    <hyperlink ref="B38" r:id="rId38" xr:uid="{00000000-0004-0000-0D00-000025000000}"/>
    <hyperlink ref="C38" r:id="rId39" xr:uid="{00000000-0004-0000-0D00-000026000000}"/>
    <hyperlink ref="C39" r:id="rId40" xr:uid="{00000000-0004-0000-0D00-000027000000}"/>
    <hyperlink ref="C40" r:id="rId41" xr:uid="{00000000-0004-0000-0D00-000028000000}"/>
    <hyperlink ref="C41" r:id="rId42" xr:uid="{00000000-0004-0000-0D00-000029000000}"/>
    <hyperlink ref="C42" r:id="rId43" xr:uid="{00000000-0004-0000-0D00-00002A000000}"/>
    <hyperlink ref="C43" r:id="rId44" xr:uid="{00000000-0004-0000-0D00-00002B000000}"/>
    <hyperlink ref="C44" r:id="rId45" xr:uid="{00000000-0004-0000-0D00-00002C000000}"/>
    <hyperlink ref="C45" r:id="rId46" xr:uid="{00000000-0004-0000-0D00-00002D000000}"/>
    <hyperlink ref="C46" r:id="rId47" xr:uid="{00000000-0004-0000-0D00-00002E000000}"/>
    <hyperlink ref="C47" r:id="rId48" xr:uid="{00000000-0004-0000-0D00-00002F000000}"/>
    <hyperlink ref="C48" r:id="rId49" xr:uid="{00000000-0004-0000-0D00-000030000000}"/>
    <hyperlink ref="C49" r:id="rId50" xr:uid="{00000000-0004-0000-0D00-000031000000}"/>
    <hyperlink ref="C50" r:id="rId51" xr:uid="{00000000-0004-0000-0D00-000032000000}"/>
    <hyperlink ref="C51" r:id="rId52" xr:uid="{00000000-0004-0000-0D00-00003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45"/>
  <sheetViews>
    <sheetView workbookViewId="0"/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1</v>
      </c>
      <c r="B2" s="86" t="s">
        <v>47</v>
      </c>
      <c r="C2" s="49" t="s">
        <v>401</v>
      </c>
      <c r="D2" s="86" t="s">
        <v>615</v>
      </c>
      <c r="E2" s="87">
        <v>717500</v>
      </c>
      <c r="F2" s="87">
        <v>13</v>
      </c>
      <c r="G2" s="87">
        <v>11</v>
      </c>
      <c r="H2" s="87">
        <v>7600</v>
      </c>
      <c r="I2" s="87">
        <v>58300</v>
      </c>
      <c r="J2" s="90">
        <v>873000</v>
      </c>
      <c r="K2" s="87">
        <v>135</v>
      </c>
      <c r="L2" s="86" t="s">
        <v>670</v>
      </c>
      <c r="M2" s="86" t="s">
        <v>593</v>
      </c>
      <c r="N2" s="86" t="s">
        <v>597</v>
      </c>
      <c r="O2" s="88"/>
    </row>
    <row r="3" spans="1:15" x14ac:dyDescent="0.25">
      <c r="A3" s="87">
        <v>2</v>
      </c>
      <c r="B3" s="86" t="s">
        <v>377</v>
      </c>
      <c r="C3" s="49" t="s">
        <v>102</v>
      </c>
      <c r="D3" s="86" t="s">
        <v>611</v>
      </c>
      <c r="E3" s="87">
        <v>467200</v>
      </c>
      <c r="F3" s="87">
        <v>9</v>
      </c>
      <c r="G3" s="87">
        <v>9</v>
      </c>
      <c r="H3" s="87">
        <v>1700</v>
      </c>
      <c r="I3" s="87">
        <v>1400</v>
      </c>
      <c r="J3" s="87">
        <v>0</v>
      </c>
      <c r="K3" s="87">
        <v>15</v>
      </c>
      <c r="L3" s="86" t="s">
        <v>670</v>
      </c>
      <c r="M3" s="86" t="s">
        <v>593</v>
      </c>
      <c r="N3" s="112" t="s">
        <v>594</v>
      </c>
      <c r="O3" s="110"/>
    </row>
    <row r="4" spans="1:15" x14ac:dyDescent="0.25">
      <c r="A4" s="87">
        <v>3</v>
      </c>
      <c r="B4" s="86" t="s">
        <v>392</v>
      </c>
      <c r="C4" s="49" t="s">
        <v>393</v>
      </c>
      <c r="D4" s="86" t="s">
        <v>635</v>
      </c>
      <c r="E4" s="87">
        <v>186800</v>
      </c>
      <c r="F4" s="87">
        <v>32</v>
      </c>
      <c r="G4" s="87">
        <v>99</v>
      </c>
      <c r="H4" s="87">
        <v>2800</v>
      </c>
      <c r="I4" s="87">
        <v>32200</v>
      </c>
      <c r="J4" s="90">
        <v>8600</v>
      </c>
      <c r="K4" s="87">
        <v>26</v>
      </c>
      <c r="L4" s="86" t="s">
        <v>672</v>
      </c>
      <c r="M4" s="86" t="s">
        <v>674</v>
      </c>
      <c r="N4" s="86" t="s">
        <v>597</v>
      </c>
      <c r="O4" s="88"/>
    </row>
    <row r="5" spans="1:15" x14ac:dyDescent="0.25">
      <c r="A5" s="87">
        <v>4</v>
      </c>
      <c r="B5" s="86" t="s">
        <v>124</v>
      </c>
      <c r="C5" s="49" t="s">
        <v>403</v>
      </c>
      <c r="D5" s="86" t="s">
        <v>616</v>
      </c>
      <c r="E5" s="87">
        <v>65700</v>
      </c>
      <c r="F5" s="87">
        <v>16</v>
      </c>
      <c r="G5" s="87">
        <v>19</v>
      </c>
      <c r="H5" s="87">
        <v>15200</v>
      </c>
      <c r="I5" s="87">
        <v>555200</v>
      </c>
      <c r="J5" s="90">
        <v>932400</v>
      </c>
      <c r="K5" s="87">
        <v>208</v>
      </c>
      <c r="L5" s="86" t="s">
        <v>672</v>
      </c>
      <c r="M5" s="86" t="s">
        <v>604</v>
      </c>
      <c r="N5" s="86" t="s">
        <v>597</v>
      </c>
      <c r="O5" s="88"/>
    </row>
    <row r="6" spans="1:15" x14ac:dyDescent="0.25">
      <c r="A6" s="87">
        <v>5</v>
      </c>
      <c r="B6" s="86" t="s">
        <v>77</v>
      </c>
      <c r="C6" s="49" t="s">
        <v>368</v>
      </c>
      <c r="D6" s="86" t="s">
        <v>606</v>
      </c>
      <c r="E6" s="87">
        <v>2803800</v>
      </c>
      <c r="F6" s="87">
        <v>20</v>
      </c>
      <c r="G6" s="87">
        <v>20</v>
      </c>
      <c r="H6" s="87">
        <v>6900</v>
      </c>
      <c r="I6" s="87">
        <v>41800</v>
      </c>
      <c r="J6" s="90">
        <v>1051400</v>
      </c>
      <c r="K6" s="87">
        <v>605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6</v>
      </c>
      <c r="B7" s="86" t="s">
        <v>359</v>
      </c>
      <c r="C7" s="49" t="s">
        <v>360</v>
      </c>
      <c r="D7" s="86" t="s">
        <v>600</v>
      </c>
      <c r="E7" s="87">
        <v>18695000</v>
      </c>
      <c r="F7" s="87">
        <v>5</v>
      </c>
      <c r="G7" s="87">
        <v>6</v>
      </c>
      <c r="H7" s="87">
        <v>504500</v>
      </c>
      <c r="I7" s="87">
        <v>1334500</v>
      </c>
      <c r="J7" s="90">
        <v>8568100</v>
      </c>
      <c r="K7" s="87">
        <v>1900</v>
      </c>
      <c r="L7" s="86" t="s">
        <v>670</v>
      </c>
      <c r="M7" s="86" t="s">
        <v>593</v>
      </c>
      <c r="N7" s="86" t="s">
        <v>597</v>
      </c>
      <c r="O7" s="88"/>
    </row>
    <row r="8" spans="1:15" x14ac:dyDescent="0.25">
      <c r="A8" s="87">
        <v>7</v>
      </c>
      <c r="B8" s="86" t="s">
        <v>414</v>
      </c>
      <c r="C8" s="49" t="s">
        <v>415</v>
      </c>
      <c r="D8" s="86" t="s">
        <v>621</v>
      </c>
      <c r="E8" s="87">
        <v>70300</v>
      </c>
      <c r="F8" s="87">
        <v>99</v>
      </c>
      <c r="G8" s="87">
        <v>99</v>
      </c>
      <c r="H8" s="87">
        <v>3500</v>
      </c>
      <c r="I8" s="87">
        <v>140400</v>
      </c>
      <c r="J8" s="90">
        <v>223300</v>
      </c>
      <c r="K8" s="87">
        <v>42</v>
      </c>
      <c r="L8" s="86" t="s">
        <v>672</v>
      </c>
      <c r="M8" s="86" t="s">
        <v>604</v>
      </c>
      <c r="N8" s="86" t="s">
        <v>597</v>
      </c>
      <c r="O8" s="88"/>
    </row>
    <row r="9" spans="1:15" x14ac:dyDescent="0.25">
      <c r="A9" s="87">
        <v>8</v>
      </c>
      <c r="B9" s="49" t="s">
        <v>427</v>
      </c>
      <c r="C9" s="49" t="s">
        <v>664</v>
      </c>
      <c r="D9" s="86" t="s">
        <v>622</v>
      </c>
      <c r="E9" s="87">
        <v>87100</v>
      </c>
      <c r="F9" s="87">
        <v>99</v>
      </c>
      <c r="G9" s="87">
        <v>99</v>
      </c>
      <c r="H9" s="87">
        <v>20300</v>
      </c>
      <c r="I9" s="87">
        <v>762000</v>
      </c>
      <c r="J9" s="90">
        <v>1222400</v>
      </c>
      <c r="K9" s="87">
        <v>70</v>
      </c>
      <c r="L9" s="86" t="s">
        <v>672</v>
      </c>
      <c r="M9" s="86" t="s">
        <v>604</v>
      </c>
      <c r="N9" s="86" t="s">
        <v>597</v>
      </c>
      <c r="O9" s="88"/>
    </row>
    <row r="10" spans="1:15" x14ac:dyDescent="0.25">
      <c r="A10" s="87">
        <v>9</v>
      </c>
      <c r="B10" s="86" t="s">
        <v>35</v>
      </c>
      <c r="C10" s="49" t="s">
        <v>357</v>
      </c>
      <c r="D10" s="86" t="s">
        <v>599</v>
      </c>
      <c r="E10" s="87">
        <v>31409200</v>
      </c>
      <c r="F10" s="87">
        <v>4</v>
      </c>
      <c r="G10" s="87">
        <v>5</v>
      </c>
      <c r="H10" s="87">
        <v>193800</v>
      </c>
      <c r="I10" s="87">
        <v>1123600</v>
      </c>
      <c r="J10" s="90">
        <v>2501900</v>
      </c>
      <c r="K10" s="87">
        <v>2300</v>
      </c>
      <c r="L10" s="86" t="s">
        <v>670</v>
      </c>
      <c r="M10" s="86" t="s">
        <v>593</v>
      </c>
      <c r="N10" s="86" t="s">
        <v>597</v>
      </c>
      <c r="O10" s="88"/>
    </row>
    <row r="11" spans="1:15" x14ac:dyDescent="0.25">
      <c r="A11" s="87">
        <v>10</v>
      </c>
      <c r="B11" s="86" t="s">
        <v>136</v>
      </c>
      <c r="C11" s="49" t="s">
        <v>407</v>
      </c>
      <c r="D11" s="86" t="s">
        <v>620</v>
      </c>
      <c r="E11" s="87">
        <v>49800</v>
      </c>
      <c r="F11" s="87">
        <v>28</v>
      </c>
      <c r="G11" s="87">
        <v>99</v>
      </c>
      <c r="H11" s="87">
        <v>34300</v>
      </c>
      <c r="I11" s="87">
        <v>44100</v>
      </c>
      <c r="J11" s="90">
        <v>42400</v>
      </c>
      <c r="K11" s="87">
        <v>36</v>
      </c>
      <c r="L11" s="86" t="s">
        <v>672</v>
      </c>
      <c r="M11" s="86" t="s">
        <v>593</v>
      </c>
      <c r="N11" s="86" t="s">
        <v>597</v>
      </c>
      <c r="O11" s="88"/>
    </row>
    <row r="12" spans="1:15" x14ac:dyDescent="0.25">
      <c r="A12" s="87">
        <v>11</v>
      </c>
      <c r="B12" s="86" t="s">
        <v>443</v>
      </c>
      <c r="C12" s="49" t="s">
        <v>681</v>
      </c>
      <c r="D12" s="86" t="s">
        <v>636</v>
      </c>
      <c r="E12" s="87">
        <v>58600</v>
      </c>
      <c r="F12" s="87">
        <v>99</v>
      </c>
      <c r="G12" s="87">
        <v>99</v>
      </c>
      <c r="H12" s="87">
        <v>44900</v>
      </c>
      <c r="I12" s="87">
        <v>32600</v>
      </c>
      <c r="J12" s="90">
        <v>209000</v>
      </c>
      <c r="K12" s="87">
        <v>544</v>
      </c>
      <c r="L12" s="86" t="s">
        <v>672</v>
      </c>
      <c r="M12" s="86" t="s">
        <v>607</v>
      </c>
      <c r="N12" s="86" t="s">
        <v>597</v>
      </c>
      <c r="O12" s="88"/>
    </row>
    <row r="13" spans="1:15" x14ac:dyDescent="0.25">
      <c r="A13" s="87">
        <v>12</v>
      </c>
      <c r="B13" s="86" t="s">
        <v>28</v>
      </c>
      <c r="C13" s="49" t="s">
        <v>370</v>
      </c>
      <c r="D13" s="86" t="s">
        <v>598</v>
      </c>
      <c r="E13" s="87">
        <v>809900</v>
      </c>
      <c r="F13" s="87">
        <v>21</v>
      </c>
      <c r="G13" s="87">
        <v>15</v>
      </c>
      <c r="H13" s="87">
        <v>116300</v>
      </c>
      <c r="I13" s="87">
        <v>107400</v>
      </c>
      <c r="J13" s="90">
        <v>1135100</v>
      </c>
      <c r="K13" s="87">
        <v>232</v>
      </c>
      <c r="L13" s="86" t="s">
        <v>670</v>
      </c>
      <c r="M13" s="86" t="s">
        <v>593</v>
      </c>
      <c r="N13" s="86" t="s">
        <v>597</v>
      </c>
      <c r="O13" s="88"/>
    </row>
    <row r="14" spans="1:15" x14ac:dyDescent="0.25">
      <c r="A14" s="87">
        <v>13</v>
      </c>
      <c r="B14" s="86" t="s">
        <v>572</v>
      </c>
      <c r="C14" s="49" t="s">
        <v>573</v>
      </c>
      <c r="D14" s="86" t="s">
        <v>642</v>
      </c>
      <c r="E14" s="87">
        <v>788400</v>
      </c>
      <c r="F14" s="87">
        <v>99</v>
      </c>
      <c r="G14" s="87">
        <v>99</v>
      </c>
      <c r="H14" s="87">
        <v>700</v>
      </c>
      <c r="I14" s="87">
        <v>257200</v>
      </c>
      <c r="J14" s="90">
        <v>86400</v>
      </c>
      <c r="K14" s="87">
        <v>300</v>
      </c>
      <c r="L14" s="86" t="s">
        <v>672</v>
      </c>
      <c r="M14" s="86" t="s">
        <v>674</v>
      </c>
      <c r="N14" s="86" t="s">
        <v>597</v>
      </c>
      <c r="O14" s="88"/>
    </row>
    <row r="15" spans="1:15" x14ac:dyDescent="0.25">
      <c r="A15" s="87">
        <v>14</v>
      </c>
      <c r="B15" s="86" t="s">
        <v>438</v>
      </c>
      <c r="C15" s="49" t="s">
        <v>439</v>
      </c>
      <c r="D15" s="86" t="s">
        <v>623</v>
      </c>
      <c r="E15" s="87">
        <v>26500</v>
      </c>
      <c r="F15" s="87">
        <v>24</v>
      </c>
      <c r="G15" s="87">
        <v>99</v>
      </c>
      <c r="H15" s="87">
        <v>2500</v>
      </c>
      <c r="I15" s="87">
        <v>626300</v>
      </c>
      <c r="J15" s="90">
        <v>749800</v>
      </c>
      <c r="K15" s="87">
        <v>208</v>
      </c>
      <c r="L15" s="86" t="s">
        <v>672</v>
      </c>
      <c r="M15" s="86" t="s">
        <v>604</v>
      </c>
      <c r="N15" s="86" t="s">
        <v>597</v>
      </c>
      <c r="O15" s="88"/>
    </row>
    <row r="16" spans="1:15" x14ac:dyDescent="0.25">
      <c r="A16" s="87">
        <v>15</v>
      </c>
      <c r="B16" s="86" t="s">
        <v>171</v>
      </c>
      <c r="C16" s="49" t="s">
        <v>405</v>
      </c>
      <c r="D16" s="86" t="s">
        <v>618</v>
      </c>
      <c r="E16" s="87">
        <v>39500</v>
      </c>
      <c r="F16" s="87">
        <v>31</v>
      </c>
      <c r="G16" s="87">
        <v>99</v>
      </c>
      <c r="H16" s="87">
        <v>5600</v>
      </c>
      <c r="I16" s="87">
        <v>1161600</v>
      </c>
      <c r="J16" s="90">
        <v>310100</v>
      </c>
      <c r="K16" s="87">
        <v>107</v>
      </c>
      <c r="L16" s="86" t="s">
        <v>672</v>
      </c>
      <c r="M16" s="86" t="s">
        <v>604</v>
      </c>
      <c r="N16" s="86" t="s">
        <v>597</v>
      </c>
      <c r="O16" s="88"/>
    </row>
    <row r="17" spans="1:15" x14ac:dyDescent="0.25">
      <c r="A17" s="87">
        <v>16</v>
      </c>
      <c r="B17" s="86" t="s">
        <v>646</v>
      </c>
      <c r="C17" s="49" t="s">
        <v>647</v>
      </c>
      <c r="D17" s="86" t="s">
        <v>648</v>
      </c>
      <c r="E17" s="87">
        <v>469900</v>
      </c>
      <c r="F17" s="87">
        <v>15</v>
      </c>
      <c r="G17" s="87">
        <v>99</v>
      </c>
      <c r="H17" s="87">
        <v>2400</v>
      </c>
      <c r="I17" s="87">
        <v>118100</v>
      </c>
      <c r="J17" s="90">
        <v>57200</v>
      </c>
      <c r="K17" s="87">
        <v>0</v>
      </c>
      <c r="L17" s="86" t="s">
        <v>672</v>
      </c>
      <c r="M17" s="86" t="s">
        <v>593</v>
      </c>
      <c r="N17" s="86" t="s">
        <v>597</v>
      </c>
      <c r="O17" s="88"/>
    </row>
    <row r="18" spans="1:15" x14ac:dyDescent="0.25">
      <c r="A18" s="87">
        <v>17</v>
      </c>
      <c r="B18" s="86" t="s">
        <v>545</v>
      </c>
      <c r="C18" s="49" t="s">
        <v>546</v>
      </c>
      <c r="D18" s="86" t="s">
        <v>641</v>
      </c>
      <c r="E18" s="87">
        <v>1064000</v>
      </c>
      <c r="F18" s="87">
        <v>18</v>
      </c>
      <c r="G18" s="87">
        <v>99</v>
      </c>
      <c r="H18" s="87">
        <v>0</v>
      </c>
      <c r="I18" s="87">
        <v>34300</v>
      </c>
      <c r="J18" s="90">
        <v>45300</v>
      </c>
      <c r="K18" s="87">
        <v>68</v>
      </c>
      <c r="L18" s="86" t="s">
        <v>672</v>
      </c>
      <c r="M18" s="86" t="s">
        <v>607</v>
      </c>
      <c r="N18" s="86" t="s">
        <v>597</v>
      </c>
      <c r="O18" s="88"/>
    </row>
    <row r="19" spans="1:15" x14ac:dyDescent="0.25">
      <c r="A19" s="87">
        <v>18</v>
      </c>
      <c r="B19" s="86" t="s">
        <v>112</v>
      </c>
      <c r="C19" s="49" t="s">
        <v>387</v>
      </c>
      <c r="D19" s="86" t="s">
        <v>612</v>
      </c>
      <c r="E19" s="87">
        <v>625900</v>
      </c>
      <c r="F19" s="87">
        <v>23</v>
      </c>
      <c r="G19" s="87">
        <v>18</v>
      </c>
      <c r="H19" s="87">
        <v>3700</v>
      </c>
      <c r="I19" s="87">
        <v>50300</v>
      </c>
      <c r="J19" s="90">
        <v>99600</v>
      </c>
      <c r="K19" s="87">
        <v>62</v>
      </c>
      <c r="L19" s="86" t="s">
        <v>670</v>
      </c>
      <c r="M19" s="86" t="s">
        <v>593</v>
      </c>
      <c r="N19" s="86" t="s">
        <v>597</v>
      </c>
      <c r="O19" s="88"/>
    </row>
    <row r="20" spans="1:15" x14ac:dyDescent="0.25">
      <c r="A20" s="87">
        <v>19</v>
      </c>
      <c r="B20" s="86" t="s">
        <v>696</v>
      </c>
      <c r="C20" s="49" t="s">
        <v>684</v>
      </c>
      <c r="D20" s="86" t="s">
        <v>685</v>
      </c>
      <c r="E20" s="87">
        <v>500000</v>
      </c>
      <c r="F20" s="87">
        <v>14</v>
      </c>
      <c r="G20" s="87">
        <v>12</v>
      </c>
      <c r="H20" s="87">
        <v>0</v>
      </c>
      <c r="I20" s="87">
        <v>246000</v>
      </c>
      <c r="J20" s="90">
        <v>340100</v>
      </c>
      <c r="K20" s="87">
        <v>0</v>
      </c>
      <c r="L20" s="86" t="s">
        <v>670</v>
      </c>
      <c r="M20" s="86" t="s">
        <v>604</v>
      </c>
      <c r="N20" s="86" t="s">
        <v>597</v>
      </c>
      <c r="O20" s="88"/>
    </row>
    <row r="21" spans="1:15" x14ac:dyDescent="0.25">
      <c r="A21" s="87">
        <v>20</v>
      </c>
      <c r="B21" s="86" t="s">
        <v>53</v>
      </c>
      <c r="C21" s="49" t="s">
        <v>366</v>
      </c>
      <c r="D21" s="86" t="s">
        <v>602</v>
      </c>
      <c r="E21" s="87">
        <v>4785800</v>
      </c>
      <c r="F21" s="87">
        <v>8</v>
      </c>
      <c r="G21" s="87">
        <v>7</v>
      </c>
      <c r="H21" s="87">
        <v>32100</v>
      </c>
      <c r="I21" s="87">
        <v>492000</v>
      </c>
      <c r="J21" s="90">
        <v>781300</v>
      </c>
      <c r="K21" s="87">
        <v>1100</v>
      </c>
      <c r="L21" s="86" t="s">
        <v>670</v>
      </c>
      <c r="M21" s="86" t="s">
        <v>593</v>
      </c>
      <c r="N21" s="112" t="s">
        <v>594</v>
      </c>
      <c r="O21" s="110"/>
    </row>
    <row r="22" spans="1:15" x14ac:dyDescent="0.25">
      <c r="A22" s="87">
        <v>21</v>
      </c>
      <c r="B22" s="86" t="s">
        <v>643</v>
      </c>
      <c r="C22" s="49" t="s">
        <v>644</v>
      </c>
      <c r="D22" s="86" t="s">
        <v>686</v>
      </c>
      <c r="E22" s="87">
        <v>469900</v>
      </c>
      <c r="F22" s="87">
        <v>22</v>
      </c>
      <c r="G22" s="87">
        <v>14</v>
      </c>
      <c r="H22" s="87">
        <v>0</v>
      </c>
      <c r="I22" s="87">
        <v>49100</v>
      </c>
      <c r="J22" s="90">
        <v>112700</v>
      </c>
      <c r="K22" s="87">
        <v>0</v>
      </c>
      <c r="L22" s="86" t="s">
        <v>670</v>
      </c>
      <c r="M22" s="86" t="s">
        <v>607</v>
      </c>
      <c r="N22" s="86" t="s">
        <v>597</v>
      </c>
      <c r="O22" s="88"/>
    </row>
    <row r="23" spans="1:15" x14ac:dyDescent="0.25">
      <c r="A23" s="87">
        <v>22</v>
      </c>
      <c r="B23" s="86" t="s">
        <v>15</v>
      </c>
      <c r="C23" s="49" t="s">
        <v>353</v>
      </c>
      <c r="D23" s="86" t="s">
        <v>591</v>
      </c>
      <c r="E23" s="87">
        <v>22674700</v>
      </c>
      <c r="F23" s="87">
        <v>3</v>
      </c>
      <c r="G23" s="87">
        <v>3</v>
      </c>
      <c r="H23" s="87">
        <v>398300</v>
      </c>
      <c r="I23" s="87">
        <v>2327200</v>
      </c>
      <c r="J23" s="90">
        <v>30072000</v>
      </c>
      <c r="K23" s="87">
        <v>3500</v>
      </c>
      <c r="L23" s="86" t="s">
        <v>670</v>
      </c>
      <c r="M23" s="86" t="s">
        <v>593</v>
      </c>
      <c r="N23" s="112" t="s">
        <v>594</v>
      </c>
      <c r="O23" s="110"/>
    </row>
    <row r="24" spans="1:15" x14ac:dyDescent="0.25">
      <c r="A24" s="87">
        <v>23</v>
      </c>
      <c r="B24" s="86" t="s">
        <v>266</v>
      </c>
      <c r="C24" s="49" t="s">
        <v>665</v>
      </c>
      <c r="D24" s="86" t="s">
        <v>634</v>
      </c>
      <c r="E24" s="87">
        <v>88500</v>
      </c>
      <c r="F24" s="87">
        <v>99</v>
      </c>
      <c r="G24" s="87">
        <v>99</v>
      </c>
      <c r="H24" s="87">
        <v>200</v>
      </c>
      <c r="I24" s="87">
        <v>32500</v>
      </c>
      <c r="J24" s="90">
        <v>315300</v>
      </c>
      <c r="K24" s="87">
        <v>1</v>
      </c>
      <c r="L24" s="86" t="s">
        <v>672</v>
      </c>
      <c r="M24" s="86" t="s">
        <v>604</v>
      </c>
      <c r="N24" s="112" t="s">
        <v>594</v>
      </c>
      <c r="O24" s="110"/>
    </row>
    <row r="25" spans="1:15" x14ac:dyDescent="0.25">
      <c r="A25" s="87">
        <v>24</v>
      </c>
      <c r="B25" s="86" t="s">
        <v>130</v>
      </c>
      <c r="C25" s="49" t="s">
        <v>409</v>
      </c>
      <c r="D25" s="86" t="s">
        <v>617</v>
      </c>
      <c r="E25" s="87">
        <v>390300</v>
      </c>
      <c r="F25" s="87">
        <v>11</v>
      </c>
      <c r="G25" s="87">
        <v>17</v>
      </c>
      <c r="H25" s="87">
        <v>9500</v>
      </c>
      <c r="I25" s="87">
        <v>49200</v>
      </c>
      <c r="J25" s="90">
        <v>207400</v>
      </c>
      <c r="K25" s="87">
        <v>3400</v>
      </c>
      <c r="L25" s="86" t="s">
        <v>672</v>
      </c>
      <c r="M25" s="86" t="s">
        <v>604</v>
      </c>
      <c r="N25" s="86" t="s">
        <v>597</v>
      </c>
      <c r="O25" s="88"/>
    </row>
    <row r="26" spans="1:15" x14ac:dyDescent="0.25">
      <c r="A26" s="87">
        <v>25</v>
      </c>
      <c r="B26" s="86" t="s">
        <v>206</v>
      </c>
      <c r="C26" s="49" t="s">
        <v>450</v>
      </c>
      <c r="D26" s="86" t="s">
        <v>631</v>
      </c>
      <c r="E26" s="87">
        <v>12200</v>
      </c>
      <c r="F26" s="87">
        <v>99</v>
      </c>
      <c r="G26" s="87">
        <v>99</v>
      </c>
      <c r="H26" s="87">
        <v>6300</v>
      </c>
      <c r="I26" s="87">
        <v>0</v>
      </c>
      <c r="J26" s="90">
        <v>106100</v>
      </c>
      <c r="K26" s="87">
        <v>6</v>
      </c>
      <c r="L26" s="86" t="s">
        <v>672</v>
      </c>
      <c r="M26" s="86" t="s">
        <v>604</v>
      </c>
      <c r="N26" s="86" t="s">
        <v>597</v>
      </c>
      <c r="O26" s="88"/>
    </row>
    <row r="27" spans="1:15" x14ac:dyDescent="0.25">
      <c r="A27" s="87">
        <v>26</v>
      </c>
      <c r="B27" s="86" t="s">
        <v>661</v>
      </c>
      <c r="C27" s="49" t="s">
        <v>662</v>
      </c>
      <c r="D27" s="86" t="s">
        <v>666</v>
      </c>
      <c r="E27" s="87">
        <v>1119800</v>
      </c>
      <c r="F27" s="87">
        <v>12</v>
      </c>
      <c r="G27" s="87">
        <v>99</v>
      </c>
      <c r="H27" s="87">
        <v>95300</v>
      </c>
      <c r="I27" s="87">
        <v>1500000</v>
      </c>
      <c r="J27" s="90">
        <v>1590100</v>
      </c>
      <c r="K27" s="87">
        <v>698</v>
      </c>
      <c r="L27" s="86" t="s">
        <v>670</v>
      </c>
      <c r="M27" s="86" t="s">
        <v>593</v>
      </c>
      <c r="N27" s="86" t="s">
        <v>597</v>
      </c>
      <c r="O27" s="88"/>
    </row>
    <row r="28" spans="1:15" x14ac:dyDescent="0.25">
      <c r="A28" s="87">
        <v>27</v>
      </c>
      <c r="B28" s="86" t="s">
        <v>212</v>
      </c>
      <c r="C28" s="49" t="s">
        <v>430</v>
      </c>
      <c r="D28" s="86" t="s">
        <v>626</v>
      </c>
      <c r="E28" s="87">
        <v>108500</v>
      </c>
      <c r="F28" s="87">
        <v>99</v>
      </c>
      <c r="G28" s="87">
        <v>99</v>
      </c>
      <c r="H28" s="87">
        <v>27400</v>
      </c>
      <c r="I28" s="87">
        <v>617000</v>
      </c>
      <c r="J28" s="90">
        <v>154000</v>
      </c>
      <c r="K28" s="87">
        <v>568</v>
      </c>
      <c r="L28" s="86" t="s">
        <v>670</v>
      </c>
      <c r="M28" s="86" t="s">
        <v>674</v>
      </c>
      <c r="N28" s="112" t="s">
        <v>594</v>
      </c>
      <c r="O28" s="110"/>
    </row>
    <row r="29" spans="1:15" x14ac:dyDescent="0.25">
      <c r="A29" s="87">
        <v>28</v>
      </c>
      <c r="B29" s="86" t="s">
        <v>242</v>
      </c>
      <c r="C29" s="49" t="s">
        <v>454</v>
      </c>
      <c r="D29" s="86" t="s">
        <v>632</v>
      </c>
      <c r="E29" s="87">
        <v>11500</v>
      </c>
      <c r="F29" s="87">
        <v>99</v>
      </c>
      <c r="G29" s="87">
        <v>99</v>
      </c>
      <c r="H29" s="87">
        <v>700</v>
      </c>
      <c r="I29" s="87">
        <v>22800</v>
      </c>
      <c r="J29" s="90">
        <v>214400</v>
      </c>
      <c r="K29" s="87">
        <v>7</v>
      </c>
      <c r="L29" s="86" t="s">
        <v>672</v>
      </c>
      <c r="M29" s="86" t="s">
        <v>604</v>
      </c>
      <c r="N29" s="86" t="s">
        <v>597</v>
      </c>
      <c r="O29" s="88"/>
    </row>
    <row r="30" spans="1:15" x14ac:dyDescent="0.25">
      <c r="A30" s="87">
        <v>29</v>
      </c>
      <c r="B30" s="86" t="s">
        <v>688</v>
      </c>
      <c r="C30" s="49" t="s">
        <v>689</v>
      </c>
      <c r="D30" s="86" t="s">
        <v>690</v>
      </c>
      <c r="E30" s="87">
        <v>95300</v>
      </c>
      <c r="F30" s="87">
        <v>17</v>
      </c>
      <c r="G30" s="87">
        <v>13</v>
      </c>
      <c r="H30" s="87">
        <v>400</v>
      </c>
      <c r="I30" s="87">
        <v>149600</v>
      </c>
      <c r="J30" s="90">
        <v>58600</v>
      </c>
      <c r="K30" s="87">
        <v>0</v>
      </c>
      <c r="L30" s="86" t="s">
        <v>670</v>
      </c>
      <c r="M30" s="86" t="s">
        <v>607</v>
      </c>
      <c r="N30" s="86" t="s">
        <v>597</v>
      </c>
      <c r="O30" s="88"/>
    </row>
    <row r="31" spans="1:15" x14ac:dyDescent="0.25">
      <c r="A31" s="87">
        <v>30</v>
      </c>
      <c r="B31" s="86" t="s">
        <v>95</v>
      </c>
      <c r="C31" s="49" t="s">
        <v>379</v>
      </c>
      <c r="D31" s="86" t="s">
        <v>610</v>
      </c>
      <c r="E31" s="87">
        <v>3071900</v>
      </c>
      <c r="F31" s="87">
        <v>27</v>
      </c>
      <c r="G31" s="87">
        <v>99</v>
      </c>
      <c r="H31" s="87">
        <v>6000</v>
      </c>
      <c r="I31" s="87">
        <v>0</v>
      </c>
      <c r="J31" s="90">
        <v>352800</v>
      </c>
      <c r="K31" s="87">
        <v>183</v>
      </c>
      <c r="L31" s="86" t="s">
        <v>672</v>
      </c>
      <c r="M31" s="86" t="s">
        <v>593</v>
      </c>
      <c r="N31" s="112" t="s">
        <v>594</v>
      </c>
      <c r="O31" s="110"/>
    </row>
    <row r="32" spans="1:15" x14ac:dyDescent="0.25">
      <c r="A32" s="87">
        <v>31</v>
      </c>
      <c r="B32" s="86" t="s">
        <v>189</v>
      </c>
      <c r="C32" s="49" t="s">
        <v>433</v>
      </c>
      <c r="D32" s="86" t="s">
        <v>625</v>
      </c>
      <c r="E32" s="87">
        <v>202100</v>
      </c>
      <c r="F32" s="87">
        <v>99</v>
      </c>
      <c r="G32" s="87">
        <v>99</v>
      </c>
      <c r="H32" s="87">
        <v>2400</v>
      </c>
      <c r="I32" s="87">
        <v>46600</v>
      </c>
      <c r="J32" s="90">
        <v>231400</v>
      </c>
      <c r="K32" s="87">
        <v>38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32</v>
      </c>
      <c r="B33" s="86" t="s">
        <v>107</v>
      </c>
      <c r="C33" s="49" t="s">
        <v>108</v>
      </c>
      <c r="D33" s="86" t="s">
        <v>614</v>
      </c>
      <c r="E33" s="87">
        <v>416400</v>
      </c>
      <c r="F33" s="87">
        <v>25</v>
      </c>
      <c r="G33" s="87">
        <v>99</v>
      </c>
      <c r="H33" s="87">
        <v>7900</v>
      </c>
      <c r="I33" s="87">
        <v>437600</v>
      </c>
      <c r="J33" s="90">
        <v>673500</v>
      </c>
      <c r="K33" s="87">
        <v>79</v>
      </c>
      <c r="L33" s="86" t="s">
        <v>672</v>
      </c>
      <c r="M33" s="86" t="s">
        <v>674</v>
      </c>
      <c r="N33" s="86" t="s">
        <v>597</v>
      </c>
      <c r="O33" s="88"/>
    </row>
    <row r="34" spans="1:15" x14ac:dyDescent="0.25">
      <c r="A34" s="87">
        <v>33</v>
      </c>
      <c r="B34" s="86" t="s">
        <v>218</v>
      </c>
      <c r="C34" s="49" t="s">
        <v>452</v>
      </c>
      <c r="D34" s="86" t="s">
        <v>629</v>
      </c>
      <c r="E34" s="87">
        <v>121500</v>
      </c>
      <c r="F34" s="87">
        <v>99</v>
      </c>
      <c r="G34" s="87">
        <v>99</v>
      </c>
      <c r="H34" s="87">
        <v>1300</v>
      </c>
      <c r="I34" s="87">
        <v>26900</v>
      </c>
      <c r="J34" s="90">
        <v>29900</v>
      </c>
      <c r="K34" s="87">
        <v>15</v>
      </c>
      <c r="L34" s="86" t="s">
        <v>672</v>
      </c>
      <c r="M34" s="86" t="s">
        <v>607</v>
      </c>
      <c r="N34" s="86" t="s">
        <v>597</v>
      </c>
      <c r="O34" s="88"/>
    </row>
    <row r="35" spans="1:15" x14ac:dyDescent="0.25">
      <c r="A35" s="87">
        <v>34</v>
      </c>
      <c r="B35" s="86" t="s">
        <v>527</v>
      </c>
      <c r="C35" s="49" t="s">
        <v>528</v>
      </c>
      <c r="D35" s="86" t="s">
        <v>638</v>
      </c>
      <c r="E35" s="87">
        <v>330500</v>
      </c>
      <c r="F35" s="87">
        <v>99</v>
      </c>
      <c r="G35" s="87">
        <v>99</v>
      </c>
      <c r="H35" s="87">
        <v>0</v>
      </c>
      <c r="I35" s="87">
        <v>142300</v>
      </c>
      <c r="J35" s="90">
        <v>43100</v>
      </c>
      <c r="K35" s="87">
        <v>0</v>
      </c>
      <c r="L35" s="86" t="s">
        <v>672</v>
      </c>
      <c r="M35" s="86" t="s">
        <v>607</v>
      </c>
      <c r="N35" s="86" t="s">
        <v>597</v>
      </c>
      <c r="O35" s="88"/>
    </row>
    <row r="36" spans="1:15" x14ac:dyDescent="0.25">
      <c r="A36" s="87">
        <v>35</v>
      </c>
      <c r="B36" s="86" t="s">
        <v>384</v>
      </c>
      <c r="C36" s="49" t="s">
        <v>385</v>
      </c>
      <c r="D36" s="86" t="s">
        <v>609</v>
      </c>
      <c r="E36" s="87">
        <v>87200</v>
      </c>
      <c r="F36" s="87">
        <v>26</v>
      </c>
      <c r="G36" s="87">
        <v>99</v>
      </c>
      <c r="H36" s="87">
        <v>0</v>
      </c>
      <c r="I36" s="87">
        <v>2000</v>
      </c>
      <c r="J36" s="90">
        <v>541000</v>
      </c>
      <c r="K36" s="87">
        <v>38</v>
      </c>
      <c r="L36" s="86" t="s">
        <v>670</v>
      </c>
      <c r="M36" s="86" t="s">
        <v>593</v>
      </c>
      <c r="N36" s="112" t="s">
        <v>594</v>
      </c>
      <c r="O36" s="110"/>
    </row>
    <row r="37" spans="1:15" x14ac:dyDescent="0.25">
      <c r="A37" s="87">
        <v>36</v>
      </c>
      <c r="B37" s="86" t="s">
        <v>652</v>
      </c>
      <c r="C37" s="49" t="s">
        <v>653</v>
      </c>
      <c r="D37" s="86" t="s">
        <v>654</v>
      </c>
      <c r="E37" s="87">
        <v>805300</v>
      </c>
      <c r="F37" s="87">
        <v>29</v>
      </c>
      <c r="G37" s="87">
        <v>99</v>
      </c>
      <c r="H37" s="87">
        <v>3000</v>
      </c>
      <c r="I37" s="87">
        <v>41200</v>
      </c>
      <c r="J37" s="90">
        <v>92600</v>
      </c>
      <c r="K37" s="87">
        <v>0</v>
      </c>
      <c r="L37" s="86" t="s">
        <v>670</v>
      </c>
      <c r="M37" s="86" t="s">
        <v>593</v>
      </c>
      <c r="N37" s="86" t="s">
        <v>597</v>
      </c>
      <c r="O37" s="88"/>
    </row>
    <row r="38" spans="1:15" x14ac:dyDescent="0.25">
      <c r="A38" s="87">
        <v>37</v>
      </c>
      <c r="B38" s="86" t="s">
        <v>420</v>
      </c>
      <c r="C38" s="49" t="s">
        <v>421</v>
      </c>
      <c r="D38" s="86" t="s">
        <v>637</v>
      </c>
      <c r="E38" s="87">
        <v>87500</v>
      </c>
      <c r="F38" s="87">
        <v>10</v>
      </c>
      <c r="G38" s="87">
        <v>16</v>
      </c>
      <c r="H38" s="87">
        <v>3600</v>
      </c>
      <c r="I38" s="87">
        <v>442200</v>
      </c>
      <c r="J38" s="90">
        <v>19211100</v>
      </c>
      <c r="K38" s="87">
        <v>81</v>
      </c>
      <c r="L38" s="86" t="s">
        <v>672</v>
      </c>
      <c r="M38" s="86" t="s">
        <v>673</v>
      </c>
      <c r="N38" s="112" t="s">
        <v>594</v>
      </c>
      <c r="O38" s="110"/>
    </row>
    <row r="39" spans="1:15" x14ac:dyDescent="0.25">
      <c r="A39" s="87">
        <v>38</v>
      </c>
      <c r="B39" s="86" t="s">
        <v>59</v>
      </c>
      <c r="C39" s="49" t="s">
        <v>60</v>
      </c>
      <c r="D39" s="86" t="s">
        <v>601</v>
      </c>
      <c r="E39" s="87">
        <v>96532300</v>
      </c>
      <c r="F39" s="87">
        <v>1</v>
      </c>
      <c r="G39" s="87">
        <v>1</v>
      </c>
      <c r="H39" s="87">
        <v>486100</v>
      </c>
      <c r="I39" s="87">
        <v>5965200</v>
      </c>
      <c r="J39" s="90">
        <v>18870500</v>
      </c>
      <c r="K39" s="87">
        <v>7000</v>
      </c>
      <c r="L39" s="86" t="s">
        <v>670</v>
      </c>
      <c r="M39" s="86" t="s">
        <v>593</v>
      </c>
      <c r="N39" s="86" t="s">
        <v>594</v>
      </c>
      <c r="O39" s="86" t="s">
        <v>671</v>
      </c>
    </row>
    <row r="40" spans="1:15" x14ac:dyDescent="0.25">
      <c r="A40" s="87">
        <v>39</v>
      </c>
      <c r="B40" s="86" t="s">
        <v>89</v>
      </c>
      <c r="C40" s="49" t="s">
        <v>390</v>
      </c>
      <c r="D40" s="86" t="s">
        <v>613</v>
      </c>
      <c r="E40" s="87">
        <v>1986700</v>
      </c>
      <c r="F40" s="87">
        <v>7</v>
      </c>
      <c r="G40" s="87">
        <v>2</v>
      </c>
      <c r="H40" s="87">
        <v>3200</v>
      </c>
      <c r="I40" s="87">
        <v>907500</v>
      </c>
      <c r="J40" s="90">
        <v>10900</v>
      </c>
      <c r="K40" s="87">
        <v>392</v>
      </c>
      <c r="L40" s="86" t="s">
        <v>672</v>
      </c>
      <c r="M40" s="86" t="s">
        <v>673</v>
      </c>
      <c r="N40" s="86" t="s">
        <v>597</v>
      </c>
      <c r="O40" s="88"/>
    </row>
    <row r="41" spans="1:15" x14ac:dyDescent="0.25">
      <c r="A41" s="87">
        <v>40</v>
      </c>
      <c r="B41" s="86" t="s">
        <v>533</v>
      </c>
      <c r="C41" s="49" t="s">
        <v>534</v>
      </c>
      <c r="D41" s="86" t="s">
        <v>639</v>
      </c>
      <c r="E41" s="87">
        <v>507500</v>
      </c>
      <c r="F41" s="87">
        <v>99</v>
      </c>
      <c r="G41" s="87">
        <v>99</v>
      </c>
      <c r="H41" s="87">
        <v>33600</v>
      </c>
      <c r="I41" s="87">
        <v>1121100</v>
      </c>
      <c r="J41" s="90">
        <v>1974400</v>
      </c>
      <c r="K41" s="87">
        <v>597</v>
      </c>
      <c r="L41" s="86" t="s">
        <v>672</v>
      </c>
      <c r="M41" s="86" t="s">
        <v>604</v>
      </c>
      <c r="N41" s="112" t="s">
        <v>594</v>
      </c>
      <c r="O41" s="110"/>
    </row>
    <row r="42" spans="1:15" x14ac:dyDescent="0.25">
      <c r="A42" s="87">
        <v>41</v>
      </c>
      <c r="B42" s="86" t="s">
        <v>659</v>
      </c>
      <c r="C42" s="49" t="s">
        <v>660</v>
      </c>
      <c r="D42" s="86" t="s">
        <v>667</v>
      </c>
      <c r="E42" s="87">
        <v>263800</v>
      </c>
      <c r="F42" s="87">
        <v>19</v>
      </c>
      <c r="G42" s="87">
        <v>10</v>
      </c>
      <c r="H42" s="87">
        <v>13700</v>
      </c>
      <c r="I42" s="87">
        <v>1040500</v>
      </c>
      <c r="J42" s="90">
        <v>4270500</v>
      </c>
      <c r="K42" s="87">
        <v>316</v>
      </c>
      <c r="L42" s="86" t="s">
        <v>672</v>
      </c>
      <c r="M42" s="86" t="s">
        <v>604</v>
      </c>
      <c r="N42" s="86" t="s">
        <v>597</v>
      </c>
      <c r="O42" s="88"/>
    </row>
    <row r="43" spans="1:15" x14ac:dyDescent="0.25">
      <c r="A43" s="87">
        <v>42</v>
      </c>
      <c r="B43" s="86" t="s">
        <v>160</v>
      </c>
      <c r="C43" s="49" t="s">
        <v>161</v>
      </c>
      <c r="D43" s="86" t="s">
        <v>628</v>
      </c>
      <c r="E43" s="87">
        <v>21900</v>
      </c>
      <c r="F43" s="87">
        <v>99</v>
      </c>
      <c r="G43" s="87">
        <v>99</v>
      </c>
      <c r="H43" s="87">
        <v>9400</v>
      </c>
      <c r="I43" s="87">
        <v>6800</v>
      </c>
      <c r="J43" s="90">
        <v>55300</v>
      </c>
      <c r="K43" s="87">
        <v>20</v>
      </c>
      <c r="L43" s="86" t="s">
        <v>672</v>
      </c>
      <c r="M43" s="86" t="s">
        <v>604</v>
      </c>
      <c r="N43" s="86" t="s">
        <v>597</v>
      </c>
      <c r="O43" s="88"/>
    </row>
    <row r="44" spans="1:15" x14ac:dyDescent="0.25">
      <c r="A44" s="87">
        <v>43</v>
      </c>
      <c r="B44" s="86" t="s">
        <v>22</v>
      </c>
      <c r="C44" s="49" t="s">
        <v>355</v>
      </c>
      <c r="D44" s="86" t="s">
        <v>595</v>
      </c>
      <c r="E44" s="87">
        <v>84997100</v>
      </c>
      <c r="F44" s="87">
        <v>2</v>
      </c>
      <c r="G44" s="87">
        <v>4</v>
      </c>
      <c r="H44" s="87">
        <v>611900</v>
      </c>
      <c r="I44" s="87">
        <v>2120700</v>
      </c>
      <c r="J44" s="90">
        <v>6385100</v>
      </c>
      <c r="K44" s="87">
        <v>4300</v>
      </c>
      <c r="L44" s="86" t="s">
        <v>670</v>
      </c>
      <c r="M44" s="86" t="s">
        <v>593</v>
      </c>
      <c r="N44" s="86" t="s">
        <v>597</v>
      </c>
      <c r="O44" s="88"/>
    </row>
    <row r="45" spans="1:15" x14ac:dyDescent="0.25">
      <c r="A45" s="87">
        <v>44</v>
      </c>
      <c r="B45" s="86" t="s">
        <v>83</v>
      </c>
      <c r="C45" s="49" t="s">
        <v>372</v>
      </c>
      <c r="D45" s="86" t="s">
        <v>603</v>
      </c>
      <c r="E45" s="87">
        <v>1828500</v>
      </c>
      <c r="F45" s="87">
        <v>6</v>
      </c>
      <c r="G45" s="87">
        <v>8</v>
      </c>
      <c r="H45" s="87">
        <v>900</v>
      </c>
      <c r="I45" s="87">
        <v>619100</v>
      </c>
      <c r="J45" s="90">
        <v>7843300</v>
      </c>
      <c r="K45" s="87">
        <v>562</v>
      </c>
      <c r="L45" s="86" t="s">
        <v>672</v>
      </c>
      <c r="M45" s="86" t="s">
        <v>604</v>
      </c>
      <c r="N45" s="86" t="s">
        <v>594</v>
      </c>
      <c r="O45" s="86" t="s">
        <v>671</v>
      </c>
    </row>
  </sheetData>
  <mergeCells count="9">
    <mergeCell ref="N38:O38"/>
    <mergeCell ref="N41:O41"/>
    <mergeCell ref="N3:O3"/>
    <mergeCell ref="N21:O21"/>
    <mergeCell ref="N23:O23"/>
    <mergeCell ref="N24:O24"/>
    <mergeCell ref="N28:O28"/>
    <mergeCell ref="N31:O31"/>
    <mergeCell ref="N36:O36"/>
  </mergeCells>
  <hyperlinks>
    <hyperlink ref="C2" r:id="rId1" xr:uid="{00000000-0004-0000-0E00-000000000000}"/>
    <hyperlink ref="C3" r:id="rId2" xr:uid="{00000000-0004-0000-0E00-000001000000}"/>
    <hyperlink ref="C4" r:id="rId3" xr:uid="{00000000-0004-0000-0E00-000002000000}"/>
    <hyperlink ref="C5" r:id="rId4" xr:uid="{00000000-0004-0000-0E00-000003000000}"/>
    <hyperlink ref="C6" r:id="rId5" xr:uid="{00000000-0004-0000-0E00-000004000000}"/>
    <hyperlink ref="C7" r:id="rId6" xr:uid="{00000000-0004-0000-0E00-000005000000}"/>
    <hyperlink ref="C8" r:id="rId7" xr:uid="{00000000-0004-0000-0E00-000006000000}"/>
    <hyperlink ref="B9" r:id="rId8" xr:uid="{00000000-0004-0000-0E00-000007000000}"/>
    <hyperlink ref="C9" r:id="rId9" xr:uid="{00000000-0004-0000-0E00-000008000000}"/>
    <hyperlink ref="C10" r:id="rId10" xr:uid="{00000000-0004-0000-0E00-000009000000}"/>
    <hyperlink ref="C11" r:id="rId11" xr:uid="{00000000-0004-0000-0E00-00000A000000}"/>
    <hyperlink ref="C12" r:id="rId12" xr:uid="{00000000-0004-0000-0E00-00000B000000}"/>
    <hyperlink ref="C13" r:id="rId13" xr:uid="{00000000-0004-0000-0E00-00000C000000}"/>
    <hyperlink ref="C14" r:id="rId14" xr:uid="{00000000-0004-0000-0E00-00000D000000}"/>
    <hyperlink ref="C15" r:id="rId15" xr:uid="{00000000-0004-0000-0E00-00000E000000}"/>
    <hyperlink ref="C16" r:id="rId16" xr:uid="{00000000-0004-0000-0E00-00000F000000}"/>
    <hyperlink ref="C17" r:id="rId17" xr:uid="{00000000-0004-0000-0E00-000010000000}"/>
    <hyperlink ref="C18" r:id="rId18" xr:uid="{00000000-0004-0000-0E00-000011000000}"/>
    <hyperlink ref="C19" r:id="rId19" xr:uid="{00000000-0004-0000-0E00-000012000000}"/>
    <hyperlink ref="C20" r:id="rId20" xr:uid="{00000000-0004-0000-0E00-000013000000}"/>
    <hyperlink ref="C21" r:id="rId21" xr:uid="{00000000-0004-0000-0E00-000014000000}"/>
    <hyperlink ref="C22" r:id="rId22" xr:uid="{00000000-0004-0000-0E00-000015000000}"/>
    <hyperlink ref="C23" r:id="rId23" xr:uid="{00000000-0004-0000-0E00-000016000000}"/>
    <hyperlink ref="C24" r:id="rId24" xr:uid="{00000000-0004-0000-0E00-000017000000}"/>
    <hyperlink ref="C25" r:id="rId25" xr:uid="{00000000-0004-0000-0E00-000018000000}"/>
    <hyperlink ref="C26" r:id="rId26" xr:uid="{00000000-0004-0000-0E00-000019000000}"/>
    <hyperlink ref="C27" r:id="rId27" xr:uid="{00000000-0004-0000-0E00-00001A000000}"/>
    <hyperlink ref="C28" r:id="rId28" xr:uid="{00000000-0004-0000-0E00-00001B000000}"/>
    <hyperlink ref="C29" r:id="rId29" xr:uid="{00000000-0004-0000-0E00-00001C000000}"/>
    <hyperlink ref="C30" r:id="rId30" xr:uid="{00000000-0004-0000-0E00-00001D000000}"/>
    <hyperlink ref="C31" r:id="rId31" xr:uid="{00000000-0004-0000-0E00-00001E000000}"/>
    <hyperlink ref="C32" r:id="rId32" xr:uid="{00000000-0004-0000-0E00-00001F000000}"/>
    <hyperlink ref="C33" r:id="rId33" xr:uid="{00000000-0004-0000-0E00-000020000000}"/>
    <hyperlink ref="C34" r:id="rId34" xr:uid="{00000000-0004-0000-0E00-000021000000}"/>
    <hyperlink ref="C35" r:id="rId35" xr:uid="{00000000-0004-0000-0E00-000022000000}"/>
    <hyperlink ref="C36" r:id="rId36" xr:uid="{00000000-0004-0000-0E00-000023000000}"/>
    <hyperlink ref="C37" r:id="rId37" xr:uid="{00000000-0004-0000-0E00-000024000000}"/>
    <hyperlink ref="C38" r:id="rId38" xr:uid="{00000000-0004-0000-0E00-000025000000}"/>
    <hyperlink ref="C39" r:id="rId39" xr:uid="{00000000-0004-0000-0E00-000026000000}"/>
    <hyperlink ref="C40" r:id="rId40" xr:uid="{00000000-0004-0000-0E00-000027000000}"/>
    <hyperlink ref="C41" r:id="rId41" xr:uid="{00000000-0004-0000-0E00-000028000000}"/>
    <hyperlink ref="C42" r:id="rId42" xr:uid="{00000000-0004-0000-0E00-000029000000}"/>
    <hyperlink ref="C43" r:id="rId43" xr:uid="{00000000-0004-0000-0E00-00002A000000}"/>
    <hyperlink ref="C44" r:id="rId44" xr:uid="{00000000-0004-0000-0E00-00002B000000}"/>
    <hyperlink ref="C45" r:id="rId45" xr:uid="{00000000-0004-0000-0E00-00002C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42"/>
  <sheetViews>
    <sheetView workbookViewId="0"/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1</v>
      </c>
      <c r="B2" s="86" t="s">
        <v>59</v>
      </c>
      <c r="C2" s="49" t="s">
        <v>60</v>
      </c>
      <c r="D2" s="86" t="s">
        <v>601</v>
      </c>
      <c r="E2" s="87">
        <v>129320800</v>
      </c>
      <c r="F2" s="87">
        <v>1</v>
      </c>
      <c r="G2" s="87">
        <v>1</v>
      </c>
      <c r="H2" s="87">
        <v>541700</v>
      </c>
      <c r="I2" s="87">
        <v>7100000</v>
      </c>
      <c r="J2" s="87">
        <v>19908390</v>
      </c>
      <c r="K2" s="87">
        <v>9066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 x14ac:dyDescent="0.25">
      <c r="A3" s="87">
        <v>2</v>
      </c>
      <c r="B3" s="86" t="s">
        <v>22</v>
      </c>
      <c r="C3" s="49" t="s">
        <v>355</v>
      </c>
      <c r="D3" s="86" t="s">
        <v>595</v>
      </c>
      <c r="E3" s="87">
        <v>114655600</v>
      </c>
      <c r="F3" s="87">
        <v>2</v>
      </c>
      <c r="G3" s="87">
        <v>4</v>
      </c>
      <c r="H3" s="87">
        <v>710400</v>
      </c>
      <c r="I3" s="87">
        <v>2400000</v>
      </c>
      <c r="J3" s="87">
        <v>6372160</v>
      </c>
      <c r="K3" s="87">
        <v>4521</v>
      </c>
      <c r="L3" s="86" t="s">
        <v>670</v>
      </c>
      <c r="M3" s="86" t="s">
        <v>593</v>
      </c>
      <c r="N3" s="86" t="s">
        <v>597</v>
      </c>
      <c r="O3" s="88"/>
    </row>
    <row r="4" spans="1:15" x14ac:dyDescent="0.25">
      <c r="A4" s="87">
        <v>3</v>
      </c>
      <c r="B4" s="86" t="s">
        <v>35</v>
      </c>
      <c r="C4" s="49" t="s">
        <v>357</v>
      </c>
      <c r="D4" s="86" t="s">
        <v>599</v>
      </c>
      <c r="E4" s="87">
        <v>38583100</v>
      </c>
      <c r="F4" s="87">
        <v>7</v>
      </c>
      <c r="G4" s="87">
        <v>7</v>
      </c>
      <c r="H4" s="87">
        <v>199600</v>
      </c>
      <c r="I4" s="87">
        <v>1363070</v>
      </c>
      <c r="J4" s="87">
        <v>2514260</v>
      </c>
      <c r="K4" s="87">
        <v>2446</v>
      </c>
      <c r="L4" s="86" t="s">
        <v>670</v>
      </c>
      <c r="M4" s="86" t="s">
        <v>593</v>
      </c>
      <c r="N4" s="86" t="s">
        <v>597</v>
      </c>
      <c r="O4" s="88"/>
    </row>
    <row r="5" spans="1:15" x14ac:dyDescent="0.25">
      <c r="A5" s="87">
        <v>4</v>
      </c>
      <c r="B5" s="86" t="s">
        <v>15</v>
      </c>
      <c r="C5" s="49" t="s">
        <v>353</v>
      </c>
      <c r="D5" s="86" t="s">
        <v>591</v>
      </c>
      <c r="E5" s="87">
        <v>36260600</v>
      </c>
      <c r="F5" s="87">
        <v>3</v>
      </c>
      <c r="G5" s="87">
        <v>3</v>
      </c>
      <c r="H5" s="87">
        <v>411400</v>
      </c>
      <c r="I5" s="87">
        <v>2600000</v>
      </c>
      <c r="J5" s="87">
        <v>30461740</v>
      </c>
      <c r="K5" s="87">
        <v>4500</v>
      </c>
      <c r="L5" s="86" t="s">
        <v>670</v>
      </c>
      <c r="M5" s="86" t="s">
        <v>593</v>
      </c>
      <c r="N5" s="112" t="s">
        <v>594</v>
      </c>
      <c r="O5" s="110"/>
    </row>
    <row r="6" spans="1:15" x14ac:dyDescent="0.25">
      <c r="A6" s="87">
        <v>5</v>
      </c>
      <c r="B6" s="86" t="s">
        <v>359</v>
      </c>
      <c r="C6" s="49" t="s">
        <v>360</v>
      </c>
      <c r="D6" s="86" t="s">
        <v>600</v>
      </c>
      <c r="E6" s="87">
        <v>22413100</v>
      </c>
      <c r="F6" s="87">
        <v>6</v>
      </c>
      <c r="G6" s="87">
        <v>5</v>
      </c>
      <c r="H6" s="87">
        <v>514800</v>
      </c>
      <c r="I6" s="87">
        <v>1389780</v>
      </c>
      <c r="J6" s="87">
        <v>8539020</v>
      </c>
      <c r="K6" s="87">
        <v>2106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6</v>
      </c>
      <c r="B7" s="86" t="s">
        <v>95</v>
      </c>
      <c r="C7" s="49" t="s">
        <v>379</v>
      </c>
      <c r="D7" s="86" t="s">
        <v>610</v>
      </c>
      <c r="E7" s="87">
        <v>6186200</v>
      </c>
      <c r="F7" s="87">
        <v>27</v>
      </c>
      <c r="G7" s="87">
        <v>22</v>
      </c>
      <c r="H7" s="87">
        <v>5960</v>
      </c>
      <c r="I7" s="87">
        <v>530</v>
      </c>
      <c r="J7" s="87">
        <v>352140</v>
      </c>
      <c r="K7" s="87">
        <v>205</v>
      </c>
      <c r="L7" s="86" t="s">
        <v>672</v>
      </c>
      <c r="M7" s="86" t="s">
        <v>593</v>
      </c>
      <c r="N7" s="112" t="s">
        <v>594</v>
      </c>
      <c r="O7" s="110"/>
    </row>
    <row r="8" spans="1:15" x14ac:dyDescent="0.25">
      <c r="A8" s="87">
        <v>7</v>
      </c>
      <c r="B8" s="86" t="s">
        <v>77</v>
      </c>
      <c r="C8" s="49" t="s">
        <v>368</v>
      </c>
      <c r="D8" s="86" t="s">
        <v>606</v>
      </c>
      <c r="E8" s="87">
        <v>4442600</v>
      </c>
      <c r="F8" s="87">
        <v>20</v>
      </c>
      <c r="G8" s="87">
        <v>20</v>
      </c>
      <c r="H8" s="87">
        <v>68900</v>
      </c>
      <c r="I8" s="87">
        <v>41910</v>
      </c>
      <c r="J8" s="87">
        <v>1048380</v>
      </c>
      <c r="K8" s="87">
        <v>603</v>
      </c>
      <c r="L8" s="86" t="s">
        <v>670</v>
      </c>
      <c r="M8" s="86" t="s">
        <v>593</v>
      </c>
      <c r="N8" s="86" t="s">
        <v>597</v>
      </c>
      <c r="O8" s="88"/>
    </row>
    <row r="9" spans="1:15" x14ac:dyDescent="0.25">
      <c r="A9" s="87">
        <v>8</v>
      </c>
      <c r="B9" s="86" t="s">
        <v>652</v>
      </c>
      <c r="C9" s="49" t="s">
        <v>653</v>
      </c>
      <c r="D9" s="86" t="s">
        <v>654</v>
      </c>
      <c r="E9" s="87">
        <v>4331400</v>
      </c>
      <c r="F9" s="87">
        <v>26</v>
      </c>
      <c r="G9" s="87">
        <v>99</v>
      </c>
      <c r="H9" s="87">
        <v>2940</v>
      </c>
      <c r="I9" s="87">
        <v>412000</v>
      </c>
      <c r="J9" s="87">
        <v>91950</v>
      </c>
      <c r="K9" s="87">
        <v>179</v>
      </c>
      <c r="L9" s="86" t="s">
        <v>670</v>
      </c>
      <c r="M9" s="86" t="s">
        <v>593</v>
      </c>
      <c r="N9" s="86" t="s">
        <v>597</v>
      </c>
      <c r="O9" s="88"/>
    </row>
    <row r="10" spans="1:15" x14ac:dyDescent="0.25">
      <c r="A10" s="87">
        <v>9</v>
      </c>
      <c r="B10" s="86" t="s">
        <v>53</v>
      </c>
      <c r="C10" s="49" t="s">
        <v>366</v>
      </c>
      <c r="D10" s="86" t="s">
        <v>602</v>
      </c>
      <c r="E10" s="87">
        <v>4163100</v>
      </c>
      <c r="F10" s="87">
        <v>8</v>
      </c>
      <c r="G10" s="87">
        <v>6</v>
      </c>
      <c r="H10" s="87">
        <v>34800</v>
      </c>
      <c r="I10" s="87">
        <v>521000</v>
      </c>
      <c r="J10" s="87">
        <v>800270</v>
      </c>
      <c r="K10" s="87">
        <v>1207</v>
      </c>
      <c r="L10" s="86" t="s">
        <v>670</v>
      </c>
      <c r="M10" s="86" t="s">
        <v>593</v>
      </c>
      <c r="N10" s="112" t="s">
        <v>594</v>
      </c>
      <c r="O10" s="110"/>
    </row>
    <row r="11" spans="1:15" x14ac:dyDescent="0.25">
      <c r="A11" s="87">
        <v>10</v>
      </c>
      <c r="B11" s="86" t="s">
        <v>89</v>
      </c>
      <c r="C11" s="49" t="s">
        <v>390</v>
      </c>
      <c r="D11" s="86" t="s">
        <v>613</v>
      </c>
      <c r="E11" s="87">
        <v>3086500</v>
      </c>
      <c r="F11" s="87">
        <v>5</v>
      </c>
      <c r="G11" s="87">
        <v>2</v>
      </c>
      <c r="H11" s="87">
        <v>4010</v>
      </c>
      <c r="I11" s="87">
        <v>925000</v>
      </c>
      <c r="J11" s="87">
        <v>12430</v>
      </c>
      <c r="K11" s="87">
        <v>485</v>
      </c>
      <c r="L11" s="86" t="s">
        <v>672</v>
      </c>
      <c r="M11" s="86" t="s">
        <v>673</v>
      </c>
      <c r="N11" s="86" t="s">
        <v>597</v>
      </c>
      <c r="O11" s="88"/>
    </row>
    <row r="12" spans="1:15" x14ac:dyDescent="0.25">
      <c r="A12" s="87">
        <v>11</v>
      </c>
      <c r="B12" s="86" t="s">
        <v>83</v>
      </c>
      <c r="C12" s="49" t="s">
        <v>372</v>
      </c>
      <c r="D12" s="86" t="s">
        <v>603</v>
      </c>
      <c r="E12" s="87">
        <v>2991800</v>
      </c>
      <c r="F12" s="87">
        <v>4</v>
      </c>
      <c r="G12" s="87">
        <v>8</v>
      </c>
      <c r="H12" s="87">
        <v>30</v>
      </c>
      <c r="I12" s="87">
        <v>655000</v>
      </c>
      <c r="J12" s="87">
        <v>7906610</v>
      </c>
      <c r="K12" s="87">
        <v>615</v>
      </c>
      <c r="L12" s="86" t="s">
        <v>672</v>
      </c>
      <c r="M12" s="86" t="s">
        <v>604</v>
      </c>
      <c r="N12" s="86" t="s">
        <v>594</v>
      </c>
      <c r="O12" s="86" t="s">
        <v>671</v>
      </c>
    </row>
    <row r="13" spans="1:15" x14ac:dyDescent="0.25">
      <c r="A13" s="87">
        <v>12</v>
      </c>
      <c r="B13" s="86" t="s">
        <v>661</v>
      </c>
      <c r="C13" s="49" t="s">
        <v>662</v>
      </c>
      <c r="D13" s="86" t="s">
        <v>666</v>
      </c>
      <c r="E13" s="87">
        <v>1788100</v>
      </c>
      <c r="F13" s="87">
        <v>12</v>
      </c>
      <c r="G13" s="87">
        <v>99</v>
      </c>
      <c r="H13" s="87">
        <v>94800</v>
      </c>
      <c r="I13" s="87">
        <v>1600000</v>
      </c>
      <c r="J13" s="87">
        <v>1581610</v>
      </c>
      <c r="K13" s="87">
        <v>694</v>
      </c>
      <c r="L13" s="86" t="s">
        <v>670</v>
      </c>
      <c r="M13" s="86" t="s">
        <v>593</v>
      </c>
      <c r="N13" s="86" t="s">
        <v>597</v>
      </c>
      <c r="O13" s="88"/>
    </row>
    <row r="14" spans="1:15" x14ac:dyDescent="0.25">
      <c r="A14" s="87">
        <v>13</v>
      </c>
      <c r="B14" s="86" t="s">
        <v>47</v>
      </c>
      <c r="C14" s="49" t="s">
        <v>401</v>
      </c>
      <c r="D14" s="86" t="s">
        <v>615</v>
      </c>
      <c r="E14" s="87">
        <v>1756200</v>
      </c>
      <c r="F14" s="87">
        <v>16</v>
      </c>
      <c r="G14" s="87">
        <v>10</v>
      </c>
      <c r="H14" s="87">
        <v>7810</v>
      </c>
      <c r="I14" s="87">
        <v>61620</v>
      </c>
      <c r="J14" s="87">
        <v>868000</v>
      </c>
      <c r="K14" s="87">
        <v>164</v>
      </c>
      <c r="L14" s="86" t="s">
        <v>670</v>
      </c>
      <c r="M14" s="86" t="s">
        <v>593</v>
      </c>
      <c r="N14" s="86" t="s">
        <v>597</v>
      </c>
      <c r="O14" s="88"/>
    </row>
    <row r="15" spans="1:15" x14ac:dyDescent="0.25">
      <c r="A15" s="87">
        <v>14</v>
      </c>
      <c r="B15" s="86" t="s">
        <v>572</v>
      </c>
      <c r="C15" s="49" t="s">
        <v>573</v>
      </c>
      <c r="D15" s="86" t="s">
        <v>642</v>
      </c>
      <c r="E15" s="87">
        <v>1266200</v>
      </c>
      <c r="F15" s="87">
        <v>99</v>
      </c>
      <c r="G15" s="87">
        <v>99</v>
      </c>
      <c r="H15" s="87">
        <v>700</v>
      </c>
      <c r="I15" s="87">
        <v>275000</v>
      </c>
      <c r="J15" s="87">
        <v>86360</v>
      </c>
      <c r="K15" s="87">
        <v>353</v>
      </c>
      <c r="L15" s="86" t="s">
        <v>672</v>
      </c>
      <c r="M15" s="86" t="s">
        <v>674</v>
      </c>
      <c r="N15" s="86" t="s">
        <v>597</v>
      </c>
      <c r="O15" s="88"/>
    </row>
    <row r="16" spans="1:15" x14ac:dyDescent="0.25">
      <c r="A16" s="87">
        <v>15</v>
      </c>
      <c r="B16" s="86" t="s">
        <v>545</v>
      </c>
      <c r="C16" s="49" t="s">
        <v>546</v>
      </c>
      <c r="D16" s="86" t="s">
        <v>641</v>
      </c>
      <c r="E16" s="87">
        <v>1199600</v>
      </c>
      <c r="F16" s="87">
        <v>18</v>
      </c>
      <c r="G16" s="87">
        <v>99</v>
      </c>
      <c r="H16" s="87">
        <v>10500</v>
      </c>
      <c r="I16" s="87">
        <v>38500</v>
      </c>
      <c r="J16" s="87">
        <v>45390</v>
      </c>
      <c r="K16" s="87">
        <v>75</v>
      </c>
      <c r="L16" s="86" t="s">
        <v>672</v>
      </c>
      <c r="M16" s="86" t="s">
        <v>607</v>
      </c>
      <c r="N16" s="86" t="s">
        <v>597</v>
      </c>
      <c r="O16" s="88"/>
    </row>
    <row r="17" spans="1:15" x14ac:dyDescent="0.25">
      <c r="A17" s="87">
        <v>16</v>
      </c>
      <c r="B17" s="86" t="s">
        <v>28</v>
      </c>
      <c r="C17" s="49" t="s">
        <v>370</v>
      </c>
      <c r="D17" s="86" t="s">
        <v>598</v>
      </c>
      <c r="E17" s="87">
        <v>991600</v>
      </c>
      <c r="F17" s="87">
        <v>23</v>
      </c>
      <c r="G17" s="87">
        <v>14</v>
      </c>
      <c r="H17" s="87">
        <v>115800</v>
      </c>
      <c r="I17" s="87">
        <v>106000</v>
      </c>
      <c r="J17" s="87">
        <v>1128290</v>
      </c>
      <c r="K17" s="87">
        <v>206</v>
      </c>
      <c r="L17" s="86" t="s">
        <v>670</v>
      </c>
      <c r="M17" s="86" t="s">
        <v>593</v>
      </c>
      <c r="N17" s="86" t="s">
        <v>597</v>
      </c>
      <c r="O17" s="88"/>
    </row>
    <row r="18" spans="1:15" x14ac:dyDescent="0.25">
      <c r="A18" s="87">
        <v>17</v>
      </c>
      <c r="B18" s="86" t="s">
        <v>112</v>
      </c>
      <c r="C18" s="49" t="s">
        <v>387</v>
      </c>
      <c r="D18" s="86" t="s">
        <v>612</v>
      </c>
      <c r="E18" s="87">
        <v>885200</v>
      </c>
      <c r="F18" s="87">
        <v>22</v>
      </c>
      <c r="G18" s="87">
        <v>17</v>
      </c>
      <c r="H18" s="87">
        <v>3750</v>
      </c>
      <c r="I18" s="87">
        <v>50400</v>
      </c>
      <c r="J18" s="87">
        <v>98930</v>
      </c>
      <c r="K18" s="87">
        <v>69</v>
      </c>
      <c r="L18" s="86" t="s">
        <v>670</v>
      </c>
      <c r="M18" s="86" t="s">
        <v>593</v>
      </c>
      <c r="N18" s="86" t="s">
        <v>597</v>
      </c>
      <c r="O18" s="88"/>
    </row>
    <row r="19" spans="1:15" x14ac:dyDescent="0.25">
      <c r="A19" s="87">
        <v>18</v>
      </c>
      <c r="B19" s="86" t="s">
        <v>643</v>
      </c>
      <c r="C19" s="49" t="s">
        <v>644</v>
      </c>
      <c r="D19" s="86" t="s">
        <v>686</v>
      </c>
      <c r="E19" s="87">
        <v>631100</v>
      </c>
      <c r="F19" s="87">
        <v>21</v>
      </c>
      <c r="G19" s="87">
        <v>15</v>
      </c>
      <c r="H19" s="87">
        <v>0</v>
      </c>
      <c r="I19" s="87">
        <v>48400</v>
      </c>
      <c r="J19" s="87">
        <v>112140</v>
      </c>
      <c r="K19" s="87">
        <v>0</v>
      </c>
      <c r="L19" s="86" t="s">
        <v>670</v>
      </c>
      <c r="M19" s="86" t="s">
        <v>607</v>
      </c>
      <c r="N19" s="86" t="s">
        <v>597</v>
      </c>
      <c r="O19" s="88"/>
    </row>
    <row r="20" spans="1:15" x14ac:dyDescent="0.25">
      <c r="A20" s="87">
        <v>19</v>
      </c>
      <c r="B20" s="86" t="s">
        <v>646</v>
      </c>
      <c r="C20" s="49" t="s">
        <v>647</v>
      </c>
      <c r="D20" s="86" t="s">
        <v>648</v>
      </c>
      <c r="E20" s="87">
        <v>566000</v>
      </c>
      <c r="F20" s="87">
        <v>17</v>
      </c>
      <c r="G20" s="87">
        <v>99</v>
      </c>
      <c r="H20" s="87">
        <v>0</v>
      </c>
      <c r="I20" s="87">
        <v>123000</v>
      </c>
      <c r="J20" s="87">
        <v>58560</v>
      </c>
      <c r="K20" s="87">
        <v>0</v>
      </c>
      <c r="L20" s="86" t="s">
        <v>672</v>
      </c>
      <c r="M20" s="86" t="s">
        <v>593</v>
      </c>
      <c r="N20" s="86" t="s">
        <v>597</v>
      </c>
      <c r="O20" s="88"/>
    </row>
    <row r="21" spans="1:15" x14ac:dyDescent="0.25">
      <c r="A21" s="87">
        <v>20</v>
      </c>
      <c r="B21" s="86" t="s">
        <v>377</v>
      </c>
      <c r="C21" s="49" t="s">
        <v>102</v>
      </c>
      <c r="D21" s="86" t="s">
        <v>611</v>
      </c>
      <c r="E21" s="87">
        <v>543800</v>
      </c>
      <c r="F21" s="87">
        <v>9</v>
      </c>
      <c r="G21" s="87">
        <v>9</v>
      </c>
      <c r="H21" s="87">
        <v>1710</v>
      </c>
      <c r="I21" s="87">
        <v>1460</v>
      </c>
      <c r="J21" s="87">
        <v>0</v>
      </c>
      <c r="K21" s="87">
        <v>16</v>
      </c>
      <c r="L21" s="86" t="s">
        <v>670</v>
      </c>
      <c r="M21" s="86" t="s">
        <v>593</v>
      </c>
      <c r="N21" s="112" t="s">
        <v>594</v>
      </c>
      <c r="O21" s="110"/>
    </row>
    <row r="22" spans="1:15" x14ac:dyDescent="0.25">
      <c r="A22" s="87">
        <v>21</v>
      </c>
      <c r="B22" s="86" t="s">
        <v>696</v>
      </c>
      <c r="C22" s="49" t="s">
        <v>684</v>
      </c>
      <c r="D22" s="86" t="s">
        <v>685</v>
      </c>
      <c r="E22" s="87">
        <v>530800</v>
      </c>
      <c r="F22" s="87">
        <v>13</v>
      </c>
      <c r="G22" s="87">
        <v>12</v>
      </c>
      <c r="H22" s="87">
        <v>0</v>
      </c>
      <c r="I22" s="87">
        <v>263000</v>
      </c>
      <c r="J22" s="87">
        <v>348280</v>
      </c>
      <c r="K22" s="87">
        <v>0</v>
      </c>
      <c r="L22" s="86" t="s">
        <v>670</v>
      </c>
      <c r="M22" s="86" t="s">
        <v>604</v>
      </c>
      <c r="N22" s="86" t="s">
        <v>597</v>
      </c>
      <c r="O22" s="88"/>
    </row>
    <row r="23" spans="1:15" x14ac:dyDescent="0.25">
      <c r="A23" s="87">
        <v>22</v>
      </c>
      <c r="B23" s="86" t="s">
        <v>107</v>
      </c>
      <c r="C23" s="49" t="s">
        <v>108</v>
      </c>
      <c r="D23" s="86" t="s">
        <v>614</v>
      </c>
      <c r="E23" s="87">
        <v>506100</v>
      </c>
      <c r="F23" s="87">
        <v>24</v>
      </c>
      <c r="G23" s="87">
        <v>24</v>
      </c>
      <c r="H23" s="87">
        <v>7890</v>
      </c>
      <c r="I23" s="87">
        <v>445000</v>
      </c>
      <c r="J23" s="87">
        <v>668310</v>
      </c>
      <c r="K23" s="87">
        <v>75</v>
      </c>
      <c r="L23" s="86" t="s">
        <v>672</v>
      </c>
      <c r="M23" s="86" t="s">
        <v>674</v>
      </c>
      <c r="N23" s="86" t="s">
        <v>597</v>
      </c>
      <c r="O23" s="88"/>
    </row>
    <row r="24" spans="1:15" x14ac:dyDescent="0.25">
      <c r="A24" s="87">
        <v>23</v>
      </c>
      <c r="B24" s="86" t="s">
        <v>130</v>
      </c>
      <c r="C24" s="49" t="s">
        <v>409</v>
      </c>
      <c r="D24" s="86" t="s">
        <v>617</v>
      </c>
      <c r="E24" s="87">
        <v>363200</v>
      </c>
      <c r="F24" s="87">
        <v>11</v>
      </c>
      <c r="G24" s="87">
        <v>18</v>
      </c>
      <c r="H24" s="87">
        <v>9460</v>
      </c>
      <c r="I24" s="87">
        <v>50900</v>
      </c>
      <c r="J24" s="87">
        <v>206190</v>
      </c>
      <c r="K24" s="87">
        <v>3500</v>
      </c>
      <c r="L24" s="86" t="s">
        <v>672</v>
      </c>
      <c r="M24" s="86" t="s">
        <v>604</v>
      </c>
      <c r="N24" s="86" t="s">
        <v>597</v>
      </c>
      <c r="O24" s="88"/>
    </row>
    <row r="25" spans="1:15" x14ac:dyDescent="0.25">
      <c r="A25" s="87">
        <v>24</v>
      </c>
      <c r="B25" s="86" t="s">
        <v>392</v>
      </c>
      <c r="C25" s="49" t="s">
        <v>393</v>
      </c>
      <c r="D25" s="86" t="s">
        <v>635</v>
      </c>
      <c r="E25" s="87">
        <v>262100</v>
      </c>
      <c r="F25" s="87">
        <v>29</v>
      </c>
      <c r="G25" s="87">
        <v>26</v>
      </c>
      <c r="H25" s="87">
        <v>3930</v>
      </c>
      <c r="I25" s="87">
        <v>33470</v>
      </c>
      <c r="J25" s="87">
        <v>8570</v>
      </c>
      <c r="K25" s="87">
        <v>20</v>
      </c>
      <c r="L25" s="86" t="s">
        <v>672</v>
      </c>
      <c r="M25" s="86" t="s">
        <v>674</v>
      </c>
      <c r="N25" s="86" t="s">
        <v>597</v>
      </c>
      <c r="O25" s="88"/>
    </row>
    <row r="26" spans="1:15" x14ac:dyDescent="0.25">
      <c r="A26" s="87">
        <v>25</v>
      </c>
      <c r="B26" s="86" t="s">
        <v>189</v>
      </c>
      <c r="C26" s="49" t="s">
        <v>433</v>
      </c>
      <c r="D26" s="86" t="s">
        <v>625</v>
      </c>
      <c r="E26" s="87">
        <v>228800</v>
      </c>
      <c r="F26" s="87">
        <v>99</v>
      </c>
      <c r="G26" s="87">
        <v>99</v>
      </c>
      <c r="H26" s="87">
        <v>2430</v>
      </c>
      <c r="I26" s="87">
        <v>46300</v>
      </c>
      <c r="J26" s="87">
        <v>230270</v>
      </c>
      <c r="K26" s="87">
        <v>35</v>
      </c>
      <c r="L26" s="86" t="s">
        <v>672</v>
      </c>
      <c r="M26" s="86" t="s">
        <v>604</v>
      </c>
      <c r="N26" s="86" t="s">
        <v>597</v>
      </c>
      <c r="O26" s="88"/>
    </row>
    <row r="27" spans="1:15" x14ac:dyDescent="0.25">
      <c r="A27" s="87">
        <v>26</v>
      </c>
      <c r="B27" s="86" t="s">
        <v>420</v>
      </c>
      <c r="C27" s="49" t="s">
        <v>421</v>
      </c>
      <c r="D27" s="86" t="s">
        <v>637</v>
      </c>
      <c r="E27" s="87">
        <v>212700</v>
      </c>
      <c r="F27" s="87">
        <v>10</v>
      </c>
      <c r="G27" s="87">
        <v>16</v>
      </c>
      <c r="H27" s="87">
        <v>3540</v>
      </c>
      <c r="I27" s="87">
        <v>450000</v>
      </c>
      <c r="J27" s="87">
        <v>19352250</v>
      </c>
      <c r="K27" s="87">
        <v>67</v>
      </c>
      <c r="L27" s="86" t="s">
        <v>672</v>
      </c>
      <c r="M27" s="86" t="s">
        <v>673</v>
      </c>
      <c r="N27" s="112" t="s">
        <v>594</v>
      </c>
      <c r="O27" s="110"/>
    </row>
    <row r="28" spans="1:15" x14ac:dyDescent="0.25">
      <c r="A28" s="87">
        <v>27</v>
      </c>
      <c r="B28" s="86" t="s">
        <v>527</v>
      </c>
      <c r="C28" s="49" t="s">
        <v>528</v>
      </c>
      <c r="D28" s="86" t="s">
        <v>638</v>
      </c>
      <c r="E28" s="87">
        <v>205600</v>
      </c>
      <c r="F28" s="87">
        <v>99</v>
      </c>
      <c r="G28" s="87">
        <v>99</v>
      </c>
      <c r="H28" s="87">
        <v>0</v>
      </c>
      <c r="I28" s="87">
        <v>143000</v>
      </c>
      <c r="J28" s="87">
        <v>43410</v>
      </c>
      <c r="K28" s="87">
        <v>0</v>
      </c>
      <c r="L28" s="86" t="s">
        <v>672</v>
      </c>
      <c r="M28" s="86" t="s">
        <v>607</v>
      </c>
      <c r="N28" s="86" t="s">
        <v>597</v>
      </c>
      <c r="O28" s="88"/>
    </row>
    <row r="29" spans="1:15" x14ac:dyDescent="0.25">
      <c r="A29" s="87">
        <v>28</v>
      </c>
      <c r="B29" s="86" t="s">
        <v>688</v>
      </c>
      <c r="C29" s="49" t="s">
        <v>689</v>
      </c>
      <c r="D29" s="86" t="s">
        <v>690</v>
      </c>
      <c r="E29" s="87">
        <v>129800</v>
      </c>
      <c r="F29" s="87">
        <v>15</v>
      </c>
      <c r="G29" s="87">
        <v>13</v>
      </c>
      <c r="H29" s="87">
        <v>390</v>
      </c>
      <c r="I29" s="87">
        <v>163000</v>
      </c>
      <c r="J29" s="87">
        <v>58750</v>
      </c>
      <c r="K29" s="87">
        <v>0</v>
      </c>
      <c r="L29" s="86" t="s">
        <v>670</v>
      </c>
      <c r="M29" s="86" t="s">
        <v>607</v>
      </c>
      <c r="N29" s="86" t="s">
        <v>597</v>
      </c>
      <c r="O29" s="88"/>
    </row>
    <row r="30" spans="1:15" x14ac:dyDescent="0.25">
      <c r="A30" s="87">
        <v>29</v>
      </c>
      <c r="B30" s="86" t="s">
        <v>212</v>
      </c>
      <c r="C30" s="49" t="s">
        <v>430</v>
      </c>
      <c r="D30" s="86" t="s">
        <v>626</v>
      </c>
      <c r="E30" s="87">
        <v>120800</v>
      </c>
      <c r="F30" s="87">
        <v>99</v>
      </c>
      <c r="G30" s="87">
        <v>99</v>
      </c>
      <c r="H30" s="87">
        <v>27300</v>
      </c>
      <c r="I30" s="87">
        <v>628000</v>
      </c>
      <c r="J30" s="87">
        <v>153830</v>
      </c>
      <c r="K30" s="87">
        <v>627</v>
      </c>
      <c r="L30" s="86" t="s">
        <v>670</v>
      </c>
      <c r="M30" s="86" t="s">
        <v>674</v>
      </c>
      <c r="N30" s="112" t="s">
        <v>594</v>
      </c>
      <c r="O30" s="110"/>
    </row>
    <row r="31" spans="1:15" x14ac:dyDescent="0.25">
      <c r="A31" s="87">
        <v>30</v>
      </c>
      <c r="B31" s="86" t="s">
        <v>124</v>
      </c>
      <c r="C31" s="49" t="s">
        <v>403</v>
      </c>
      <c r="D31" s="86" t="s">
        <v>616</v>
      </c>
      <c r="E31" s="87">
        <v>117300</v>
      </c>
      <c r="F31" s="87">
        <v>14</v>
      </c>
      <c r="G31" s="87">
        <v>19</v>
      </c>
      <c r="H31" s="87">
        <v>15100</v>
      </c>
      <c r="I31" s="87">
        <v>579500</v>
      </c>
      <c r="J31" s="87">
        <v>927560</v>
      </c>
      <c r="K31" s="87">
        <v>230</v>
      </c>
      <c r="L31" s="86" t="s">
        <v>672</v>
      </c>
      <c r="M31" s="86" t="s">
        <v>604</v>
      </c>
      <c r="N31" s="86" t="s">
        <v>597</v>
      </c>
      <c r="O31" s="88"/>
    </row>
    <row r="32" spans="1:15" x14ac:dyDescent="0.25">
      <c r="A32" s="87">
        <v>31</v>
      </c>
      <c r="B32" s="86" t="s">
        <v>414</v>
      </c>
      <c r="C32" s="49" t="s">
        <v>415</v>
      </c>
      <c r="D32" s="86" t="s">
        <v>621</v>
      </c>
      <c r="E32" s="87">
        <v>93200</v>
      </c>
      <c r="F32" s="87">
        <v>99</v>
      </c>
      <c r="G32" s="87">
        <v>99</v>
      </c>
      <c r="H32" s="87">
        <v>3460</v>
      </c>
      <c r="I32" s="87">
        <v>144340</v>
      </c>
      <c r="J32" s="87">
        <v>222040</v>
      </c>
      <c r="K32" s="87">
        <v>66</v>
      </c>
      <c r="L32" s="86" t="s">
        <v>672</v>
      </c>
      <c r="M32" s="86" t="s">
        <v>604</v>
      </c>
      <c r="N32" s="86" t="s">
        <v>597</v>
      </c>
      <c r="O32" s="88"/>
    </row>
    <row r="33" spans="1:15" x14ac:dyDescent="0.25">
      <c r="A33" s="87">
        <v>32</v>
      </c>
      <c r="B33" s="49" t="s">
        <v>427</v>
      </c>
      <c r="C33" s="49" t="s">
        <v>664</v>
      </c>
      <c r="D33" s="86" t="s">
        <v>622</v>
      </c>
      <c r="E33" s="87">
        <v>89900</v>
      </c>
      <c r="F33" s="87">
        <v>99</v>
      </c>
      <c r="G33" s="87">
        <v>99</v>
      </c>
      <c r="H33" s="87">
        <v>20700</v>
      </c>
      <c r="I33" s="87">
        <v>795270</v>
      </c>
      <c r="J33" s="87">
        <v>1217940</v>
      </c>
      <c r="K33" s="87">
        <v>82</v>
      </c>
      <c r="L33" s="86" t="s">
        <v>672</v>
      </c>
      <c r="M33" s="86" t="s">
        <v>604</v>
      </c>
      <c r="N33" s="86" t="s">
        <v>597</v>
      </c>
      <c r="O33" s="88"/>
    </row>
    <row r="34" spans="1:15" x14ac:dyDescent="0.25">
      <c r="A34" s="87">
        <v>33</v>
      </c>
      <c r="B34" s="86" t="s">
        <v>659</v>
      </c>
      <c r="C34" s="49" t="s">
        <v>660</v>
      </c>
      <c r="D34" s="86" t="s">
        <v>667</v>
      </c>
      <c r="E34" s="87">
        <v>85100</v>
      </c>
      <c r="F34" s="87">
        <v>19</v>
      </c>
      <c r="G34" s="87">
        <v>11</v>
      </c>
      <c r="H34" s="87">
        <v>13600</v>
      </c>
      <c r="I34" s="87">
        <v>1000000</v>
      </c>
      <c r="J34" s="87">
        <v>4241020</v>
      </c>
      <c r="K34" s="87">
        <v>296</v>
      </c>
      <c r="L34" s="86" t="s">
        <v>672</v>
      </c>
      <c r="M34" s="86" t="s">
        <v>604</v>
      </c>
      <c r="N34" s="86" t="s">
        <v>597</v>
      </c>
      <c r="O34" s="88"/>
    </row>
    <row r="35" spans="1:15" x14ac:dyDescent="0.25">
      <c r="A35" s="87">
        <v>34</v>
      </c>
      <c r="B35" s="86" t="s">
        <v>443</v>
      </c>
      <c r="C35" s="49" t="s">
        <v>681</v>
      </c>
      <c r="D35" s="86" t="s">
        <v>636</v>
      </c>
      <c r="E35" s="87">
        <v>80400</v>
      </c>
      <c r="F35" s="87">
        <v>99</v>
      </c>
      <c r="G35" s="87">
        <v>99</v>
      </c>
      <c r="H35" s="87">
        <v>44800</v>
      </c>
      <c r="I35" s="87">
        <v>35400</v>
      </c>
      <c r="J35" s="87">
        <v>208110</v>
      </c>
      <c r="K35" s="87">
        <v>625</v>
      </c>
      <c r="L35" s="86" t="s">
        <v>672</v>
      </c>
      <c r="M35" s="86" t="s">
        <v>607</v>
      </c>
      <c r="N35" s="86" t="s">
        <v>597</v>
      </c>
      <c r="O35" s="88"/>
    </row>
    <row r="36" spans="1:15" x14ac:dyDescent="0.25">
      <c r="A36" s="87">
        <v>35</v>
      </c>
      <c r="B36" s="86" t="s">
        <v>384</v>
      </c>
      <c r="C36" s="49" t="s">
        <v>385</v>
      </c>
      <c r="D36" s="86" t="s">
        <v>609</v>
      </c>
      <c r="E36" s="87">
        <v>79400</v>
      </c>
      <c r="F36" s="87">
        <v>30</v>
      </c>
      <c r="G36" s="87">
        <v>23</v>
      </c>
      <c r="H36" s="87">
        <v>0</v>
      </c>
      <c r="I36" s="87">
        <v>1970</v>
      </c>
      <c r="J36" s="87">
        <v>538470</v>
      </c>
      <c r="K36" s="87">
        <v>36</v>
      </c>
      <c r="L36" s="86" t="s">
        <v>670</v>
      </c>
      <c r="M36" s="86" t="s">
        <v>593</v>
      </c>
      <c r="N36" s="112" t="s">
        <v>594</v>
      </c>
      <c r="O36" s="110"/>
    </row>
    <row r="37" spans="1:15" x14ac:dyDescent="0.25">
      <c r="A37" s="87">
        <v>36</v>
      </c>
      <c r="B37" s="86" t="s">
        <v>171</v>
      </c>
      <c r="C37" s="49" t="s">
        <v>405</v>
      </c>
      <c r="D37" s="86" t="s">
        <v>618</v>
      </c>
      <c r="E37" s="87">
        <v>79300</v>
      </c>
      <c r="F37" s="87">
        <v>31</v>
      </c>
      <c r="G37" s="87">
        <v>21</v>
      </c>
      <c r="H37" s="87">
        <v>55800</v>
      </c>
      <c r="I37" s="87">
        <v>1100000</v>
      </c>
      <c r="J37" s="87">
        <v>308610</v>
      </c>
      <c r="K37" s="87">
        <v>137</v>
      </c>
      <c r="L37" s="86" t="s">
        <v>672</v>
      </c>
      <c r="M37" s="86" t="s">
        <v>604</v>
      </c>
      <c r="N37" s="86" t="s">
        <v>597</v>
      </c>
      <c r="O37" s="88"/>
    </row>
    <row r="38" spans="1:15" x14ac:dyDescent="0.25">
      <c r="A38" s="87">
        <v>37</v>
      </c>
      <c r="B38" s="86" t="s">
        <v>218</v>
      </c>
      <c r="C38" s="49" t="s">
        <v>452</v>
      </c>
      <c r="D38" s="86" t="s">
        <v>629</v>
      </c>
      <c r="E38" s="87">
        <v>69200</v>
      </c>
      <c r="F38" s="87">
        <v>99</v>
      </c>
      <c r="G38" s="87">
        <v>99</v>
      </c>
      <c r="H38" s="87">
        <v>1340</v>
      </c>
      <c r="I38" s="87">
        <v>27000</v>
      </c>
      <c r="J38" s="87">
        <v>29630</v>
      </c>
      <c r="K38" s="87">
        <v>11</v>
      </c>
      <c r="L38" s="86" t="s">
        <v>672</v>
      </c>
      <c r="M38" s="86" t="s">
        <v>607</v>
      </c>
      <c r="N38" s="86" t="s">
        <v>597</v>
      </c>
      <c r="O38" s="88"/>
    </row>
    <row r="39" spans="1:15" x14ac:dyDescent="0.25">
      <c r="A39" s="87">
        <v>38</v>
      </c>
      <c r="B39" s="86" t="s">
        <v>136</v>
      </c>
      <c r="C39" s="49" t="s">
        <v>407</v>
      </c>
      <c r="D39" s="86" t="s">
        <v>620</v>
      </c>
      <c r="E39" s="87">
        <v>63200</v>
      </c>
      <c r="F39" s="87">
        <v>28</v>
      </c>
      <c r="G39" s="87">
        <v>27</v>
      </c>
      <c r="H39" s="87">
        <v>34100</v>
      </c>
      <c r="I39" s="87">
        <v>44330</v>
      </c>
      <c r="J39" s="87">
        <v>42120</v>
      </c>
      <c r="K39" s="87">
        <v>27</v>
      </c>
      <c r="L39" s="86" t="s">
        <v>672</v>
      </c>
      <c r="M39" s="86" t="s">
        <v>593</v>
      </c>
      <c r="N39" s="86" t="s">
        <v>597</v>
      </c>
      <c r="O39" s="88"/>
    </row>
    <row r="40" spans="1:15" x14ac:dyDescent="0.25">
      <c r="A40" s="87">
        <v>39</v>
      </c>
      <c r="B40" s="86" t="s">
        <v>438</v>
      </c>
      <c r="C40" s="49" t="s">
        <v>439</v>
      </c>
      <c r="D40" s="86" t="s">
        <v>623</v>
      </c>
      <c r="E40" s="87">
        <v>23900</v>
      </c>
      <c r="F40" s="87">
        <v>25</v>
      </c>
      <c r="G40" s="87">
        <v>25</v>
      </c>
      <c r="H40" s="87">
        <v>2460</v>
      </c>
      <c r="I40" s="87">
        <v>624000</v>
      </c>
      <c r="J40" s="87">
        <v>745190</v>
      </c>
      <c r="K40" s="87">
        <v>243</v>
      </c>
      <c r="L40" s="86" t="s">
        <v>672</v>
      </c>
      <c r="M40" s="86" t="s">
        <v>604</v>
      </c>
      <c r="N40" s="86" t="s">
        <v>597</v>
      </c>
      <c r="O40" s="88"/>
    </row>
    <row r="41" spans="1:15" x14ac:dyDescent="0.25">
      <c r="A41" s="87">
        <v>40</v>
      </c>
      <c r="B41" s="86" t="s">
        <v>160</v>
      </c>
      <c r="C41" s="49" t="s">
        <v>161</v>
      </c>
      <c r="D41" s="86" t="s">
        <v>628</v>
      </c>
      <c r="E41" s="87">
        <v>20500</v>
      </c>
      <c r="F41" s="87">
        <v>99</v>
      </c>
      <c r="G41" s="87">
        <v>99</v>
      </c>
      <c r="H41" s="87">
        <v>9380</v>
      </c>
      <c r="I41" s="87">
        <v>6860</v>
      </c>
      <c r="J41" s="87">
        <v>54970</v>
      </c>
      <c r="K41" s="87">
        <v>15</v>
      </c>
      <c r="L41" s="86" t="s">
        <v>672</v>
      </c>
      <c r="M41" s="86" t="s">
        <v>604</v>
      </c>
      <c r="N41" s="86" t="s">
        <v>597</v>
      </c>
      <c r="O41" s="88"/>
    </row>
    <row r="42" spans="1:15" x14ac:dyDescent="0.25">
      <c r="A42" s="87">
        <v>41</v>
      </c>
      <c r="B42" s="86" t="s">
        <v>242</v>
      </c>
      <c r="C42" s="49" t="s">
        <v>454</v>
      </c>
      <c r="D42" s="86" t="s">
        <v>632</v>
      </c>
      <c r="E42" s="87">
        <v>9500</v>
      </c>
      <c r="F42" s="87">
        <v>99</v>
      </c>
      <c r="G42" s="87">
        <v>99</v>
      </c>
      <c r="H42" s="87">
        <v>720</v>
      </c>
      <c r="I42" s="87">
        <v>22500</v>
      </c>
      <c r="J42" s="87">
        <v>212860</v>
      </c>
      <c r="K42" s="87">
        <v>16</v>
      </c>
      <c r="L42" s="86" t="s">
        <v>672</v>
      </c>
      <c r="M42" s="86" t="s">
        <v>604</v>
      </c>
      <c r="N42" s="86" t="s">
        <v>597</v>
      </c>
      <c r="O42" s="88"/>
    </row>
  </sheetData>
  <mergeCells count="7">
    <mergeCell ref="N30:O30"/>
    <mergeCell ref="N36:O36"/>
    <mergeCell ref="N5:O5"/>
    <mergeCell ref="N7:O7"/>
    <mergeCell ref="N10:O10"/>
    <mergeCell ref="N21:O21"/>
    <mergeCell ref="N27:O27"/>
  </mergeCells>
  <hyperlinks>
    <hyperlink ref="C2" r:id="rId1" xr:uid="{00000000-0004-0000-0F00-000000000000}"/>
    <hyperlink ref="C3" r:id="rId2" xr:uid="{00000000-0004-0000-0F00-000001000000}"/>
    <hyperlink ref="C4" r:id="rId3" xr:uid="{00000000-0004-0000-0F00-000002000000}"/>
    <hyperlink ref="C5" r:id="rId4" xr:uid="{00000000-0004-0000-0F00-000003000000}"/>
    <hyperlink ref="C6" r:id="rId5" xr:uid="{00000000-0004-0000-0F00-000004000000}"/>
    <hyperlink ref="C7" r:id="rId6" xr:uid="{00000000-0004-0000-0F00-000005000000}"/>
    <hyperlink ref="C8" r:id="rId7" xr:uid="{00000000-0004-0000-0F00-000006000000}"/>
    <hyperlink ref="C9" r:id="rId8" xr:uid="{00000000-0004-0000-0F00-000007000000}"/>
    <hyperlink ref="C10" r:id="rId9" xr:uid="{00000000-0004-0000-0F00-000008000000}"/>
    <hyperlink ref="C11" r:id="rId10" xr:uid="{00000000-0004-0000-0F00-000009000000}"/>
    <hyperlink ref="C12" r:id="rId11" xr:uid="{00000000-0004-0000-0F00-00000A000000}"/>
    <hyperlink ref="C13" r:id="rId12" xr:uid="{00000000-0004-0000-0F00-00000B000000}"/>
    <hyperlink ref="C14" r:id="rId13" xr:uid="{00000000-0004-0000-0F00-00000C000000}"/>
    <hyperlink ref="C15" r:id="rId14" xr:uid="{00000000-0004-0000-0F00-00000D000000}"/>
    <hyperlink ref="C16" r:id="rId15" xr:uid="{00000000-0004-0000-0F00-00000E000000}"/>
    <hyperlink ref="C17" r:id="rId16" xr:uid="{00000000-0004-0000-0F00-00000F000000}"/>
    <hyperlink ref="C18" r:id="rId17" xr:uid="{00000000-0004-0000-0F00-000010000000}"/>
    <hyperlink ref="C19" r:id="rId18" xr:uid="{00000000-0004-0000-0F00-000011000000}"/>
    <hyperlink ref="C20" r:id="rId19" xr:uid="{00000000-0004-0000-0F00-000012000000}"/>
    <hyperlink ref="C21" r:id="rId20" xr:uid="{00000000-0004-0000-0F00-000013000000}"/>
    <hyperlink ref="C22" r:id="rId21" xr:uid="{00000000-0004-0000-0F00-000014000000}"/>
    <hyperlink ref="C23" r:id="rId22" xr:uid="{00000000-0004-0000-0F00-000015000000}"/>
    <hyperlink ref="C24" r:id="rId23" xr:uid="{00000000-0004-0000-0F00-000016000000}"/>
    <hyperlink ref="C25" r:id="rId24" xr:uid="{00000000-0004-0000-0F00-000017000000}"/>
    <hyperlink ref="C26" r:id="rId25" xr:uid="{00000000-0004-0000-0F00-000018000000}"/>
    <hyperlink ref="C27" r:id="rId26" xr:uid="{00000000-0004-0000-0F00-000019000000}"/>
    <hyperlink ref="C28" r:id="rId27" xr:uid="{00000000-0004-0000-0F00-00001A000000}"/>
    <hyperlink ref="C29" r:id="rId28" xr:uid="{00000000-0004-0000-0F00-00001B000000}"/>
    <hyperlink ref="C30" r:id="rId29" xr:uid="{00000000-0004-0000-0F00-00001C000000}"/>
    <hyperlink ref="C31" r:id="rId30" xr:uid="{00000000-0004-0000-0F00-00001D000000}"/>
    <hyperlink ref="C32" r:id="rId31" xr:uid="{00000000-0004-0000-0F00-00001E000000}"/>
    <hyperlink ref="B33" r:id="rId32" xr:uid="{00000000-0004-0000-0F00-00001F000000}"/>
    <hyperlink ref="C33" r:id="rId33" xr:uid="{00000000-0004-0000-0F00-000020000000}"/>
    <hyperlink ref="C34" r:id="rId34" xr:uid="{00000000-0004-0000-0F00-000021000000}"/>
    <hyperlink ref="C35" r:id="rId35" xr:uid="{00000000-0004-0000-0F00-000022000000}"/>
    <hyperlink ref="C36" r:id="rId36" xr:uid="{00000000-0004-0000-0F00-000023000000}"/>
    <hyperlink ref="C37" r:id="rId37" xr:uid="{00000000-0004-0000-0F00-000024000000}"/>
    <hyperlink ref="C38" r:id="rId38" xr:uid="{00000000-0004-0000-0F00-000025000000}"/>
    <hyperlink ref="C39" r:id="rId39" xr:uid="{00000000-0004-0000-0F00-000026000000}"/>
    <hyperlink ref="C40" r:id="rId40" xr:uid="{00000000-0004-0000-0F00-000027000000}"/>
    <hyperlink ref="C41" r:id="rId41" xr:uid="{00000000-0004-0000-0F00-000028000000}"/>
    <hyperlink ref="C42" r:id="rId42" xr:uid="{00000000-0004-0000-0F00-000029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O40"/>
  <sheetViews>
    <sheetView tabSelected="1" topLeftCell="A7" workbookViewId="0">
      <selection activeCell="G38" sqref="G38"/>
    </sheetView>
  </sheetViews>
  <sheetFormatPr defaultColWidth="17.28515625" defaultRowHeight="15" customHeight="1" x14ac:dyDescent="0.25"/>
  <sheetData>
    <row r="1" spans="1:15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 x14ac:dyDescent="0.25">
      <c r="A2" s="87">
        <v>2</v>
      </c>
      <c r="B2" s="86" t="s">
        <v>59</v>
      </c>
      <c r="C2" s="49" t="s">
        <v>60</v>
      </c>
      <c r="D2" s="86" t="s">
        <v>601</v>
      </c>
      <c r="E2" s="87">
        <v>127400000</v>
      </c>
      <c r="F2" s="87">
        <v>1</v>
      </c>
      <c r="G2" s="87">
        <v>1</v>
      </c>
      <c r="H2" s="87">
        <v>578000</v>
      </c>
      <c r="I2" s="87">
        <v>7654330</v>
      </c>
      <c r="J2" s="87">
        <v>21550060</v>
      </c>
      <c r="K2" s="87">
        <v>10530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 x14ac:dyDescent="0.25">
      <c r="A3" s="87">
        <v>4</v>
      </c>
      <c r="B3" s="86" t="s">
        <v>15</v>
      </c>
      <c r="C3" s="49" t="s">
        <v>353</v>
      </c>
      <c r="D3" s="86" t="s">
        <v>591</v>
      </c>
      <c r="E3" s="87">
        <v>30516700</v>
      </c>
      <c r="F3" s="87">
        <v>3</v>
      </c>
      <c r="G3" s="87">
        <v>2</v>
      </c>
      <c r="H3" s="87">
        <v>425000</v>
      </c>
      <c r="I3" s="87">
        <v>2917400</v>
      </c>
      <c r="J3" s="87">
        <v>31234990</v>
      </c>
      <c r="K3" s="87">
        <v>3997</v>
      </c>
      <c r="L3" s="86" t="s">
        <v>670</v>
      </c>
      <c r="M3" s="86" t="s">
        <v>593</v>
      </c>
      <c r="N3" s="112" t="s">
        <v>594</v>
      </c>
      <c r="O3" s="110"/>
    </row>
    <row r="4" spans="1:15" x14ac:dyDescent="0.25">
      <c r="A4" s="87">
        <v>11</v>
      </c>
      <c r="B4" s="86" t="s">
        <v>89</v>
      </c>
      <c r="C4" s="49" t="s">
        <v>390</v>
      </c>
      <c r="D4" s="86" t="s">
        <v>613</v>
      </c>
      <c r="E4" s="87">
        <v>2836700</v>
      </c>
      <c r="F4" s="87">
        <v>5</v>
      </c>
      <c r="G4" s="87">
        <v>3</v>
      </c>
      <c r="H4" s="87">
        <v>5100</v>
      </c>
      <c r="I4" s="87">
        <v>985680</v>
      </c>
      <c r="J4" s="87">
        <v>15930</v>
      </c>
      <c r="K4" s="87">
        <v>534</v>
      </c>
      <c r="L4" s="86" t="s">
        <v>672</v>
      </c>
      <c r="M4" s="86" t="s">
        <v>673</v>
      </c>
      <c r="N4" s="86" t="s">
        <v>597</v>
      </c>
      <c r="O4" s="88"/>
    </row>
    <row r="5" spans="1:15" x14ac:dyDescent="0.25">
      <c r="A5" s="87">
        <v>1</v>
      </c>
      <c r="B5" s="86" t="s">
        <v>22</v>
      </c>
      <c r="C5" s="49" t="s">
        <v>355</v>
      </c>
      <c r="D5" s="86" t="s">
        <v>595</v>
      </c>
      <c r="E5" s="87">
        <v>135076700</v>
      </c>
      <c r="F5" s="87">
        <v>2</v>
      </c>
      <c r="G5" s="87">
        <v>4</v>
      </c>
      <c r="H5" s="87">
        <v>807100</v>
      </c>
      <c r="I5" s="87">
        <v>3413560</v>
      </c>
      <c r="J5" s="87">
        <v>6538670</v>
      </c>
      <c r="K5" s="87">
        <v>5365</v>
      </c>
      <c r="L5" s="86" t="s">
        <v>670</v>
      </c>
      <c r="M5" s="86" t="s">
        <v>593</v>
      </c>
      <c r="N5" s="86" t="s">
        <v>597</v>
      </c>
      <c r="O5" s="88"/>
    </row>
    <row r="6" spans="1:15" x14ac:dyDescent="0.25">
      <c r="A6" s="87">
        <v>3</v>
      </c>
      <c r="B6" s="86" t="s">
        <v>35</v>
      </c>
      <c r="C6" s="49" t="s">
        <v>357</v>
      </c>
      <c r="D6" s="86" t="s">
        <v>599</v>
      </c>
      <c r="E6" s="87">
        <v>34170000</v>
      </c>
      <c r="F6" s="87">
        <v>6</v>
      </c>
      <c r="G6" s="87">
        <v>5</v>
      </c>
      <c r="H6" s="87">
        <v>206000</v>
      </c>
      <c r="I6" s="87">
        <v>1568690</v>
      </c>
      <c r="J6" s="87">
        <v>2517900</v>
      </c>
      <c r="K6" s="87">
        <v>2371</v>
      </c>
      <c r="L6" s="86" t="s">
        <v>670</v>
      </c>
      <c r="M6" s="86" t="s">
        <v>593</v>
      </c>
      <c r="N6" s="86" t="s">
        <v>597</v>
      </c>
      <c r="O6" s="88"/>
    </row>
    <row r="7" spans="1:15" x14ac:dyDescent="0.25">
      <c r="A7" s="87">
        <v>9</v>
      </c>
      <c r="B7" s="86" t="s">
        <v>53</v>
      </c>
      <c r="C7" s="49" t="s">
        <v>366</v>
      </c>
      <c r="D7" s="86" t="s">
        <v>602</v>
      </c>
      <c r="E7" s="87">
        <v>4063300</v>
      </c>
      <c r="F7" s="87">
        <v>8</v>
      </c>
      <c r="G7" s="87">
        <v>6</v>
      </c>
      <c r="H7" s="87">
        <v>38500</v>
      </c>
      <c r="I7" s="87">
        <v>564730</v>
      </c>
      <c r="J7" s="87">
        <v>893090</v>
      </c>
      <c r="K7" s="87">
        <v>1151</v>
      </c>
      <c r="L7" s="86" t="s">
        <v>670</v>
      </c>
      <c r="M7" s="86" t="s">
        <v>593</v>
      </c>
      <c r="N7" s="112" t="s">
        <v>594</v>
      </c>
      <c r="O7" s="110"/>
    </row>
    <row r="8" spans="1:15" x14ac:dyDescent="0.25">
      <c r="A8" s="87">
        <v>5</v>
      </c>
      <c r="B8" s="86" t="s">
        <v>359</v>
      </c>
      <c r="C8" s="49" t="s">
        <v>360</v>
      </c>
      <c r="D8" s="86" t="s">
        <v>600</v>
      </c>
      <c r="E8" s="87">
        <v>19590000</v>
      </c>
      <c r="F8" s="87">
        <v>7</v>
      </c>
      <c r="G8" s="87">
        <v>7</v>
      </c>
      <c r="H8" s="87">
        <v>525300</v>
      </c>
      <c r="I8" s="87">
        <v>1597250</v>
      </c>
      <c r="J8" s="87">
        <v>8598300</v>
      </c>
      <c r="K8" s="87">
        <v>1999</v>
      </c>
      <c r="L8" s="86" t="s">
        <v>670</v>
      </c>
      <c r="M8" s="86" t="s">
        <v>593</v>
      </c>
      <c r="N8" s="86" t="s">
        <v>597</v>
      </c>
      <c r="O8" s="88"/>
    </row>
    <row r="9" spans="1:15" x14ac:dyDescent="0.25">
      <c r="A9" s="87">
        <v>10</v>
      </c>
      <c r="B9" s="86" t="s">
        <v>83</v>
      </c>
      <c r="C9" s="49" t="s">
        <v>372</v>
      </c>
      <c r="D9" s="86" t="s">
        <v>603</v>
      </c>
      <c r="E9" s="87">
        <v>2860000</v>
      </c>
      <c r="F9" s="87">
        <v>4</v>
      </c>
      <c r="G9" s="87">
        <v>8</v>
      </c>
      <c r="H9" s="87">
        <v>0</v>
      </c>
      <c r="I9" s="87">
        <v>701270</v>
      </c>
      <c r="J9" s="87">
        <v>7973750</v>
      </c>
      <c r="K9" s="87">
        <v>583</v>
      </c>
      <c r="L9" s="86" t="s">
        <v>672</v>
      </c>
      <c r="M9" s="86" t="s">
        <v>604</v>
      </c>
      <c r="N9" s="86" t="s">
        <v>594</v>
      </c>
      <c r="O9" s="86" t="s">
        <v>671</v>
      </c>
    </row>
    <row r="10" spans="1:15" x14ac:dyDescent="0.25">
      <c r="A10" s="87">
        <v>12</v>
      </c>
      <c r="B10" s="86" t="s">
        <v>47</v>
      </c>
      <c r="C10" s="49" t="s">
        <v>401</v>
      </c>
      <c r="D10" s="86" t="s">
        <v>615</v>
      </c>
      <c r="E10" s="87">
        <v>1309200</v>
      </c>
      <c r="F10" s="87">
        <v>11</v>
      </c>
      <c r="G10" s="87">
        <v>9</v>
      </c>
      <c r="H10" s="87">
        <v>7940</v>
      </c>
      <c r="I10" s="87">
        <v>60340</v>
      </c>
      <c r="J10" s="87">
        <v>1879170</v>
      </c>
      <c r="K10" s="87">
        <v>86</v>
      </c>
      <c r="L10" s="86" t="s">
        <v>670</v>
      </c>
      <c r="M10" s="86" t="s">
        <v>593</v>
      </c>
      <c r="N10" s="86" t="s">
        <v>597</v>
      </c>
      <c r="O10" s="88"/>
    </row>
    <row r="11" spans="1:15" x14ac:dyDescent="0.25">
      <c r="A11" s="87">
        <v>15</v>
      </c>
      <c r="B11" s="86" t="s">
        <v>112</v>
      </c>
      <c r="C11" s="49" t="s">
        <v>387</v>
      </c>
      <c r="D11" s="86" t="s">
        <v>612</v>
      </c>
      <c r="E11" s="87">
        <v>936000</v>
      </c>
      <c r="F11" s="87">
        <v>17</v>
      </c>
      <c r="G11" s="87">
        <v>10</v>
      </c>
      <c r="H11" s="87">
        <v>3720</v>
      </c>
      <c r="I11" s="87">
        <v>52130</v>
      </c>
      <c r="J11" s="87">
        <v>99750</v>
      </c>
      <c r="K11" s="87">
        <v>65</v>
      </c>
      <c r="L11" s="86" t="s">
        <v>670</v>
      </c>
      <c r="M11" s="86" t="s">
        <v>593</v>
      </c>
      <c r="N11" s="86" t="s">
        <v>597</v>
      </c>
      <c r="O11" s="88"/>
    </row>
    <row r="12" spans="1:15" x14ac:dyDescent="0.25">
      <c r="A12" s="87">
        <v>18</v>
      </c>
      <c r="B12" s="86" t="s">
        <v>696</v>
      </c>
      <c r="C12" s="49" t="s">
        <v>684</v>
      </c>
      <c r="D12" s="86" t="s">
        <v>685</v>
      </c>
      <c r="E12" s="87">
        <v>439100</v>
      </c>
      <c r="F12" s="87">
        <v>10</v>
      </c>
      <c r="G12" s="87">
        <v>11</v>
      </c>
      <c r="H12" s="87">
        <v>0</v>
      </c>
      <c r="I12" s="87">
        <v>288000</v>
      </c>
      <c r="J12" s="87">
        <v>358320</v>
      </c>
      <c r="K12" s="87">
        <v>0</v>
      </c>
      <c r="L12" s="86" t="s">
        <v>670</v>
      </c>
      <c r="M12" s="86" t="s">
        <v>604</v>
      </c>
      <c r="N12" s="86" t="s">
        <v>597</v>
      </c>
      <c r="O12" s="88"/>
    </row>
    <row r="13" spans="1:15" x14ac:dyDescent="0.25">
      <c r="A13" s="87">
        <v>25</v>
      </c>
      <c r="B13" s="86" t="s">
        <v>688</v>
      </c>
      <c r="C13" s="49" t="s">
        <v>689</v>
      </c>
      <c r="D13" s="86" t="s">
        <v>690</v>
      </c>
      <c r="E13" s="87">
        <v>198100</v>
      </c>
      <c r="F13" s="87">
        <v>13</v>
      </c>
      <c r="G13" s="87">
        <v>12</v>
      </c>
      <c r="H13" s="87">
        <v>380</v>
      </c>
      <c r="I13" s="87">
        <v>172450</v>
      </c>
      <c r="J13" s="87">
        <v>63320</v>
      </c>
      <c r="K13" s="87">
        <v>0</v>
      </c>
      <c r="L13" s="86" t="s">
        <v>670</v>
      </c>
      <c r="M13" s="86" t="s">
        <v>607</v>
      </c>
      <c r="N13" s="86" t="s">
        <v>597</v>
      </c>
      <c r="O13" s="88"/>
    </row>
    <row r="14" spans="1:15" x14ac:dyDescent="0.25">
      <c r="A14" s="87">
        <v>23</v>
      </c>
      <c r="B14" s="86" t="s">
        <v>420</v>
      </c>
      <c r="C14" s="49" t="s">
        <v>421</v>
      </c>
      <c r="D14" s="86" t="s">
        <v>637</v>
      </c>
      <c r="E14" s="87">
        <v>299600</v>
      </c>
      <c r="F14" s="87">
        <v>9</v>
      </c>
      <c r="G14" s="87">
        <v>13</v>
      </c>
      <c r="H14" s="87">
        <v>3410</v>
      </c>
      <c r="I14" s="87">
        <v>461260</v>
      </c>
      <c r="J14" s="87">
        <v>19512680</v>
      </c>
      <c r="K14" s="87">
        <v>118</v>
      </c>
      <c r="L14" s="86" t="s">
        <v>672</v>
      </c>
      <c r="M14" s="86" t="s">
        <v>673</v>
      </c>
      <c r="N14" s="112" t="s">
        <v>594</v>
      </c>
      <c r="O14" s="110"/>
    </row>
    <row r="15" spans="1:15" x14ac:dyDescent="0.25">
      <c r="A15" s="87">
        <v>38</v>
      </c>
      <c r="B15" s="86" t="s">
        <v>659</v>
      </c>
      <c r="C15" s="49" t="s">
        <v>660</v>
      </c>
      <c r="D15" s="86" t="s">
        <v>667</v>
      </c>
      <c r="E15" s="87">
        <v>29404</v>
      </c>
      <c r="F15" s="87">
        <v>19</v>
      </c>
      <c r="G15" s="87">
        <v>14</v>
      </c>
      <c r="H15" s="87">
        <v>13500</v>
      </c>
      <c r="I15" s="87">
        <v>1010720</v>
      </c>
      <c r="J15" s="87">
        <v>4295270</v>
      </c>
      <c r="K15" s="87">
        <v>85</v>
      </c>
      <c r="L15" s="86" t="s">
        <v>672</v>
      </c>
      <c r="M15" s="86" t="s">
        <v>604</v>
      </c>
      <c r="N15" s="86" t="s">
        <v>597</v>
      </c>
      <c r="O15" s="88"/>
    </row>
    <row r="16" spans="1:15" x14ac:dyDescent="0.25">
      <c r="A16" s="87">
        <v>17</v>
      </c>
      <c r="B16" s="86" t="s">
        <v>28</v>
      </c>
      <c r="C16" s="49" t="s">
        <v>370</v>
      </c>
      <c r="D16" s="86" t="s">
        <v>598</v>
      </c>
      <c r="E16" s="87">
        <v>577100</v>
      </c>
      <c r="F16" s="87">
        <v>24</v>
      </c>
      <c r="G16" s="87">
        <v>15</v>
      </c>
      <c r="H16" s="87">
        <v>115100</v>
      </c>
      <c r="I16" s="87">
        <v>105530</v>
      </c>
      <c r="J16" s="87">
        <v>1120140</v>
      </c>
      <c r="K16" s="87">
        <v>156</v>
      </c>
      <c r="L16" s="86" t="s">
        <v>670</v>
      </c>
      <c r="M16" s="86" t="s">
        <v>593</v>
      </c>
      <c r="N16" s="86" t="s">
        <v>597</v>
      </c>
      <c r="O16" s="88"/>
    </row>
    <row r="17" spans="1:15" x14ac:dyDescent="0.25">
      <c r="A17" s="87">
        <v>20</v>
      </c>
      <c r="B17" s="86" t="s">
        <v>643</v>
      </c>
      <c r="C17" s="49" t="s">
        <v>644</v>
      </c>
      <c r="D17" s="86" t="s">
        <v>686</v>
      </c>
      <c r="E17" s="87">
        <v>337600</v>
      </c>
      <c r="F17" s="87">
        <v>18</v>
      </c>
      <c r="G17" s="87">
        <v>16</v>
      </c>
      <c r="H17" s="87">
        <v>0</v>
      </c>
      <c r="I17" s="87">
        <v>48020</v>
      </c>
      <c r="J17" s="87">
        <v>118280</v>
      </c>
      <c r="K17" s="87">
        <v>0</v>
      </c>
      <c r="L17" s="86" t="s">
        <v>670</v>
      </c>
      <c r="M17" s="86" t="s">
        <v>607</v>
      </c>
      <c r="N17" s="86" t="s">
        <v>597</v>
      </c>
      <c r="O17" s="88"/>
    </row>
    <row r="18" spans="1:15" x14ac:dyDescent="0.25">
      <c r="A18" s="87">
        <v>6</v>
      </c>
      <c r="B18" s="86" t="s">
        <v>77</v>
      </c>
      <c r="C18" s="49" t="s">
        <v>368</v>
      </c>
      <c r="D18" s="86" t="s">
        <v>606</v>
      </c>
      <c r="E18" s="87">
        <v>6726700</v>
      </c>
      <c r="F18" s="87">
        <v>20</v>
      </c>
      <c r="G18" s="87">
        <v>17</v>
      </c>
      <c r="H18" s="87">
        <v>68100</v>
      </c>
      <c r="I18" s="87">
        <v>42250</v>
      </c>
      <c r="J18" s="87">
        <v>1038720</v>
      </c>
      <c r="K18" s="87">
        <v>511</v>
      </c>
      <c r="L18" s="86" t="s">
        <v>670</v>
      </c>
      <c r="M18" s="86" t="s">
        <v>593</v>
      </c>
      <c r="N18" s="86" t="s">
        <v>597</v>
      </c>
      <c r="O18" s="88"/>
    </row>
    <row r="19" spans="1:15" x14ac:dyDescent="0.25">
      <c r="A19" s="87">
        <v>32</v>
      </c>
      <c r="B19" s="86" t="s">
        <v>124</v>
      </c>
      <c r="C19" s="49" t="s">
        <v>403</v>
      </c>
      <c r="D19" s="86" t="s">
        <v>616</v>
      </c>
      <c r="E19" s="87">
        <v>97200</v>
      </c>
      <c r="F19" s="87">
        <v>12</v>
      </c>
      <c r="G19" s="87">
        <v>18</v>
      </c>
      <c r="H19" s="87">
        <v>15000</v>
      </c>
      <c r="I19" s="87">
        <v>604960</v>
      </c>
      <c r="J19" s="87">
        <v>923500</v>
      </c>
      <c r="K19" s="87">
        <v>183</v>
      </c>
      <c r="L19" s="86" t="s">
        <v>672</v>
      </c>
      <c r="M19" s="86" t="s">
        <v>604</v>
      </c>
      <c r="N19" s="86" t="s">
        <v>597</v>
      </c>
      <c r="O19" s="88"/>
    </row>
    <row r="20" spans="1:15" x14ac:dyDescent="0.25">
      <c r="A20" s="87">
        <v>22</v>
      </c>
      <c r="B20" s="86" t="s">
        <v>130</v>
      </c>
      <c r="C20" s="49" t="s">
        <v>409</v>
      </c>
      <c r="D20" s="86" t="s">
        <v>617</v>
      </c>
      <c r="E20" s="87">
        <v>304200</v>
      </c>
      <c r="F20" s="87">
        <v>14</v>
      </c>
      <c r="G20" s="87">
        <v>19</v>
      </c>
      <c r="H20" s="87">
        <v>9420</v>
      </c>
      <c r="I20" s="87">
        <v>59400</v>
      </c>
      <c r="J20" s="87">
        <v>205270</v>
      </c>
      <c r="K20" s="87">
        <v>0</v>
      </c>
      <c r="L20" s="86" t="s">
        <v>672</v>
      </c>
      <c r="M20" s="86" t="s">
        <v>604</v>
      </c>
      <c r="N20" s="86" t="s">
        <v>597</v>
      </c>
      <c r="O20" s="88"/>
    </row>
    <row r="21" spans="1:15" x14ac:dyDescent="0.25">
      <c r="A21" s="87">
        <v>33</v>
      </c>
      <c r="B21" s="86" t="s">
        <v>171</v>
      </c>
      <c r="C21" s="49" t="s">
        <v>405</v>
      </c>
      <c r="D21" s="86" t="s">
        <v>618</v>
      </c>
      <c r="E21" s="87">
        <v>92100</v>
      </c>
      <c r="F21" s="87">
        <v>27</v>
      </c>
      <c r="G21" s="87">
        <v>20</v>
      </c>
      <c r="H21" s="87">
        <v>55500</v>
      </c>
      <c r="I21" s="87">
        <v>1179250</v>
      </c>
      <c r="J21" s="87">
        <v>310260</v>
      </c>
      <c r="K21" s="87">
        <v>91</v>
      </c>
      <c r="L21" s="86" t="s">
        <v>672</v>
      </c>
      <c r="M21" s="86" t="s">
        <v>604</v>
      </c>
      <c r="N21" s="86" t="s">
        <v>597</v>
      </c>
      <c r="O21" s="88"/>
    </row>
    <row r="22" spans="1:15" x14ac:dyDescent="0.25">
      <c r="A22" s="87">
        <v>36</v>
      </c>
      <c r="B22" s="86" t="s">
        <v>384</v>
      </c>
      <c r="C22" s="49" t="s">
        <v>385</v>
      </c>
      <c r="D22" s="86" t="s">
        <v>609</v>
      </c>
      <c r="E22" s="87">
        <v>52700</v>
      </c>
      <c r="F22" s="87">
        <v>22</v>
      </c>
      <c r="G22" s="87">
        <v>21</v>
      </c>
      <c r="H22" s="87">
        <v>0</v>
      </c>
      <c r="I22" s="87">
        <v>2020</v>
      </c>
      <c r="J22" s="87">
        <v>533720</v>
      </c>
      <c r="K22" s="87">
        <v>37</v>
      </c>
      <c r="L22" s="86" t="s">
        <v>670</v>
      </c>
      <c r="M22" s="86" t="s">
        <v>593</v>
      </c>
      <c r="N22" s="112" t="s">
        <v>594</v>
      </c>
      <c r="O22" s="110"/>
    </row>
    <row r="23" spans="1:15" x14ac:dyDescent="0.25">
      <c r="A23" s="87">
        <v>19</v>
      </c>
      <c r="B23" s="86" t="s">
        <v>107</v>
      </c>
      <c r="C23" s="49" t="s">
        <v>108</v>
      </c>
      <c r="D23" s="86" t="s">
        <v>614</v>
      </c>
      <c r="E23" s="87">
        <v>422000</v>
      </c>
      <c r="F23" s="87">
        <v>21</v>
      </c>
      <c r="G23" s="87">
        <v>22</v>
      </c>
      <c r="H23" s="87">
        <v>7880</v>
      </c>
      <c r="I23" s="87">
        <v>448420</v>
      </c>
      <c r="J23" s="87">
        <v>666400</v>
      </c>
      <c r="K23" s="87">
        <v>82</v>
      </c>
      <c r="L23" s="86" t="s">
        <v>672</v>
      </c>
      <c r="M23" s="86" t="s">
        <v>674</v>
      </c>
      <c r="N23" s="86" t="s">
        <v>597</v>
      </c>
      <c r="O23" s="88"/>
    </row>
    <row r="24" spans="1:15" x14ac:dyDescent="0.25">
      <c r="A24" s="87">
        <v>31</v>
      </c>
      <c r="B24" s="86" t="s">
        <v>136</v>
      </c>
      <c r="C24" s="49" t="s">
        <v>407</v>
      </c>
      <c r="D24" s="86" t="s">
        <v>620</v>
      </c>
      <c r="E24" s="87">
        <v>102000</v>
      </c>
      <c r="F24" s="87">
        <v>26</v>
      </c>
      <c r="G24" s="87">
        <v>23</v>
      </c>
      <c r="H24" s="87">
        <v>33900</v>
      </c>
      <c r="I24" s="87">
        <v>45090</v>
      </c>
      <c r="J24" s="87">
        <v>41240</v>
      </c>
      <c r="K24" s="87">
        <v>33</v>
      </c>
      <c r="L24" s="86" t="s">
        <v>672</v>
      </c>
      <c r="M24" s="86" t="s">
        <v>593</v>
      </c>
      <c r="N24" s="86" t="s">
        <v>597</v>
      </c>
      <c r="O24" s="88"/>
    </row>
    <row r="25" spans="1:15" x14ac:dyDescent="0.25">
      <c r="A25" s="87">
        <v>26</v>
      </c>
      <c r="B25" s="86" t="s">
        <v>392</v>
      </c>
      <c r="C25" s="49" t="s">
        <v>393</v>
      </c>
      <c r="D25" s="86" t="s">
        <v>635</v>
      </c>
      <c r="E25" s="87">
        <v>191800</v>
      </c>
      <c r="F25" s="87">
        <v>28</v>
      </c>
      <c r="G25" s="87">
        <v>24</v>
      </c>
      <c r="H25" s="87">
        <v>4290</v>
      </c>
      <c r="I25" s="87">
        <v>34590</v>
      </c>
      <c r="J25" s="87">
        <v>8680</v>
      </c>
      <c r="K25" s="87">
        <v>29</v>
      </c>
      <c r="L25" s="86" t="s">
        <v>672</v>
      </c>
      <c r="M25" s="86" t="s">
        <v>674</v>
      </c>
      <c r="N25" s="86" t="s">
        <v>597</v>
      </c>
      <c r="O25" s="88"/>
    </row>
    <row r="26" spans="1:15" x14ac:dyDescent="0.25">
      <c r="A26" s="87">
        <v>39</v>
      </c>
      <c r="B26" s="86" t="s">
        <v>438</v>
      </c>
      <c r="C26" s="49" t="s">
        <v>439</v>
      </c>
      <c r="D26" s="86" t="s">
        <v>623</v>
      </c>
      <c r="E26" s="87">
        <v>19300</v>
      </c>
      <c r="F26" s="87">
        <v>25</v>
      </c>
      <c r="G26" s="87">
        <v>25</v>
      </c>
      <c r="H26" s="87">
        <v>2450</v>
      </c>
      <c r="I26" s="87">
        <v>626700</v>
      </c>
      <c r="J26" s="87">
        <v>747420</v>
      </c>
      <c r="K26" s="87">
        <v>0</v>
      </c>
      <c r="L26" s="86" t="s">
        <v>672</v>
      </c>
      <c r="M26" s="86" t="s">
        <v>604</v>
      </c>
      <c r="N26" s="86" t="s">
        <v>597</v>
      </c>
      <c r="O26" s="88"/>
    </row>
    <row r="27" spans="1:15" x14ac:dyDescent="0.25">
      <c r="A27" s="87">
        <v>13</v>
      </c>
      <c r="B27" s="86" t="s">
        <v>545</v>
      </c>
      <c r="C27" s="49" t="s">
        <v>546</v>
      </c>
      <c r="D27" s="86" t="s">
        <v>641</v>
      </c>
      <c r="E27" s="87">
        <v>1112100</v>
      </c>
      <c r="F27" s="87">
        <v>15</v>
      </c>
      <c r="G27" s="87">
        <v>99</v>
      </c>
      <c r="H27" s="87">
        <v>10400</v>
      </c>
      <c r="I27" s="87">
        <v>42550</v>
      </c>
      <c r="J27" s="87">
        <v>45410</v>
      </c>
      <c r="K27" s="87">
        <v>67</v>
      </c>
      <c r="L27" s="86" t="s">
        <v>672</v>
      </c>
      <c r="M27" s="86" t="s">
        <v>607</v>
      </c>
      <c r="N27" s="86" t="s">
        <v>597</v>
      </c>
      <c r="O27" s="88"/>
    </row>
    <row r="28" spans="1:15" x14ac:dyDescent="0.25">
      <c r="A28" s="87">
        <v>16</v>
      </c>
      <c r="B28" s="86" t="s">
        <v>661</v>
      </c>
      <c r="C28" s="49" t="s">
        <v>662</v>
      </c>
      <c r="D28" s="86" t="s">
        <v>666</v>
      </c>
      <c r="E28" s="87">
        <v>830900</v>
      </c>
      <c r="F28" s="87">
        <v>16</v>
      </c>
      <c r="G28" s="87">
        <v>99</v>
      </c>
      <c r="H28" s="87">
        <v>94100</v>
      </c>
      <c r="I28" s="87">
        <v>1700000</v>
      </c>
      <c r="J28" s="87">
        <v>1576550</v>
      </c>
      <c r="K28" s="87">
        <v>512</v>
      </c>
      <c r="L28" s="86" t="s">
        <v>670</v>
      </c>
      <c r="M28" s="86" t="s">
        <v>593</v>
      </c>
      <c r="N28" s="86" t="s">
        <v>597</v>
      </c>
      <c r="O28" s="88"/>
    </row>
    <row r="29" spans="1:15" x14ac:dyDescent="0.25">
      <c r="A29" s="87">
        <v>8</v>
      </c>
      <c r="B29" s="86" t="s">
        <v>652</v>
      </c>
      <c r="C29" s="49" t="s">
        <v>653</v>
      </c>
      <c r="D29" s="86" t="s">
        <v>654</v>
      </c>
      <c r="E29" s="87">
        <v>4476700</v>
      </c>
      <c r="F29" s="87">
        <v>23</v>
      </c>
      <c r="G29" s="87">
        <v>99</v>
      </c>
      <c r="H29" s="87">
        <v>2910</v>
      </c>
      <c r="I29" s="87">
        <v>41190</v>
      </c>
      <c r="J29" s="87">
        <v>91760</v>
      </c>
      <c r="K29" s="87">
        <v>178</v>
      </c>
      <c r="L29" s="86" t="s">
        <v>670</v>
      </c>
      <c r="M29" s="86" t="s">
        <v>593</v>
      </c>
      <c r="N29" s="86" t="s">
        <v>597</v>
      </c>
      <c r="O29" s="88"/>
    </row>
    <row r="30" spans="1:15" x14ac:dyDescent="0.25">
      <c r="A30" s="87">
        <v>7</v>
      </c>
      <c r="B30" s="86" t="s">
        <v>95</v>
      </c>
      <c r="C30" s="49" t="s">
        <v>379</v>
      </c>
      <c r="D30" s="86" t="s">
        <v>610</v>
      </c>
      <c r="E30" s="87">
        <v>5343300</v>
      </c>
      <c r="F30" s="87">
        <v>99</v>
      </c>
      <c r="G30" s="87">
        <v>99</v>
      </c>
      <c r="H30" s="87">
        <v>5940</v>
      </c>
      <c r="I30" s="87">
        <v>4870</v>
      </c>
      <c r="J30" s="87">
        <v>352490</v>
      </c>
      <c r="K30" s="87">
        <v>202</v>
      </c>
      <c r="L30" s="86" t="s">
        <v>672</v>
      </c>
      <c r="M30" s="86" t="s">
        <v>593</v>
      </c>
      <c r="N30" s="112" t="s">
        <v>594</v>
      </c>
      <c r="O30" s="110"/>
    </row>
    <row r="31" spans="1:15" x14ac:dyDescent="0.25">
      <c r="A31" s="87">
        <v>14</v>
      </c>
      <c r="B31" s="86" t="s">
        <v>572</v>
      </c>
      <c r="C31" s="49" t="s">
        <v>573</v>
      </c>
      <c r="D31" s="86" t="s">
        <v>642</v>
      </c>
      <c r="E31" s="87">
        <v>1001900</v>
      </c>
      <c r="F31" s="87">
        <v>99</v>
      </c>
      <c r="G31" s="87">
        <v>99</v>
      </c>
      <c r="H31" s="87">
        <v>720</v>
      </c>
      <c r="I31" s="87">
        <v>290320</v>
      </c>
      <c r="J31" s="87">
        <v>87800</v>
      </c>
      <c r="K31" s="87">
        <v>292</v>
      </c>
      <c r="L31" s="86" t="s">
        <v>672</v>
      </c>
      <c r="M31" s="86" t="s">
        <v>674</v>
      </c>
      <c r="N31" s="86" t="s">
        <v>597</v>
      </c>
      <c r="O31" s="88"/>
    </row>
    <row r="32" spans="1:15" x14ac:dyDescent="0.25">
      <c r="A32" s="87">
        <v>21</v>
      </c>
      <c r="B32" s="86" t="s">
        <v>697</v>
      </c>
      <c r="C32" s="49" t="s">
        <v>698</v>
      </c>
      <c r="D32" s="86" t="s">
        <v>699</v>
      </c>
      <c r="E32" s="87">
        <v>332000</v>
      </c>
      <c r="F32" s="87">
        <v>99</v>
      </c>
      <c r="G32" s="87">
        <v>99</v>
      </c>
      <c r="H32" s="87">
        <v>2430</v>
      </c>
      <c r="I32" s="87">
        <v>212000</v>
      </c>
      <c r="J32" s="87">
        <v>56980</v>
      </c>
      <c r="K32" s="87">
        <v>87</v>
      </c>
      <c r="L32" s="86" t="s">
        <v>670</v>
      </c>
      <c r="M32" s="86" t="s">
        <v>604</v>
      </c>
      <c r="N32" s="112" t="s">
        <v>594</v>
      </c>
      <c r="O32" s="110"/>
    </row>
    <row r="33" spans="1:15" x14ac:dyDescent="0.25">
      <c r="A33" s="87">
        <v>24</v>
      </c>
      <c r="B33" s="86" t="s">
        <v>189</v>
      </c>
      <c r="C33" s="49" t="s">
        <v>433</v>
      </c>
      <c r="D33" s="86" t="s">
        <v>625</v>
      </c>
      <c r="E33" s="87">
        <v>265600</v>
      </c>
      <c r="F33" s="87">
        <v>99</v>
      </c>
      <c r="G33" s="87">
        <v>99</v>
      </c>
      <c r="H33" s="87">
        <v>2420</v>
      </c>
      <c r="I33" s="87">
        <v>46300</v>
      </c>
      <c r="J33" s="87">
        <v>226500</v>
      </c>
      <c r="K33" s="87">
        <v>23</v>
      </c>
      <c r="L33" s="86" t="s">
        <v>672</v>
      </c>
      <c r="M33" s="86" t="s">
        <v>604</v>
      </c>
      <c r="N33" s="86" t="s">
        <v>597</v>
      </c>
      <c r="O33" s="88"/>
    </row>
    <row r="34" spans="1:15" x14ac:dyDescent="0.25">
      <c r="A34" s="87">
        <v>27</v>
      </c>
      <c r="B34" s="86" t="s">
        <v>527</v>
      </c>
      <c r="C34" s="49" t="s">
        <v>528</v>
      </c>
      <c r="D34" s="86" t="s">
        <v>638</v>
      </c>
      <c r="E34" s="87">
        <v>189400</v>
      </c>
      <c r="F34" s="87">
        <v>99</v>
      </c>
      <c r="G34" s="87">
        <v>99</v>
      </c>
      <c r="H34" s="87">
        <v>0</v>
      </c>
      <c r="I34" s="87">
        <v>145000</v>
      </c>
      <c r="J34" s="87">
        <v>43220</v>
      </c>
      <c r="K34" s="87">
        <v>0</v>
      </c>
      <c r="L34" s="86" t="s">
        <v>672</v>
      </c>
      <c r="M34" s="86" t="s">
        <v>607</v>
      </c>
      <c r="N34" s="86" t="s">
        <v>597</v>
      </c>
      <c r="O34" s="88"/>
    </row>
    <row r="35" spans="1:15" x14ac:dyDescent="0.25">
      <c r="A35" s="87">
        <v>28</v>
      </c>
      <c r="B35" s="86" t="s">
        <v>212</v>
      </c>
      <c r="C35" s="49" t="s">
        <v>430</v>
      </c>
      <c r="D35" s="86" t="s">
        <v>626</v>
      </c>
      <c r="E35" s="87">
        <v>158200</v>
      </c>
      <c r="F35" s="87">
        <v>99</v>
      </c>
      <c r="G35" s="87">
        <v>99</v>
      </c>
      <c r="H35" s="87">
        <v>27200</v>
      </c>
      <c r="I35" s="87">
        <v>643590</v>
      </c>
      <c r="J35" s="87">
        <v>154810</v>
      </c>
      <c r="K35" s="87">
        <v>20</v>
      </c>
      <c r="L35" s="86" t="s">
        <v>670</v>
      </c>
      <c r="M35" s="86" t="s">
        <v>674</v>
      </c>
      <c r="N35" s="112" t="s">
        <v>594</v>
      </c>
      <c r="O35" s="110"/>
    </row>
    <row r="36" spans="1:15" x14ac:dyDescent="0.25">
      <c r="A36" s="87">
        <v>29</v>
      </c>
      <c r="B36" s="86" t="s">
        <v>414</v>
      </c>
      <c r="C36" s="49" t="s">
        <v>415</v>
      </c>
      <c r="D36" s="86" t="s">
        <v>621</v>
      </c>
      <c r="E36" s="87">
        <v>112700</v>
      </c>
      <c r="F36" s="87">
        <v>99</v>
      </c>
      <c r="G36" s="87">
        <v>99</v>
      </c>
      <c r="H36" s="87">
        <v>3420</v>
      </c>
      <c r="I36" s="87">
        <v>146290</v>
      </c>
      <c r="J36" s="87">
        <v>220230</v>
      </c>
      <c r="K36" s="87">
        <v>37</v>
      </c>
      <c r="L36" s="86" t="s">
        <v>672</v>
      </c>
      <c r="M36" s="86" t="s">
        <v>604</v>
      </c>
      <c r="N36" s="86" t="s">
        <v>597</v>
      </c>
      <c r="O36" s="88"/>
    </row>
    <row r="37" spans="1:15" x14ac:dyDescent="0.25">
      <c r="A37" s="87">
        <v>30</v>
      </c>
      <c r="B37" s="86" t="s">
        <v>218</v>
      </c>
      <c r="C37" s="49" t="s">
        <v>452</v>
      </c>
      <c r="D37" s="86" t="s">
        <v>629</v>
      </c>
      <c r="E37" s="87">
        <v>111700</v>
      </c>
      <c r="F37" s="87">
        <v>99</v>
      </c>
      <c r="G37" s="87">
        <v>99</v>
      </c>
      <c r="H37" s="87">
        <v>1330</v>
      </c>
      <c r="I37" s="87">
        <v>27730</v>
      </c>
      <c r="J37" s="87">
        <v>30210</v>
      </c>
      <c r="K37" s="87">
        <v>18</v>
      </c>
      <c r="L37" s="86" t="s">
        <v>672</v>
      </c>
      <c r="M37" s="86" t="s">
        <v>607</v>
      </c>
      <c r="N37" s="86" t="s">
        <v>597</v>
      </c>
      <c r="O37" s="88"/>
    </row>
    <row r="38" spans="1:15" x14ac:dyDescent="0.25">
      <c r="A38" s="87">
        <v>34</v>
      </c>
      <c r="B38" s="49" t="s">
        <v>427</v>
      </c>
      <c r="C38" s="49" t="s">
        <v>664</v>
      </c>
      <c r="D38" s="86" t="s">
        <v>622</v>
      </c>
      <c r="E38" s="87">
        <v>85700</v>
      </c>
      <c r="F38" s="87">
        <v>99</v>
      </c>
      <c r="G38" s="87">
        <v>99</v>
      </c>
      <c r="H38" s="87">
        <v>21300</v>
      </c>
      <c r="I38" s="87">
        <v>847950</v>
      </c>
      <c r="J38" s="87">
        <v>1219700</v>
      </c>
      <c r="K38" s="87">
        <v>73</v>
      </c>
      <c r="L38" s="86" t="s">
        <v>672</v>
      </c>
      <c r="M38" s="86" t="s">
        <v>604</v>
      </c>
      <c r="N38" s="86" t="s">
        <v>597</v>
      </c>
      <c r="O38" s="88"/>
    </row>
    <row r="39" spans="1:15" x14ac:dyDescent="0.25">
      <c r="A39" s="87">
        <v>35</v>
      </c>
      <c r="B39" s="86" t="s">
        <v>443</v>
      </c>
      <c r="C39" s="49" t="s">
        <v>681</v>
      </c>
      <c r="D39" s="86" t="s">
        <v>636</v>
      </c>
      <c r="E39" s="87">
        <v>82500</v>
      </c>
      <c r="F39" s="87">
        <v>99</v>
      </c>
      <c r="G39" s="87">
        <v>99</v>
      </c>
      <c r="H39" s="87">
        <v>44600</v>
      </c>
      <c r="I39" s="87">
        <v>38090</v>
      </c>
      <c r="J39" s="87">
        <v>208920</v>
      </c>
      <c r="K39" s="87">
        <v>568</v>
      </c>
      <c r="L39" s="86" t="s">
        <v>672</v>
      </c>
      <c r="M39" s="86" t="s">
        <v>607</v>
      </c>
      <c r="N39" s="86" t="s">
        <v>597</v>
      </c>
      <c r="O39" s="88"/>
    </row>
    <row r="40" spans="1:15" x14ac:dyDescent="0.25">
      <c r="A40" s="87">
        <v>37</v>
      </c>
      <c r="B40" s="86" t="s">
        <v>160</v>
      </c>
      <c r="C40" s="49" t="s">
        <v>161</v>
      </c>
      <c r="D40" s="86" t="s">
        <v>628</v>
      </c>
      <c r="E40" s="87">
        <v>32100</v>
      </c>
      <c r="F40" s="87">
        <v>99</v>
      </c>
      <c r="G40" s="87">
        <v>99</v>
      </c>
      <c r="H40" s="87">
        <v>9270</v>
      </c>
      <c r="I40" s="87">
        <v>6950</v>
      </c>
      <c r="J40" s="87">
        <v>54450</v>
      </c>
      <c r="K40" s="87">
        <v>0</v>
      </c>
      <c r="L40" s="86" t="s">
        <v>672</v>
      </c>
      <c r="M40" s="86" t="s">
        <v>604</v>
      </c>
      <c r="N40" s="86" t="s">
        <v>597</v>
      </c>
      <c r="O40" s="88"/>
    </row>
  </sheetData>
  <mergeCells count="7">
    <mergeCell ref="N32:O32"/>
    <mergeCell ref="N35:O35"/>
    <mergeCell ref="N3:O3"/>
    <mergeCell ref="N7:O7"/>
    <mergeCell ref="N14:O14"/>
    <mergeCell ref="N22:O22"/>
    <mergeCell ref="N30:O30"/>
  </mergeCells>
  <hyperlinks>
    <hyperlink ref="C2" r:id="rId1" xr:uid="{00000000-0004-0000-1000-000000000000}"/>
    <hyperlink ref="C3" r:id="rId2" xr:uid="{00000000-0004-0000-1000-000001000000}"/>
    <hyperlink ref="C4" r:id="rId3" xr:uid="{00000000-0004-0000-1000-000002000000}"/>
    <hyperlink ref="C5" r:id="rId4" xr:uid="{00000000-0004-0000-1000-000003000000}"/>
    <hyperlink ref="C6" r:id="rId5" xr:uid="{00000000-0004-0000-1000-000004000000}"/>
    <hyperlink ref="C7" r:id="rId6" xr:uid="{00000000-0004-0000-1000-000005000000}"/>
    <hyperlink ref="C8" r:id="rId7" xr:uid="{00000000-0004-0000-1000-000006000000}"/>
    <hyperlink ref="C9" r:id="rId8" xr:uid="{00000000-0004-0000-1000-000007000000}"/>
    <hyperlink ref="C10" r:id="rId9" xr:uid="{00000000-0004-0000-1000-000008000000}"/>
    <hyperlink ref="C11" r:id="rId10" xr:uid="{00000000-0004-0000-1000-000009000000}"/>
    <hyperlink ref="C12" r:id="rId11" xr:uid="{00000000-0004-0000-1000-00000A000000}"/>
    <hyperlink ref="C13" r:id="rId12" xr:uid="{00000000-0004-0000-1000-00000B000000}"/>
    <hyperlink ref="C14" r:id="rId13" xr:uid="{00000000-0004-0000-1000-00000C000000}"/>
    <hyperlink ref="C15" r:id="rId14" xr:uid="{00000000-0004-0000-1000-00000D000000}"/>
    <hyperlink ref="C16" r:id="rId15" xr:uid="{00000000-0004-0000-1000-00000E000000}"/>
    <hyperlink ref="C17" r:id="rId16" xr:uid="{00000000-0004-0000-1000-00000F000000}"/>
    <hyperlink ref="C18" r:id="rId17" xr:uid="{00000000-0004-0000-1000-000010000000}"/>
    <hyperlink ref="C19" r:id="rId18" xr:uid="{00000000-0004-0000-1000-000011000000}"/>
    <hyperlink ref="C20" r:id="rId19" xr:uid="{00000000-0004-0000-1000-000012000000}"/>
    <hyperlink ref="C21" r:id="rId20" xr:uid="{00000000-0004-0000-1000-000013000000}"/>
    <hyperlink ref="C22" r:id="rId21" xr:uid="{00000000-0004-0000-1000-000014000000}"/>
    <hyperlink ref="C23" r:id="rId22" xr:uid="{00000000-0004-0000-1000-000015000000}"/>
    <hyperlink ref="C24" r:id="rId23" xr:uid="{00000000-0004-0000-1000-000016000000}"/>
    <hyperlink ref="C25" r:id="rId24" xr:uid="{00000000-0004-0000-1000-000017000000}"/>
    <hyperlink ref="C26" r:id="rId25" xr:uid="{00000000-0004-0000-1000-000018000000}"/>
    <hyperlink ref="C27" r:id="rId26" xr:uid="{00000000-0004-0000-1000-000019000000}"/>
    <hyperlink ref="C28" r:id="rId27" xr:uid="{00000000-0004-0000-1000-00001A000000}"/>
    <hyperlink ref="C29" r:id="rId28" xr:uid="{00000000-0004-0000-1000-00001B000000}"/>
    <hyperlink ref="C30" r:id="rId29" xr:uid="{00000000-0004-0000-1000-00001C000000}"/>
    <hyperlink ref="C31" r:id="rId30" xr:uid="{00000000-0004-0000-1000-00001D000000}"/>
    <hyperlink ref="C32" r:id="rId31" xr:uid="{00000000-0004-0000-1000-00001E000000}"/>
    <hyperlink ref="C33" r:id="rId32" xr:uid="{00000000-0004-0000-1000-00001F000000}"/>
    <hyperlink ref="C34" r:id="rId33" xr:uid="{00000000-0004-0000-1000-000020000000}"/>
    <hyperlink ref="C35" r:id="rId34" xr:uid="{00000000-0004-0000-1000-000021000000}"/>
    <hyperlink ref="C36" r:id="rId35" xr:uid="{00000000-0004-0000-1000-000022000000}"/>
    <hyperlink ref="C37" r:id="rId36" xr:uid="{00000000-0004-0000-1000-000023000000}"/>
    <hyperlink ref="B38" r:id="rId37" xr:uid="{00000000-0004-0000-1000-000024000000}"/>
    <hyperlink ref="C38" r:id="rId38" xr:uid="{00000000-0004-0000-1000-000025000000}"/>
    <hyperlink ref="C39" r:id="rId39" xr:uid="{00000000-0004-0000-1000-000026000000}"/>
    <hyperlink ref="C40" r:id="rId40" xr:uid="{00000000-0004-0000-1000-000027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1000"/>
  <sheetViews>
    <sheetView showGridLines="0" workbookViewId="0"/>
  </sheetViews>
  <sheetFormatPr defaultColWidth="17.28515625" defaultRowHeight="15" customHeight="1" x14ac:dyDescent="0.25"/>
  <cols>
    <col min="1" max="1" width="4.85546875" customWidth="1"/>
    <col min="2" max="4" width="12.5703125" customWidth="1"/>
    <col min="5" max="5" width="25.7109375" customWidth="1"/>
    <col min="6" max="26" width="8.85546875" customWidth="1"/>
  </cols>
  <sheetData>
    <row r="1" spans="1:5" ht="13.5" customHeight="1" x14ac:dyDescent="0.25">
      <c r="A1" s="91" t="s">
        <v>1</v>
      </c>
      <c r="B1" s="91" t="s">
        <v>700</v>
      </c>
      <c r="C1" s="91" t="s">
        <v>701</v>
      </c>
      <c r="D1" s="91" t="s">
        <v>702</v>
      </c>
      <c r="E1" s="91" t="s">
        <v>703</v>
      </c>
    </row>
    <row r="2" spans="1:5" ht="13.5" customHeight="1" x14ac:dyDescent="0.25">
      <c r="A2" s="92">
        <v>1</v>
      </c>
      <c r="B2" s="24">
        <v>110000</v>
      </c>
      <c r="C2" s="24">
        <v>140000</v>
      </c>
      <c r="D2" s="24">
        <v>150000</v>
      </c>
      <c r="E2" s="93" t="s">
        <v>704</v>
      </c>
    </row>
    <row r="3" spans="1:5" ht="13.5" customHeight="1" x14ac:dyDescent="0.25">
      <c r="A3" s="94">
        <v>2</v>
      </c>
      <c r="B3" s="24">
        <v>25900000</v>
      </c>
      <c r="C3" s="24">
        <v>27700000</v>
      </c>
      <c r="D3" s="24">
        <v>31500000</v>
      </c>
      <c r="E3" s="93" t="s">
        <v>705</v>
      </c>
    </row>
    <row r="4" spans="1:5" ht="13.5" customHeight="1" x14ac:dyDescent="0.25">
      <c r="A4" s="94">
        <v>3</v>
      </c>
      <c r="B4" s="24">
        <v>270000</v>
      </c>
      <c r="C4" s="24">
        <v>300000</v>
      </c>
      <c r="D4" s="24">
        <v>380000</v>
      </c>
      <c r="E4" s="93" t="s">
        <v>706</v>
      </c>
    </row>
    <row r="5" spans="1:5" ht="13.5" customHeight="1" x14ac:dyDescent="0.25">
      <c r="A5" s="94">
        <v>4</v>
      </c>
      <c r="B5" s="24">
        <v>34200000</v>
      </c>
      <c r="C5" s="24">
        <v>33400000</v>
      </c>
      <c r="D5" s="24">
        <v>36200000</v>
      </c>
      <c r="E5" s="93" t="s">
        <v>707</v>
      </c>
    </row>
    <row r="6" spans="1:5" ht="13.5" customHeight="1" x14ac:dyDescent="0.25">
      <c r="A6" s="94">
        <v>5</v>
      </c>
      <c r="B6" s="24">
        <v>690000</v>
      </c>
      <c r="C6" s="24">
        <v>1700000</v>
      </c>
      <c r="D6" s="24">
        <v>694000</v>
      </c>
      <c r="E6" s="93" t="s">
        <v>708</v>
      </c>
    </row>
    <row r="7" spans="1:5" ht="13.5" customHeight="1" x14ac:dyDescent="0.25">
      <c r="A7" s="94">
        <v>6</v>
      </c>
      <c r="B7" s="24">
        <v>5500000</v>
      </c>
      <c r="C7" s="95">
        <v>11000000</v>
      </c>
      <c r="D7" s="96">
        <v>21000000</v>
      </c>
      <c r="E7" s="93" t="s">
        <v>709</v>
      </c>
    </row>
    <row r="8" spans="1:5" ht="13.5" customHeight="1" x14ac:dyDescent="0.25">
      <c r="A8" s="97">
        <v>7</v>
      </c>
      <c r="B8" s="98">
        <v>10000</v>
      </c>
      <c r="C8" s="98">
        <v>4000</v>
      </c>
      <c r="D8" s="96">
        <v>7000</v>
      </c>
      <c r="E8" s="93" t="s">
        <v>710</v>
      </c>
    </row>
    <row r="9" spans="1:5" ht="13.5" customHeight="1" x14ac:dyDescent="0.25">
      <c r="A9" s="97">
        <v>8</v>
      </c>
      <c r="B9" s="98">
        <v>43000</v>
      </c>
      <c r="C9" s="98">
        <v>26000</v>
      </c>
      <c r="D9" s="96">
        <v>11000</v>
      </c>
      <c r="E9" s="93" t="s">
        <v>711</v>
      </c>
    </row>
    <row r="10" spans="1:5" ht="13.5" customHeight="1" x14ac:dyDescent="0.25">
      <c r="A10" s="97">
        <v>9</v>
      </c>
      <c r="B10" s="98">
        <v>4000</v>
      </c>
      <c r="C10" s="98">
        <v>15000</v>
      </c>
      <c r="D10" s="96">
        <v>4000</v>
      </c>
      <c r="E10" s="93" t="s">
        <v>712</v>
      </c>
    </row>
    <row r="11" spans="1:5" ht="13.5" customHeight="1" x14ac:dyDescent="0.25">
      <c r="A11" s="97">
        <v>10</v>
      </c>
      <c r="B11" s="98">
        <v>5000</v>
      </c>
      <c r="C11" s="98">
        <v>3000</v>
      </c>
      <c r="D11" s="96">
        <v>4000</v>
      </c>
      <c r="E11" s="93" t="s">
        <v>713</v>
      </c>
    </row>
    <row r="12" spans="1:5" ht="13.5" customHeight="1" x14ac:dyDescent="0.25">
      <c r="A12" s="97">
        <v>11</v>
      </c>
      <c r="B12" s="98">
        <v>5000</v>
      </c>
      <c r="C12" s="98">
        <v>5000</v>
      </c>
      <c r="D12" s="96">
        <v>5000</v>
      </c>
      <c r="E12" s="93" t="s">
        <v>714</v>
      </c>
    </row>
    <row r="13" spans="1:5" ht="13.5" customHeight="1" x14ac:dyDescent="0.25">
      <c r="A13" s="97">
        <v>12</v>
      </c>
      <c r="B13" s="98">
        <v>8000000</v>
      </c>
      <c r="C13" s="98">
        <v>6600000</v>
      </c>
      <c r="D13" s="96">
        <v>7900000</v>
      </c>
      <c r="E13" s="93" t="s">
        <v>715</v>
      </c>
    </row>
    <row r="14" spans="1:5" ht="13.5" customHeight="1" x14ac:dyDescent="0.25">
      <c r="A14" s="97">
        <v>13</v>
      </c>
      <c r="B14" s="98">
        <v>240000</v>
      </c>
      <c r="C14" s="98">
        <v>270000</v>
      </c>
      <c r="D14" s="96">
        <v>240000</v>
      </c>
      <c r="E14" s="93" t="s">
        <v>716</v>
      </c>
    </row>
    <row r="15" spans="1:5" ht="13.5" customHeight="1" x14ac:dyDescent="0.25">
      <c r="A15" s="97">
        <v>14</v>
      </c>
      <c r="B15" s="98">
        <v>41200000</v>
      </c>
      <c r="C15" s="98">
        <v>46700000</v>
      </c>
      <c r="D15" s="96">
        <v>51700000</v>
      </c>
      <c r="E15" s="93" t="s">
        <v>717</v>
      </c>
    </row>
    <row r="16" spans="1:5" ht="13.5" customHeight="1" x14ac:dyDescent="0.25">
      <c r="A16" s="97">
        <v>15</v>
      </c>
      <c r="B16" s="98">
        <v>500</v>
      </c>
      <c r="C16" s="98" t="s">
        <v>31</v>
      </c>
      <c r="D16" s="96">
        <v>3000</v>
      </c>
      <c r="E16" s="93" t="s">
        <v>718</v>
      </c>
    </row>
    <row r="17" spans="1:5" ht="13.5" customHeight="1" x14ac:dyDescent="0.25">
      <c r="A17" s="97">
        <v>16</v>
      </c>
      <c r="B17" s="98">
        <v>3000</v>
      </c>
      <c r="C17" s="98">
        <v>2000</v>
      </c>
      <c r="D17" s="96">
        <v>2000</v>
      </c>
      <c r="E17" s="93" t="s">
        <v>719</v>
      </c>
    </row>
    <row r="18" spans="1:5" ht="13.5" customHeight="1" x14ac:dyDescent="0.25">
      <c r="A18" s="97">
        <v>17</v>
      </c>
      <c r="B18" s="98">
        <v>90000</v>
      </c>
      <c r="C18" s="98">
        <v>85000</v>
      </c>
      <c r="D18" s="96">
        <v>55000</v>
      </c>
      <c r="E18" s="93" t="s">
        <v>720</v>
      </c>
    </row>
    <row r="19" spans="1:5" ht="13.5" customHeight="1" x14ac:dyDescent="0.25">
      <c r="A19" s="97">
        <v>18</v>
      </c>
      <c r="B19" s="98">
        <v>3000</v>
      </c>
      <c r="C19" s="98">
        <v>5000</v>
      </c>
      <c r="D19" s="96">
        <v>15000</v>
      </c>
      <c r="E19" s="93" t="s">
        <v>721</v>
      </c>
    </row>
    <row r="20" spans="1:5" ht="13.5" customHeight="1" x14ac:dyDescent="0.25">
      <c r="A20" s="97">
        <v>19</v>
      </c>
      <c r="B20" s="98">
        <v>100</v>
      </c>
      <c r="C20" s="98">
        <v>100</v>
      </c>
      <c r="D20" s="99" t="s">
        <v>31</v>
      </c>
      <c r="E20" s="93" t="s">
        <v>722</v>
      </c>
    </row>
    <row r="21" spans="1:5" ht="13.5" customHeight="1" x14ac:dyDescent="0.25">
      <c r="A21" s="97">
        <v>20</v>
      </c>
      <c r="B21" s="98">
        <v>4100000</v>
      </c>
      <c r="C21" s="98">
        <v>5800000</v>
      </c>
      <c r="D21" s="96">
        <v>5100000</v>
      </c>
      <c r="E21" s="93" t="s">
        <v>723</v>
      </c>
    </row>
    <row r="22" spans="1:5" ht="13.5" customHeight="1" x14ac:dyDescent="0.25">
      <c r="A22" s="97">
        <v>21</v>
      </c>
      <c r="B22" s="98">
        <v>16900000</v>
      </c>
      <c r="C22" s="98">
        <v>22000000</v>
      </c>
      <c r="D22" s="96">
        <v>7700000</v>
      </c>
      <c r="E22" s="93" t="s">
        <v>724</v>
      </c>
    </row>
    <row r="23" spans="1:5" ht="13.5" customHeight="1" x14ac:dyDescent="0.25">
      <c r="A23" s="97">
        <v>22</v>
      </c>
      <c r="B23" s="98">
        <v>2900000</v>
      </c>
      <c r="C23" s="98">
        <v>4100000</v>
      </c>
      <c r="D23" s="96">
        <v>4200000</v>
      </c>
      <c r="E23" s="93" t="s">
        <v>725</v>
      </c>
    </row>
    <row r="24" spans="1:5" ht="13.5" customHeight="1" x14ac:dyDescent="0.25">
      <c r="A24" s="97">
        <v>23</v>
      </c>
      <c r="B24" s="98">
        <v>590000</v>
      </c>
      <c r="C24" s="98">
        <v>490000</v>
      </c>
      <c r="D24" s="96">
        <v>540000</v>
      </c>
      <c r="E24" s="93" t="s">
        <v>726</v>
      </c>
    </row>
    <row r="25" spans="1:5" ht="13.5" customHeight="1" x14ac:dyDescent="0.25">
      <c r="A25" s="97">
        <v>24</v>
      </c>
      <c r="B25" s="98">
        <v>15000</v>
      </c>
      <c r="C25" s="98">
        <v>20000</v>
      </c>
      <c r="D25" s="96">
        <v>25000</v>
      </c>
      <c r="E25" s="93" t="s">
        <v>727</v>
      </c>
    </row>
    <row r="26" spans="1:5" ht="13.5" customHeight="1" x14ac:dyDescent="0.25">
      <c r="A26" s="97">
        <v>25</v>
      </c>
      <c r="B26" s="98">
        <v>680000</v>
      </c>
      <c r="C26" s="98">
        <v>670000</v>
      </c>
      <c r="D26" s="96">
        <v>520000</v>
      </c>
      <c r="E26" s="93" t="s">
        <v>728</v>
      </c>
    </row>
    <row r="27" spans="1:5" ht="13.5" customHeight="1" x14ac:dyDescent="0.25">
      <c r="A27" s="97">
        <v>26</v>
      </c>
      <c r="B27" s="98">
        <v>2000</v>
      </c>
      <c r="C27" s="98">
        <v>1000</v>
      </c>
      <c r="D27" s="96">
        <v>1000</v>
      </c>
      <c r="E27" s="93" t="s">
        <v>729</v>
      </c>
    </row>
    <row r="28" spans="1:5" ht="13.5" customHeight="1" x14ac:dyDescent="0.25">
      <c r="A28" s="97">
        <v>27</v>
      </c>
      <c r="B28" s="98">
        <v>210000</v>
      </c>
      <c r="C28" s="98">
        <v>220000</v>
      </c>
      <c r="D28" s="96">
        <v>200000</v>
      </c>
      <c r="E28" s="93" t="s">
        <v>730</v>
      </c>
    </row>
    <row r="29" spans="1:5" ht="13.5" customHeight="1" x14ac:dyDescent="0.25">
      <c r="A29" s="97">
        <v>28</v>
      </c>
      <c r="B29" s="98">
        <v>75000</v>
      </c>
      <c r="C29" s="98">
        <v>110000</v>
      </c>
      <c r="D29" s="96">
        <v>140000</v>
      </c>
      <c r="E29" s="93" t="s">
        <v>731</v>
      </c>
    </row>
    <row r="30" spans="1:5" ht="13.5" customHeight="1" x14ac:dyDescent="0.25">
      <c r="A30" s="97">
        <v>29</v>
      </c>
      <c r="B30" s="98" t="s">
        <v>31</v>
      </c>
      <c r="C30" s="98" t="s">
        <v>31</v>
      </c>
      <c r="D30" s="99" t="s">
        <v>31</v>
      </c>
      <c r="E30" s="93" t="s">
        <v>732</v>
      </c>
    </row>
    <row r="31" spans="1:5" ht="13.5" customHeight="1" x14ac:dyDescent="0.25">
      <c r="A31" s="97">
        <v>30</v>
      </c>
      <c r="B31" s="98">
        <v>37000</v>
      </c>
      <c r="C31" s="98">
        <v>37000</v>
      </c>
      <c r="D31" s="96">
        <v>44000</v>
      </c>
      <c r="E31" s="93" t="s">
        <v>733</v>
      </c>
    </row>
    <row r="32" spans="1:5" ht="13.5" customHeight="1" x14ac:dyDescent="0.25">
      <c r="A32" s="97">
        <v>31</v>
      </c>
      <c r="B32" s="98">
        <v>2400000</v>
      </c>
      <c r="C32" s="98">
        <v>2300000</v>
      </c>
      <c r="D32" s="96">
        <v>2700000</v>
      </c>
      <c r="E32" s="93" t="s">
        <v>734</v>
      </c>
    </row>
    <row r="33" spans="1:5" ht="13.5" customHeight="1" x14ac:dyDescent="0.25">
      <c r="A33" s="97">
        <v>32</v>
      </c>
      <c r="B33" s="98">
        <v>210000</v>
      </c>
      <c r="C33" s="98">
        <v>150000</v>
      </c>
      <c r="D33" s="96">
        <v>140000</v>
      </c>
      <c r="E33" s="93" t="s">
        <v>735</v>
      </c>
    </row>
    <row r="34" spans="1:5" ht="13.5" customHeight="1" x14ac:dyDescent="0.25">
      <c r="A34" s="97">
        <v>33</v>
      </c>
      <c r="B34" s="98">
        <v>40000</v>
      </c>
      <c r="C34" s="98">
        <v>40000</v>
      </c>
      <c r="D34" s="96">
        <v>90000</v>
      </c>
      <c r="E34" s="93" t="s">
        <v>736</v>
      </c>
    </row>
    <row r="35" spans="1:5" ht="13.5" customHeight="1" x14ac:dyDescent="0.25">
      <c r="A35" s="97">
        <v>34</v>
      </c>
      <c r="B35" s="98">
        <v>7000</v>
      </c>
      <c r="C35" s="98">
        <v>7000</v>
      </c>
      <c r="D35" s="96">
        <v>5000</v>
      </c>
      <c r="E35" s="93" t="s">
        <v>737</v>
      </c>
    </row>
    <row r="36" spans="1:5" ht="13.5" customHeight="1" x14ac:dyDescent="0.25">
      <c r="A36" s="97">
        <v>35</v>
      </c>
      <c r="B36" s="95">
        <v>35000</v>
      </c>
      <c r="C36" s="95">
        <v>30000</v>
      </c>
      <c r="D36" s="24">
        <v>70000</v>
      </c>
      <c r="E36" s="93" t="s">
        <v>738</v>
      </c>
    </row>
    <row r="37" spans="1:5" ht="13.5" customHeight="1" x14ac:dyDescent="0.25">
      <c r="A37" s="97">
        <v>36</v>
      </c>
      <c r="B37" s="95">
        <v>35000</v>
      </c>
      <c r="C37" s="95">
        <v>60000</v>
      </c>
      <c r="D37" s="24">
        <v>35000</v>
      </c>
      <c r="E37" s="93" t="s">
        <v>739</v>
      </c>
    </row>
    <row r="38" spans="1:5" ht="13.5" customHeight="1" x14ac:dyDescent="0.25">
      <c r="A38" s="97">
        <v>37</v>
      </c>
      <c r="B38" s="95">
        <v>7000</v>
      </c>
      <c r="C38" s="95">
        <v>5000</v>
      </c>
      <c r="D38" s="24">
        <v>7000</v>
      </c>
      <c r="E38" s="93" t="s">
        <v>740</v>
      </c>
    </row>
    <row r="39" spans="1:5" ht="13.5" customHeight="1" x14ac:dyDescent="0.25">
      <c r="A39" s="97">
        <v>38</v>
      </c>
      <c r="B39" s="95">
        <v>1000</v>
      </c>
      <c r="C39" s="95">
        <v>500</v>
      </c>
      <c r="D39" s="19">
        <v>500</v>
      </c>
      <c r="E39" s="93" t="s">
        <v>741</v>
      </c>
    </row>
    <row r="40" spans="1:5" ht="13.5" customHeight="1" x14ac:dyDescent="0.25">
      <c r="A40" s="97">
        <v>39</v>
      </c>
      <c r="B40" s="95">
        <v>5000</v>
      </c>
      <c r="C40" s="95">
        <v>5000</v>
      </c>
      <c r="D40" s="24">
        <v>5000</v>
      </c>
      <c r="E40" s="93" t="s">
        <v>742</v>
      </c>
    </row>
    <row r="41" spans="1:5" ht="13.5" customHeight="1" x14ac:dyDescent="0.25">
      <c r="A41" s="97">
        <v>40</v>
      </c>
      <c r="B41" s="95">
        <v>5000</v>
      </c>
      <c r="C41" s="95">
        <v>5000</v>
      </c>
      <c r="D41" s="24">
        <v>2000</v>
      </c>
      <c r="E41" s="93" t="s">
        <v>743</v>
      </c>
    </row>
    <row r="42" spans="1:5" ht="13.5" customHeight="1" x14ac:dyDescent="0.25">
      <c r="A42" s="97">
        <v>41</v>
      </c>
      <c r="B42" s="95">
        <v>27100000</v>
      </c>
      <c r="C42" s="95">
        <v>25800000</v>
      </c>
      <c r="D42" s="24">
        <v>24200000</v>
      </c>
      <c r="E42" s="93" t="s">
        <v>744</v>
      </c>
    </row>
    <row r="43" spans="1:5" ht="13.5" customHeight="1" x14ac:dyDescent="0.25">
      <c r="A43" s="97">
        <v>42</v>
      </c>
      <c r="B43" s="95">
        <v>470000</v>
      </c>
      <c r="C43" s="95">
        <v>210000</v>
      </c>
      <c r="D43" s="24">
        <v>410000</v>
      </c>
      <c r="E43" s="93" t="s">
        <v>745</v>
      </c>
    </row>
    <row r="44" spans="1:5" ht="13.5" customHeight="1" x14ac:dyDescent="0.25">
      <c r="A44" s="97">
        <v>43</v>
      </c>
      <c r="B44" s="95">
        <v>47700000</v>
      </c>
      <c r="C44" s="95">
        <v>47200000</v>
      </c>
      <c r="D44" s="24">
        <v>58500000</v>
      </c>
      <c r="E44" s="93" t="s">
        <v>746</v>
      </c>
    </row>
    <row r="45" spans="1:5" ht="13.5" customHeight="1" x14ac:dyDescent="0.25">
      <c r="A45" s="97">
        <v>44</v>
      </c>
      <c r="B45" s="95">
        <v>70000</v>
      </c>
      <c r="C45" s="95">
        <v>45000</v>
      </c>
      <c r="D45" s="24">
        <v>45000</v>
      </c>
      <c r="E45" s="93" t="s">
        <v>747</v>
      </c>
    </row>
    <row r="46" spans="1:5" ht="13.5" customHeight="1" x14ac:dyDescent="0.25">
      <c r="A46" s="97">
        <v>45</v>
      </c>
      <c r="B46" s="95">
        <v>3000</v>
      </c>
      <c r="C46" s="95">
        <v>2000</v>
      </c>
      <c r="D46" s="24">
        <v>3000</v>
      </c>
      <c r="E46" s="93" t="s">
        <v>748</v>
      </c>
    </row>
    <row r="47" spans="1:5" ht="13.5" customHeight="1" x14ac:dyDescent="0.25">
      <c r="A47" s="97">
        <v>46</v>
      </c>
      <c r="B47" s="95">
        <v>10000</v>
      </c>
      <c r="C47" s="95">
        <v>9000</v>
      </c>
      <c r="D47" s="24">
        <v>15000</v>
      </c>
      <c r="E47" s="93" t="s">
        <v>749</v>
      </c>
    </row>
    <row r="48" spans="1:5" ht="13.5" customHeight="1" x14ac:dyDescent="0.25">
      <c r="A48" s="97">
        <v>47</v>
      </c>
      <c r="B48" s="95">
        <v>110000</v>
      </c>
      <c r="C48" s="95">
        <v>110000</v>
      </c>
      <c r="D48" s="24">
        <v>140000</v>
      </c>
      <c r="E48" s="93" t="s">
        <v>750</v>
      </c>
    </row>
    <row r="49" spans="1:5" ht="13.5" customHeight="1" x14ac:dyDescent="0.25">
      <c r="A49" s="97">
        <v>48</v>
      </c>
      <c r="B49" s="95">
        <v>1000000</v>
      </c>
      <c r="C49" s="95">
        <v>1000000</v>
      </c>
      <c r="D49" s="24">
        <v>900000</v>
      </c>
      <c r="E49" s="93" t="s">
        <v>751</v>
      </c>
    </row>
    <row r="50" spans="1:5" ht="13.5" customHeight="1" x14ac:dyDescent="0.25">
      <c r="A50" s="97">
        <v>49</v>
      </c>
      <c r="B50" s="95">
        <v>25000</v>
      </c>
      <c r="C50" s="95">
        <v>15000</v>
      </c>
      <c r="D50" s="24">
        <v>20000</v>
      </c>
      <c r="E50" s="93" t="s">
        <v>752</v>
      </c>
    </row>
    <row r="51" spans="1:5" ht="13.5" customHeight="1" x14ac:dyDescent="0.25">
      <c r="A51" s="97">
        <v>50</v>
      </c>
      <c r="B51" s="95">
        <v>1200000</v>
      </c>
      <c r="C51" s="95">
        <v>1300000</v>
      </c>
      <c r="D51" s="24">
        <v>1600000</v>
      </c>
      <c r="E51" s="93" t="s">
        <v>753</v>
      </c>
    </row>
    <row r="52" spans="1:5" ht="13.5" customHeight="1" x14ac:dyDescent="0.25">
      <c r="A52" s="92">
        <v>51</v>
      </c>
      <c r="B52" s="96">
        <v>25000</v>
      </c>
      <c r="C52" s="24">
        <v>20000</v>
      </c>
      <c r="D52" s="24">
        <v>25000</v>
      </c>
      <c r="E52" s="93" t="s">
        <v>754</v>
      </c>
    </row>
    <row r="53" spans="1:5" ht="13.5" customHeight="1" x14ac:dyDescent="0.25">
      <c r="A53" s="92">
        <v>52</v>
      </c>
      <c r="B53" s="24">
        <v>1500000</v>
      </c>
      <c r="C53" s="24">
        <v>1900000</v>
      </c>
      <c r="D53" s="24">
        <v>2400000</v>
      </c>
      <c r="E53" s="93" t="s">
        <v>755</v>
      </c>
    </row>
    <row r="54" spans="1:5" ht="13.5" customHeight="1" x14ac:dyDescent="0.25">
      <c r="A54" s="92">
        <v>53</v>
      </c>
      <c r="B54" s="96">
        <v>95000</v>
      </c>
      <c r="C54" s="96">
        <v>100000</v>
      </c>
      <c r="D54" s="96">
        <v>360000</v>
      </c>
      <c r="E54" s="93" t="s">
        <v>756</v>
      </c>
    </row>
    <row r="55" spans="1:5" ht="13.5" customHeight="1" x14ac:dyDescent="0.25">
      <c r="A55" s="92">
        <v>54</v>
      </c>
      <c r="B55" s="96">
        <v>130000</v>
      </c>
      <c r="C55" s="96">
        <v>110000</v>
      </c>
      <c r="D55" s="96">
        <v>110000</v>
      </c>
      <c r="E55" s="93" t="s">
        <v>757</v>
      </c>
    </row>
    <row r="56" spans="1:5" ht="13.5" customHeight="1" x14ac:dyDescent="0.25">
      <c r="A56" s="92">
        <v>55</v>
      </c>
      <c r="B56" s="96">
        <v>1200000</v>
      </c>
      <c r="C56" s="96">
        <v>1300000</v>
      </c>
      <c r="D56" s="96">
        <v>1600000</v>
      </c>
      <c r="E56" s="93" t="s">
        <v>758</v>
      </c>
    </row>
    <row r="57" spans="1:5" ht="13.5" customHeight="1" x14ac:dyDescent="0.25">
      <c r="A57" s="92">
        <v>56</v>
      </c>
      <c r="B57" s="96">
        <v>75000</v>
      </c>
      <c r="C57" s="96">
        <v>85000</v>
      </c>
      <c r="D57" s="96">
        <v>50000</v>
      </c>
      <c r="E57" s="93" t="s">
        <v>759</v>
      </c>
    </row>
    <row r="58" spans="1:5" ht="13.5" customHeight="1" x14ac:dyDescent="0.25">
      <c r="A58" s="35"/>
      <c r="B58" s="6"/>
      <c r="C58" s="6"/>
      <c r="D58" s="55"/>
    </row>
    <row r="59" spans="1:5" ht="13.5" customHeight="1" x14ac:dyDescent="0.25">
      <c r="A59" s="35"/>
      <c r="B59" s="6"/>
      <c r="C59" s="6"/>
      <c r="D59" s="55"/>
    </row>
    <row r="60" spans="1:5" ht="13.5" customHeight="1" x14ac:dyDescent="0.25">
      <c r="A60" s="35"/>
      <c r="B60" s="6"/>
      <c r="C60" s="6"/>
      <c r="D60" s="55"/>
    </row>
    <row r="61" spans="1:5" ht="13.5" customHeight="1" x14ac:dyDescent="0.25">
      <c r="A61" s="35"/>
      <c r="B61" s="6"/>
      <c r="C61" s="6"/>
      <c r="D61" s="55"/>
    </row>
    <row r="62" spans="1:5" ht="13.5" customHeight="1" x14ac:dyDescent="0.25">
      <c r="A62" s="35"/>
      <c r="B62" s="6"/>
      <c r="C62" s="6"/>
      <c r="D62" s="55"/>
    </row>
    <row r="63" spans="1:5" ht="13.5" customHeight="1" x14ac:dyDescent="0.25">
      <c r="A63" s="35"/>
      <c r="B63" s="6"/>
      <c r="C63" s="6"/>
      <c r="D63" s="55"/>
    </row>
    <row r="64" spans="1:5" ht="13.5" customHeight="1" x14ac:dyDescent="0.25">
      <c r="A64" s="35"/>
      <c r="B64" s="6"/>
      <c r="C64" s="6"/>
      <c r="D64" s="55"/>
    </row>
    <row r="65" spans="1:4" ht="13.5" customHeight="1" x14ac:dyDescent="0.25">
      <c r="A65" s="35"/>
      <c r="B65" s="6"/>
      <c r="C65" s="6"/>
      <c r="D65" s="55"/>
    </row>
    <row r="66" spans="1:4" ht="13.5" customHeight="1" x14ac:dyDescent="0.25">
      <c r="A66" s="35"/>
      <c r="B66" s="6"/>
      <c r="C66" s="6"/>
      <c r="D66" s="55"/>
    </row>
    <row r="67" spans="1:4" ht="13.5" customHeight="1" x14ac:dyDescent="0.25">
      <c r="A67" s="35"/>
      <c r="B67" s="6"/>
      <c r="C67" s="6"/>
      <c r="D67" s="55"/>
    </row>
    <row r="68" spans="1:4" ht="13.5" customHeight="1" x14ac:dyDescent="0.25">
      <c r="A68" s="35"/>
      <c r="B68" s="6"/>
      <c r="C68" s="6"/>
      <c r="D68" s="55"/>
    </row>
    <row r="69" spans="1:4" ht="13.5" customHeight="1" x14ac:dyDescent="0.25">
      <c r="A69" s="35"/>
      <c r="B69" s="6"/>
      <c r="C69" s="6"/>
      <c r="D69" s="55"/>
    </row>
    <row r="70" spans="1:4" ht="13.5" customHeight="1" x14ac:dyDescent="0.25">
      <c r="A70" s="35"/>
      <c r="B70" s="6"/>
      <c r="C70" s="6"/>
      <c r="D70" s="55"/>
    </row>
    <row r="71" spans="1:4" ht="13.5" customHeight="1" x14ac:dyDescent="0.25">
      <c r="A71" s="35"/>
      <c r="B71" s="6"/>
      <c r="C71" s="6"/>
      <c r="D71" s="55"/>
    </row>
    <row r="72" spans="1:4" ht="13.5" customHeight="1" x14ac:dyDescent="0.25">
      <c r="A72" s="35"/>
      <c r="B72" s="6"/>
      <c r="C72" s="6"/>
      <c r="D72" s="55"/>
    </row>
    <row r="73" spans="1:4" ht="13.5" customHeight="1" x14ac:dyDescent="0.25">
      <c r="A73" s="35"/>
      <c r="B73" s="6"/>
      <c r="C73" s="6"/>
      <c r="D73" s="55"/>
    </row>
    <row r="74" spans="1:4" ht="13.5" customHeight="1" x14ac:dyDescent="0.25">
      <c r="A74" s="35"/>
      <c r="B74" s="6"/>
      <c r="C74" s="6"/>
      <c r="D74" s="55"/>
    </row>
    <row r="75" spans="1:4" ht="13.5" customHeight="1" x14ac:dyDescent="0.25">
      <c r="A75" s="35"/>
      <c r="B75" s="6"/>
      <c r="C75" s="6"/>
      <c r="D75" s="55"/>
    </row>
    <row r="76" spans="1:4" ht="13.5" customHeight="1" x14ac:dyDescent="0.25">
      <c r="A76" s="35"/>
      <c r="B76" s="6"/>
      <c r="C76" s="6"/>
      <c r="D76" s="55"/>
    </row>
    <row r="77" spans="1:4" ht="13.5" customHeight="1" x14ac:dyDescent="0.25">
      <c r="A77" s="35"/>
      <c r="B77" s="6"/>
      <c r="C77" s="6"/>
      <c r="D77" s="55"/>
    </row>
    <row r="78" spans="1:4" ht="13.5" customHeight="1" x14ac:dyDescent="0.25">
      <c r="A78" s="35"/>
      <c r="B78" s="6"/>
      <c r="C78" s="6"/>
      <c r="D78" s="55"/>
    </row>
    <row r="79" spans="1:4" ht="13.5" customHeight="1" x14ac:dyDescent="0.25">
      <c r="A79" s="35"/>
      <c r="B79" s="6"/>
      <c r="C79" s="6"/>
      <c r="D79" s="55"/>
    </row>
    <row r="80" spans="1:4" ht="13.5" customHeight="1" x14ac:dyDescent="0.25">
      <c r="A80" s="35"/>
      <c r="B80" s="6"/>
      <c r="C80" s="6"/>
      <c r="D80" s="55"/>
    </row>
    <row r="81" spans="1:4" ht="13.5" customHeight="1" x14ac:dyDescent="0.25">
      <c r="A81" s="35"/>
      <c r="B81" s="6"/>
      <c r="C81" s="6"/>
      <c r="D81" s="55"/>
    </row>
    <row r="82" spans="1:4" ht="13.5" customHeight="1" x14ac:dyDescent="0.25">
      <c r="A82" s="35"/>
      <c r="B82" s="6"/>
      <c r="C82" s="6"/>
      <c r="D82" s="55"/>
    </row>
    <row r="83" spans="1:4" ht="13.5" customHeight="1" x14ac:dyDescent="0.25">
      <c r="A83" s="35"/>
      <c r="B83" s="6"/>
      <c r="C83" s="6"/>
      <c r="D83" s="55"/>
    </row>
    <row r="84" spans="1:4" ht="13.5" customHeight="1" x14ac:dyDescent="0.25">
      <c r="A84" s="35"/>
      <c r="B84" s="6"/>
      <c r="C84" s="6"/>
      <c r="D84" s="55"/>
    </row>
    <row r="85" spans="1:4" ht="13.5" customHeight="1" x14ac:dyDescent="0.25">
      <c r="A85" s="35"/>
      <c r="B85" s="6"/>
      <c r="C85" s="6"/>
      <c r="D85" s="55"/>
    </row>
    <row r="86" spans="1:4" ht="13.5" customHeight="1" x14ac:dyDescent="0.25">
      <c r="A86" s="35"/>
      <c r="B86" s="6"/>
      <c r="C86" s="6"/>
      <c r="D86" s="55"/>
    </row>
    <row r="87" spans="1:4" ht="13.5" customHeight="1" x14ac:dyDescent="0.25">
      <c r="A87" s="35"/>
      <c r="B87" s="6"/>
      <c r="C87" s="6"/>
      <c r="D87" s="55"/>
    </row>
    <row r="88" spans="1:4" ht="13.5" customHeight="1" x14ac:dyDescent="0.25">
      <c r="A88" s="35"/>
      <c r="B88" s="6"/>
      <c r="C88" s="6"/>
      <c r="D88" s="55"/>
    </row>
    <row r="89" spans="1:4" ht="13.5" customHeight="1" x14ac:dyDescent="0.25">
      <c r="A89" s="35"/>
      <c r="B89" s="6"/>
      <c r="C89" s="6"/>
      <c r="D89" s="55"/>
    </row>
    <row r="90" spans="1:4" ht="13.5" customHeight="1" x14ac:dyDescent="0.25">
      <c r="A90" s="35"/>
      <c r="B90" s="6"/>
      <c r="C90" s="6"/>
      <c r="D90" s="55"/>
    </row>
    <row r="91" spans="1:4" ht="13.5" customHeight="1" x14ac:dyDescent="0.25">
      <c r="A91" s="35"/>
      <c r="B91" s="6"/>
      <c r="C91" s="6"/>
      <c r="D91" s="55"/>
    </row>
    <row r="92" spans="1:4" ht="13.5" customHeight="1" x14ac:dyDescent="0.25">
      <c r="A92" s="35"/>
      <c r="B92" s="6"/>
      <c r="C92" s="6"/>
      <c r="D92" s="55"/>
    </row>
    <row r="93" spans="1:4" ht="13.5" customHeight="1" x14ac:dyDescent="0.25">
      <c r="A93" s="35"/>
      <c r="B93" s="6"/>
      <c r="C93" s="6"/>
      <c r="D93" s="55"/>
    </row>
    <row r="94" spans="1:4" ht="13.5" customHeight="1" x14ac:dyDescent="0.25">
      <c r="A94" s="35"/>
      <c r="B94" s="6"/>
      <c r="C94" s="6"/>
      <c r="D94" s="55"/>
    </row>
    <row r="95" spans="1:4" ht="13.5" customHeight="1" x14ac:dyDescent="0.25">
      <c r="A95" s="35"/>
      <c r="B95" s="6"/>
      <c r="C95" s="6"/>
      <c r="D95" s="55"/>
    </row>
    <row r="96" spans="1:4" ht="13.5" customHeight="1" x14ac:dyDescent="0.25">
      <c r="A96" s="35"/>
      <c r="B96" s="6"/>
      <c r="C96" s="6"/>
      <c r="D96" s="55"/>
    </row>
    <row r="97" spans="1:4" ht="13.5" customHeight="1" x14ac:dyDescent="0.25">
      <c r="A97" s="35"/>
      <c r="B97" s="6"/>
      <c r="C97" s="6"/>
      <c r="D97" s="55"/>
    </row>
    <row r="98" spans="1:4" ht="13.5" customHeight="1" x14ac:dyDescent="0.25">
      <c r="A98" s="35"/>
      <c r="B98" s="6"/>
      <c r="C98" s="6"/>
      <c r="D98" s="55"/>
    </row>
    <row r="99" spans="1:4" ht="13.5" customHeight="1" x14ac:dyDescent="0.25">
      <c r="A99" s="35"/>
      <c r="B99" s="6"/>
      <c r="C99" s="6"/>
      <c r="D99" s="55"/>
    </row>
    <row r="100" spans="1:4" ht="13.5" customHeight="1" x14ac:dyDescent="0.25">
      <c r="A100" s="35"/>
      <c r="B100" s="6"/>
      <c r="C100" s="6"/>
      <c r="D100" s="55"/>
    </row>
    <row r="101" spans="1:4" ht="13.5" customHeight="1" x14ac:dyDescent="0.25">
      <c r="A101" s="35"/>
      <c r="B101" s="6"/>
      <c r="C101" s="6"/>
      <c r="D101" s="55"/>
    </row>
    <row r="102" spans="1:4" ht="13.5" customHeight="1" x14ac:dyDescent="0.25">
      <c r="A102" s="35"/>
      <c r="B102" s="6"/>
      <c r="C102" s="6"/>
      <c r="D102" s="55"/>
    </row>
    <row r="103" spans="1:4" ht="13.5" customHeight="1" x14ac:dyDescent="0.25">
      <c r="A103" s="35"/>
      <c r="B103" s="6"/>
      <c r="C103" s="6"/>
      <c r="D103" s="55"/>
    </row>
    <row r="104" spans="1:4" ht="13.5" customHeight="1" x14ac:dyDescent="0.25">
      <c r="A104" s="35"/>
      <c r="B104" s="6"/>
      <c r="C104" s="6"/>
      <c r="D104" s="55"/>
    </row>
    <row r="105" spans="1:4" ht="13.5" customHeight="1" x14ac:dyDescent="0.25">
      <c r="A105" s="35"/>
      <c r="B105" s="6"/>
      <c r="C105" s="6"/>
      <c r="D105" s="55"/>
    </row>
    <row r="106" spans="1:4" ht="13.5" customHeight="1" x14ac:dyDescent="0.25">
      <c r="A106" s="35"/>
      <c r="B106" s="6"/>
      <c r="C106" s="6"/>
      <c r="D106" s="55"/>
    </row>
    <row r="107" spans="1:4" ht="13.5" customHeight="1" x14ac:dyDescent="0.25">
      <c r="A107" s="35"/>
      <c r="B107" s="6"/>
      <c r="C107" s="6"/>
      <c r="D107" s="55"/>
    </row>
    <row r="108" spans="1:4" ht="13.5" customHeight="1" x14ac:dyDescent="0.25">
      <c r="A108" s="35"/>
      <c r="B108" s="6"/>
      <c r="C108" s="6"/>
      <c r="D108" s="55"/>
    </row>
    <row r="109" spans="1:4" ht="13.5" customHeight="1" x14ac:dyDescent="0.25">
      <c r="A109" s="35"/>
      <c r="B109" s="6"/>
      <c r="C109" s="6"/>
      <c r="D109" s="55"/>
    </row>
    <row r="110" spans="1:4" ht="13.5" customHeight="1" x14ac:dyDescent="0.25">
      <c r="A110" s="35"/>
      <c r="B110" s="6"/>
      <c r="C110" s="6"/>
      <c r="D110" s="55"/>
    </row>
    <row r="111" spans="1:4" ht="13.5" customHeight="1" x14ac:dyDescent="0.25">
      <c r="A111" s="35"/>
      <c r="B111" s="6"/>
      <c r="C111" s="6"/>
      <c r="D111" s="55"/>
    </row>
    <row r="112" spans="1:4" ht="13.5" customHeight="1" x14ac:dyDescent="0.25">
      <c r="A112" s="35"/>
      <c r="B112" s="6"/>
      <c r="C112" s="6"/>
      <c r="D112" s="55"/>
    </row>
    <row r="113" spans="1:4" ht="13.5" customHeight="1" x14ac:dyDescent="0.25">
      <c r="A113" s="35"/>
      <c r="B113" s="6"/>
      <c r="C113" s="6"/>
      <c r="D113" s="55"/>
    </row>
    <row r="114" spans="1:4" ht="13.5" customHeight="1" x14ac:dyDescent="0.25">
      <c r="A114" s="35"/>
      <c r="B114" s="6"/>
      <c r="C114" s="6"/>
      <c r="D114" s="55"/>
    </row>
    <row r="115" spans="1:4" ht="13.5" customHeight="1" x14ac:dyDescent="0.25">
      <c r="A115" s="35"/>
      <c r="B115" s="6"/>
      <c r="C115" s="6"/>
      <c r="D115" s="55"/>
    </row>
    <row r="116" spans="1:4" ht="13.5" customHeight="1" x14ac:dyDescent="0.25">
      <c r="A116" s="35"/>
      <c r="B116" s="6"/>
      <c r="C116" s="6"/>
      <c r="D116" s="55"/>
    </row>
    <row r="117" spans="1:4" ht="13.5" customHeight="1" x14ac:dyDescent="0.25">
      <c r="A117" s="35"/>
      <c r="B117" s="6"/>
      <c r="C117" s="6"/>
      <c r="D117" s="55"/>
    </row>
    <row r="118" spans="1:4" ht="13.5" customHeight="1" x14ac:dyDescent="0.25">
      <c r="A118" s="35"/>
      <c r="B118" s="6"/>
      <c r="C118" s="6"/>
      <c r="D118" s="55"/>
    </row>
    <row r="119" spans="1:4" ht="13.5" customHeight="1" x14ac:dyDescent="0.25">
      <c r="A119" s="35"/>
      <c r="B119" s="6"/>
      <c r="C119" s="6"/>
      <c r="D119" s="55"/>
    </row>
    <row r="120" spans="1:4" ht="13.5" customHeight="1" x14ac:dyDescent="0.25">
      <c r="A120" s="35"/>
      <c r="B120" s="6"/>
      <c r="C120" s="6"/>
      <c r="D120" s="55"/>
    </row>
    <row r="121" spans="1:4" ht="13.5" customHeight="1" x14ac:dyDescent="0.25">
      <c r="A121" s="35"/>
      <c r="B121" s="6"/>
      <c r="C121" s="6"/>
      <c r="D121" s="55"/>
    </row>
    <row r="122" spans="1:4" ht="13.5" customHeight="1" x14ac:dyDescent="0.25">
      <c r="A122" s="35"/>
      <c r="B122" s="6"/>
      <c r="C122" s="6"/>
      <c r="D122" s="55"/>
    </row>
    <row r="123" spans="1:4" ht="13.5" customHeight="1" x14ac:dyDescent="0.25">
      <c r="A123" s="35"/>
      <c r="B123" s="6"/>
      <c r="C123" s="6"/>
      <c r="D123" s="55"/>
    </row>
    <row r="124" spans="1:4" ht="13.5" customHeight="1" x14ac:dyDescent="0.25">
      <c r="A124" s="35"/>
      <c r="B124" s="6"/>
      <c r="C124" s="6"/>
      <c r="D124" s="55"/>
    </row>
    <row r="125" spans="1:4" ht="13.5" customHeight="1" x14ac:dyDescent="0.25">
      <c r="A125" s="35"/>
      <c r="B125" s="6"/>
      <c r="C125" s="6"/>
      <c r="D125" s="55"/>
    </row>
    <row r="126" spans="1:4" ht="13.5" customHeight="1" x14ac:dyDescent="0.25">
      <c r="A126" s="35"/>
      <c r="B126" s="6"/>
      <c r="C126" s="6"/>
      <c r="D126" s="55"/>
    </row>
    <row r="127" spans="1:4" ht="13.5" customHeight="1" x14ac:dyDescent="0.25">
      <c r="A127" s="35"/>
      <c r="B127" s="6"/>
      <c r="C127" s="6"/>
      <c r="D127" s="55"/>
    </row>
    <row r="128" spans="1:4" ht="13.5" customHeight="1" x14ac:dyDescent="0.25">
      <c r="A128" s="35"/>
      <c r="B128" s="6"/>
      <c r="C128" s="6"/>
      <c r="D128" s="55"/>
    </row>
    <row r="129" spans="1:4" ht="13.5" customHeight="1" x14ac:dyDescent="0.25">
      <c r="A129" s="35"/>
      <c r="B129" s="6"/>
      <c r="C129" s="6"/>
      <c r="D129" s="55"/>
    </row>
    <row r="130" spans="1:4" ht="13.5" customHeight="1" x14ac:dyDescent="0.25">
      <c r="A130" s="35"/>
      <c r="B130" s="6"/>
      <c r="C130" s="6"/>
      <c r="D130" s="55"/>
    </row>
    <row r="131" spans="1:4" ht="13.5" customHeight="1" x14ac:dyDescent="0.25">
      <c r="A131" s="35"/>
      <c r="B131" s="6"/>
      <c r="C131" s="6"/>
      <c r="D131" s="55"/>
    </row>
    <row r="132" spans="1:4" ht="13.5" customHeight="1" x14ac:dyDescent="0.25">
      <c r="A132" s="35"/>
      <c r="B132" s="6"/>
      <c r="C132" s="6"/>
      <c r="D132" s="55"/>
    </row>
    <row r="133" spans="1:4" ht="13.5" customHeight="1" x14ac:dyDescent="0.25">
      <c r="A133" s="35"/>
      <c r="B133" s="6"/>
      <c r="C133" s="6"/>
      <c r="D133" s="55"/>
    </row>
    <row r="134" spans="1:4" ht="13.5" customHeight="1" x14ac:dyDescent="0.25">
      <c r="A134" s="35"/>
      <c r="B134" s="6"/>
      <c r="C134" s="6"/>
      <c r="D134" s="55"/>
    </row>
    <row r="135" spans="1:4" ht="13.5" customHeight="1" x14ac:dyDescent="0.25">
      <c r="A135" s="35"/>
      <c r="B135" s="6"/>
      <c r="C135" s="6"/>
      <c r="D135" s="55"/>
    </row>
    <row r="136" spans="1:4" ht="13.5" customHeight="1" x14ac:dyDescent="0.25">
      <c r="A136" s="35"/>
      <c r="B136" s="6"/>
      <c r="C136" s="6"/>
      <c r="D136" s="55"/>
    </row>
    <row r="137" spans="1:4" ht="13.5" customHeight="1" x14ac:dyDescent="0.25">
      <c r="A137" s="35"/>
      <c r="B137" s="6"/>
      <c r="C137" s="6"/>
      <c r="D137" s="55"/>
    </row>
    <row r="138" spans="1:4" ht="13.5" customHeight="1" x14ac:dyDescent="0.25">
      <c r="A138" s="35"/>
      <c r="B138" s="6"/>
      <c r="C138" s="6"/>
      <c r="D138" s="55"/>
    </row>
    <row r="139" spans="1:4" ht="13.5" customHeight="1" x14ac:dyDescent="0.25">
      <c r="A139" s="35"/>
      <c r="B139" s="6"/>
      <c r="C139" s="6"/>
      <c r="D139" s="55"/>
    </row>
    <row r="140" spans="1:4" ht="13.5" customHeight="1" x14ac:dyDescent="0.25">
      <c r="A140" s="35"/>
      <c r="B140" s="6"/>
      <c r="C140" s="6"/>
      <c r="D140" s="55"/>
    </row>
    <row r="141" spans="1:4" ht="13.5" customHeight="1" x14ac:dyDescent="0.25">
      <c r="A141" s="35"/>
      <c r="B141" s="6"/>
      <c r="C141" s="6"/>
      <c r="D141" s="55"/>
    </row>
    <row r="142" spans="1:4" ht="13.5" customHeight="1" x14ac:dyDescent="0.25">
      <c r="A142" s="35"/>
      <c r="B142" s="6"/>
      <c r="C142" s="6"/>
      <c r="D142" s="55"/>
    </row>
    <row r="143" spans="1:4" ht="13.5" customHeight="1" x14ac:dyDescent="0.25">
      <c r="A143" s="35"/>
      <c r="B143" s="6"/>
      <c r="C143" s="6"/>
      <c r="D143" s="55"/>
    </row>
    <row r="144" spans="1:4" ht="13.5" customHeight="1" x14ac:dyDescent="0.25">
      <c r="A144" s="35"/>
      <c r="B144" s="6"/>
      <c r="C144" s="6"/>
      <c r="D144" s="55"/>
    </row>
    <row r="145" spans="1:4" ht="13.5" customHeight="1" x14ac:dyDescent="0.25">
      <c r="A145" s="35"/>
      <c r="B145" s="6"/>
      <c r="C145" s="6"/>
      <c r="D145" s="55"/>
    </row>
    <row r="146" spans="1:4" ht="13.5" customHeight="1" x14ac:dyDescent="0.25">
      <c r="A146" s="35"/>
      <c r="B146" s="6"/>
      <c r="C146" s="6"/>
      <c r="D146" s="55"/>
    </row>
    <row r="147" spans="1:4" ht="13.5" customHeight="1" x14ac:dyDescent="0.25">
      <c r="A147" s="35"/>
      <c r="B147" s="6"/>
      <c r="C147" s="6"/>
      <c r="D147" s="55"/>
    </row>
    <row r="148" spans="1:4" ht="13.5" customHeight="1" x14ac:dyDescent="0.25">
      <c r="A148" s="35"/>
      <c r="B148" s="6"/>
      <c r="C148" s="6"/>
      <c r="D148" s="55"/>
    </row>
    <row r="149" spans="1:4" ht="13.5" customHeight="1" x14ac:dyDescent="0.25">
      <c r="A149" s="35"/>
      <c r="B149" s="6"/>
      <c r="C149" s="6"/>
      <c r="D149" s="55"/>
    </row>
    <row r="150" spans="1:4" ht="13.5" customHeight="1" x14ac:dyDescent="0.25">
      <c r="A150" s="35"/>
      <c r="B150" s="6"/>
      <c r="C150" s="6"/>
      <c r="D150" s="55"/>
    </row>
    <row r="151" spans="1:4" ht="13.5" customHeight="1" x14ac:dyDescent="0.25">
      <c r="A151" s="35"/>
      <c r="B151" s="6"/>
      <c r="C151" s="6"/>
      <c r="D151" s="55"/>
    </row>
    <row r="152" spans="1:4" ht="13.5" customHeight="1" x14ac:dyDescent="0.25">
      <c r="A152" s="35"/>
      <c r="B152" s="6"/>
      <c r="C152" s="6"/>
      <c r="D152" s="55"/>
    </row>
    <row r="153" spans="1:4" ht="13.5" customHeight="1" x14ac:dyDescent="0.25">
      <c r="A153" s="35"/>
      <c r="B153" s="6"/>
      <c r="C153" s="6"/>
      <c r="D153" s="55"/>
    </row>
    <row r="154" spans="1:4" ht="13.5" customHeight="1" x14ac:dyDescent="0.25">
      <c r="A154" s="35"/>
      <c r="B154" s="6"/>
      <c r="C154" s="6"/>
      <c r="D154" s="55"/>
    </row>
    <row r="155" spans="1:4" ht="13.5" customHeight="1" x14ac:dyDescent="0.25">
      <c r="A155" s="35"/>
      <c r="B155" s="6"/>
      <c r="C155" s="6"/>
      <c r="D155" s="55"/>
    </row>
    <row r="156" spans="1:4" ht="13.5" customHeight="1" x14ac:dyDescent="0.25">
      <c r="A156" s="35"/>
      <c r="B156" s="6"/>
      <c r="C156" s="6"/>
      <c r="D156" s="55"/>
    </row>
    <row r="157" spans="1:4" ht="13.5" customHeight="1" x14ac:dyDescent="0.25">
      <c r="A157" s="35"/>
      <c r="B157" s="6"/>
      <c r="C157" s="6"/>
      <c r="D157" s="55"/>
    </row>
    <row r="158" spans="1:4" ht="13.5" customHeight="1" x14ac:dyDescent="0.25">
      <c r="A158" s="35"/>
      <c r="B158" s="6"/>
      <c r="C158" s="6"/>
      <c r="D158" s="55"/>
    </row>
    <row r="159" spans="1:4" ht="13.5" customHeight="1" x14ac:dyDescent="0.25">
      <c r="A159" s="35"/>
      <c r="B159" s="6"/>
      <c r="C159" s="6"/>
      <c r="D159" s="55"/>
    </row>
    <row r="160" spans="1:4" ht="13.5" customHeight="1" x14ac:dyDescent="0.25">
      <c r="A160" s="35"/>
      <c r="B160" s="6"/>
      <c r="C160" s="6"/>
      <c r="D160" s="55"/>
    </row>
    <row r="161" spans="1:4" ht="13.5" customHeight="1" x14ac:dyDescent="0.25">
      <c r="A161" s="35"/>
      <c r="B161" s="6"/>
      <c r="C161" s="6"/>
      <c r="D161" s="55"/>
    </row>
    <row r="162" spans="1:4" ht="13.5" customHeight="1" x14ac:dyDescent="0.25">
      <c r="A162" s="35"/>
      <c r="B162" s="6"/>
      <c r="C162" s="6"/>
      <c r="D162" s="55"/>
    </row>
    <row r="163" spans="1:4" ht="13.5" customHeight="1" x14ac:dyDescent="0.25">
      <c r="A163" s="35"/>
      <c r="B163" s="6"/>
      <c r="C163" s="6"/>
      <c r="D163" s="55"/>
    </row>
    <row r="164" spans="1:4" ht="13.5" customHeight="1" x14ac:dyDescent="0.25">
      <c r="A164" s="35"/>
      <c r="B164" s="6"/>
      <c r="C164" s="6"/>
      <c r="D164" s="55"/>
    </row>
    <row r="165" spans="1:4" ht="13.5" customHeight="1" x14ac:dyDescent="0.25">
      <c r="A165" s="35"/>
      <c r="B165" s="6"/>
      <c r="C165" s="6"/>
      <c r="D165" s="55"/>
    </row>
    <row r="166" spans="1:4" ht="13.5" customHeight="1" x14ac:dyDescent="0.25">
      <c r="A166" s="35"/>
      <c r="B166" s="6"/>
      <c r="C166" s="6"/>
      <c r="D166" s="55"/>
    </row>
    <row r="167" spans="1:4" ht="13.5" customHeight="1" x14ac:dyDescent="0.25">
      <c r="A167" s="35"/>
      <c r="B167" s="6"/>
      <c r="C167" s="6"/>
      <c r="D167" s="55"/>
    </row>
    <row r="168" spans="1:4" ht="13.5" customHeight="1" x14ac:dyDescent="0.25">
      <c r="A168" s="35"/>
      <c r="B168" s="6"/>
      <c r="C168" s="6"/>
      <c r="D168" s="55"/>
    </row>
    <row r="169" spans="1:4" ht="13.5" customHeight="1" x14ac:dyDescent="0.25">
      <c r="A169" s="35"/>
      <c r="B169" s="6"/>
      <c r="C169" s="6"/>
      <c r="D169" s="55"/>
    </row>
    <row r="170" spans="1:4" ht="13.5" customHeight="1" x14ac:dyDescent="0.25">
      <c r="A170" s="35"/>
      <c r="B170" s="6"/>
      <c r="C170" s="6"/>
      <c r="D170" s="55"/>
    </row>
    <row r="171" spans="1:4" ht="13.5" customHeight="1" x14ac:dyDescent="0.25">
      <c r="A171" s="35"/>
      <c r="B171" s="6"/>
      <c r="C171" s="6"/>
      <c r="D171" s="55"/>
    </row>
    <row r="172" spans="1:4" ht="13.5" customHeight="1" x14ac:dyDescent="0.25">
      <c r="A172" s="35"/>
      <c r="B172" s="6"/>
      <c r="C172" s="6"/>
      <c r="D172" s="55"/>
    </row>
    <row r="173" spans="1:4" ht="13.5" customHeight="1" x14ac:dyDescent="0.25">
      <c r="A173" s="35"/>
      <c r="B173" s="6"/>
      <c r="C173" s="6"/>
      <c r="D173" s="55"/>
    </row>
    <row r="174" spans="1:4" ht="13.5" customHeight="1" x14ac:dyDescent="0.25">
      <c r="A174" s="35"/>
      <c r="B174" s="6"/>
      <c r="C174" s="6"/>
      <c r="D174" s="55"/>
    </row>
    <row r="175" spans="1:4" ht="13.5" customHeight="1" x14ac:dyDescent="0.25">
      <c r="A175" s="35"/>
      <c r="B175" s="6"/>
      <c r="C175" s="6"/>
      <c r="D175" s="55"/>
    </row>
    <row r="176" spans="1:4" ht="13.5" customHeight="1" x14ac:dyDescent="0.25">
      <c r="A176" s="35"/>
      <c r="B176" s="6"/>
      <c r="C176" s="6"/>
      <c r="D176" s="55"/>
    </row>
    <row r="177" spans="1:4" ht="13.5" customHeight="1" x14ac:dyDescent="0.25">
      <c r="A177" s="35"/>
      <c r="B177" s="6"/>
      <c r="C177" s="6"/>
      <c r="D177" s="55"/>
    </row>
    <row r="178" spans="1:4" ht="13.5" customHeight="1" x14ac:dyDescent="0.25">
      <c r="A178" s="35"/>
      <c r="B178" s="6"/>
      <c r="C178" s="6"/>
      <c r="D178" s="55"/>
    </row>
    <row r="179" spans="1:4" ht="13.5" customHeight="1" x14ac:dyDescent="0.25">
      <c r="A179" s="35"/>
      <c r="B179" s="6"/>
      <c r="C179" s="6"/>
      <c r="D179" s="55"/>
    </row>
    <row r="180" spans="1:4" ht="13.5" customHeight="1" x14ac:dyDescent="0.25">
      <c r="A180" s="35"/>
      <c r="B180" s="6"/>
      <c r="C180" s="6"/>
      <c r="D180" s="55"/>
    </row>
    <row r="181" spans="1:4" ht="13.5" customHeight="1" x14ac:dyDescent="0.25">
      <c r="A181" s="35"/>
      <c r="B181" s="6"/>
      <c r="C181" s="6"/>
      <c r="D181" s="55"/>
    </row>
    <row r="182" spans="1:4" ht="13.5" customHeight="1" x14ac:dyDescent="0.25">
      <c r="A182" s="35"/>
      <c r="B182" s="6"/>
      <c r="C182" s="6"/>
      <c r="D182" s="55"/>
    </row>
    <row r="183" spans="1:4" ht="13.5" customHeight="1" x14ac:dyDescent="0.25">
      <c r="A183" s="35"/>
      <c r="B183" s="6"/>
      <c r="C183" s="6"/>
      <c r="D183" s="55"/>
    </row>
    <row r="184" spans="1:4" ht="13.5" customHeight="1" x14ac:dyDescent="0.25">
      <c r="A184" s="35"/>
      <c r="B184" s="6"/>
      <c r="C184" s="6"/>
      <c r="D184" s="55"/>
    </row>
    <row r="185" spans="1:4" ht="13.5" customHeight="1" x14ac:dyDescent="0.25">
      <c r="A185" s="35"/>
      <c r="B185" s="6"/>
      <c r="C185" s="6"/>
      <c r="D185" s="55"/>
    </row>
    <row r="186" spans="1:4" ht="13.5" customHeight="1" x14ac:dyDescent="0.25">
      <c r="A186" s="35"/>
      <c r="B186" s="6"/>
      <c r="C186" s="6"/>
      <c r="D186" s="55"/>
    </row>
    <row r="187" spans="1:4" ht="13.5" customHeight="1" x14ac:dyDescent="0.25">
      <c r="A187" s="35"/>
      <c r="B187" s="6"/>
      <c r="C187" s="6"/>
      <c r="D187" s="55"/>
    </row>
    <row r="188" spans="1:4" ht="13.5" customHeight="1" x14ac:dyDescent="0.25">
      <c r="A188" s="35"/>
      <c r="B188" s="6"/>
      <c r="C188" s="6"/>
      <c r="D188" s="55"/>
    </row>
    <row r="189" spans="1:4" ht="13.5" customHeight="1" x14ac:dyDescent="0.25">
      <c r="A189" s="35"/>
      <c r="B189" s="6"/>
      <c r="C189" s="6"/>
      <c r="D189" s="55"/>
    </row>
    <row r="190" spans="1:4" ht="13.5" customHeight="1" x14ac:dyDescent="0.25">
      <c r="A190" s="35"/>
      <c r="B190" s="6"/>
      <c r="C190" s="6"/>
      <c r="D190" s="55"/>
    </row>
    <row r="191" spans="1:4" ht="13.5" customHeight="1" x14ac:dyDescent="0.25">
      <c r="A191" s="35"/>
      <c r="B191" s="6"/>
      <c r="C191" s="6"/>
      <c r="D191" s="55"/>
    </row>
    <row r="192" spans="1:4" ht="13.5" customHeight="1" x14ac:dyDescent="0.25">
      <c r="A192" s="35"/>
      <c r="B192" s="6"/>
      <c r="C192" s="6"/>
      <c r="D192" s="55"/>
    </row>
    <row r="193" spans="1:4" ht="13.5" customHeight="1" x14ac:dyDescent="0.25">
      <c r="A193" s="35"/>
      <c r="B193" s="6"/>
      <c r="C193" s="6"/>
      <c r="D193" s="55"/>
    </row>
    <row r="194" spans="1:4" ht="13.5" customHeight="1" x14ac:dyDescent="0.25">
      <c r="A194" s="35"/>
      <c r="B194" s="6"/>
      <c r="C194" s="6"/>
      <c r="D194" s="55"/>
    </row>
    <row r="195" spans="1:4" ht="13.5" customHeight="1" x14ac:dyDescent="0.25">
      <c r="A195" s="35"/>
      <c r="B195" s="6"/>
      <c r="C195" s="6"/>
      <c r="D195" s="55"/>
    </row>
    <row r="196" spans="1:4" ht="13.5" customHeight="1" x14ac:dyDescent="0.25">
      <c r="A196" s="35"/>
      <c r="B196" s="6"/>
      <c r="C196" s="6"/>
      <c r="D196" s="55"/>
    </row>
    <row r="197" spans="1:4" ht="13.5" customHeight="1" x14ac:dyDescent="0.25">
      <c r="A197" s="35"/>
      <c r="B197" s="6"/>
      <c r="C197" s="6"/>
      <c r="D197" s="55"/>
    </row>
    <row r="198" spans="1:4" ht="13.5" customHeight="1" x14ac:dyDescent="0.25">
      <c r="A198" s="35"/>
      <c r="B198" s="6"/>
      <c r="C198" s="6"/>
      <c r="D198" s="55"/>
    </row>
    <row r="199" spans="1:4" ht="13.5" customHeight="1" x14ac:dyDescent="0.25">
      <c r="A199" s="35"/>
      <c r="B199" s="6"/>
      <c r="C199" s="6"/>
      <c r="D199" s="55"/>
    </row>
    <row r="200" spans="1:4" ht="13.5" customHeight="1" x14ac:dyDescent="0.25">
      <c r="A200" s="35"/>
      <c r="B200" s="6"/>
      <c r="C200" s="6"/>
      <c r="D200" s="55"/>
    </row>
    <row r="201" spans="1:4" ht="13.5" customHeight="1" x14ac:dyDescent="0.25">
      <c r="A201" s="35"/>
      <c r="B201" s="6"/>
      <c r="C201" s="6"/>
      <c r="D201" s="55"/>
    </row>
    <row r="202" spans="1:4" ht="13.5" customHeight="1" x14ac:dyDescent="0.25">
      <c r="A202" s="35"/>
      <c r="B202" s="6"/>
      <c r="C202" s="6"/>
      <c r="D202" s="55"/>
    </row>
    <row r="203" spans="1:4" ht="13.5" customHeight="1" x14ac:dyDescent="0.25">
      <c r="A203" s="35"/>
      <c r="B203" s="6"/>
      <c r="C203" s="6"/>
      <c r="D203" s="55"/>
    </row>
    <row r="204" spans="1:4" ht="13.5" customHeight="1" x14ac:dyDescent="0.25">
      <c r="A204" s="35"/>
      <c r="B204" s="6"/>
      <c r="C204" s="6"/>
      <c r="D204" s="55"/>
    </row>
    <row r="205" spans="1:4" ht="13.5" customHeight="1" x14ac:dyDescent="0.25">
      <c r="A205" s="35"/>
      <c r="B205" s="6"/>
      <c r="C205" s="6"/>
      <c r="D205" s="55"/>
    </row>
    <row r="206" spans="1:4" ht="13.5" customHeight="1" x14ac:dyDescent="0.25">
      <c r="A206" s="35"/>
      <c r="B206" s="6"/>
      <c r="C206" s="6"/>
      <c r="D206" s="55"/>
    </row>
    <row r="207" spans="1:4" ht="13.5" customHeight="1" x14ac:dyDescent="0.25">
      <c r="A207" s="35"/>
      <c r="B207" s="6"/>
      <c r="C207" s="6"/>
      <c r="D207" s="55"/>
    </row>
    <row r="208" spans="1:4" ht="13.5" customHeight="1" x14ac:dyDescent="0.25">
      <c r="A208" s="35"/>
      <c r="B208" s="6"/>
      <c r="C208" s="6"/>
      <c r="D208" s="55"/>
    </row>
    <row r="209" spans="1:4" ht="13.5" customHeight="1" x14ac:dyDescent="0.25">
      <c r="A209" s="35"/>
      <c r="B209" s="6"/>
      <c r="C209" s="6"/>
      <c r="D209" s="55"/>
    </row>
    <row r="210" spans="1:4" ht="13.5" customHeight="1" x14ac:dyDescent="0.25">
      <c r="A210" s="35"/>
      <c r="B210" s="6"/>
      <c r="C210" s="6"/>
      <c r="D210" s="55"/>
    </row>
    <row r="211" spans="1:4" ht="13.5" customHeight="1" x14ac:dyDescent="0.25">
      <c r="A211" s="35"/>
      <c r="B211" s="6"/>
      <c r="C211" s="6"/>
      <c r="D211" s="55"/>
    </row>
    <row r="212" spans="1:4" ht="13.5" customHeight="1" x14ac:dyDescent="0.25">
      <c r="A212" s="35"/>
      <c r="B212" s="6"/>
      <c r="C212" s="6"/>
      <c r="D212" s="55"/>
    </row>
    <row r="213" spans="1:4" ht="13.5" customHeight="1" x14ac:dyDescent="0.25">
      <c r="A213" s="35"/>
      <c r="B213" s="6"/>
      <c r="C213" s="6"/>
      <c r="D213" s="55"/>
    </row>
    <row r="214" spans="1:4" ht="13.5" customHeight="1" x14ac:dyDescent="0.25">
      <c r="A214" s="35"/>
      <c r="B214" s="6"/>
      <c r="C214" s="6"/>
      <c r="D214" s="55"/>
    </row>
    <row r="215" spans="1:4" ht="13.5" customHeight="1" x14ac:dyDescent="0.25">
      <c r="A215" s="35"/>
      <c r="B215" s="6"/>
      <c r="C215" s="6"/>
      <c r="D215" s="55"/>
    </row>
    <row r="216" spans="1:4" ht="13.5" customHeight="1" x14ac:dyDescent="0.25">
      <c r="A216" s="35"/>
      <c r="B216" s="6"/>
      <c r="C216" s="6"/>
      <c r="D216" s="55"/>
    </row>
    <row r="217" spans="1:4" ht="13.5" customHeight="1" x14ac:dyDescent="0.25">
      <c r="A217" s="35"/>
      <c r="B217" s="6"/>
      <c r="C217" s="6"/>
      <c r="D217" s="55"/>
    </row>
    <row r="218" spans="1:4" ht="13.5" customHeight="1" x14ac:dyDescent="0.25">
      <c r="A218" s="35"/>
      <c r="B218" s="6"/>
      <c r="C218" s="6"/>
      <c r="D218" s="55"/>
    </row>
    <row r="219" spans="1:4" ht="13.5" customHeight="1" x14ac:dyDescent="0.25">
      <c r="A219" s="35"/>
      <c r="B219" s="6"/>
      <c r="C219" s="6"/>
      <c r="D219" s="55"/>
    </row>
    <row r="220" spans="1:4" ht="13.5" customHeight="1" x14ac:dyDescent="0.25">
      <c r="A220" s="35"/>
      <c r="B220" s="6"/>
      <c r="C220" s="6"/>
      <c r="D220" s="55"/>
    </row>
    <row r="221" spans="1:4" ht="13.5" customHeight="1" x14ac:dyDescent="0.25">
      <c r="A221" s="35"/>
      <c r="B221" s="6"/>
      <c r="C221" s="6"/>
      <c r="D221" s="55"/>
    </row>
    <row r="222" spans="1:4" ht="13.5" customHeight="1" x14ac:dyDescent="0.25">
      <c r="A222" s="35"/>
      <c r="B222" s="6"/>
      <c r="C222" s="6"/>
      <c r="D222" s="55"/>
    </row>
    <row r="223" spans="1:4" ht="13.5" customHeight="1" x14ac:dyDescent="0.25">
      <c r="A223" s="35"/>
      <c r="B223" s="6"/>
      <c r="C223" s="6"/>
      <c r="D223" s="55"/>
    </row>
    <row r="224" spans="1:4" ht="13.5" customHeight="1" x14ac:dyDescent="0.25">
      <c r="A224" s="35"/>
      <c r="B224" s="6"/>
      <c r="C224" s="6"/>
      <c r="D224" s="55"/>
    </row>
    <row r="225" spans="1:4" ht="13.5" customHeight="1" x14ac:dyDescent="0.25">
      <c r="A225" s="35"/>
      <c r="B225" s="6"/>
      <c r="C225" s="6"/>
      <c r="D225" s="55"/>
    </row>
    <row r="226" spans="1:4" ht="13.5" customHeight="1" x14ac:dyDescent="0.25">
      <c r="A226" s="35"/>
      <c r="B226" s="6"/>
      <c r="C226" s="6"/>
      <c r="D226" s="55"/>
    </row>
    <row r="227" spans="1:4" ht="13.5" customHeight="1" x14ac:dyDescent="0.25">
      <c r="A227" s="35"/>
      <c r="B227" s="6"/>
      <c r="C227" s="6"/>
      <c r="D227" s="55"/>
    </row>
    <row r="228" spans="1:4" ht="13.5" customHeight="1" x14ac:dyDescent="0.25">
      <c r="A228" s="35"/>
      <c r="B228" s="6"/>
      <c r="C228" s="6"/>
      <c r="D228" s="55"/>
    </row>
    <row r="229" spans="1:4" ht="13.5" customHeight="1" x14ac:dyDescent="0.25">
      <c r="A229" s="35"/>
      <c r="B229" s="6"/>
      <c r="C229" s="6"/>
      <c r="D229" s="55"/>
    </row>
    <row r="230" spans="1:4" ht="13.5" customHeight="1" x14ac:dyDescent="0.25">
      <c r="A230" s="35"/>
      <c r="B230" s="6"/>
      <c r="C230" s="6"/>
      <c r="D230" s="55"/>
    </row>
    <row r="231" spans="1:4" ht="13.5" customHeight="1" x14ac:dyDescent="0.25">
      <c r="A231" s="35"/>
      <c r="B231" s="6"/>
      <c r="C231" s="6"/>
      <c r="D231" s="55"/>
    </row>
    <row r="232" spans="1:4" ht="13.5" customHeight="1" x14ac:dyDescent="0.25">
      <c r="A232" s="35"/>
      <c r="B232" s="6"/>
      <c r="C232" s="6"/>
      <c r="D232" s="55"/>
    </row>
    <row r="233" spans="1:4" ht="13.5" customHeight="1" x14ac:dyDescent="0.25">
      <c r="A233" s="35"/>
      <c r="B233" s="6"/>
      <c r="C233" s="6"/>
      <c r="D233" s="55"/>
    </row>
    <row r="234" spans="1:4" ht="13.5" customHeight="1" x14ac:dyDescent="0.25">
      <c r="A234" s="35"/>
      <c r="B234" s="6"/>
      <c r="C234" s="6"/>
      <c r="D234" s="55"/>
    </row>
    <row r="235" spans="1:4" ht="13.5" customHeight="1" x14ac:dyDescent="0.25">
      <c r="A235" s="35"/>
      <c r="B235" s="6"/>
      <c r="C235" s="6"/>
      <c r="D235" s="55"/>
    </row>
    <row r="236" spans="1:4" ht="13.5" customHeight="1" x14ac:dyDescent="0.25">
      <c r="A236" s="35"/>
      <c r="B236" s="6"/>
      <c r="C236" s="6"/>
      <c r="D236" s="55"/>
    </row>
    <row r="237" spans="1:4" ht="13.5" customHeight="1" x14ac:dyDescent="0.25">
      <c r="A237" s="35"/>
      <c r="B237" s="6"/>
      <c r="C237" s="6"/>
      <c r="D237" s="55"/>
    </row>
    <row r="238" spans="1:4" ht="13.5" customHeight="1" x14ac:dyDescent="0.25">
      <c r="A238" s="35"/>
      <c r="B238" s="6"/>
      <c r="C238" s="6"/>
      <c r="D238" s="55"/>
    </row>
    <row r="239" spans="1:4" ht="13.5" customHeight="1" x14ac:dyDescent="0.25">
      <c r="A239" s="35"/>
      <c r="B239" s="6"/>
      <c r="C239" s="6"/>
      <c r="D239" s="55"/>
    </row>
    <row r="240" spans="1:4" ht="13.5" customHeight="1" x14ac:dyDescent="0.25">
      <c r="A240" s="35"/>
      <c r="B240" s="6"/>
      <c r="C240" s="6"/>
      <c r="D240" s="55"/>
    </row>
    <row r="241" spans="1:4" ht="13.5" customHeight="1" x14ac:dyDescent="0.25">
      <c r="A241" s="35"/>
      <c r="B241" s="6"/>
      <c r="C241" s="6"/>
      <c r="D241" s="55"/>
    </row>
    <row r="242" spans="1:4" ht="13.5" customHeight="1" x14ac:dyDescent="0.25">
      <c r="A242" s="35"/>
      <c r="B242" s="6"/>
      <c r="C242" s="6"/>
      <c r="D242" s="55"/>
    </row>
    <row r="243" spans="1:4" ht="13.5" customHeight="1" x14ac:dyDescent="0.25">
      <c r="A243" s="35"/>
      <c r="B243" s="6"/>
      <c r="C243" s="6"/>
      <c r="D243" s="55"/>
    </row>
    <row r="244" spans="1:4" ht="13.5" customHeight="1" x14ac:dyDescent="0.25">
      <c r="A244" s="35"/>
      <c r="B244" s="6"/>
      <c r="C244" s="6"/>
      <c r="D244" s="55"/>
    </row>
    <row r="245" spans="1:4" ht="13.5" customHeight="1" x14ac:dyDescent="0.25">
      <c r="A245" s="35"/>
      <c r="B245" s="6"/>
      <c r="C245" s="6"/>
      <c r="D245" s="55"/>
    </row>
    <row r="246" spans="1:4" ht="13.5" customHeight="1" x14ac:dyDescent="0.25">
      <c r="A246" s="35"/>
      <c r="B246" s="6"/>
      <c r="C246" s="6"/>
      <c r="D246" s="55"/>
    </row>
    <row r="247" spans="1:4" ht="13.5" customHeight="1" x14ac:dyDescent="0.25">
      <c r="A247" s="35"/>
      <c r="B247" s="6"/>
      <c r="C247" s="6"/>
      <c r="D247" s="55"/>
    </row>
    <row r="248" spans="1:4" ht="13.5" customHeight="1" x14ac:dyDescent="0.25">
      <c r="A248" s="35"/>
      <c r="B248" s="6"/>
      <c r="C248" s="6"/>
      <c r="D248" s="55"/>
    </row>
    <row r="249" spans="1:4" ht="13.5" customHeight="1" x14ac:dyDescent="0.25">
      <c r="A249" s="35"/>
      <c r="B249" s="6"/>
      <c r="C249" s="6"/>
      <c r="D249" s="55"/>
    </row>
    <row r="250" spans="1:4" ht="13.5" customHeight="1" x14ac:dyDescent="0.25">
      <c r="A250" s="35"/>
      <c r="B250" s="6"/>
      <c r="C250" s="6"/>
      <c r="D250" s="55"/>
    </row>
    <row r="251" spans="1:4" ht="13.5" customHeight="1" x14ac:dyDescent="0.25">
      <c r="A251" s="35"/>
      <c r="B251" s="6"/>
      <c r="C251" s="6"/>
      <c r="D251" s="55"/>
    </row>
    <row r="252" spans="1:4" ht="13.5" customHeight="1" x14ac:dyDescent="0.25">
      <c r="A252" s="35"/>
      <c r="B252" s="6"/>
      <c r="C252" s="6"/>
      <c r="D252" s="55"/>
    </row>
    <row r="253" spans="1:4" ht="13.5" customHeight="1" x14ac:dyDescent="0.25">
      <c r="A253" s="35"/>
      <c r="B253" s="6"/>
      <c r="C253" s="6"/>
      <c r="D253" s="55"/>
    </row>
    <row r="254" spans="1:4" ht="13.5" customHeight="1" x14ac:dyDescent="0.25">
      <c r="A254" s="35"/>
      <c r="B254" s="6"/>
      <c r="C254" s="6"/>
      <c r="D254" s="55"/>
    </row>
    <row r="255" spans="1:4" ht="13.5" customHeight="1" x14ac:dyDescent="0.25">
      <c r="A255" s="35"/>
      <c r="B255" s="6"/>
      <c r="C255" s="6"/>
      <c r="D255" s="55"/>
    </row>
    <row r="256" spans="1:4" ht="13.5" customHeight="1" x14ac:dyDescent="0.25">
      <c r="A256" s="35"/>
      <c r="B256" s="6"/>
      <c r="C256" s="6"/>
      <c r="D256" s="55"/>
    </row>
    <row r="257" spans="1:4" ht="13.5" customHeight="1" x14ac:dyDescent="0.25">
      <c r="A257" s="35"/>
      <c r="B257" s="6"/>
      <c r="C257" s="6"/>
      <c r="D257" s="55"/>
    </row>
    <row r="258" spans="1:4" ht="13.5" customHeight="1" x14ac:dyDescent="0.25">
      <c r="A258" s="35"/>
      <c r="B258" s="6"/>
      <c r="C258" s="6"/>
      <c r="D258" s="55"/>
    </row>
    <row r="259" spans="1:4" ht="13.5" customHeight="1" x14ac:dyDescent="0.25">
      <c r="A259" s="35"/>
      <c r="B259" s="6"/>
      <c r="C259" s="6"/>
      <c r="D259" s="55"/>
    </row>
    <row r="260" spans="1:4" ht="13.5" customHeight="1" x14ac:dyDescent="0.25">
      <c r="A260" s="35"/>
      <c r="B260" s="6"/>
      <c r="C260" s="6"/>
      <c r="D260" s="55"/>
    </row>
    <row r="261" spans="1:4" ht="13.5" customHeight="1" x14ac:dyDescent="0.25">
      <c r="A261" s="35"/>
      <c r="B261" s="6"/>
      <c r="C261" s="6"/>
      <c r="D261" s="55"/>
    </row>
    <row r="262" spans="1:4" ht="13.5" customHeight="1" x14ac:dyDescent="0.25">
      <c r="A262" s="35"/>
      <c r="B262" s="6"/>
      <c r="C262" s="6"/>
      <c r="D262" s="55"/>
    </row>
    <row r="263" spans="1:4" ht="13.5" customHeight="1" x14ac:dyDescent="0.25">
      <c r="A263" s="35"/>
      <c r="B263" s="6"/>
      <c r="C263" s="6"/>
      <c r="D263" s="55"/>
    </row>
    <row r="264" spans="1:4" ht="13.5" customHeight="1" x14ac:dyDescent="0.25">
      <c r="A264" s="35"/>
      <c r="B264" s="6"/>
      <c r="C264" s="6"/>
      <c r="D264" s="55"/>
    </row>
    <row r="265" spans="1:4" ht="13.5" customHeight="1" x14ac:dyDescent="0.25">
      <c r="A265" s="35"/>
      <c r="B265" s="6"/>
      <c r="C265" s="6"/>
      <c r="D265" s="55"/>
    </row>
    <row r="266" spans="1:4" ht="13.5" customHeight="1" x14ac:dyDescent="0.25">
      <c r="A266" s="35"/>
      <c r="B266" s="6"/>
      <c r="C266" s="6"/>
      <c r="D266" s="55"/>
    </row>
    <row r="267" spans="1:4" ht="13.5" customHeight="1" x14ac:dyDescent="0.25">
      <c r="A267" s="35"/>
      <c r="B267" s="6"/>
      <c r="C267" s="6"/>
      <c r="D267" s="55"/>
    </row>
    <row r="268" spans="1:4" ht="13.5" customHeight="1" x14ac:dyDescent="0.25">
      <c r="A268" s="35"/>
      <c r="B268" s="6"/>
      <c r="C268" s="6"/>
      <c r="D268" s="55"/>
    </row>
    <row r="269" spans="1:4" ht="13.5" customHeight="1" x14ac:dyDescent="0.25">
      <c r="A269" s="35"/>
      <c r="B269" s="6"/>
      <c r="C269" s="6"/>
      <c r="D269" s="55"/>
    </row>
    <row r="270" spans="1:4" ht="13.5" customHeight="1" x14ac:dyDescent="0.25">
      <c r="A270" s="35"/>
      <c r="B270" s="6"/>
      <c r="C270" s="6"/>
      <c r="D270" s="55"/>
    </row>
    <row r="271" spans="1:4" ht="13.5" customHeight="1" x14ac:dyDescent="0.25">
      <c r="A271" s="35"/>
      <c r="B271" s="6"/>
      <c r="C271" s="6"/>
      <c r="D271" s="55"/>
    </row>
    <row r="272" spans="1:4" ht="13.5" customHeight="1" x14ac:dyDescent="0.25">
      <c r="A272" s="35"/>
      <c r="B272" s="6"/>
      <c r="C272" s="6"/>
      <c r="D272" s="55"/>
    </row>
    <row r="273" spans="1:4" ht="13.5" customHeight="1" x14ac:dyDescent="0.25">
      <c r="A273" s="35"/>
      <c r="B273" s="6"/>
      <c r="C273" s="6"/>
      <c r="D273" s="55"/>
    </row>
    <row r="274" spans="1:4" ht="13.5" customHeight="1" x14ac:dyDescent="0.25">
      <c r="A274" s="35"/>
      <c r="B274" s="6"/>
      <c r="C274" s="6"/>
      <c r="D274" s="55"/>
    </row>
    <row r="275" spans="1:4" ht="13.5" customHeight="1" x14ac:dyDescent="0.25">
      <c r="A275" s="35"/>
      <c r="B275" s="6"/>
      <c r="C275" s="6"/>
      <c r="D275" s="55"/>
    </row>
    <row r="276" spans="1:4" ht="13.5" customHeight="1" x14ac:dyDescent="0.25">
      <c r="A276" s="35"/>
      <c r="B276" s="6"/>
      <c r="C276" s="6"/>
      <c r="D276" s="55"/>
    </row>
    <row r="277" spans="1:4" ht="13.5" customHeight="1" x14ac:dyDescent="0.25">
      <c r="A277" s="35"/>
      <c r="B277" s="6"/>
      <c r="C277" s="6"/>
      <c r="D277" s="55"/>
    </row>
    <row r="278" spans="1:4" ht="13.5" customHeight="1" x14ac:dyDescent="0.25">
      <c r="A278" s="35"/>
      <c r="B278" s="6"/>
      <c r="C278" s="6"/>
      <c r="D278" s="55"/>
    </row>
    <row r="279" spans="1:4" ht="13.5" customHeight="1" x14ac:dyDescent="0.25">
      <c r="A279" s="35"/>
      <c r="B279" s="6"/>
      <c r="C279" s="6"/>
      <c r="D279" s="55"/>
    </row>
    <row r="280" spans="1:4" ht="13.5" customHeight="1" x14ac:dyDescent="0.25">
      <c r="A280" s="35"/>
      <c r="B280" s="6"/>
      <c r="C280" s="6"/>
      <c r="D280" s="55"/>
    </row>
    <row r="281" spans="1:4" ht="13.5" customHeight="1" x14ac:dyDescent="0.25">
      <c r="A281" s="35"/>
      <c r="B281" s="6"/>
      <c r="C281" s="6"/>
      <c r="D281" s="55"/>
    </row>
    <row r="282" spans="1:4" ht="13.5" customHeight="1" x14ac:dyDescent="0.25">
      <c r="A282" s="35"/>
      <c r="B282" s="6"/>
      <c r="C282" s="6"/>
      <c r="D282" s="55"/>
    </row>
    <row r="283" spans="1:4" ht="13.5" customHeight="1" x14ac:dyDescent="0.25">
      <c r="A283" s="35"/>
      <c r="B283" s="6"/>
      <c r="C283" s="6"/>
      <c r="D283" s="55"/>
    </row>
    <row r="284" spans="1:4" ht="13.5" customHeight="1" x14ac:dyDescent="0.25">
      <c r="A284" s="35"/>
      <c r="B284" s="6"/>
      <c r="C284" s="6"/>
      <c r="D284" s="55"/>
    </row>
    <row r="285" spans="1:4" ht="13.5" customHeight="1" x14ac:dyDescent="0.25">
      <c r="A285" s="35"/>
      <c r="B285" s="6"/>
      <c r="C285" s="6"/>
      <c r="D285" s="55"/>
    </row>
    <row r="286" spans="1:4" ht="13.5" customHeight="1" x14ac:dyDescent="0.25">
      <c r="A286" s="35"/>
      <c r="B286" s="6"/>
      <c r="C286" s="6"/>
      <c r="D286" s="55"/>
    </row>
    <row r="287" spans="1:4" ht="13.5" customHeight="1" x14ac:dyDescent="0.25">
      <c r="A287" s="35"/>
      <c r="B287" s="6"/>
      <c r="C287" s="6"/>
      <c r="D287" s="55"/>
    </row>
    <row r="288" spans="1:4" ht="13.5" customHeight="1" x14ac:dyDescent="0.25">
      <c r="A288" s="35"/>
      <c r="B288" s="6"/>
      <c r="C288" s="6"/>
      <c r="D288" s="55"/>
    </row>
    <row r="289" spans="1:4" ht="13.5" customHeight="1" x14ac:dyDescent="0.25">
      <c r="A289" s="35"/>
      <c r="B289" s="6"/>
      <c r="C289" s="6"/>
      <c r="D289" s="55"/>
    </row>
    <row r="290" spans="1:4" ht="13.5" customHeight="1" x14ac:dyDescent="0.25">
      <c r="A290" s="35"/>
      <c r="B290" s="6"/>
      <c r="C290" s="6"/>
      <c r="D290" s="55"/>
    </row>
    <row r="291" spans="1:4" ht="13.5" customHeight="1" x14ac:dyDescent="0.25">
      <c r="A291" s="35"/>
      <c r="B291" s="6"/>
      <c r="C291" s="6"/>
      <c r="D291" s="55"/>
    </row>
    <row r="292" spans="1:4" ht="13.5" customHeight="1" x14ac:dyDescent="0.25">
      <c r="A292" s="35"/>
      <c r="B292" s="6"/>
      <c r="C292" s="6"/>
      <c r="D292" s="55"/>
    </row>
    <row r="293" spans="1:4" ht="13.5" customHeight="1" x14ac:dyDescent="0.25">
      <c r="A293" s="35"/>
      <c r="B293" s="6"/>
      <c r="C293" s="6"/>
      <c r="D293" s="55"/>
    </row>
    <row r="294" spans="1:4" ht="13.5" customHeight="1" x14ac:dyDescent="0.25">
      <c r="A294" s="35"/>
      <c r="B294" s="6"/>
      <c r="C294" s="6"/>
      <c r="D294" s="55"/>
    </row>
    <row r="295" spans="1:4" ht="13.5" customHeight="1" x14ac:dyDescent="0.25">
      <c r="A295" s="35"/>
      <c r="B295" s="6"/>
      <c r="C295" s="6"/>
      <c r="D295" s="55"/>
    </row>
    <row r="296" spans="1:4" ht="13.5" customHeight="1" x14ac:dyDescent="0.25">
      <c r="A296" s="35"/>
      <c r="B296" s="6"/>
      <c r="C296" s="6"/>
      <c r="D296" s="55"/>
    </row>
    <row r="297" spans="1:4" ht="13.5" customHeight="1" x14ac:dyDescent="0.25">
      <c r="A297" s="35"/>
      <c r="B297" s="6"/>
      <c r="C297" s="6"/>
      <c r="D297" s="55"/>
    </row>
    <row r="298" spans="1:4" ht="13.5" customHeight="1" x14ac:dyDescent="0.25">
      <c r="A298" s="35"/>
      <c r="B298" s="6"/>
      <c r="C298" s="6"/>
      <c r="D298" s="55"/>
    </row>
    <row r="299" spans="1:4" ht="13.5" customHeight="1" x14ac:dyDescent="0.25">
      <c r="A299" s="35"/>
      <c r="B299" s="6"/>
      <c r="C299" s="6"/>
      <c r="D299" s="55"/>
    </row>
    <row r="300" spans="1:4" ht="13.5" customHeight="1" x14ac:dyDescent="0.25">
      <c r="A300" s="35"/>
      <c r="B300" s="6"/>
      <c r="C300" s="6"/>
      <c r="D300" s="55"/>
    </row>
    <row r="301" spans="1:4" ht="13.5" customHeight="1" x14ac:dyDescent="0.25">
      <c r="A301" s="35"/>
      <c r="B301" s="6"/>
      <c r="C301" s="6"/>
      <c r="D301" s="55"/>
    </row>
    <row r="302" spans="1:4" ht="13.5" customHeight="1" x14ac:dyDescent="0.25">
      <c r="A302" s="35"/>
      <c r="B302" s="6"/>
      <c r="C302" s="6"/>
      <c r="D302" s="55"/>
    </row>
    <row r="303" spans="1:4" ht="13.5" customHeight="1" x14ac:dyDescent="0.25">
      <c r="A303" s="35"/>
      <c r="B303" s="6"/>
      <c r="C303" s="6"/>
      <c r="D303" s="55"/>
    </row>
    <row r="304" spans="1:4" ht="13.5" customHeight="1" x14ac:dyDescent="0.25">
      <c r="A304" s="35"/>
      <c r="B304" s="6"/>
      <c r="C304" s="6"/>
      <c r="D304" s="55"/>
    </row>
    <row r="305" spans="1:4" ht="13.5" customHeight="1" x14ac:dyDescent="0.25">
      <c r="A305" s="35"/>
      <c r="B305" s="6"/>
      <c r="C305" s="6"/>
      <c r="D305" s="55"/>
    </row>
    <row r="306" spans="1:4" ht="13.5" customHeight="1" x14ac:dyDescent="0.25">
      <c r="A306" s="35"/>
      <c r="B306" s="6"/>
      <c r="C306" s="6"/>
      <c r="D306" s="55"/>
    </row>
    <row r="307" spans="1:4" ht="13.5" customHeight="1" x14ac:dyDescent="0.25">
      <c r="A307" s="35"/>
      <c r="B307" s="6"/>
      <c r="C307" s="6"/>
      <c r="D307" s="55"/>
    </row>
    <row r="308" spans="1:4" ht="13.5" customHeight="1" x14ac:dyDescent="0.25">
      <c r="A308" s="35"/>
      <c r="B308" s="6"/>
      <c r="C308" s="6"/>
      <c r="D308" s="55"/>
    </row>
    <row r="309" spans="1:4" ht="13.5" customHeight="1" x14ac:dyDescent="0.25">
      <c r="A309" s="35"/>
      <c r="B309" s="6"/>
      <c r="C309" s="6"/>
      <c r="D309" s="55"/>
    </row>
    <row r="310" spans="1:4" ht="13.5" customHeight="1" x14ac:dyDescent="0.25">
      <c r="A310" s="35"/>
      <c r="B310" s="6"/>
      <c r="C310" s="6"/>
      <c r="D310" s="55"/>
    </row>
    <row r="311" spans="1:4" ht="13.5" customHeight="1" x14ac:dyDescent="0.25">
      <c r="A311" s="35"/>
      <c r="B311" s="6"/>
      <c r="C311" s="6"/>
      <c r="D311" s="55"/>
    </row>
    <row r="312" spans="1:4" ht="13.5" customHeight="1" x14ac:dyDescent="0.25">
      <c r="A312" s="35"/>
      <c r="B312" s="6"/>
      <c r="C312" s="6"/>
      <c r="D312" s="55"/>
    </row>
    <row r="313" spans="1:4" ht="13.5" customHeight="1" x14ac:dyDescent="0.25">
      <c r="A313" s="35"/>
      <c r="B313" s="6"/>
      <c r="C313" s="6"/>
      <c r="D313" s="55"/>
    </row>
    <row r="314" spans="1:4" ht="13.5" customHeight="1" x14ac:dyDescent="0.25">
      <c r="A314" s="35"/>
      <c r="B314" s="6"/>
      <c r="C314" s="6"/>
      <c r="D314" s="55"/>
    </row>
    <row r="315" spans="1:4" ht="13.5" customHeight="1" x14ac:dyDescent="0.25">
      <c r="A315" s="35"/>
      <c r="B315" s="6"/>
      <c r="C315" s="6"/>
      <c r="D315" s="55"/>
    </row>
    <row r="316" spans="1:4" ht="13.5" customHeight="1" x14ac:dyDescent="0.25">
      <c r="A316" s="35"/>
      <c r="B316" s="6"/>
      <c r="C316" s="6"/>
      <c r="D316" s="55"/>
    </row>
    <row r="317" spans="1:4" ht="13.5" customHeight="1" x14ac:dyDescent="0.25">
      <c r="A317" s="35"/>
      <c r="B317" s="6"/>
      <c r="C317" s="6"/>
      <c r="D317" s="55"/>
    </row>
    <row r="318" spans="1:4" ht="13.5" customHeight="1" x14ac:dyDescent="0.25">
      <c r="A318" s="35"/>
      <c r="B318" s="6"/>
      <c r="C318" s="6"/>
      <c r="D318" s="55"/>
    </row>
    <row r="319" spans="1:4" ht="13.5" customHeight="1" x14ac:dyDescent="0.25">
      <c r="A319" s="35"/>
      <c r="B319" s="6"/>
      <c r="C319" s="6"/>
      <c r="D319" s="55"/>
    </row>
    <row r="320" spans="1:4" ht="13.5" customHeight="1" x14ac:dyDescent="0.25">
      <c r="A320" s="35"/>
      <c r="B320" s="6"/>
      <c r="C320" s="6"/>
      <c r="D320" s="55"/>
    </row>
    <row r="321" spans="1:4" ht="13.5" customHeight="1" x14ac:dyDescent="0.25">
      <c r="A321" s="35"/>
      <c r="B321" s="6"/>
      <c r="C321" s="6"/>
      <c r="D321" s="55"/>
    </row>
    <row r="322" spans="1:4" ht="13.5" customHeight="1" x14ac:dyDescent="0.25">
      <c r="A322" s="35"/>
      <c r="B322" s="6"/>
      <c r="C322" s="6"/>
      <c r="D322" s="55"/>
    </row>
    <row r="323" spans="1:4" ht="13.5" customHeight="1" x14ac:dyDescent="0.25">
      <c r="A323" s="35"/>
      <c r="B323" s="6"/>
      <c r="C323" s="6"/>
      <c r="D323" s="55"/>
    </row>
    <row r="324" spans="1:4" ht="13.5" customHeight="1" x14ac:dyDescent="0.25">
      <c r="A324" s="35"/>
      <c r="B324" s="6"/>
      <c r="C324" s="6"/>
      <c r="D324" s="55"/>
    </row>
    <row r="325" spans="1:4" ht="13.5" customHeight="1" x14ac:dyDescent="0.25">
      <c r="A325" s="35"/>
      <c r="B325" s="6"/>
      <c r="C325" s="6"/>
      <c r="D325" s="55"/>
    </row>
    <row r="326" spans="1:4" ht="13.5" customHeight="1" x14ac:dyDescent="0.25">
      <c r="A326" s="35"/>
      <c r="B326" s="6"/>
      <c r="C326" s="6"/>
      <c r="D326" s="55"/>
    </row>
    <row r="327" spans="1:4" ht="13.5" customHeight="1" x14ac:dyDescent="0.25">
      <c r="A327" s="35"/>
      <c r="B327" s="6"/>
      <c r="C327" s="6"/>
      <c r="D327" s="55"/>
    </row>
    <row r="328" spans="1:4" ht="13.5" customHeight="1" x14ac:dyDescent="0.25">
      <c r="A328" s="35"/>
      <c r="B328" s="6"/>
      <c r="C328" s="6"/>
      <c r="D328" s="55"/>
    </row>
    <row r="329" spans="1:4" ht="13.5" customHeight="1" x14ac:dyDescent="0.25">
      <c r="A329" s="35"/>
      <c r="B329" s="6"/>
      <c r="C329" s="6"/>
      <c r="D329" s="55"/>
    </row>
    <row r="330" spans="1:4" ht="13.5" customHeight="1" x14ac:dyDescent="0.25">
      <c r="A330" s="35"/>
      <c r="B330" s="6"/>
      <c r="C330" s="6"/>
      <c r="D330" s="55"/>
    </row>
    <row r="331" spans="1:4" ht="13.5" customHeight="1" x14ac:dyDescent="0.25">
      <c r="A331" s="35"/>
      <c r="B331" s="6"/>
      <c r="C331" s="6"/>
      <c r="D331" s="55"/>
    </row>
    <row r="332" spans="1:4" ht="13.5" customHeight="1" x14ac:dyDescent="0.25">
      <c r="A332" s="35"/>
      <c r="B332" s="6"/>
      <c r="C332" s="6"/>
      <c r="D332" s="55"/>
    </row>
    <row r="333" spans="1:4" ht="13.5" customHeight="1" x14ac:dyDescent="0.25">
      <c r="A333" s="35"/>
      <c r="B333" s="6"/>
      <c r="C333" s="6"/>
      <c r="D333" s="55"/>
    </row>
    <row r="334" spans="1:4" ht="13.5" customHeight="1" x14ac:dyDescent="0.25">
      <c r="A334" s="35"/>
      <c r="B334" s="6"/>
      <c r="C334" s="6"/>
      <c r="D334" s="55"/>
    </row>
    <row r="335" spans="1:4" ht="13.5" customHeight="1" x14ac:dyDescent="0.25">
      <c r="A335" s="35"/>
      <c r="B335" s="6"/>
      <c r="C335" s="6"/>
      <c r="D335" s="55"/>
    </row>
    <row r="336" spans="1:4" ht="13.5" customHeight="1" x14ac:dyDescent="0.25">
      <c r="A336" s="35"/>
      <c r="B336" s="6"/>
      <c r="C336" s="6"/>
      <c r="D336" s="55"/>
    </row>
    <row r="337" spans="1:4" ht="13.5" customHeight="1" x14ac:dyDescent="0.25">
      <c r="A337" s="35"/>
      <c r="B337" s="6"/>
      <c r="C337" s="6"/>
      <c r="D337" s="55"/>
    </row>
    <row r="338" spans="1:4" ht="13.5" customHeight="1" x14ac:dyDescent="0.25">
      <c r="A338" s="35"/>
      <c r="B338" s="6"/>
      <c r="C338" s="6"/>
      <c r="D338" s="55"/>
    </row>
    <row r="339" spans="1:4" ht="13.5" customHeight="1" x14ac:dyDescent="0.25">
      <c r="A339" s="35"/>
      <c r="B339" s="6"/>
      <c r="C339" s="6"/>
      <c r="D339" s="55"/>
    </row>
    <row r="340" spans="1:4" ht="13.5" customHeight="1" x14ac:dyDescent="0.25">
      <c r="A340" s="35"/>
      <c r="B340" s="6"/>
      <c r="C340" s="6"/>
      <c r="D340" s="55"/>
    </row>
    <row r="341" spans="1:4" ht="13.5" customHeight="1" x14ac:dyDescent="0.25">
      <c r="A341" s="35"/>
      <c r="B341" s="6"/>
      <c r="C341" s="6"/>
      <c r="D341" s="55"/>
    </row>
    <row r="342" spans="1:4" ht="13.5" customHeight="1" x14ac:dyDescent="0.25">
      <c r="A342" s="35"/>
      <c r="B342" s="6"/>
      <c r="C342" s="6"/>
      <c r="D342" s="55"/>
    </row>
    <row r="343" spans="1:4" ht="13.5" customHeight="1" x14ac:dyDescent="0.25">
      <c r="A343" s="35"/>
      <c r="B343" s="6"/>
      <c r="C343" s="6"/>
      <c r="D343" s="55"/>
    </row>
    <row r="344" spans="1:4" ht="13.5" customHeight="1" x14ac:dyDescent="0.25">
      <c r="A344" s="35"/>
      <c r="B344" s="6"/>
      <c r="C344" s="6"/>
      <c r="D344" s="55"/>
    </row>
    <row r="345" spans="1:4" ht="13.5" customHeight="1" x14ac:dyDescent="0.25">
      <c r="A345" s="35"/>
      <c r="B345" s="6"/>
      <c r="C345" s="6"/>
      <c r="D345" s="55"/>
    </row>
    <row r="346" spans="1:4" ht="13.5" customHeight="1" x14ac:dyDescent="0.25">
      <c r="A346" s="35"/>
      <c r="B346" s="6"/>
      <c r="C346" s="6"/>
      <c r="D346" s="55"/>
    </row>
    <row r="347" spans="1:4" ht="13.5" customHeight="1" x14ac:dyDescent="0.25">
      <c r="A347" s="35"/>
      <c r="B347" s="6"/>
      <c r="C347" s="6"/>
      <c r="D347" s="55"/>
    </row>
    <row r="348" spans="1:4" ht="13.5" customHeight="1" x14ac:dyDescent="0.25">
      <c r="A348" s="35"/>
      <c r="B348" s="6"/>
      <c r="C348" s="6"/>
      <c r="D348" s="55"/>
    </row>
    <row r="349" spans="1:4" ht="13.5" customHeight="1" x14ac:dyDescent="0.25">
      <c r="A349" s="35"/>
      <c r="B349" s="6"/>
      <c r="C349" s="6"/>
      <c r="D349" s="55"/>
    </row>
    <row r="350" spans="1:4" ht="13.5" customHeight="1" x14ac:dyDescent="0.25">
      <c r="A350" s="35"/>
      <c r="B350" s="6"/>
      <c r="C350" s="6"/>
      <c r="D350" s="55"/>
    </row>
    <row r="351" spans="1:4" ht="13.5" customHeight="1" x14ac:dyDescent="0.25">
      <c r="A351" s="35"/>
      <c r="B351" s="6"/>
      <c r="C351" s="6"/>
      <c r="D351" s="55"/>
    </row>
    <row r="352" spans="1:4" ht="13.5" customHeight="1" x14ac:dyDescent="0.25">
      <c r="A352" s="35"/>
      <c r="B352" s="6"/>
      <c r="C352" s="6"/>
      <c r="D352" s="55"/>
    </row>
    <row r="353" spans="1:4" ht="13.5" customHeight="1" x14ac:dyDescent="0.25">
      <c r="A353" s="35"/>
      <c r="B353" s="6"/>
      <c r="C353" s="6"/>
      <c r="D353" s="55"/>
    </row>
    <row r="354" spans="1:4" ht="13.5" customHeight="1" x14ac:dyDescent="0.25">
      <c r="A354" s="35"/>
      <c r="B354" s="6"/>
      <c r="C354" s="6"/>
      <c r="D354" s="55"/>
    </row>
    <row r="355" spans="1:4" ht="13.5" customHeight="1" x14ac:dyDescent="0.25">
      <c r="A355" s="35"/>
      <c r="B355" s="6"/>
      <c r="C355" s="6"/>
      <c r="D355" s="55"/>
    </row>
    <row r="356" spans="1:4" ht="13.5" customHeight="1" x14ac:dyDescent="0.25">
      <c r="A356" s="35"/>
      <c r="B356" s="6"/>
      <c r="C356" s="6"/>
      <c r="D356" s="55"/>
    </row>
    <row r="357" spans="1:4" ht="13.5" customHeight="1" x14ac:dyDescent="0.25">
      <c r="A357" s="35"/>
      <c r="B357" s="6"/>
      <c r="C357" s="6"/>
      <c r="D357" s="55"/>
    </row>
    <row r="358" spans="1:4" ht="13.5" customHeight="1" x14ac:dyDescent="0.25">
      <c r="A358" s="35"/>
      <c r="B358" s="6"/>
      <c r="C358" s="6"/>
      <c r="D358" s="55"/>
    </row>
    <row r="359" spans="1:4" ht="13.5" customHeight="1" x14ac:dyDescent="0.25">
      <c r="A359" s="35"/>
      <c r="B359" s="6"/>
      <c r="C359" s="6"/>
      <c r="D359" s="55"/>
    </row>
    <row r="360" spans="1:4" ht="13.5" customHeight="1" x14ac:dyDescent="0.25">
      <c r="A360" s="35"/>
      <c r="B360" s="6"/>
      <c r="C360" s="6"/>
      <c r="D360" s="55"/>
    </row>
    <row r="361" spans="1:4" ht="13.5" customHeight="1" x14ac:dyDescent="0.25">
      <c r="A361" s="35"/>
      <c r="B361" s="6"/>
      <c r="C361" s="6"/>
      <c r="D361" s="55"/>
    </row>
    <row r="362" spans="1:4" ht="13.5" customHeight="1" x14ac:dyDescent="0.25">
      <c r="A362" s="35"/>
      <c r="B362" s="6"/>
      <c r="C362" s="6"/>
      <c r="D362" s="55"/>
    </row>
    <row r="363" spans="1:4" ht="13.5" customHeight="1" x14ac:dyDescent="0.25">
      <c r="A363" s="35"/>
      <c r="B363" s="6"/>
      <c r="C363" s="6"/>
      <c r="D363" s="55"/>
    </row>
    <row r="364" spans="1:4" ht="13.5" customHeight="1" x14ac:dyDescent="0.25">
      <c r="A364" s="35"/>
      <c r="B364" s="6"/>
      <c r="C364" s="6"/>
      <c r="D364" s="55"/>
    </row>
    <row r="365" spans="1:4" ht="13.5" customHeight="1" x14ac:dyDescent="0.25">
      <c r="A365" s="35"/>
      <c r="B365" s="6"/>
      <c r="C365" s="6"/>
      <c r="D365" s="55"/>
    </row>
    <row r="366" spans="1:4" ht="13.5" customHeight="1" x14ac:dyDescent="0.25">
      <c r="A366" s="35"/>
      <c r="B366" s="6"/>
      <c r="C366" s="6"/>
      <c r="D366" s="55"/>
    </row>
    <row r="367" spans="1:4" ht="13.5" customHeight="1" x14ac:dyDescent="0.25">
      <c r="A367" s="35"/>
      <c r="B367" s="6"/>
      <c r="C367" s="6"/>
      <c r="D367" s="55"/>
    </row>
    <row r="368" spans="1:4" ht="13.5" customHeight="1" x14ac:dyDescent="0.25">
      <c r="A368" s="35"/>
      <c r="B368" s="6"/>
      <c r="C368" s="6"/>
      <c r="D368" s="55"/>
    </row>
    <row r="369" spans="1:4" ht="13.5" customHeight="1" x14ac:dyDescent="0.25">
      <c r="A369" s="35"/>
      <c r="B369" s="6"/>
      <c r="C369" s="6"/>
      <c r="D369" s="55"/>
    </row>
    <row r="370" spans="1:4" ht="13.5" customHeight="1" x14ac:dyDescent="0.25">
      <c r="A370" s="35"/>
      <c r="B370" s="6"/>
      <c r="C370" s="6"/>
      <c r="D370" s="55"/>
    </row>
    <row r="371" spans="1:4" ht="13.5" customHeight="1" x14ac:dyDescent="0.25">
      <c r="A371" s="35"/>
      <c r="B371" s="6"/>
      <c r="C371" s="6"/>
      <c r="D371" s="55"/>
    </row>
    <row r="372" spans="1:4" ht="13.5" customHeight="1" x14ac:dyDescent="0.25">
      <c r="A372" s="35"/>
      <c r="B372" s="6"/>
      <c r="C372" s="6"/>
      <c r="D372" s="55"/>
    </row>
    <row r="373" spans="1:4" ht="13.5" customHeight="1" x14ac:dyDescent="0.25">
      <c r="A373" s="35"/>
      <c r="B373" s="6"/>
      <c r="C373" s="6"/>
      <c r="D373" s="55"/>
    </row>
    <row r="374" spans="1:4" ht="13.5" customHeight="1" x14ac:dyDescent="0.25">
      <c r="A374" s="35"/>
      <c r="B374" s="6"/>
      <c r="C374" s="6"/>
      <c r="D374" s="55"/>
    </row>
    <row r="375" spans="1:4" ht="13.5" customHeight="1" x14ac:dyDescent="0.25">
      <c r="A375" s="35"/>
      <c r="B375" s="6"/>
      <c r="C375" s="6"/>
      <c r="D375" s="55"/>
    </row>
    <row r="376" spans="1:4" ht="13.5" customHeight="1" x14ac:dyDescent="0.25">
      <c r="A376" s="35"/>
      <c r="B376" s="6"/>
      <c r="C376" s="6"/>
      <c r="D376" s="55"/>
    </row>
    <row r="377" spans="1:4" ht="13.5" customHeight="1" x14ac:dyDescent="0.25">
      <c r="A377" s="35"/>
      <c r="B377" s="6"/>
      <c r="C377" s="6"/>
      <c r="D377" s="55"/>
    </row>
    <row r="378" spans="1:4" ht="13.5" customHeight="1" x14ac:dyDescent="0.25">
      <c r="A378" s="35"/>
      <c r="B378" s="6"/>
      <c r="C378" s="6"/>
      <c r="D378" s="55"/>
    </row>
    <row r="379" spans="1:4" ht="13.5" customHeight="1" x14ac:dyDescent="0.25">
      <c r="A379" s="35"/>
      <c r="B379" s="6"/>
      <c r="C379" s="6"/>
      <c r="D379" s="55"/>
    </row>
    <row r="380" spans="1:4" ht="13.5" customHeight="1" x14ac:dyDescent="0.25">
      <c r="A380" s="35"/>
      <c r="B380" s="6"/>
      <c r="C380" s="6"/>
      <c r="D380" s="55"/>
    </row>
    <row r="381" spans="1:4" ht="13.5" customHeight="1" x14ac:dyDescent="0.25">
      <c r="A381" s="35"/>
      <c r="B381" s="6"/>
      <c r="C381" s="6"/>
      <c r="D381" s="55"/>
    </row>
    <row r="382" spans="1:4" ht="13.5" customHeight="1" x14ac:dyDescent="0.25">
      <c r="A382" s="35"/>
      <c r="B382" s="6"/>
      <c r="C382" s="6"/>
      <c r="D382" s="55"/>
    </row>
    <row r="383" spans="1:4" ht="13.5" customHeight="1" x14ac:dyDescent="0.25">
      <c r="A383" s="35"/>
      <c r="B383" s="6"/>
      <c r="C383" s="6"/>
      <c r="D383" s="55"/>
    </row>
    <row r="384" spans="1:4" ht="13.5" customHeight="1" x14ac:dyDescent="0.25">
      <c r="A384" s="35"/>
      <c r="B384" s="6"/>
      <c r="C384" s="6"/>
      <c r="D384" s="55"/>
    </row>
    <row r="385" spans="1:4" ht="13.5" customHeight="1" x14ac:dyDescent="0.25">
      <c r="A385" s="35"/>
      <c r="B385" s="6"/>
      <c r="C385" s="6"/>
      <c r="D385" s="55"/>
    </row>
    <row r="386" spans="1:4" ht="13.5" customHeight="1" x14ac:dyDescent="0.25">
      <c r="A386" s="35"/>
      <c r="B386" s="6"/>
      <c r="C386" s="6"/>
      <c r="D386" s="55"/>
    </row>
    <row r="387" spans="1:4" ht="13.5" customHeight="1" x14ac:dyDescent="0.25">
      <c r="A387" s="35"/>
      <c r="B387" s="6"/>
      <c r="C387" s="6"/>
      <c r="D387" s="55"/>
    </row>
    <row r="388" spans="1:4" ht="13.5" customHeight="1" x14ac:dyDescent="0.25">
      <c r="A388" s="35"/>
      <c r="B388" s="6"/>
      <c r="C388" s="6"/>
      <c r="D388" s="55"/>
    </row>
    <row r="389" spans="1:4" ht="13.5" customHeight="1" x14ac:dyDescent="0.25">
      <c r="A389" s="35"/>
      <c r="B389" s="6"/>
      <c r="C389" s="6"/>
      <c r="D389" s="55"/>
    </row>
    <row r="390" spans="1:4" ht="13.5" customHeight="1" x14ac:dyDescent="0.25">
      <c r="A390" s="35"/>
      <c r="B390" s="6"/>
      <c r="C390" s="6"/>
      <c r="D390" s="55"/>
    </row>
    <row r="391" spans="1:4" ht="13.5" customHeight="1" x14ac:dyDescent="0.25">
      <c r="A391" s="35"/>
      <c r="B391" s="6"/>
      <c r="C391" s="6"/>
      <c r="D391" s="55"/>
    </row>
    <row r="392" spans="1:4" ht="13.5" customHeight="1" x14ac:dyDescent="0.25">
      <c r="A392" s="35"/>
      <c r="B392" s="6"/>
      <c r="C392" s="6"/>
      <c r="D392" s="55"/>
    </row>
    <row r="393" spans="1:4" ht="13.5" customHeight="1" x14ac:dyDescent="0.25">
      <c r="A393" s="35"/>
      <c r="B393" s="6"/>
      <c r="C393" s="6"/>
      <c r="D393" s="55"/>
    </row>
    <row r="394" spans="1:4" ht="13.5" customHeight="1" x14ac:dyDescent="0.25">
      <c r="A394" s="35"/>
      <c r="B394" s="6"/>
      <c r="C394" s="6"/>
      <c r="D394" s="55"/>
    </row>
    <row r="395" spans="1:4" ht="13.5" customHeight="1" x14ac:dyDescent="0.25">
      <c r="A395" s="35"/>
      <c r="B395" s="6"/>
      <c r="C395" s="6"/>
      <c r="D395" s="55"/>
    </row>
    <row r="396" spans="1:4" ht="13.5" customHeight="1" x14ac:dyDescent="0.25">
      <c r="A396" s="35"/>
      <c r="B396" s="6"/>
      <c r="C396" s="6"/>
      <c r="D396" s="55"/>
    </row>
    <row r="397" spans="1:4" ht="13.5" customHeight="1" x14ac:dyDescent="0.25">
      <c r="A397" s="35"/>
      <c r="B397" s="6"/>
      <c r="C397" s="6"/>
      <c r="D397" s="55"/>
    </row>
    <row r="398" spans="1:4" ht="13.5" customHeight="1" x14ac:dyDescent="0.25">
      <c r="A398" s="35"/>
      <c r="B398" s="6"/>
      <c r="C398" s="6"/>
      <c r="D398" s="55"/>
    </row>
    <row r="399" spans="1:4" ht="13.5" customHeight="1" x14ac:dyDescent="0.25">
      <c r="A399" s="35"/>
      <c r="B399" s="6"/>
      <c r="C399" s="6"/>
      <c r="D399" s="55"/>
    </row>
    <row r="400" spans="1:4" ht="13.5" customHeight="1" x14ac:dyDescent="0.25">
      <c r="A400" s="35"/>
      <c r="B400" s="6"/>
      <c r="C400" s="6"/>
      <c r="D400" s="55"/>
    </row>
    <row r="401" spans="1:4" ht="13.5" customHeight="1" x14ac:dyDescent="0.25">
      <c r="A401" s="35"/>
      <c r="B401" s="6"/>
      <c r="C401" s="6"/>
      <c r="D401" s="55"/>
    </row>
    <row r="402" spans="1:4" ht="13.5" customHeight="1" x14ac:dyDescent="0.25">
      <c r="A402" s="35"/>
      <c r="B402" s="6"/>
      <c r="C402" s="6"/>
      <c r="D402" s="55"/>
    </row>
    <row r="403" spans="1:4" ht="13.5" customHeight="1" x14ac:dyDescent="0.25">
      <c r="A403" s="35"/>
      <c r="B403" s="6"/>
      <c r="C403" s="6"/>
      <c r="D403" s="55"/>
    </row>
    <row r="404" spans="1:4" ht="13.5" customHeight="1" x14ac:dyDescent="0.25">
      <c r="A404" s="35"/>
      <c r="B404" s="6"/>
      <c r="C404" s="6"/>
      <c r="D404" s="55"/>
    </row>
    <row r="405" spans="1:4" ht="13.5" customHeight="1" x14ac:dyDescent="0.25">
      <c r="A405" s="35"/>
      <c r="B405" s="6"/>
      <c r="C405" s="6"/>
      <c r="D405" s="55"/>
    </row>
    <row r="406" spans="1:4" ht="13.5" customHeight="1" x14ac:dyDescent="0.25">
      <c r="A406" s="35"/>
      <c r="B406" s="6"/>
      <c r="C406" s="6"/>
      <c r="D406" s="55"/>
    </row>
    <row r="407" spans="1:4" ht="13.5" customHeight="1" x14ac:dyDescent="0.25">
      <c r="A407" s="35"/>
      <c r="B407" s="6"/>
      <c r="C407" s="6"/>
      <c r="D407" s="55"/>
    </row>
    <row r="408" spans="1:4" ht="13.5" customHeight="1" x14ac:dyDescent="0.25">
      <c r="A408" s="35"/>
      <c r="B408" s="6"/>
      <c r="C408" s="6"/>
      <c r="D408" s="55"/>
    </row>
    <row r="409" spans="1:4" ht="13.5" customHeight="1" x14ac:dyDescent="0.25">
      <c r="A409" s="35"/>
      <c r="B409" s="6"/>
      <c r="C409" s="6"/>
      <c r="D409" s="55"/>
    </row>
    <row r="410" spans="1:4" ht="13.5" customHeight="1" x14ac:dyDescent="0.25">
      <c r="A410" s="35"/>
      <c r="B410" s="6"/>
      <c r="C410" s="6"/>
      <c r="D410" s="55"/>
    </row>
    <row r="411" spans="1:4" ht="13.5" customHeight="1" x14ac:dyDescent="0.25">
      <c r="A411" s="35"/>
      <c r="B411" s="6"/>
      <c r="C411" s="6"/>
      <c r="D411" s="55"/>
    </row>
    <row r="412" spans="1:4" ht="13.5" customHeight="1" x14ac:dyDescent="0.25">
      <c r="A412" s="35"/>
      <c r="B412" s="6"/>
      <c r="C412" s="6"/>
      <c r="D412" s="55"/>
    </row>
    <row r="413" spans="1:4" ht="13.5" customHeight="1" x14ac:dyDescent="0.25">
      <c r="A413" s="35"/>
      <c r="B413" s="6"/>
      <c r="C413" s="6"/>
      <c r="D413" s="55"/>
    </row>
    <row r="414" spans="1:4" ht="13.5" customHeight="1" x14ac:dyDescent="0.25">
      <c r="A414" s="35"/>
      <c r="B414" s="6"/>
      <c r="C414" s="6"/>
      <c r="D414" s="55"/>
    </row>
    <row r="415" spans="1:4" ht="13.5" customHeight="1" x14ac:dyDescent="0.25">
      <c r="A415" s="35"/>
      <c r="B415" s="6"/>
      <c r="C415" s="6"/>
      <c r="D415" s="55"/>
    </row>
    <row r="416" spans="1:4" ht="13.5" customHeight="1" x14ac:dyDescent="0.25">
      <c r="A416" s="35"/>
      <c r="B416" s="6"/>
      <c r="C416" s="6"/>
      <c r="D416" s="55"/>
    </row>
    <row r="417" spans="1:4" ht="13.5" customHeight="1" x14ac:dyDescent="0.25">
      <c r="A417" s="35"/>
      <c r="B417" s="6"/>
      <c r="C417" s="6"/>
      <c r="D417" s="55"/>
    </row>
    <row r="418" spans="1:4" ht="13.5" customHeight="1" x14ac:dyDescent="0.25">
      <c r="A418" s="35"/>
      <c r="B418" s="6"/>
      <c r="C418" s="6"/>
      <c r="D418" s="55"/>
    </row>
    <row r="419" spans="1:4" ht="13.5" customHeight="1" x14ac:dyDescent="0.25">
      <c r="A419" s="35"/>
      <c r="B419" s="6"/>
      <c r="C419" s="6"/>
      <c r="D419" s="55"/>
    </row>
    <row r="420" spans="1:4" ht="13.5" customHeight="1" x14ac:dyDescent="0.25">
      <c r="A420" s="35"/>
      <c r="B420" s="6"/>
      <c r="C420" s="6"/>
      <c r="D420" s="55"/>
    </row>
    <row r="421" spans="1:4" ht="13.5" customHeight="1" x14ac:dyDescent="0.25">
      <c r="A421" s="35"/>
      <c r="B421" s="6"/>
      <c r="C421" s="6"/>
      <c r="D421" s="55"/>
    </row>
    <row r="422" spans="1:4" ht="13.5" customHeight="1" x14ac:dyDescent="0.25">
      <c r="A422" s="35"/>
      <c r="B422" s="6"/>
      <c r="C422" s="6"/>
      <c r="D422" s="55"/>
    </row>
    <row r="423" spans="1:4" ht="13.5" customHeight="1" x14ac:dyDescent="0.25">
      <c r="A423" s="35"/>
      <c r="B423" s="6"/>
      <c r="C423" s="6"/>
      <c r="D423" s="55"/>
    </row>
    <row r="424" spans="1:4" ht="13.5" customHeight="1" x14ac:dyDescent="0.25">
      <c r="A424" s="35"/>
      <c r="B424" s="6"/>
      <c r="C424" s="6"/>
      <c r="D424" s="55"/>
    </row>
    <row r="425" spans="1:4" ht="13.5" customHeight="1" x14ac:dyDescent="0.25">
      <c r="A425" s="35"/>
      <c r="B425" s="6"/>
      <c r="C425" s="6"/>
      <c r="D425" s="55"/>
    </row>
    <row r="426" spans="1:4" ht="13.5" customHeight="1" x14ac:dyDescent="0.25">
      <c r="A426" s="35"/>
      <c r="B426" s="6"/>
      <c r="C426" s="6"/>
      <c r="D426" s="55"/>
    </row>
    <row r="427" spans="1:4" ht="13.5" customHeight="1" x14ac:dyDescent="0.25">
      <c r="A427" s="35"/>
      <c r="B427" s="6"/>
      <c r="C427" s="6"/>
      <c r="D427" s="55"/>
    </row>
    <row r="428" spans="1:4" ht="13.5" customHeight="1" x14ac:dyDescent="0.25">
      <c r="A428" s="35"/>
      <c r="B428" s="6"/>
      <c r="C428" s="6"/>
      <c r="D428" s="55"/>
    </row>
    <row r="429" spans="1:4" ht="13.5" customHeight="1" x14ac:dyDescent="0.25">
      <c r="A429" s="35"/>
      <c r="B429" s="6"/>
      <c r="C429" s="6"/>
      <c r="D429" s="55"/>
    </row>
    <row r="430" spans="1:4" ht="13.5" customHeight="1" x14ac:dyDescent="0.25">
      <c r="A430" s="35"/>
      <c r="B430" s="6"/>
      <c r="C430" s="6"/>
      <c r="D430" s="55"/>
    </row>
    <row r="431" spans="1:4" ht="13.5" customHeight="1" x14ac:dyDescent="0.25">
      <c r="A431" s="35"/>
      <c r="B431" s="6"/>
      <c r="C431" s="6"/>
      <c r="D431" s="55"/>
    </row>
    <row r="432" spans="1:4" ht="13.5" customHeight="1" x14ac:dyDescent="0.25">
      <c r="A432" s="35"/>
      <c r="B432" s="6"/>
      <c r="C432" s="6"/>
      <c r="D432" s="55"/>
    </row>
    <row r="433" spans="1:4" ht="13.5" customHeight="1" x14ac:dyDescent="0.25">
      <c r="A433" s="35"/>
      <c r="B433" s="6"/>
      <c r="C433" s="6"/>
      <c r="D433" s="55"/>
    </row>
    <row r="434" spans="1:4" ht="13.5" customHeight="1" x14ac:dyDescent="0.25">
      <c r="A434" s="35"/>
      <c r="B434" s="6"/>
      <c r="C434" s="6"/>
      <c r="D434" s="55"/>
    </row>
    <row r="435" spans="1:4" ht="13.5" customHeight="1" x14ac:dyDescent="0.25">
      <c r="A435" s="35"/>
      <c r="B435" s="6"/>
      <c r="C435" s="6"/>
      <c r="D435" s="55"/>
    </row>
    <row r="436" spans="1:4" ht="13.5" customHeight="1" x14ac:dyDescent="0.25">
      <c r="A436" s="35"/>
      <c r="B436" s="6"/>
      <c r="C436" s="6"/>
      <c r="D436" s="55"/>
    </row>
    <row r="437" spans="1:4" ht="13.5" customHeight="1" x14ac:dyDescent="0.25">
      <c r="A437" s="35"/>
      <c r="B437" s="6"/>
      <c r="C437" s="6"/>
      <c r="D437" s="55"/>
    </row>
    <row r="438" spans="1:4" ht="13.5" customHeight="1" x14ac:dyDescent="0.25">
      <c r="A438" s="35"/>
      <c r="B438" s="6"/>
      <c r="C438" s="6"/>
      <c r="D438" s="55"/>
    </row>
    <row r="439" spans="1:4" ht="13.5" customHeight="1" x14ac:dyDescent="0.25">
      <c r="A439" s="35"/>
      <c r="B439" s="6"/>
      <c r="C439" s="6"/>
      <c r="D439" s="55"/>
    </row>
    <row r="440" spans="1:4" ht="13.5" customHeight="1" x14ac:dyDescent="0.25">
      <c r="A440" s="35"/>
      <c r="B440" s="6"/>
      <c r="C440" s="6"/>
      <c r="D440" s="55"/>
    </row>
    <row r="441" spans="1:4" ht="13.5" customHeight="1" x14ac:dyDescent="0.25">
      <c r="A441" s="35"/>
      <c r="B441" s="6"/>
      <c r="C441" s="6"/>
      <c r="D441" s="55"/>
    </row>
    <row r="442" spans="1:4" ht="13.5" customHeight="1" x14ac:dyDescent="0.25">
      <c r="A442" s="35"/>
      <c r="B442" s="6"/>
      <c r="C442" s="6"/>
      <c r="D442" s="55"/>
    </row>
    <row r="443" spans="1:4" ht="13.5" customHeight="1" x14ac:dyDescent="0.25">
      <c r="A443" s="35"/>
      <c r="B443" s="6"/>
      <c r="C443" s="6"/>
      <c r="D443" s="55"/>
    </row>
    <row r="444" spans="1:4" ht="13.5" customHeight="1" x14ac:dyDescent="0.25">
      <c r="A444" s="35"/>
      <c r="B444" s="6"/>
      <c r="C444" s="6"/>
      <c r="D444" s="55"/>
    </row>
    <row r="445" spans="1:4" ht="13.5" customHeight="1" x14ac:dyDescent="0.25">
      <c r="A445" s="35"/>
      <c r="B445" s="6"/>
      <c r="C445" s="6"/>
      <c r="D445" s="55"/>
    </row>
    <row r="446" spans="1:4" ht="13.5" customHeight="1" x14ac:dyDescent="0.25">
      <c r="A446" s="35"/>
      <c r="B446" s="6"/>
      <c r="C446" s="6"/>
      <c r="D446" s="55"/>
    </row>
    <row r="447" spans="1:4" ht="13.5" customHeight="1" x14ac:dyDescent="0.25">
      <c r="A447" s="35"/>
      <c r="B447" s="6"/>
      <c r="C447" s="6"/>
      <c r="D447" s="55"/>
    </row>
    <row r="448" spans="1:4" ht="13.5" customHeight="1" x14ac:dyDescent="0.25">
      <c r="A448" s="35"/>
      <c r="B448" s="6"/>
      <c r="C448" s="6"/>
      <c r="D448" s="55"/>
    </row>
    <row r="449" spans="1:4" ht="13.5" customHeight="1" x14ac:dyDescent="0.25">
      <c r="A449" s="35"/>
      <c r="B449" s="6"/>
      <c r="C449" s="6"/>
      <c r="D449" s="55"/>
    </row>
    <row r="450" spans="1:4" ht="13.5" customHeight="1" x14ac:dyDescent="0.25">
      <c r="A450" s="35"/>
      <c r="B450" s="6"/>
      <c r="C450" s="6"/>
      <c r="D450" s="55"/>
    </row>
    <row r="451" spans="1:4" ht="13.5" customHeight="1" x14ac:dyDescent="0.25">
      <c r="A451" s="35"/>
      <c r="B451" s="6"/>
      <c r="C451" s="6"/>
      <c r="D451" s="55"/>
    </row>
    <row r="452" spans="1:4" ht="13.5" customHeight="1" x14ac:dyDescent="0.25">
      <c r="A452" s="35"/>
      <c r="B452" s="6"/>
      <c r="C452" s="6"/>
      <c r="D452" s="55"/>
    </row>
    <row r="453" spans="1:4" ht="13.5" customHeight="1" x14ac:dyDescent="0.25">
      <c r="A453" s="35"/>
      <c r="B453" s="6"/>
      <c r="C453" s="6"/>
      <c r="D453" s="55"/>
    </row>
    <row r="454" spans="1:4" ht="13.5" customHeight="1" x14ac:dyDescent="0.25">
      <c r="A454" s="35"/>
      <c r="B454" s="6"/>
      <c r="C454" s="6"/>
      <c r="D454" s="55"/>
    </row>
    <row r="455" spans="1:4" ht="13.5" customHeight="1" x14ac:dyDescent="0.25">
      <c r="A455" s="35"/>
      <c r="B455" s="6"/>
      <c r="C455" s="6"/>
      <c r="D455" s="55"/>
    </row>
    <row r="456" spans="1:4" ht="13.5" customHeight="1" x14ac:dyDescent="0.25">
      <c r="A456" s="35"/>
      <c r="B456" s="6"/>
      <c r="C456" s="6"/>
      <c r="D456" s="55"/>
    </row>
    <row r="457" spans="1:4" ht="13.5" customHeight="1" x14ac:dyDescent="0.25">
      <c r="A457" s="35"/>
      <c r="B457" s="6"/>
      <c r="C457" s="6"/>
      <c r="D457" s="55"/>
    </row>
    <row r="458" spans="1:4" ht="13.5" customHeight="1" x14ac:dyDescent="0.25">
      <c r="A458" s="35"/>
      <c r="B458" s="6"/>
      <c r="C458" s="6"/>
      <c r="D458" s="55"/>
    </row>
    <row r="459" spans="1:4" ht="13.5" customHeight="1" x14ac:dyDescent="0.25">
      <c r="A459" s="35"/>
      <c r="B459" s="6"/>
      <c r="C459" s="6"/>
      <c r="D459" s="55"/>
    </row>
    <row r="460" spans="1:4" ht="13.5" customHeight="1" x14ac:dyDescent="0.25">
      <c r="A460" s="35"/>
      <c r="B460" s="6"/>
      <c r="C460" s="6"/>
      <c r="D460" s="55"/>
    </row>
    <row r="461" spans="1:4" ht="13.5" customHeight="1" x14ac:dyDescent="0.25">
      <c r="A461" s="35"/>
      <c r="B461" s="6"/>
      <c r="C461" s="6"/>
      <c r="D461" s="55"/>
    </row>
    <row r="462" spans="1:4" ht="13.5" customHeight="1" x14ac:dyDescent="0.25">
      <c r="A462" s="35"/>
      <c r="B462" s="6"/>
      <c r="C462" s="6"/>
      <c r="D462" s="55"/>
    </row>
    <row r="463" spans="1:4" ht="13.5" customHeight="1" x14ac:dyDescent="0.25">
      <c r="A463" s="35"/>
      <c r="B463" s="6"/>
      <c r="C463" s="6"/>
      <c r="D463" s="55"/>
    </row>
    <row r="464" spans="1:4" ht="13.5" customHeight="1" x14ac:dyDescent="0.25">
      <c r="A464" s="35"/>
      <c r="B464" s="6"/>
      <c r="C464" s="6"/>
      <c r="D464" s="55"/>
    </row>
    <row r="465" spans="1:4" ht="13.5" customHeight="1" x14ac:dyDescent="0.25">
      <c r="A465" s="35"/>
      <c r="B465" s="6"/>
      <c r="C465" s="6"/>
      <c r="D465" s="55"/>
    </row>
    <row r="466" spans="1:4" ht="13.5" customHeight="1" x14ac:dyDescent="0.25">
      <c r="A466" s="35"/>
      <c r="B466" s="6"/>
      <c r="C466" s="6"/>
      <c r="D466" s="55"/>
    </row>
    <row r="467" spans="1:4" ht="13.5" customHeight="1" x14ac:dyDescent="0.25">
      <c r="A467" s="35"/>
      <c r="B467" s="6"/>
      <c r="C467" s="6"/>
      <c r="D467" s="55"/>
    </row>
    <row r="468" spans="1:4" ht="13.5" customHeight="1" x14ac:dyDescent="0.25">
      <c r="A468" s="35"/>
      <c r="B468" s="6"/>
      <c r="C468" s="6"/>
      <c r="D468" s="55"/>
    </row>
    <row r="469" spans="1:4" ht="13.5" customHeight="1" x14ac:dyDescent="0.25">
      <c r="A469" s="35"/>
      <c r="B469" s="6"/>
      <c r="C469" s="6"/>
      <c r="D469" s="55"/>
    </row>
    <row r="470" spans="1:4" ht="13.5" customHeight="1" x14ac:dyDescent="0.25">
      <c r="A470" s="35"/>
      <c r="B470" s="6"/>
      <c r="C470" s="6"/>
      <c r="D470" s="55"/>
    </row>
    <row r="471" spans="1:4" ht="13.5" customHeight="1" x14ac:dyDescent="0.25">
      <c r="A471" s="35"/>
      <c r="B471" s="6"/>
      <c r="C471" s="6"/>
      <c r="D471" s="55"/>
    </row>
    <row r="472" spans="1:4" ht="13.5" customHeight="1" x14ac:dyDescent="0.25">
      <c r="A472" s="35"/>
      <c r="B472" s="6"/>
      <c r="C472" s="6"/>
      <c r="D472" s="55"/>
    </row>
    <row r="473" spans="1:4" ht="13.5" customHeight="1" x14ac:dyDescent="0.25">
      <c r="A473" s="35"/>
      <c r="B473" s="6"/>
      <c r="C473" s="6"/>
      <c r="D473" s="55"/>
    </row>
    <row r="474" spans="1:4" ht="13.5" customHeight="1" x14ac:dyDescent="0.25">
      <c r="A474" s="35"/>
      <c r="B474" s="6"/>
      <c r="C474" s="6"/>
      <c r="D474" s="55"/>
    </row>
    <row r="475" spans="1:4" ht="13.5" customHeight="1" x14ac:dyDescent="0.25">
      <c r="A475" s="35"/>
      <c r="B475" s="6"/>
      <c r="C475" s="6"/>
      <c r="D475" s="55"/>
    </row>
    <row r="476" spans="1:4" ht="13.5" customHeight="1" x14ac:dyDescent="0.25">
      <c r="A476" s="35"/>
      <c r="B476" s="6"/>
      <c r="C476" s="6"/>
      <c r="D476" s="55"/>
    </row>
    <row r="477" spans="1:4" ht="13.5" customHeight="1" x14ac:dyDescent="0.25">
      <c r="A477" s="35"/>
      <c r="B477" s="6"/>
      <c r="C477" s="6"/>
      <c r="D477" s="55"/>
    </row>
    <row r="478" spans="1:4" ht="13.5" customHeight="1" x14ac:dyDescent="0.25">
      <c r="A478" s="35"/>
      <c r="B478" s="6"/>
      <c r="C478" s="6"/>
      <c r="D478" s="55"/>
    </row>
    <row r="479" spans="1:4" ht="13.5" customHeight="1" x14ac:dyDescent="0.25">
      <c r="A479" s="35"/>
      <c r="B479" s="6"/>
      <c r="C479" s="6"/>
      <c r="D479" s="55"/>
    </row>
    <row r="480" spans="1:4" ht="13.5" customHeight="1" x14ac:dyDescent="0.25">
      <c r="A480" s="35"/>
      <c r="B480" s="6"/>
      <c r="C480" s="6"/>
      <c r="D480" s="55"/>
    </row>
    <row r="481" spans="1:4" ht="13.5" customHeight="1" x14ac:dyDescent="0.25">
      <c r="A481" s="35"/>
      <c r="B481" s="6"/>
      <c r="C481" s="6"/>
      <c r="D481" s="55"/>
    </row>
    <row r="482" spans="1:4" ht="13.5" customHeight="1" x14ac:dyDescent="0.25">
      <c r="A482" s="35"/>
      <c r="B482" s="6"/>
      <c r="C482" s="6"/>
      <c r="D482" s="55"/>
    </row>
    <row r="483" spans="1:4" ht="13.5" customHeight="1" x14ac:dyDescent="0.25">
      <c r="A483" s="35"/>
      <c r="B483" s="6"/>
      <c r="C483" s="6"/>
      <c r="D483" s="55"/>
    </row>
    <row r="484" spans="1:4" ht="13.5" customHeight="1" x14ac:dyDescent="0.25">
      <c r="A484" s="35"/>
      <c r="B484" s="6"/>
      <c r="C484" s="6"/>
      <c r="D484" s="55"/>
    </row>
    <row r="485" spans="1:4" ht="13.5" customHeight="1" x14ac:dyDescent="0.25">
      <c r="A485" s="35"/>
      <c r="B485" s="6"/>
      <c r="C485" s="6"/>
      <c r="D485" s="55"/>
    </row>
    <row r="486" spans="1:4" ht="13.5" customHeight="1" x14ac:dyDescent="0.25">
      <c r="A486" s="35"/>
      <c r="B486" s="6"/>
      <c r="C486" s="6"/>
      <c r="D486" s="55"/>
    </row>
    <row r="487" spans="1:4" ht="13.5" customHeight="1" x14ac:dyDescent="0.25">
      <c r="A487" s="35"/>
      <c r="B487" s="6"/>
      <c r="C487" s="6"/>
      <c r="D487" s="55"/>
    </row>
    <row r="488" spans="1:4" ht="13.5" customHeight="1" x14ac:dyDescent="0.25">
      <c r="A488" s="35"/>
      <c r="B488" s="6"/>
      <c r="C488" s="6"/>
      <c r="D488" s="55"/>
    </row>
    <row r="489" spans="1:4" ht="13.5" customHeight="1" x14ac:dyDescent="0.25">
      <c r="A489" s="35"/>
      <c r="B489" s="6"/>
      <c r="C489" s="6"/>
      <c r="D489" s="55"/>
    </row>
    <row r="490" spans="1:4" ht="13.5" customHeight="1" x14ac:dyDescent="0.25">
      <c r="A490" s="35"/>
      <c r="B490" s="6"/>
      <c r="C490" s="6"/>
      <c r="D490" s="55"/>
    </row>
    <row r="491" spans="1:4" ht="13.5" customHeight="1" x14ac:dyDescent="0.25">
      <c r="A491" s="35"/>
      <c r="B491" s="6"/>
      <c r="C491" s="6"/>
      <c r="D491" s="55"/>
    </row>
    <row r="492" spans="1:4" ht="13.5" customHeight="1" x14ac:dyDescent="0.25">
      <c r="A492" s="35"/>
      <c r="B492" s="6"/>
      <c r="C492" s="6"/>
      <c r="D492" s="55"/>
    </row>
    <row r="493" spans="1:4" ht="13.5" customHeight="1" x14ac:dyDescent="0.25">
      <c r="A493" s="35"/>
      <c r="B493" s="6"/>
      <c r="C493" s="6"/>
      <c r="D493" s="55"/>
    </row>
    <row r="494" spans="1:4" ht="13.5" customHeight="1" x14ac:dyDescent="0.25">
      <c r="A494" s="35"/>
      <c r="B494" s="6"/>
      <c r="C494" s="6"/>
      <c r="D494" s="55"/>
    </row>
    <row r="495" spans="1:4" ht="13.5" customHeight="1" x14ac:dyDescent="0.25">
      <c r="A495" s="35"/>
      <c r="B495" s="6"/>
      <c r="C495" s="6"/>
      <c r="D495" s="55"/>
    </row>
    <row r="496" spans="1:4" ht="13.5" customHeight="1" x14ac:dyDescent="0.25">
      <c r="A496" s="35"/>
      <c r="B496" s="6"/>
      <c r="C496" s="6"/>
      <c r="D496" s="55"/>
    </row>
    <row r="497" spans="1:4" ht="13.5" customHeight="1" x14ac:dyDescent="0.25">
      <c r="A497" s="35"/>
      <c r="B497" s="6"/>
      <c r="C497" s="6"/>
      <c r="D497" s="55"/>
    </row>
    <row r="498" spans="1:4" ht="13.5" customHeight="1" x14ac:dyDescent="0.25">
      <c r="A498" s="35"/>
      <c r="B498" s="6"/>
      <c r="C498" s="6"/>
      <c r="D498" s="55"/>
    </row>
    <row r="499" spans="1:4" ht="13.5" customHeight="1" x14ac:dyDescent="0.25">
      <c r="A499" s="35"/>
      <c r="B499" s="6"/>
      <c r="C499" s="6"/>
      <c r="D499" s="55"/>
    </row>
    <row r="500" spans="1:4" ht="13.5" customHeight="1" x14ac:dyDescent="0.25">
      <c r="A500" s="35"/>
      <c r="B500" s="6"/>
      <c r="C500" s="6"/>
      <c r="D500" s="55"/>
    </row>
    <row r="501" spans="1:4" ht="13.5" customHeight="1" x14ac:dyDescent="0.25">
      <c r="A501" s="35"/>
      <c r="B501" s="6"/>
      <c r="C501" s="6"/>
      <c r="D501" s="55"/>
    </row>
    <row r="502" spans="1:4" ht="13.5" customHeight="1" x14ac:dyDescent="0.25">
      <c r="A502" s="35"/>
      <c r="B502" s="6"/>
      <c r="C502" s="6"/>
      <c r="D502" s="55"/>
    </row>
    <row r="503" spans="1:4" ht="13.5" customHeight="1" x14ac:dyDescent="0.25">
      <c r="A503" s="35"/>
      <c r="B503" s="6"/>
      <c r="C503" s="6"/>
      <c r="D503" s="55"/>
    </row>
    <row r="504" spans="1:4" ht="13.5" customHeight="1" x14ac:dyDescent="0.25">
      <c r="A504" s="35"/>
      <c r="B504" s="6"/>
      <c r="C504" s="6"/>
      <c r="D504" s="55"/>
    </row>
    <row r="505" spans="1:4" ht="13.5" customHeight="1" x14ac:dyDescent="0.25">
      <c r="A505" s="35"/>
      <c r="B505" s="6"/>
      <c r="C505" s="6"/>
      <c r="D505" s="55"/>
    </row>
    <row r="506" spans="1:4" ht="13.5" customHeight="1" x14ac:dyDescent="0.25">
      <c r="A506" s="35"/>
      <c r="B506" s="6"/>
      <c r="C506" s="6"/>
      <c r="D506" s="55"/>
    </row>
    <row r="507" spans="1:4" ht="13.5" customHeight="1" x14ac:dyDescent="0.25">
      <c r="A507" s="35"/>
      <c r="B507" s="6"/>
      <c r="C507" s="6"/>
      <c r="D507" s="55"/>
    </row>
    <row r="508" spans="1:4" ht="13.5" customHeight="1" x14ac:dyDescent="0.25">
      <c r="A508" s="35"/>
      <c r="B508" s="6"/>
      <c r="C508" s="6"/>
      <c r="D508" s="55"/>
    </row>
    <row r="509" spans="1:4" ht="13.5" customHeight="1" x14ac:dyDescent="0.25">
      <c r="A509" s="35"/>
      <c r="B509" s="6"/>
      <c r="C509" s="6"/>
      <c r="D509" s="55"/>
    </row>
    <row r="510" spans="1:4" ht="13.5" customHeight="1" x14ac:dyDescent="0.25">
      <c r="A510" s="35"/>
      <c r="B510" s="6"/>
      <c r="C510" s="6"/>
      <c r="D510" s="55"/>
    </row>
    <row r="511" spans="1:4" ht="13.5" customHeight="1" x14ac:dyDescent="0.25">
      <c r="A511" s="35"/>
      <c r="B511" s="6"/>
      <c r="C511" s="6"/>
      <c r="D511" s="55"/>
    </row>
    <row r="512" spans="1:4" ht="13.5" customHeight="1" x14ac:dyDescent="0.25">
      <c r="A512" s="35"/>
      <c r="B512" s="6"/>
      <c r="C512" s="6"/>
      <c r="D512" s="55"/>
    </row>
    <row r="513" spans="1:4" ht="13.5" customHeight="1" x14ac:dyDescent="0.25">
      <c r="A513" s="35"/>
      <c r="B513" s="6"/>
      <c r="C513" s="6"/>
      <c r="D513" s="55"/>
    </row>
    <row r="514" spans="1:4" ht="13.5" customHeight="1" x14ac:dyDescent="0.25">
      <c r="A514" s="35"/>
      <c r="B514" s="6"/>
      <c r="C514" s="6"/>
      <c r="D514" s="55"/>
    </row>
    <row r="515" spans="1:4" ht="13.5" customHeight="1" x14ac:dyDescent="0.25">
      <c r="A515" s="35"/>
      <c r="B515" s="6"/>
      <c r="C515" s="6"/>
      <c r="D515" s="55"/>
    </row>
    <row r="516" spans="1:4" ht="13.5" customHeight="1" x14ac:dyDescent="0.25">
      <c r="A516" s="35"/>
      <c r="B516" s="6"/>
      <c r="C516" s="6"/>
      <c r="D516" s="55"/>
    </row>
    <row r="517" spans="1:4" ht="13.5" customHeight="1" x14ac:dyDescent="0.25">
      <c r="A517" s="35"/>
      <c r="B517" s="6"/>
      <c r="C517" s="6"/>
      <c r="D517" s="55"/>
    </row>
    <row r="518" spans="1:4" ht="13.5" customHeight="1" x14ac:dyDescent="0.25">
      <c r="A518" s="35"/>
      <c r="B518" s="6"/>
      <c r="C518" s="6"/>
      <c r="D518" s="55"/>
    </row>
    <row r="519" spans="1:4" ht="13.5" customHeight="1" x14ac:dyDescent="0.25">
      <c r="A519" s="35"/>
      <c r="B519" s="6"/>
      <c r="C519" s="6"/>
      <c r="D519" s="55"/>
    </row>
    <row r="520" spans="1:4" ht="13.5" customHeight="1" x14ac:dyDescent="0.25">
      <c r="A520" s="35"/>
      <c r="B520" s="6"/>
      <c r="C520" s="6"/>
      <c r="D520" s="55"/>
    </row>
    <row r="521" spans="1:4" ht="13.5" customHeight="1" x14ac:dyDescent="0.25">
      <c r="A521" s="35"/>
      <c r="B521" s="6"/>
      <c r="C521" s="6"/>
      <c r="D521" s="55"/>
    </row>
    <row r="522" spans="1:4" ht="13.5" customHeight="1" x14ac:dyDescent="0.25">
      <c r="A522" s="35"/>
      <c r="B522" s="6"/>
      <c r="C522" s="6"/>
      <c r="D522" s="55"/>
    </row>
    <row r="523" spans="1:4" ht="13.5" customHeight="1" x14ac:dyDescent="0.25">
      <c r="A523" s="35"/>
      <c r="B523" s="6"/>
      <c r="C523" s="6"/>
      <c r="D523" s="55"/>
    </row>
    <row r="524" spans="1:4" ht="13.5" customHeight="1" x14ac:dyDescent="0.25">
      <c r="A524" s="35"/>
      <c r="B524" s="6"/>
      <c r="C524" s="6"/>
      <c r="D524" s="55"/>
    </row>
    <row r="525" spans="1:4" ht="13.5" customHeight="1" x14ac:dyDescent="0.25">
      <c r="A525" s="35"/>
      <c r="B525" s="6"/>
      <c r="C525" s="6"/>
      <c r="D525" s="55"/>
    </row>
    <row r="526" spans="1:4" ht="13.5" customHeight="1" x14ac:dyDescent="0.25">
      <c r="A526" s="35"/>
      <c r="B526" s="6"/>
      <c r="C526" s="6"/>
      <c r="D526" s="55"/>
    </row>
    <row r="527" spans="1:4" ht="13.5" customHeight="1" x14ac:dyDescent="0.25">
      <c r="A527" s="35"/>
      <c r="B527" s="6"/>
      <c r="C527" s="6"/>
      <c r="D527" s="55"/>
    </row>
    <row r="528" spans="1:4" ht="13.5" customHeight="1" x14ac:dyDescent="0.25">
      <c r="A528" s="35"/>
      <c r="B528" s="6"/>
      <c r="C528" s="6"/>
      <c r="D528" s="55"/>
    </row>
    <row r="529" spans="1:4" ht="13.5" customHeight="1" x14ac:dyDescent="0.25">
      <c r="A529" s="35"/>
      <c r="B529" s="6"/>
      <c r="C529" s="6"/>
      <c r="D529" s="55"/>
    </row>
    <row r="530" spans="1:4" ht="13.5" customHeight="1" x14ac:dyDescent="0.25">
      <c r="A530" s="35"/>
      <c r="B530" s="6"/>
      <c r="C530" s="6"/>
      <c r="D530" s="55"/>
    </row>
    <row r="531" spans="1:4" ht="13.5" customHeight="1" x14ac:dyDescent="0.25">
      <c r="A531" s="35"/>
      <c r="B531" s="6"/>
      <c r="C531" s="6"/>
      <c r="D531" s="55"/>
    </row>
    <row r="532" spans="1:4" ht="13.5" customHeight="1" x14ac:dyDescent="0.25">
      <c r="A532" s="35"/>
      <c r="B532" s="6"/>
      <c r="C532" s="6"/>
      <c r="D532" s="55"/>
    </row>
    <row r="533" spans="1:4" ht="13.5" customHeight="1" x14ac:dyDescent="0.25">
      <c r="A533" s="35"/>
      <c r="B533" s="6"/>
      <c r="C533" s="6"/>
      <c r="D533" s="55"/>
    </row>
    <row r="534" spans="1:4" ht="13.5" customHeight="1" x14ac:dyDescent="0.25">
      <c r="A534" s="35"/>
      <c r="B534" s="6"/>
      <c r="C534" s="6"/>
      <c r="D534" s="55"/>
    </row>
    <row r="535" spans="1:4" ht="13.5" customHeight="1" x14ac:dyDescent="0.25">
      <c r="A535" s="35"/>
      <c r="B535" s="6"/>
      <c r="C535" s="6"/>
      <c r="D535" s="55"/>
    </row>
    <row r="536" spans="1:4" ht="13.5" customHeight="1" x14ac:dyDescent="0.25">
      <c r="A536" s="35"/>
      <c r="B536" s="6"/>
      <c r="C536" s="6"/>
      <c r="D536" s="55"/>
    </row>
    <row r="537" spans="1:4" ht="13.5" customHeight="1" x14ac:dyDescent="0.25">
      <c r="A537" s="35"/>
      <c r="B537" s="6"/>
      <c r="C537" s="6"/>
      <c r="D537" s="55"/>
    </row>
    <row r="538" spans="1:4" ht="13.5" customHeight="1" x14ac:dyDescent="0.25">
      <c r="A538" s="35"/>
      <c r="B538" s="6"/>
      <c r="C538" s="6"/>
      <c r="D538" s="55"/>
    </row>
    <row r="539" spans="1:4" ht="13.5" customHeight="1" x14ac:dyDescent="0.25">
      <c r="A539" s="35"/>
      <c r="B539" s="6"/>
      <c r="C539" s="6"/>
      <c r="D539" s="55"/>
    </row>
    <row r="540" spans="1:4" ht="13.5" customHeight="1" x14ac:dyDescent="0.25">
      <c r="A540" s="35"/>
      <c r="B540" s="6"/>
      <c r="C540" s="6"/>
      <c r="D540" s="55"/>
    </row>
    <row r="541" spans="1:4" ht="13.5" customHeight="1" x14ac:dyDescent="0.25">
      <c r="A541" s="35"/>
      <c r="B541" s="6"/>
      <c r="C541" s="6"/>
      <c r="D541" s="55"/>
    </row>
    <row r="542" spans="1:4" ht="13.5" customHeight="1" x14ac:dyDescent="0.25">
      <c r="A542" s="35"/>
      <c r="B542" s="6"/>
      <c r="C542" s="6"/>
      <c r="D542" s="55"/>
    </row>
    <row r="543" spans="1:4" ht="13.5" customHeight="1" x14ac:dyDescent="0.25">
      <c r="A543" s="35"/>
      <c r="B543" s="6"/>
      <c r="C543" s="6"/>
      <c r="D543" s="55"/>
    </row>
    <row r="544" spans="1:4" ht="13.5" customHeight="1" x14ac:dyDescent="0.25">
      <c r="A544" s="35"/>
      <c r="B544" s="6"/>
      <c r="C544" s="6"/>
      <c r="D544" s="55"/>
    </row>
    <row r="545" spans="1:4" ht="13.5" customHeight="1" x14ac:dyDescent="0.25">
      <c r="A545" s="35"/>
      <c r="B545" s="6"/>
      <c r="C545" s="6"/>
      <c r="D545" s="55"/>
    </row>
    <row r="546" spans="1:4" ht="13.5" customHeight="1" x14ac:dyDescent="0.25">
      <c r="A546" s="35"/>
      <c r="B546" s="6"/>
      <c r="C546" s="6"/>
      <c r="D546" s="55"/>
    </row>
    <row r="547" spans="1:4" ht="13.5" customHeight="1" x14ac:dyDescent="0.25">
      <c r="A547" s="35"/>
      <c r="B547" s="6"/>
      <c r="C547" s="6"/>
      <c r="D547" s="55"/>
    </row>
    <row r="548" spans="1:4" ht="13.5" customHeight="1" x14ac:dyDescent="0.25">
      <c r="A548" s="35"/>
      <c r="B548" s="6"/>
      <c r="C548" s="6"/>
      <c r="D548" s="55"/>
    </row>
    <row r="549" spans="1:4" ht="13.5" customHeight="1" x14ac:dyDescent="0.25">
      <c r="A549" s="35"/>
      <c r="B549" s="6"/>
      <c r="C549" s="6"/>
      <c r="D549" s="55"/>
    </row>
    <row r="550" spans="1:4" ht="13.5" customHeight="1" x14ac:dyDescent="0.25">
      <c r="A550" s="35"/>
      <c r="B550" s="6"/>
      <c r="C550" s="6"/>
      <c r="D550" s="55"/>
    </row>
    <row r="551" spans="1:4" ht="13.5" customHeight="1" x14ac:dyDescent="0.25">
      <c r="A551" s="35"/>
      <c r="B551" s="6"/>
      <c r="C551" s="6"/>
      <c r="D551" s="55"/>
    </row>
    <row r="552" spans="1:4" ht="13.5" customHeight="1" x14ac:dyDescent="0.25">
      <c r="A552" s="35"/>
      <c r="B552" s="6"/>
      <c r="C552" s="6"/>
      <c r="D552" s="55"/>
    </row>
    <row r="553" spans="1:4" ht="13.5" customHeight="1" x14ac:dyDescent="0.25">
      <c r="A553" s="35"/>
      <c r="B553" s="6"/>
      <c r="C553" s="6"/>
      <c r="D553" s="55"/>
    </row>
    <row r="554" spans="1:4" ht="13.5" customHeight="1" x14ac:dyDescent="0.25">
      <c r="A554" s="35"/>
      <c r="B554" s="6"/>
      <c r="C554" s="6"/>
      <c r="D554" s="55"/>
    </row>
    <row r="555" spans="1:4" ht="13.5" customHeight="1" x14ac:dyDescent="0.25">
      <c r="A555" s="35"/>
      <c r="B555" s="6"/>
      <c r="C555" s="6"/>
      <c r="D555" s="55"/>
    </row>
    <row r="556" spans="1:4" ht="13.5" customHeight="1" x14ac:dyDescent="0.25">
      <c r="A556" s="35"/>
      <c r="B556" s="6"/>
      <c r="C556" s="6"/>
      <c r="D556" s="55"/>
    </row>
    <row r="557" spans="1:4" ht="13.5" customHeight="1" x14ac:dyDescent="0.25">
      <c r="A557" s="35"/>
      <c r="B557" s="6"/>
      <c r="C557" s="6"/>
      <c r="D557" s="55"/>
    </row>
    <row r="558" spans="1:4" ht="13.5" customHeight="1" x14ac:dyDescent="0.25">
      <c r="A558" s="35"/>
      <c r="B558" s="6"/>
      <c r="C558" s="6"/>
      <c r="D558" s="55"/>
    </row>
    <row r="559" spans="1:4" ht="13.5" customHeight="1" x14ac:dyDescent="0.25">
      <c r="A559" s="35"/>
      <c r="B559" s="6"/>
      <c r="C559" s="6"/>
      <c r="D559" s="55"/>
    </row>
    <row r="560" spans="1:4" ht="13.5" customHeight="1" x14ac:dyDescent="0.25">
      <c r="A560" s="35"/>
      <c r="B560" s="6"/>
      <c r="C560" s="6"/>
      <c r="D560" s="55"/>
    </row>
    <row r="561" spans="1:4" ht="13.5" customHeight="1" x14ac:dyDescent="0.25">
      <c r="A561" s="35"/>
      <c r="B561" s="6"/>
      <c r="C561" s="6"/>
      <c r="D561" s="55"/>
    </row>
    <row r="562" spans="1:4" ht="13.5" customHeight="1" x14ac:dyDescent="0.25">
      <c r="A562" s="35"/>
      <c r="B562" s="6"/>
      <c r="C562" s="6"/>
      <c r="D562" s="55"/>
    </row>
    <row r="563" spans="1:4" ht="13.5" customHeight="1" x14ac:dyDescent="0.25">
      <c r="A563" s="35"/>
      <c r="B563" s="6"/>
      <c r="C563" s="6"/>
      <c r="D563" s="55"/>
    </row>
    <row r="564" spans="1:4" ht="13.5" customHeight="1" x14ac:dyDescent="0.25">
      <c r="A564" s="35"/>
      <c r="B564" s="6"/>
      <c r="C564" s="6"/>
      <c r="D564" s="55"/>
    </row>
    <row r="565" spans="1:4" ht="13.5" customHeight="1" x14ac:dyDescent="0.25">
      <c r="A565" s="35"/>
      <c r="B565" s="6"/>
      <c r="C565" s="6"/>
      <c r="D565" s="55"/>
    </row>
    <row r="566" spans="1:4" ht="13.5" customHeight="1" x14ac:dyDescent="0.25">
      <c r="A566" s="35"/>
      <c r="B566" s="6"/>
      <c r="C566" s="6"/>
      <c r="D566" s="55"/>
    </row>
    <row r="567" spans="1:4" ht="13.5" customHeight="1" x14ac:dyDescent="0.25">
      <c r="A567" s="35"/>
      <c r="B567" s="6"/>
      <c r="C567" s="6"/>
      <c r="D567" s="55"/>
    </row>
    <row r="568" spans="1:4" ht="13.5" customHeight="1" x14ac:dyDescent="0.25">
      <c r="A568" s="35"/>
      <c r="B568" s="6"/>
      <c r="C568" s="6"/>
      <c r="D568" s="55"/>
    </row>
    <row r="569" spans="1:4" ht="13.5" customHeight="1" x14ac:dyDescent="0.25">
      <c r="A569" s="35"/>
      <c r="B569" s="6"/>
      <c r="C569" s="6"/>
      <c r="D569" s="55"/>
    </row>
    <row r="570" spans="1:4" ht="13.5" customHeight="1" x14ac:dyDescent="0.25">
      <c r="A570" s="35"/>
      <c r="B570" s="6"/>
      <c r="C570" s="6"/>
      <c r="D570" s="55"/>
    </row>
    <row r="571" spans="1:4" ht="13.5" customHeight="1" x14ac:dyDescent="0.25">
      <c r="A571" s="35"/>
      <c r="B571" s="6"/>
      <c r="C571" s="6"/>
      <c r="D571" s="55"/>
    </row>
    <row r="572" spans="1:4" ht="13.5" customHeight="1" x14ac:dyDescent="0.25">
      <c r="A572" s="35"/>
      <c r="B572" s="6"/>
      <c r="C572" s="6"/>
      <c r="D572" s="55"/>
    </row>
    <row r="573" spans="1:4" ht="13.5" customHeight="1" x14ac:dyDescent="0.25">
      <c r="A573" s="35"/>
      <c r="B573" s="6"/>
      <c r="C573" s="6"/>
      <c r="D573" s="55"/>
    </row>
    <row r="574" spans="1:4" ht="13.5" customHeight="1" x14ac:dyDescent="0.25">
      <c r="A574" s="35"/>
      <c r="B574" s="6"/>
      <c r="C574" s="6"/>
      <c r="D574" s="55"/>
    </row>
    <row r="575" spans="1:4" ht="13.5" customHeight="1" x14ac:dyDescent="0.25">
      <c r="A575" s="35"/>
      <c r="B575" s="6"/>
      <c r="C575" s="6"/>
      <c r="D575" s="55"/>
    </row>
    <row r="576" spans="1:4" ht="13.5" customHeight="1" x14ac:dyDescent="0.25">
      <c r="A576" s="35"/>
      <c r="B576" s="6"/>
      <c r="C576" s="6"/>
      <c r="D576" s="55"/>
    </row>
    <row r="577" spans="1:4" ht="13.5" customHeight="1" x14ac:dyDescent="0.25">
      <c r="A577" s="35"/>
      <c r="B577" s="6"/>
      <c r="C577" s="6"/>
      <c r="D577" s="55"/>
    </row>
    <row r="578" spans="1:4" ht="13.5" customHeight="1" x14ac:dyDescent="0.25">
      <c r="A578" s="35"/>
      <c r="B578" s="6"/>
      <c r="C578" s="6"/>
      <c r="D578" s="55"/>
    </row>
    <row r="579" spans="1:4" ht="13.5" customHeight="1" x14ac:dyDescent="0.25">
      <c r="A579" s="35"/>
      <c r="B579" s="6"/>
      <c r="C579" s="6"/>
      <c r="D579" s="55"/>
    </row>
    <row r="580" spans="1:4" ht="13.5" customHeight="1" x14ac:dyDescent="0.25">
      <c r="A580" s="35"/>
      <c r="B580" s="6"/>
      <c r="C580" s="6"/>
      <c r="D580" s="55"/>
    </row>
    <row r="581" spans="1:4" ht="13.5" customHeight="1" x14ac:dyDescent="0.25">
      <c r="A581" s="35"/>
      <c r="B581" s="6"/>
      <c r="C581" s="6"/>
      <c r="D581" s="55"/>
    </row>
    <row r="582" spans="1:4" ht="13.5" customHeight="1" x14ac:dyDescent="0.25">
      <c r="A582" s="35"/>
      <c r="B582" s="6"/>
      <c r="C582" s="6"/>
      <c r="D582" s="55"/>
    </row>
    <row r="583" spans="1:4" ht="13.5" customHeight="1" x14ac:dyDescent="0.25">
      <c r="A583" s="35"/>
      <c r="B583" s="6"/>
      <c r="C583" s="6"/>
      <c r="D583" s="55"/>
    </row>
    <row r="584" spans="1:4" ht="13.5" customHeight="1" x14ac:dyDescent="0.25">
      <c r="A584" s="35"/>
      <c r="B584" s="6"/>
      <c r="C584" s="6"/>
      <c r="D584" s="55"/>
    </row>
    <row r="585" spans="1:4" ht="13.5" customHeight="1" x14ac:dyDescent="0.25">
      <c r="A585" s="35"/>
      <c r="B585" s="6"/>
      <c r="C585" s="6"/>
      <c r="D585" s="55"/>
    </row>
    <row r="586" spans="1:4" ht="13.5" customHeight="1" x14ac:dyDescent="0.25">
      <c r="A586" s="35"/>
      <c r="B586" s="6"/>
      <c r="C586" s="6"/>
      <c r="D586" s="55"/>
    </row>
    <row r="587" spans="1:4" ht="13.5" customHeight="1" x14ac:dyDescent="0.25">
      <c r="A587" s="35"/>
      <c r="B587" s="6"/>
      <c r="C587" s="6"/>
      <c r="D587" s="55"/>
    </row>
    <row r="588" spans="1:4" ht="13.5" customHeight="1" x14ac:dyDescent="0.25">
      <c r="A588" s="35"/>
      <c r="B588" s="6"/>
      <c r="C588" s="6"/>
      <c r="D588" s="55"/>
    </row>
    <row r="589" spans="1:4" ht="13.5" customHeight="1" x14ac:dyDescent="0.25">
      <c r="A589" s="35"/>
      <c r="B589" s="6"/>
      <c r="C589" s="6"/>
      <c r="D589" s="55"/>
    </row>
    <row r="590" spans="1:4" ht="13.5" customHeight="1" x14ac:dyDescent="0.25">
      <c r="A590" s="35"/>
      <c r="B590" s="6"/>
      <c r="C590" s="6"/>
      <c r="D590" s="55"/>
    </row>
    <row r="591" spans="1:4" ht="13.5" customHeight="1" x14ac:dyDescent="0.25">
      <c r="A591" s="35"/>
      <c r="B591" s="6"/>
      <c r="C591" s="6"/>
      <c r="D591" s="55"/>
    </row>
    <row r="592" spans="1:4" ht="13.5" customHeight="1" x14ac:dyDescent="0.25">
      <c r="A592" s="35"/>
      <c r="B592" s="6"/>
      <c r="C592" s="6"/>
      <c r="D592" s="55"/>
    </row>
    <row r="593" spans="1:4" ht="13.5" customHeight="1" x14ac:dyDescent="0.25">
      <c r="A593" s="35"/>
      <c r="B593" s="6"/>
      <c r="C593" s="6"/>
      <c r="D593" s="55"/>
    </row>
    <row r="594" spans="1:4" ht="13.5" customHeight="1" x14ac:dyDescent="0.25">
      <c r="A594" s="35"/>
      <c r="B594" s="6"/>
      <c r="C594" s="6"/>
      <c r="D594" s="55"/>
    </row>
    <row r="595" spans="1:4" ht="13.5" customHeight="1" x14ac:dyDescent="0.25">
      <c r="A595" s="35"/>
      <c r="B595" s="6"/>
      <c r="C595" s="6"/>
      <c r="D595" s="55"/>
    </row>
    <row r="596" spans="1:4" ht="13.5" customHeight="1" x14ac:dyDescent="0.25">
      <c r="A596" s="35"/>
      <c r="B596" s="6"/>
      <c r="C596" s="6"/>
      <c r="D596" s="55"/>
    </row>
    <row r="597" spans="1:4" ht="13.5" customHeight="1" x14ac:dyDescent="0.25">
      <c r="A597" s="35"/>
      <c r="B597" s="6"/>
      <c r="C597" s="6"/>
      <c r="D597" s="55"/>
    </row>
    <row r="598" spans="1:4" ht="13.5" customHeight="1" x14ac:dyDescent="0.25">
      <c r="A598" s="35"/>
      <c r="B598" s="6"/>
      <c r="C598" s="6"/>
      <c r="D598" s="55"/>
    </row>
    <row r="599" spans="1:4" ht="13.5" customHeight="1" x14ac:dyDescent="0.25">
      <c r="A599" s="35"/>
      <c r="B599" s="6"/>
      <c r="C599" s="6"/>
      <c r="D599" s="55"/>
    </row>
    <row r="600" spans="1:4" ht="13.5" customHeight="1" x14ac:dyDescent="0.25">
      <c r="A600" s="35"/>
      <c r="B600" s="6"/>
      <c r="C600" s="6"/>
      <c r="D600" s="55"/>
    </row>
    <row r="601" spans="1:4" ht="13.5" customHeight="1" x14ac:dyDescent="0.25">
      <c r="A601" s="35"/>
      <c r="B601" s="6"/>
      <c r="C601" s="6"/>
      <c r="D601" s="55"/>
    </row>
    <row r="602" spans="1:4" ht="13.5" customHeight="1" x14ac:dyDescent="0.25">
      <c r="A602" s="35"/>
      <c r="B602" s="6"/>
      <c r="C602" s="6"/>
      <c r="D602" s="55"/>
    </row>
    <row r="603" spans="1:4" ht="13.5" customHeight="1" x14ac:dyDescent="0.25">
      <c r="A603" s="35"/>
      <c r="B603" s="6"/>
      <c r="C603" s="6"/>
      <c r="D603" s="55"/>
    </row>
    <row r="604" spans="1:4" ht="13.5" customHeight="1" x14ac:dyDescent="0.25">
      <c r="A604" s="35"/>
      <c r="B604" s="6"/>
      <c r="C604" s="6"/>
      <c r="D604" s="55"/>
    </row>
    <row r="605" spans="1:4" ht="13.5" customHeight="1" x14ac:dyDescent="0.25">
      <c r="A605" s="35"/>
      <c r="B605" s="6"/>
      <c r="C605" s="6"/>
      <c r="D605" s="55"/>
    </row>
    <row r="606" spans="1:4" ht="13.5" customHeight="1" x14ac:dyDescent="0.25">
      <c r="A606" s="35"/>
      <c r="B606" s="6"/>
      <c r="C606" s="6"/>
      <c r="D606" s="55"/>
    </row>
    <row r="607" spans="1:4" ht="13.5" customHeight="1" x14ac:dyDescent="0.25">
      <c r="A607" s="35"/>
      <c r="B607" s="6"/>
      <c r="C607" s="6"/>
      <c r="D607" s="55"/>
    </row>
    <row r="608" spans="1:4" ht="13.5" customHeight="1" x14ac:dyDescent="0.25">
      <c r="A608" s="35"/>
      <c r="B608" s="6"/>
      <c r="C608" s="6"/>
      <c r="D608" s="55"/>
    </row>
    <row r="609" spans="1:4" ht="13.5" customHeight="1" x14ac:dyDescent="0.25">
      <c r="A609" s="35"/>
      <c r="B609" s="6"/>
      <c r="C609" s="6"/>
      <c r="D609" s="55"/>
    </row>
    <row r="610" spans="1:4" ht="13.5" customHeight="1" x14ac:dyDescent="0.25">
      <c r="A610" s="35"/>
      <c r="B610" s="6"/>
      <c r="C610" s="6"/>
      <c r="D610" s="55"/>
    </row>
    <row r="611" spans="1:4" ht="13.5" customHeight="1" x14ac:dyDescent="0.25">
      <c r="A611" s="35"/>
      <c r="B611" s="6"/>
      <c r="C611" s="6"/>
      <c r="D611" s="55"/>
    </row>
    <row r="612" spans="1:4" ht="13.5" customHeight="1" x14ac:dyDescent="0.25">
      <c r="A612" s="35"/>
      <c r="B612" s="6"/>
      <c r="C612" s="6"/>
      <c r="D612" s="55"/>
    </row>
    <row r="613" spans="1:4" ht="13.5" customHeight="1" x14ac:dyDescent="0.25">
      <c r="A613" s="35"/>
      <c r="B613" s="6"/>
      <c r="C613" s="6"/>
      <c r="D613" s="55"/>
    </row>
    <row r="614" spans="1:4" ht="13.5" customHeight="1" x14ac:dyDescent="0.25">
      <c r="A614" s="35"/>
      <c r="B614" s="6"/>
      <c r="C614" s="6"/>
      <c r="D614" s="55"/>
    </row>
    <row r="615" spans="1:4" ht="13.5" customHeight="1" x14ac:dyDescent="0.25">
      <c r="A615" s="35"/>
      <c r="B615" s="6"/>
      <c r="C615" s="6"/>
      <c r="D615" s="55"/>
    </row>
    <row r="616" spans="1:4" ht="13.5" customHeight="1" x14ac:dyDescent="0.25">
      <c r="A616" s="35"/>
      <c r="B616" s="6"/>
      <c r="C616" s="6"/>
      <c r="D616" s="55"/>
    </row>
    <row r="617" spans="1:4" ht="13.5" customHeight="1" x14ac:dyDescent="0.25">
      <c r="A617" s="35"/>
      <c r="B617" s="6"/>
      <c r="C617" s="6"/>
      <c r="D617" s="55"/>
    </row>
    <row r="618" spans="1:4" ht="13.5" customHeight="1" x14ac:dyDescent="0.25">
      <c r="A618" s="35"/>
      <c r="B618" s="6"/>
      <c r="C618" s="6"/>
      <c r="D618" s="55"/>
    </row>
    <row r="619" spans="1:4" ht="13.5" customHeight="1" x14ac:dyDescent="0.25">
      <c r="A619" s="35"/>
      <c r="B619" s="6"/>
      <c r="C619" s="6"/>
      <c r="D619" s="55"/>
    </row>
    <row r="620" spans="1:4" ht="13.5" customHeight="1" x14ac:dyDescent="0.25">
      <c r="A620" s="35"/>
      <c r="B620" s="6"/>
      <c r="C620" s="6"/>
      <c r="D620" s="55"/>
    </row>
    <row r="621" spans="1:4" ht="13.5" customHeight="1" x14ac:dyDescent="0.25">
      <c r="A621" s="35"/>
      <c r="B621" s="6"/>
      <c r="C621" s="6"/>
      <c r="D621" s="55"/>
    </row>
    <row r="622" spans="1:4" ht="13.5" customHeight="1" x14ac:dyDescent="0.25">
      <c r="A622" s="35"/>
      <c r="B622" s="6"/>
      <c r="C622" s="6"/>
      <c r="D622" s="55"/>
    </row>
    <row r="623" spans="1:4" ht="13.5" customHeight="1" x14ac:dyDescent="0.25">
      <c r="A623" s="35"/>
      <c r="B623" s="6"/>
      <c r="C623" s="6"/>
      <c r="D623" s="55"/>
    </row>
    <row r="624" spans="1:4" ht="13.5" customHeight="1" x14ac:dyDescent="0.25">
      <c r="A624" s="35"/>
      <c r="B624" s="6"/>
      <c r="C624" s="6"/>
      <c r="D624" s="55"/>
    </row>
    <row r="625" spans="1:4" ht="13.5" customHeight="1" x14ac:dyDescent="0.25">
      <c r="A625" s="35"/>
      <c r="B625" s="6"/>
      <c r="C625" s="6"/>
      <c r="D625" s="55"/>
    </row>
    <row r="626" spans="1:4" ht="13.5" customHeight="1" x14ac:dyDescent="0.25">
      <c r="A626" s="35"/>
      <c r="B626" s="6"/>
      <c r="C626" s="6"/>
      <c r="D626" s="55"/>
    </row>
    <row r="627" spans="1:4" ht="13.5" customHeight="1" x14ac:dyDescent="0.25">
      <c r="A627" s="35"/>
      <c r="B627" s="6"/>
      <c r="C627" s="6"/>
      <c r="D627" s="55"/>
    </row>
    <row r="628" spans="1:4" ht="13.5" customHeight="1" x14ac:dyDescent="0.25">
      <c r="A628" s="35"/>
      <c r="B628" s="6"/>
      <c r="C628" s="6"/>
      <c r="D628" s="55"/>
    </row>
    <row r="629" spans="1:4" ht="13.5" customHeight="1" x14ac:dyDescent="0.25">
      <c r="A629" s="35"/>
      <c r="B629" s="6"/>
      <c r="C629" s="6"/>
      <c r="D629" s="55"/>
    </row>
    <row r="630" spans="1:4" ht="13.5" customHeight="1" x14ac:dyDescent="0.25">
      <c r="A630" s="35"/>
      <c r="B630" s="6"/>
      <c r="C630" s="6"/>
      <c r="D630" s="55"/>
    </row>
    <row r="631" spans="1:4" ht="13.5" customHeight="1" x14ac:dyDescent="0.25">
      <c r="A631" s="35"/>
      <c r="B631" s="6"/>
      <c r="C631" s="6"/>
      <c r="D631" s="55"/>
    </row>
    <row r="632" spans="1:4" ht="13.5" customHeight="1" x14ac:dyDescent="0.25">
      <c r="A632" s="35"/>
      <c r="B632" s="6"/>
      <c r="C632" s="6"/>
      <c r="D632" s="55"/>
    </row>
    <row r="633" spans="1:4" ht="13.5" customHeight="1" x14ac:dyDescent="0.25">
      <c r="A633" s="35"/>
      <c r="B633" s="6"/>
      <c r="C633" s="6"/>
      <c r="D633" s="55"/>
    </row>
    <row r="634" spans="1:4" ht="13.5" customHeight="1" x14ac:dyDescent="0.25">
      <c r="A634" s="35"/>
      <c r="B634" s="6"/>
      <c r="C634" s="6"/>
      <c r="D634" s="55"/>
    </row>
    <row r="635" spans="1:4" ht="13.5" customHeight="1" x14ac:dyDescent="0.25">
      <c r="A635" s="35"/>
      <c r="B635" s="6"/>
      <c r="C635" s="6"/>
      <c r="D635" s="55"/>
    </row>
    <row r="636" spans="1:4" ht="13.5" customHeight="1" x14ac:dyDescent="0.25">
      <c r="A636" s="35"/>
      <c r="B636" s="6"/>
      <c r="C636" s="6"/>
      <c r="D636" s="55"/>
    </row>
    <row r="637" spans="1:4" ht="13.5" customHeight="1" x14ac:dyDescent="0.25">
      <c r="A637" s="35"/>
      <c r="B637" s="6"/>
      <c r="C637" s="6"/>
      <c r="D637" s="55"/>
    </row>
    <row r="638" spans="1:4" ht="13.5" customHeight="1" x14ac:dyDescent="0.25">
      <c r="A638" s="35"/>
      <c r="B638" s="6"/>
      <c r="C638" s="6"/>
      <c r="D638" s="55"/>
    </row>
    <row r="639" spans="1:4" ht="13.5" customHeight="1" x14ac:dyDescent="0.25">
      <c r="A639" s="35"/>
      <c r="B639" s="6"/>
      <c r="C639" s="6"/>
      <c r="D639" s="55"/>
    </row>
    <row r="640" spans="1:4" ht="13.5" customHeight="1" x14ac:dyDescent="0.25">
      <c r="A640" s="35"/>
      <c r="B640" s="6"/>
      <c r="C640" s="6"/>
      <c r="D640" s="55"/>
    </row>
    <row r="641" spans="1:4" ht="13.5" customHeight="1" x14ac:dyDescent="0.25">
      <c r="A641" s="35"/>
      <c r="B641" s="6"/>
      <c r="C641" s="6"/>
      <c r="D641" s="55"/>
    </row>
    <row r="642" spans="1:4" ht="13.5" customHeight="1" x14ac:dyDescent="0.25">
      <c r="A642" s="35"/>
      <c r="B642" s="6"/>
      <c r="C642" s="6"/>
      <c r="D642" s="55"/>
    </row>
    <row r="643" spans="1:4" ht="13.5" customHeight="1" x14ac:dyDescent="0.25">
      <c r="A643" s="35"/>
      <c r="B643" s="6"/>
      <c r="C643" s="6"/>
      <c r="D643" s="55"/>
    </row>
    <row r="644" spans="1:4" ht="13.5" customHeight="1" x14ac:dyDescent="0.25">
      <c r="A644" s="35"/>
      <c r="B644" s="6"/>
      <c r="C644" s="6"/>
      <c r="D644" s="55"/>
    </row>
    <row r="645" spans="1:4" ht="13.5" customHeight="1" x14ac:dyDescent="0.25">
      <c r="A645" s="35"/>
      <c r="B645" s="6"/>
      <c r="C645" s="6"/>
      <c r="D645" s="55"/>
    </row>
    <row r="646" spans="1:4" ht="13.5" customHeight="1" x14ac:dyDescent="0.25">
      <c r="A646" s="35"/>
      <c r="B646" s="6"/>
      <c r="C646" s="6"/>
      <c r="D646" s="55"/>
    </row>
    <row r="647" spans="1:4" ht="13.5" customHeight="1" x14ac:dyDescent="0.25">
      <c r="A647" s="35"/>
      <c r="B647" s="6"/>
      <c r="C647" s="6"/>
      <c r="D647" s="55"/>
    </row>
    <row r="648" spans="1:4" ht="13.5" customHeight="1" x14ac:dyDescent="0.25">
      <c r="A648" s="35"/>
      <c r="B648" s="6"/>
      <c r="C648" s="6"/>
      <c r="D648" s="55"/>
    </row>
    <row r="649" spans="1:4" ht="13.5" customHeight="1" x14ac:dyDescent="0.25">
      <c r="A649" s="35"/>
      <c r="B649" s="6"/>
      <c r="C649" s="6"/>
      <c r="D649" s="55"/>
    </row>
    <row r="650" spans="1:4" ht="13.5" customHeight="1" x14ac:dyDescent="0.25">
      <c r="A650" s="35"/>
      <c r="B650" s="6"/>
      <c r="C650" s="6"/>
      <c r="D650" s="55"/>
    </row>
    <row r="651" spans="1:4" ht="13.5" customHeight="1" x14ac:dyDescent="0.25">
      <c r="A651" s="35"/>
      <c r="B651" s="6"/>
      <c r="C651" s="6"/>
      <c r="D651" s="55"/>
    </row>
    <row r="652" spans="1:4" ht="13.5" customHeight="1" x14ac:dyDescent="0.25">
      <c r="A652" s="35"/>
      <c r="B652" s="6"/>
      <c r="C652" s="6"/>
      <c r="D652" s="55"/>
    </row>
    <row r="653" spans="1:4" ht="13.5" customHeight="1" x14ac:dyDescent="0.25">
      <c r="A653" s="35"/>
      <c r="B653" s="6"/>
      <c r="C653" s="6"/>
      <c r="D653" s="55"/>
    </row>
    <row r="654" spans="1:4" ht="13.5" customHeight="1" x14ac:dyDescent="0.25">
      <c r="A654" s="35"/>
      <c r="B654" s="6"/>
      <c r="C654" s="6"/>
      <c r="D654" s="55"/>
    </row>
    <row r="655" spans="1:4" ht="13.5" customHeight="1" x14ac:dyDescent="0.25">
      <c r="A655" s="35"/>
      <c r="B655" s="6"/>
      <c r="C655" s="6"/>
      <c r="D655" s="55"/>
    </row>
    <row r="656" spans="1:4" ht="13.5" customHeight="1" x14ac:dyDescent="0.25">
      <c r="A656" s="35"/>
      <c r="B656" s="6"/>
      <c r="C656" s="6"/>
      <c r="D656" s="55"/>
    </row>
    <row r="657" spans="1:4" ht="13.5" customHeight="1" x14ac:dyDescent="0.25">
      <c r="A657" s="35"/>
      <c r="B657" s="6"/>
      <c r="C657" s="6"/>
      <c r="D657" s="55"/>
    </row>
    <row r="658" spans="1:4" ht="13.5" customHeight="1" x14ac:dyDescent="0.25">
      <c r="A658" s="35"/>
      <c r="B658" s="6"/>
      <c r="C658" s="6"/>
      <c r="D658" s="55"/>
    </row>
    <row r="659" spans="1:4" ht="13.5" customHeight="1" x14ac:dyDescent="0.25">
      <c r="A659" s="35"/>
      <c r="B659" s="6"/>
      <c r="C659" s="6"/>
      <c r="D659" s="55"/>
    </row>
    <row r="660" spans="1:4" ht="13.5" customHeight="1" x14ac:dyDescent="0.25">
      <c r="A660" s="35"/>
      <c r="B660" s="6"/>
      <c r="C660" s="6"/>
      <c r="D660" s="55"/>
    </row>
    <row r="661" spans="1:4" ht="13.5" customHeight="1" x14ac:dyDescent="0.25">
      <c r="A661" s="35"/>
      <c r="B661" s="6"/>
      <c r="C661" s="6"/>
      <c r="D661" s="55"/>
    </row>
    <row r="662" spans="1:4" ht="13.5" customHeight="1" x14ac:dyDescent="0.25">
      <c r="A662" s="35"/>
      <c r="B662" s="6"/>
      <c r="C662" s="6"/>
      <c r="D662" s="55"/>
    </row>
    <row r="663" spans="1:4" ht="13.5" customHeight="1" x14ac:dyDescent="0.25">
      <c r="A663" s="35"/>
      <c r="B663" s="6"/>
      <c r="C663" s="6"/>
      <c r="D663" s="55"/>
    </row>
    <row r="664" spans="1:4" ht="13.5" customHeight="1" x14ac:dyDescent="0.25">
      <c r="A664" s="35"/>
      <c r="B664" s="6"/>
      <c r="C664" s="6"/>
      <c r="D664" s="55"/>
    </row>
    <row r="665" spans="1:4" ht="13.5" customHeight="1" x14ac:dyDescent="0.25">
      <c r="A665" s="35"/>
      <c r="B665" s="6"/>
      <c r="C665" s="6"/>
      <c r="D665" s="55"/>
    </row>
    <row r="666" spans="1:4" ht="13.5" customHeight="1" x14ac:dyDescent="0.25">
      <c r="A666" s="35"/>
      <c r="B666" s="6"/>
      <c r="C666" s="6"/>
      <c r="D666" s="55"/>
    </row>
    <row r="667" spans="1:4" ht="13.5" customHeight="1" x14ac:dyDescent="0.25">
      <c r="A667" s="35"/>
      <c r="B667" s="6"/>
      <c r="C667" s="6"/>
      <c r="D667" s="55"/>
    </row>
    <row r="668" spans="1:4" ht="13.5" customHeight="1" x14ac:dyDescent="0.25">
      <c r="A668" s="35"/>
      <c r="B668" s="6"/>
      <c r="C668" s="6"/>
      <c r="D668" s="55"/>
    </row>
    <row r="669" spans="1:4" ht="13.5" customHeight="1" x14ac:dyDescent="0.25">
      <c r="A669" s="35"/>
      <c r="B669" s="6"/>
      <c r="C669" s="6"/>
      <c r="D669" s="55"/>
    </row>
    <row r="670" spans="1:4" ht="13.5" customHeight="1" x14ac:dyDescent="0.25">
      <c r="A670" s="35"/>
      <c r="B670" s="6"/>
      <c r="C670" s="6"/>
      <c r="D670" s="55"/>
    </row>
    <row r="671" spans="1:4" ht="13.5" customHeight="1" x14ac:dyDescent="0.25">
      <c r="A671" s="35"/>
      <c r="B671" s="6"/>
      <c r="C671" s="6"/>
      <c r="D671" s="55"/>
    </row>
    <row r="672" spans="1:4" ht="13.5" customHeight="1" x14ac:dyDescent="0.25">
      <c r="A672" s="35"/>
      <c r="B672" s="6"/>
      <c r="C672" s="6"/>
      <c r="D672" s="55"/>
    </row>
    <row r="673" spans="1:4" ht="13.5" customHeight="1" x14ac:dyDescent="0.25">
      <c r="A673" s="35"/>
      <c r="B673" s="6"/>
      <c r="C673" s="6"/>
      <c r="D673" s="55"/>
    </row>
    <row r="674" spans="1:4" ht="13.5" customHeight="1" x14ac:dyDescent="0.25">
      <c r="A674" s="35"/>
      <c r="B674" s="6"/>
      <c r="C674" s="6"/>
      <c r="D674" s="55"/>
    </row>
    <row r="675" spans="1:4" ht="13.5" customHeight="1" x14ac:dyDescent="0.25">
      <c r="A675" s="35"/>
      <c r="B675" s="6"/>
      <c r="C675" s="6"/>
      <c r="D675" s="55"/>
    </row>
    <row r="676" spans="1:4" ht="13.5" customHeight="1" x14ac:dyDescent="0.25">
      <c r="A676" s="35"/>
      <c r="B676" s="6"/>
      <c r="C676" s="6"/>
      <c r="D676" s="55"/>
    </row>
    <row r="677" spans="1:4" ht="13.5" customHeight="1" x14ac:dyDescent="0.25">
      <c r="A677" s="35"/>
      <c r="B677" s="6"/>
      <c r="C677" s="6"/>
      <c r="D677" s="55"/>
    </row>
    <row r="678" spans="1:4" ht="13.5" customHeight="1" x14ac:dyDescent="0.25">
      <c r="A678" s="35"/>
      <c r="B678" s="6"/>
      <c r="C678" s="6"/>
      <c r="D678" s="55"/>
    </row>
    <row r="679" spans="1:4" ht="13.5" customHeight="1" x14ac:dyDescent="0.25">
      <c r="A679" s="35"/>
      <c r="B679" s="6"/>
      <c r="C679" s="6"/>
      <c r="D679" s="55"/>
    </row>
    <row r="680" spans="1:4" ht="13.5" customHeight="1" x14ac:dyDescent="0.25">
      <c r="A680" s="35"/>
      <c r="B680" s="6"/>
      <c r="C680" s="6"/>
      <c r="D680" s="55"/>
    </row>
    <row r="681" spans="1:4" ht="13.5" customHeight="1" x14ac:dyDescent="0.25">
      <c r="A681" s="35"/>
      <c r="B681" s="6"/>
      <c r="C681" s="6"/>
      <c r="D681" s="55"/>
    </row>
    <row r="682" spans="1:4" ht="13.5" customHeight="1" x14ac:dyDescent="0.25">
      <c r="A682" s="35"/>
      <c r="B682" s="6"/>
      <c r="C682" s="6"/>
      <c r="D682" s="55"/>
    </row>
    <row r="683" spans="1:4" ht="13.5" customHeight="1" x14ac:dyDescent="0.25">
      <c r="A683" s="35"/>
      <c r="B683" s="6"/>
      <c r="C683" s="6"/>
      <c r="D683" s="55"/>
    </row>
    <row r="684" spans="1:4" ht="13.5" customHeight="1" x14ac:dyDescent="0.25">
      <c r="A684" s="35"/>
      <c r="B684" s="6"/>
      <c r="C684" s="6"/>
      <c r="D684" s="55"/>
    </row>
    <row r="685" spans="1:4" ht="13.5" customHeight="1" x14ac:dyDescent="0.25">
      <c r="A685" s="35"/>
      <c r="B685" s="6"/>
      <c r="C685" s="6"/>
      <c r="D685" s="55"/>
    </row>
    <row r="686" spans="1:4" ht="13.5" customHeight="1" x14ac:dyDescent="0.25">
      <c r="A686" s="35"/>
      <c r="B686" s="6"/>
      <c r="C686" s="6"/>
      <c r="D686" s="55"/>
    </row>
    <row r="687" spans="1:4" ht="13.5" customHeight="1" x14ac:dyDescent="0.25">
      <c r="A687" s="35"/>
      <c r="B687" s="6"/>
      <c r="C687" s="6"/>
      <c r="D687" s="55"/>
    </row>
    <row r="688" spans="1:4" ht="13.5" customHeight="1" x14ac:dyDescent="0.25">
      <c r="A688" s="35"/>
      <c r="B688" s="6"/>
      <c r="C688" s="6"/>
      <c r="D688" s="55"/>
    </row>
    <row r="689" spans="1:4" ht="13.5" customHeight="1" x14ac:dyDescent="0.25">
      <c r="A689" s="35"/>
      <c r="B689" s="6"/>
      <c r="C689" s="6"/>
      <c r="D689" s="55"/>
    </row>
    <row r="690" spans="1:4" ht="13.5" customHeight="1" x14ac:dyDescent="0.25">
      <c r="A690" s="35"/>
      <c r="B690" s="6"/>
      <c r="C690" s="6"/>
      <c r="D690" s="55"/>
    </row>
    <row r="691" spans="1:4" ht="13.5" customHeight="1" x14ac:dyDescent="0.25">
      <c r="A691" s="35"/>
      <c r="B691" s="6"/>
      <c r="C691" s="6"/>
      <c r="D691" s="55"/>
    </row>
    <row r="692" spans="1:4" ht="13.5" customHeight="1" x14ac:dyDescent="0.25">
      <c r="A692" s="35"/>
      <c r="B692" s="6"/>
      <c r="C692" s="6"/>
      <c r="D692" s="55"/>
    </row>
    <row r="693" spans="1:4" ht="13.5" customHeight="1" x14ac:dyDescent="0.25">
      <c r="A693" s="35"/>
      <c r="B693" s="6"/>
      <c r="C693" s="6"/>
      <c r="D693" s="55"/>
    </row>
    <row r="694" spans="1:4" ht="13.5" customHeight="1" x14ac:dyDescent="0.25">
      <c r="A694" s="35"/>
      <c r="B694" s="6"/>
      <c r="C694" s="6"/>
      <c r="D694" s="55"/>
    </row>
    <row r="695" spans="1:4" ht="13.5" customHeight="1" x14ac:dyDescent="0.25">
      <c r="A695" s="35"/>
      <c r="B695" s="6"/>
      <c r="C695" s="6"/>
      <c r="D695" s="55"/>
    </row>
    <row r="696" spans="1:4" ht="13.5" customHeight="1" x14ac:dyDescent="0.25">
      <c r="A696" s="35"/>
      <c r="B696" s="6"/>
      <c r="C696" s="6"/>
      <c r="D696" s="55"/>
    </row>
    <row r="697" spans="1:4" ht="13.5" customHeight="1" x14ac:dyDescent="0.25">
      <c r="A697" s="35"/>
      <c r="B697" s="6"/>
      <c r="C697" s="6"/>
      <c r="D697" s="55"/>
    </row>
    <row r="698" spans="1:4" ht="13.5" customHeight="1" x14ac:dyDescent="0.25">
      <c r="A698" s="35"/>
      <c r="B698" s="6"/>
      <c r="C698" s="6"/>
      <c r="D698" s="55"/>
    </row>
    <row r="699" spans="1:4" ht="13.5" customHeight="1" x14ac:dyDescent="0.25">
      <c r="A699" s="35"/>
      <c r="B699" s="6"/>
      <c r="C699" s="6"/>
      <c r="D699" s="55"/>
    </row>
    <row r="700" spans="1:4" ht="13.5" customHeight="1" x14ac:dyDescent="0.25">
      <c r="A700" s="35"/>
      <c r="B700" s="6"/>
      <c r="C700" s="6"/>
      <c r="D700" s="55"/>
    </row>
    <row r="701" spans="1:4" ht="13.5" customHeight="1" x14ac:dyDescent="0.25">
      <c r="A701" s="35"/>
      <c r="B701" s="6"/>
      <c r="C701" s="6"/>
      <c r="D701" s="55"/>
    </row>
    <row r="702" spans="1:4" ht="13.5" customHeight="1" x14ac:dyDescent="0.25">
      <c r="A702" s="35"/>
      <c r="B702" s="6"/>
      <c r="C702" s="6"/>
      <c r="D702" s="55"/>
    </row>
    <row r="703" spans="1:4" ht="13.5" customHeight="1" x14ac:dyDescent="0.25">
      <c r="A703" s="35"/>
      <c r="B703" s="6"/>
      <c r="C703" s="6"/>
      <c r="D703" s="55"/>
    </row>
    <row r="704" spans="1:4" ht="13.5" customHeight="1" x14ac:dyDescent="0.25">
      <c r="A704" s="35"/>
      <c r="B704" s="6"/>
      <c r="C704" s="6"/>
      <c r="D704" s="55"/>
    </row>
    <row r="705" spans="1:4" ht="13.5" customHeight="1" x14ac:dyDescent="0.25">
      <c r="A705" s="35"/>
      <c r="B705" s="6"/>
      <c r="C705" s="6"/>
      <c r="D705" s="55"/>
    </row>
    <row r="706" spans="1:4" ht="13.5" customHeight="1" x14ac:dyDescent="0.25">
      <c r="A706" s="35"/>
      <c r="B706" s="6"/>
      <c r="C706" s="6"/>
      <c r="D706" s="55"/>
    </row>
    <row r="707" spans="1:4" ht="13.5" customHeight="1" x14ac:dyDescent="0.25">
      <c r="A707" s="35"/>
      <c r="B707" s="6"/>
      <c r="C707" s="6"/>
      <c r="D707" s="55"/>
    </row>
    <row r="708" spans="1:4" ht="13.5" customHeight="1" x14ac:dyDescent="0.25">
      <c r="A708" s="35"/>
      <c r="B708" s="6"/>
      <c r="C708" s="6"/>
      <c r="D708" s="55"/>
    </row>
    <row r="709" spans="1:4" ht="13.5" customHeight="1" x14ac:dyDescent="0.25">
      <c r="A709" s="35"/>
      <c r="B709" s="6"/>
      <c r="C709" s="6"/>
      <c r="D709" s="55"/>
    </row>
    <row r="710" spans="1:4" ht="13.5" customHeight="1" x14ac:dyDescent="0.25">
      <c r="A710" s="35"/>
      <c r="B710" s="6"/>
      <c r="C710" s="6"/>
      <c r="D710" s="55"/>
    </row>
    <row r="711" spans="1:4" ht="13.5" customHeight="1" x14ac:dyDescent="0.25">
      <c r="A711" s="35"/>
      <c r="B711" s="6"/>
      <c r="C711" s="6"/>
      <c r="D711" s="55"/>
    </row>
    <row r="712" spans="1:4" ht="13.5" customHeight="1" x14ac:dyDescent="0.25">
      <c r="A712" s="35"/>
      <c r="B712" s="6"/>
      <c r="C712" s="6"/>
      <c r="D712" s="55"/>
    </row>
    <row r="713" spans="1:4" ht="13.5" customHeight="1" x14ac:dyDescent="0.25">
      <c r="A713" s="35"/>
      <c r="B713" s="6"/>
      <c r="C713" s="6"/>
      <c r="D713" s="55"/>
    </row>
    <row r="714" spans="1:4" ht="13.5" customHeight="1" x14ac:dyDescent="0.25">
      <c r="A714" s="35"/>
      <c r="B714" s="6"/>
      <c r="C714" s="6"/>
      <c r="D714" s="55"/>
    </row>
    <row r="715" spans="1:4" ht="13.5" customHeight="1" x14ac:dyDescent="0.25">
      <c r="A715" s="35"/>
      <c r="B715" s="6"/>
      <c r="C715" s="6"/>
      <c r="D715" s="55"/>
    </row>
    <row r="716" spans="1:4" ht="13.5" customHeight="1" x14ac:dyDescent="0.25">
      <c r="A716" s="35"/>
      <c r="B716" s="6"/>
      <c r="C716" s="6"/>
      <c r="D716" s="55"/>
    </row>
    <row r="717" spans="1:4" ht="13.5" customHeight="1" x14ac:dyDescent="0.25">
      <c r="A717" s="35"/>
      <c r="B717" s="6"/>
      <c r="C717" s="6"/>
      <c r="D717" s="55"/>
    </row>
    <row r="718" spans="1:4" ht="13.5" customHeight="1" x14ac:dyDescent="0.25">
      <c r="A718" s="35"/>
      <c r="B718" s="6"/>
      <c r="C718" s="6"/>
      <c r="D718" s="55"/>
    </row>
    <row r="719" spans="1:4" ht="13.5" customHeight="1" x14ac:dyDescent="0.25">
      <c r="A719" s="35"/>
      <c r="B719" s="6"/>
      <c r="C719" s="6"/>
      <c r="D719" s="55"/>
    </row>
    <row r="720" spans="1:4" ht="13.5" customHeight="1" x14ac:dyDescent="0.25">
      <c r="A720" s="35"/>
      <c r="B720" s="6"/>
      <c r="C720" s="6"/>
      <c r="D720" s="55"/>
    </row>
    <row r="721" spans="1:4" ht="13.5" customHeight="1" x14ac:dyDescent="0.25">
      <c r="A721" s="35"/>
      <c r="B721" s="6"/>
      <c r="C721" s="6"/>
      <c r="D721" s="55"/>
    </row>
    <row r="722" spans="1:4" ht="13.5" customHeight="1" x14ac:dyDescent="0.25">
      <c r="A722" s="35"/>
      <c r="B722" s="6"/>
      <c r="C722" s="6"/>
      <c r="D722" s="55"/>
    </row>
    <row r="723" spans="1:4" ht="13.5" customHeight="1" x14ac:dyDescent="0.25">
      <c r="A723" s="35"/>
      <c r="B723" s="6"/>
      <c r="C723" s="6"/>
      <c r="D723" s="55"/>
    </row>
    <row r="724" spans="1:4" ht="13.5" customHeight="1" x14ac:dyDescent="0.25">
      <c r="A724" s="35"/>
      <c r="B724" s="6"/>
      <c r="C724" s="6"/>
      <c r="D724" s="55"/>
    </row>
    <row r="725" spans="1:4" ht="13.5" customHeight="1" x14ac:dyDescent="0.25">
      <c r="A725" s="35"/>
      <c r="B725" s="6"/>
      <c r="C725" s="6"/>
      <c r="D725" s="55"/>
    </row>
    <row r="726" spans="1:4" ht="13.5" customHeight="1" x14ac:dyDescent="0.25">
      <c r="A726" s="35"/>
      <c r="B726" s="6"/>
      <c r="C726" s="6"/>
      <c r="D726" s="55"/>
    </row>
    <row r="727" spans="1:4" ht="13.5" customHeight="1" x14ac:dyDescent="0.25">
      <c r="A727" s="35"/>
      <c r="B727" s="6"/>
      <c r="C727" s="6"/>
      <c r="D727" s="55"/>
    </row>
    <row r="728" spans="1:4" ht="13.5" customHeight="1" x14ac:dyDescent="0.25">
      <c r="A728" s="35"/>
      <c r="B728" s="6"/>
      <c r="C728" s="6"/>
      <c r="D728" s="55"/>
    </row>
    <row r="729" spans="1:4" ht="13.5" customHeight="1" x14ac:dyDescent="0.25">
      <c r="A729" s="35"/>
      <c r="B729" s="6"/>
      <c r="C729" s="6"/>
      <c r="D729" s="55"/>
    </row>
    <row r="730" spans="1:4" ht="13.5" customHeight="1" x14ac:dyDescent="0.25">
      <c r="A730" s="35"/>
      <c r="B730" s="6"/>
      <c r="C730" s="6"/>
      <c r="D730" s="55"/>
    </row>
    <row r="731" spans="1:4" ht="13.5" customHeight="1" x14ac:dyDescent="0.25">
      <c r="A731" s="35"/>
      <c r="B731" s="6"/>
      <c r="C731" s="6"/>
      <c r="D731" s="55"/>
    </row>
    <row r="732" spans="1:4" ht="13.5" customHeight="1" x14ac:dyDescent="0.25">
      <c r="A732" s="35"/>
      <c r="B732" s="6"/>
      <c r="C732" s="6"/>
      <c r="D732" s="55"/>
    </row>
    <row r="733" spans="1:4" ht="13.5" customHeight="1" x14ac:dyDescent="0.25">
      <c r="A733" s="35"/>
      <c r="B733" s="6"/>
      <c r="C733" s="6"/>
      <c r="D733" s="55"/>
    </row>
    <row r="734" spans="1:4" ht="13.5" customHeight="1" x14ac:dyDescent="0.25">
      <c r="A734" s="35"/>
      <c r="B734" s="6"/>
      <c r="C734" s="6"/>
      <c r="D734" s="55"/>
    </row>
    <row r="735" spans="1:4" ht="13.5" customHeight="1" x14ac:dyDescent="0.25">
      <c r="A735" s="35"/>
      <c r="B735" s="6"/>
      <c r="C735" s="6"/>
      <c r="D735" s="55"/>
    </row>
    <row r="736" spans="1:4" ht="13.5" customHeight="1" x14ac:dyDescent="0.25">
      <c r="A736" s="35"/>
      <c r="B736" s="6"/>
      <c r="C736" s="6"/>
      <c r="D736" s="55"/>
    </row>
    <row r="737" spans="1:4" ht="13.5" customHeight="1" x14ac:dyDescent="0.25">
      <c r="A737" s="35"/>
      <c r="B737" s="6"/>
      <c r="C737" s="6"/>
      <c r="D737" s="55"/>
    </row>
    <row r="738" spans="1:4" ht="13.5" customHeight="1" x14ac:dyDescent="0.25">
      <c r="A738" s="35"/>
      <c r="B738" s="6"/>
      <c r="C738" s="6"/>
      <c r="D738" s="55"/>
    </row>
    <row r="739" spans="1:4" ht="13.5" customHeight="1" x14ac:dyDescent="0.25">
      <c r="A739" s="35"/>
      <c r="B739" s="6"/>
      <c r="C739" s="6"/>
      <c r="D739" s="55"/>
    </row>
    <row r="740" spans="1:4" ht="13.5" customHeight="1" x14ac:dyDescent="0.25">
      <c r="A740" s="35"/>
      <c r="B740" s="6"/>
      <c r="C740" s="6"/>
      <c r="D740" s="55"/>
    </row>
    <row r="741" spans="1:4" ht="13.5" customHeight="1" x14ac:dyDescent="0.25">
      <c r="A741" s="35"/>
      <c r="B741" s="6"/>
      <c r="C741" s="6"/>
      <c r="D741" s="55"/>
    </row>
    <row r="742" spans="1:4" ht="13.5" customHeight="1" x14ac:dyDescent="0.25">
      <c r="A742" s="35"/>
      <c r="B742" s="6"/>
      <c r="C742" s="6"/>
      <c r="D742" s="55"/>
    </row>
    <row r="743" spans="1:4" ht="13.5" customHeight="1" x14ac:dyDescent="0.25">
      <c r="A743" s="35"/>
      <c r="B743" s="6"/>
      <c r="C743" s="6"/>
      <c r="D743" s="55"/>
    </row>
    <row r="744" spans="1:4" ht="13.5" customHeight="1" x14ac:dyDescent="0.25">
      <c r="A744" s="35"/>
      <c r="B744" s="6"/>
      <c r="C744" s="6"/>
      <c r="D744" s="55"/>
    </row>
    <row r="745" spans="1:4" ht="13.5" customHeight="1" x14ac:dyDescent="0.25">
      <c r="A745" s="35"/>
      <c r="B745" s="6"/>
      <c r="C745" s="6"/>
      <c r="D745" s="55"/>
    </row>
    <row r="746" spans="1:4" ht="13.5" customHeight="1" x14ac:dyDescent="0.25">
      <c r="A746" s="35"/>
      <c r="B746" s="6"/>
      <c r="C746" s="6"/>
      <c r="D746" s="55"/>
    </row>
    <row r="747" spans="1:4" ht="13.5" customHeight="1" x14ac:dyDescent="0.25">
      <c r="A747" s="35"/>
      <c r="B747" s="6"/>
      <c r="C747" s="6"/>
      <c r="D747" s="55"/>
    </row>
    <row r="748" spans="1:4" ht="13.5" customHeight="1" x14ac:dyDescent="0.25">
      <c r="A748" s="35"/>
      <c r="B748" s="6"/>
      <c r="C748" s="6"/>
      <c r="D748" s="55"/>
    </row>
    <row r="749" spans="1:4" ht="13.5" customHeight="1" x14ac:dyDescent="0.25">
      <c r="A749" s="35"/>
      <c r="B749" s="6"/>
      <c r="C749" s="6"/>
      <c r="D749" s="55"/>
    </row>
    <row r="750" spans="1:4" ht="13.5" customHeight="1" x14ac:dyDescent="0.25">
      <c r="A750" s="35"/>
      <c r="B750" s="6"/>
      <c r="C750" s="6"/>
      <c r="D750" s="55"/>
    </row>
    <row r="751" spans="1:4" ht="13.5" customHeight="1" x14ac:dyDescent="0.25">
      <c r="A751" s="35"/>
      <c r="B751" s="6"/>
      <c r="C751" s="6"/>
      <c r="D751" s="55"/>
    </row>
    <row r="752" spans="1:4" ht="13.5" customHeight="1" x14ac:dyDescent="0.25">
      <c r="A752" s="35"/>
      <c r="B752" s="6"/>
      <c r="C752" s="6"/>
      <c r="D752" s="55"/>
    </row>
    <row r="753" spans="1:4" ht="13.5" customHeight="1" x14ac:dyDescent="0.25">
      <c r="A753" s="35"/>
      <c r="B753" s="6"/>
      <c r="C753" s="6"/>
      <c r="D753" s="55"/>
    </row>
    <row r="754" spans="1:4" ht="13.5" customHeight="1" x14ac:dyDescent="0.25">
      <c r="A754" s="35"/>
      <c r="B754" s="6"/>
      <c r="C754" s="6"/>
      <c r="D754" s="55"/>
    </row>
    <row r="755" spans="1:4" ht="13.5" customHeight="1" x14ac:dyDescent="0.25">
      <c r="A755" s="35"/>
      <c r="B755" s="6"/>
      <c r="C755" s="6"/>
      <c r="D755" s="55"/>
    </row>
    <row r="756" spans="1:4" ht="13.5" customHeight="1" x14ac:dyDescent="0.25">
      <c r="A756" s="35"/>
      <c r="B756" s="6"/>
      <c r="C756" s="6"/>
      <c r="D756" s="55"/>
    </row>
    <row r="757" spans="1:4" ht="13.5" customHeight="1" x14ac:dyDescent="0.25">
      <c r="A757" s="35"/>
      <c r="B757" s="6"/>
      <c r="C757" s="6"/>
      <c r="D757" s="55"/>
    </row>
    <row r="758" spans="1:4" ht="13.5" customHeight="1" x14ac:dyDescent="0.25">
      <c r="A758" s="35"/>
      <c r="B758" s="6"/>
      <c r="C758" s="6"/>
      <c r="D758" s="55"/>
    </row>
    <row r="759" spans="1:4" ht="13.5" customHeight="1" x14ac:dyDescent="0.25">
      <c r="A759" s="35"/>
      <c r="B759" s="6"/>
      <c r="C759" s="6"/>
      <c r="D759" s="55"/>
    </row>
    <row r="760" spans="1:4" ht="13.5" customHeight="1" x14ac:dyDescent="0.25">
      <c r="A760" s="35"/>
      <c r="B760" s="6"/>
      <c r="C760" s="6"/>
      <c r="D760" s="55"/>
    </row>
    <row r="761" spans="1:4" ht="13.5" customHeight="1" x14ac:dyDescent="0.25">
      <c r="A761" s="35"/>
      <c r="B761" s="6"/>
      <c r="C761" s="6"/>
      <c r="D761" s="55"/>
    </row>
    <row r="762" spans="1:4" ht="13.5" customHeight="1" x14ac:dyDescent="0.25">
      <c r="A762" s="35"/>
      <c r="B762" s="6"/>
      <c r="C762" s="6"/>
      <c r="D762" s="55"/>
    </row>
    <row r="763" spans="1:4" ht="13.5" customHeight="1" x14ac:dyDescent="0.25">
      <c r="A763" s="35"/>
      <c r="B763" s="6"/>
      <c r="C763" s="6"/>
      <c r="D763" s="55"/>
    </row>
    <row r="764" spans="1:4" ht="13.5" customHeight="1" x14ac:dyDescent="0.25">
      <c r="A764" s="35"/>
      <c r="B764" s="6"/>
      <c r="C764" s="6"/>
      <c r="D764" s="55"/>
    </row>
    <row r="765" spans="1:4" ht="13.5" customHeight="1" x14ac:dyDescent="0.25">
      <c r="A765" s="35"/>
      <c r="B765" s="6"/>
      <c r="C765" s="6"/>
      <c r="D765" s="55"/>
    </row>
    <row r="766" spans="1:4" ht="13.5" customHeight="1" x14ac:dyDescent="0.25">
      <c r="A766" s="35"/>
      <c r="B766" s="6"/>
      <c r="C766" s="6"/>
      <c r="D766" s="55"/>
    </row>
    <row r="767" spans="1:4" ht="13.5" customHeight="1" x14ac:dyDescent="0.25">
      <c r="A767" s="35"/>
      <c r="B767" s="6"/>
      <c r="C767" s="6"/>
      <c r="D767" s="55"/>
    </row>
    <row r="768" spans="1:4" ht="13.5" customHeight="1" x14ac:dyDescent="0.25">
      <c r="A768" s="35"/>
      <c r="B768" s="6"/>
      <c r="C768" s="6"/>
      <c r="D768" s="55"/>
    </row>
    <row r="769" spans="1:4" ht="13.5" customHeight="1" x14ac:dyDescent="0.25">
      <c r="A769" s="35"/>
      <c r="B769" s="6"/>
      <c r="C769" s="6"/>
      <c r="D769" s="55"/>
    </row>
    <row r="770" spans="1:4" ht="13.5" customHeight="1" x14ac:dyDescent="0.25">
      <c r="A770" s="35"/>
      <c r="B770" s="6"/>
      <c r="C770" s="6"/>
      <c r="D770" s="55"/>
    </row>
    <row r="771" spans="1:4" ht="13.5" customHeight="1" x14ac:dyDescent="0.25">
      <c r="A771" s="35"/>
      <c r="B771" s="6"/>
      <c r="C771" s="6"/>
      <c r="D771" s="55"/>
    </row>
    <row r="772" spans="1:4" ht="13.5" customHeight="1" x14ac:dyDescent="0.25">
      <c r="A772" s="35"/>
      <c r="B772" s="6"/>
      <c r="C772" s="6"/>
      <c r="D772" s="55"/>
    </row>
    <row r="773" spans="1:4" ht="13.5" customHeight="1" x14ac:dyDescent="0.25">
      <c r="A773" s="35"/>
      <c r="B773" s="6"/>
      <c r="C773" s="6"/>
      <c r="D773" s="55"/>
    </row>
    <row r="774" spans="1:4" ht="13.5" customHeight="1" x14ac:dyDescent="0.25">
      <c r="A774" s="35"/>
      <c r="B774" s="6"/>
      <c r="C774" s="6"/>
      <c r="D774" s="55"/>
    </row>
    <row r="775" spans="1:4" ht="13.5" customHeight="1" x14ac:dyDescent="0.25">
      <c r="A775" s="35"/>
      <c r="B775" s="6"/>
      <c r="C775" s="6"/>
      <c r="D775" s="55"/>
    </row>
    <row r="776" spans="1:4" ht="13.5" customHeight="1" x14ac:dyDescent="0.25">
      <c r="A776" s="35"/>
      <c r="B776" s="6"/>
      <c r="C776" s="6"/>
      <c r="D776" s="55"/>
    </row>
    <row r="777" spans="1:4" ht="13.5" customHeight="1" x14ac:dyDescent="0.25">
      <c r="A777" s="35"/>
      <c r="B777" s="6"/>
      <c r="C777" s="6"/>
      <c r="D777" s="55"/>
    </row>
    <row r="778" spans="1:4" ht="13.5" customHeight="1" x14ac:dyDescent="0.25">
      <c r="A778" s="35"/>
      <c r="B778" s="6"/>
      <c r="C778" s="6"/>
      <c r="D778" s="55"/>
    </row>
    <row r="779" spans="1:4" ht="13.5" customHeight="1" x14ac:dyDescent="0.25">
      <c r="A779" s="35"/>
      <c r="B779" s="6"/>
      <c r="C779" s="6"/>
      <c r="D779" s="55"/>
    </row>
    <row r="780" spans="1:4" ht="13.5" customHeight="1" x14ac:dyDescent="0.25">
      <c r="A780" s="35"/>
      <c r="B780" s="6"/>
      <c r="C780" s="6"/>
      <c r="D780" s="55"/>
    </row>
    <row r="781" spans="1:4" ht="13.5" customHeight="1" x14ac:dyDescent="0.25">
      <c r="A781" s="35"/>
      <c r="B781" s="6"/>
      <c r="C781" s="6"/>
      <c r="D781" s="55"/>
    </row>
    <row r="782" spans="1:4" ht="13.5" customHeight="1" x14ac:dyDescent="0.25">
      <c r="A782" s="35"/>
      <c r="B782" s="6"/>
      <c r="C782" s="6"/>
      <c r="D782" s="55"/>
    </row>
    <row r="783" spans="1:4" ht="13.5" customHeight="1" x14ac:dyDescent="0.25">
      <c r="A783" s="35"/>
      <c r="B783" s="6"/>
      <c r="C783" s="6"/>
      <c r="D783" s="55"/>
    </row>
    <row r="784" spans="1:4" ht="13.5" customHeight="1" x14ac:dyDescent="0.25">
      <c r="A784" s="35"/>
      <c r="B784" s="6"/>
      <c r="C784" s="6"/>
      <c r="D784" s="55"/>
    </row>
    <row r="785" spans="1:4" ht="13.5" customHeight="1" x14ac:dyDescent="0.25">
      <c r="A785" s="35"/>
      <c r="B785" s="6"/>
      <c r="C785" s="6"/>
      <c r="D785" s="55"/>
    </row>
    <row r="786" spans="1:4" ht="13.5" customHeight="1" x14ac:dyDescent="0.25">
      <c r="A786" s="35"/>
      <c r="B786" s="6"/>
      <c r="C786" s="6"/>
      <c r="D786" s="55"/>
    </row>
    <row r="787" spans="1:4" ht="13.5" customHeight="1" x14ac:dyDescent="0.25">
      <c r="A787" s="35"/>
      <c r="B787" s="6"/>
      <c r="C787" s="6"/>
      <c r="D787" s="55"/>
    </row>
    <row r="788" spans="1:4" ht="13.5" customHeight="1" x14ac:dyDescent="0.25">
      <c r="A788" s="35"/>
      <c r="B788" s="6"/>
      <c r="C788" s="6"/>
      <c r="D788" s="55"/>
    </row>
    <row r="789" spans="1:4" ht="13.5" customHeight="1" x14ac:dyDescent="0.25">
      <c r="A789" s="35"/>
      <c r="B789" s="6"/>
      <c r="C789" s="6"/>
      <c r="D789" s="55"/>
    </row>
    <row r="790" spans="1:4" ht="13.5" customHeight="1" x14ac:dyDescent="0.25">
      <c r="A790" s="35"/>
      <c r="B790" s="6"/>
      <c r="C790" s="6"/>
      <c r="D790" s="55"/>
    </row>
    <row r="791" spans="1:4" ht="13.5" customHeight="1" x14ac:dyDescent="0.25">
      <c r="A791" s="35"/>
      <c r="B791" s="6"/>
      <c r="C791" s="6"/>
      <c r="D791" s="55"/>
    </row>
    <row r="792" spans="1:4" ht="13.5" customHeight="1" x14ac:dyDescent="0.25">
      <c r="A792" s="35"/>
      <c r="B792" s="6"/>
      <c r="C792" s="6"/>
      <c r="D792" s="55"/>
    </row>
    <row r="793" spans="1:4" ht="13.5" customHeight="1" x14ac:dyDescent="0.25">
      <c r="A793" s="35"/>
      <c r="B793" s="6"/>
      <c r="C793" s="6"/>
      <c r="D793" s="55"/>
    </row>
    <row r="794" spans="1:4" ht="13.5" customHeight="1" x14ac:dyDescent="0.25">
      <c r="A794" s="35"/>
      <c r="B794" s="6"/>
      <c r="C794" s="6"/>
      <c r="D794" s="55"/>
    </row>
    <row r="795" spans="1:4" ht="13.5" customHeight="1" x14ac:dyDescent="0.25">
      <c r="A795" s="35"/>
      <c r="B795" s="6"/>
      <c r="C795" s="6"/>
      <c r="D795" s="55"/>
    </row>
    <row r="796" spans="1:4" ht="13.5" customHeight="1" x14ac:dyDescent="0.25">
      <c r="A796" s="35"/>
      <c r="B796" s="6"/>
      <c r="C796" s="6"/>
      <c r="D796" s="55"/>
    </row>
    <row r="797" spans="1:4" ht="13.5" customHeight="1" x14ac:dyDescent="0.25">
      <c r="A797" s="35"/>
      <c r="B797" s="6"/>
      <c r="C797" s="6"/>
      <c r="D797" s="55"/>
    </row>
    <row r="798" spans="1:4" ht="13.5" customHeight="1" x14ac:dyDescent="0.25">
      <c r="A798" s="35"/>
      <c r="B798" s="6"/>
      <c r="C798" s="6"/>
      <c r="D798" s="55"/>
    </row>
    <row r="799" spans="1:4" ht="13.5" customHeight="1" x14ac:dyDescent="0.25">
      <c r="A799" s="35"/>
      <c r="B799" s="6"/>
      <c r="C799" s="6"/>
      <c r="D799" s="55"/>
    </row>
    <row r="800" spans="1:4" ht="13.5" customHeight="1" x14ac:dyDescent="0.25">
      <c r="A800" s="35"/>
      <c r="B800" s="6"/>
      <c r="C800" s="6"/>
      <c r="D800" s="55"/>
    </row>
    <row r="801" spans="1:4" ht="13.5" customHeight="1" x14ac:dyDescent="0.25">
      <c r="A801" s="35"/>
      <c r="B801" s="6"/>
      <c r="C801" s="6"/>
      <c r="D801" s="55"/>
    </row>
    <row r="802" spans="1:4" ht="13.5" customHeight="1" x14ac:dyDescent="0.25">
      <c r="A802" s="35"/>
      <c r="B802" s="6"/>
      <c r="C802" s="6"/>
      <c r="D802" s="55"/>
    </row>
    <row r="803" spans="1:4" ht="13.5" customHeight="1" x14ac:dyDescent="0.25">
      <c r="A803" s="35"/>
      <c r="B803" s="6"/>
      <c r="C803" s="6"/>
      <c r="D803" s="55"/>
    </row>
    <row r="804" spans="1:4" ht="13.5" customHeight="1" x14ac:dyDescent="0.25">
      <c r="A804" s="35"/>
      <c r="B804" s="6"/>
      <c r="C804" s="6"/>
      <c r="D804" s="55"/>
    </row>
    <row r="805" spans="1:4" ht="13.5" customHeight="1" x14ac:dyDescent="0.25">
      <c r="A805" s="35"/>
      <c r="B805" s="6"/>
      <c r="C805" s="6"/>
      <c r="D805" s="55"/>
    </row>
    <row r="806" spans="1:4" ht="13.5" customHeight="1" x14ac:dyDescent="0.25">
      <c r="A806" s="35"/>
      <c r="B806" s="6"/>
      <c r="C806" s="6"/>
      <c r="D806" s="55"/>
    </row>
    <row r="807" spans="1:4" ht="13.5" customHeight="1" x14ac:dyDescent="0.25">
      <c r="A807" s="35"/>
      <c r="B807" s="6"/>
      <c r="C807" s="6"/>
      <c r="D807" s="55"/>
    </row>
    <row r="808" spans="1:4" ht="13.5" customHeight="1" x14ac:dyDescent="0.25">
      <c r="A808" s="35"/>
      <c r="B808" s="6"/>
      <c r="C808" s="6"/>
      <c r="D808" s="55"/>
    </row>
    <row r="809" spans="1:4" ht="13.5" customHeight="1" x14ac:dyDescent="0.25">
      <c r="A809" s="35"/>
      <c r="B809" s="6"/>
      <c r="C809" s="6"/>
      <c r="D809" s="55"/>
    </row>
    <row r="810" spans="1:4" ht="13.5" customHeight="1" x14ac:dyDescent="0.25">
      <c r="A810" s="35"/>
      <c r="B810" s="6"/>
      <c r="C810" s="6"/>
      <c r="D810" s="55"/>
    </row>
    <row r="811" spans="1:4" ht="13.5" customHeight="1" x14ac:dyDescent="0.25">
      <c r="A811" s="35"/>
      <c r="B811" s="6"/>
      <c r="C811" s="6"/>
      <c r="D811" s="55"/>
    </row>
    <row r="812" spans="1:4" ht="13.5" customHeight="1" x14ac:dyDescent="0.25">
      <c r="A812" s="35"/>
      <c r="B812" s="6"/>
      <c r="C812" s="6"/>
      <c r="D812" s="55"/>
    </row>
    <row r="813" spans="1:4" ht="13.5" customHeight="1" x14ac:dyDescent="0.25">
      <c r="A813" s="35"/>
      <c r="B813" s="6"/>
      <c r="C813" s="6"/>
      <c r="D813" s="55"/>
    </row>
    <row r="814" spans="1:4" ht="13.5" customHeight="1" x14ac:dyDescent="0.25">
      <c r="A814" s="35"/>
      <c r="B814" s="6"/>
      <c r="C814" s="6"/>
      <c r="D814" s="55"/>
    </row>
    <row r="815" spans="1:4" ht="13.5" customHeight="1" x14ac:dyDescent="0.25">
      <c r="A815" s="35"/>
      <c r="B815" s="6"/>
      <c r="C815" s="6"/>
      <c r="D815" s="55"/>
    </row>
    <row r="816" spans="1:4" ht="13.5" customHeight="1" x14ac:dyDescent="0.25">
      <c r="A816" s="35"/>
      <c r="B816" s="6"/>
      <c r="C816" s="6"/>
      <c r="D816" s="55"/>
    </row>
    <row r="817" spans="1:4" ht="13.5" customHeight="1" x14ac:dyDescent="0.25">
      <c r="A817" s="35"/>
      <c r="B817" s="6"/>
      <c r="C817" s="6"/>
      <c r="D817" s="55"/>
    </row>
    <row r="818" spans="1:4" ht="13.5" customHeight="1" x14ac:dyDescent="0.25">
      <c r="A818" s="35"/>
      <c r="B818" s="6"/>
      <c r="C818" s="6"/>
      <c r="D818" s="55"/>
    </row>
    <row r="819" spans="1:4" ht="13.5" customHeight="1" x14ac:dyDescent="0.25">
      <c r="A819" s="35"/>
      <c r="B819" s="6"/>
      <c r="C819" s="6"/>
      <c r="D819" s="55"/>
    </row>
    <row r="820" spans="1:4" ht="13.5" customHeight="1" x14ac:dyDescent="0.25">
      <c r="A820" s="35"/>
      <c r="B820" s="6"/>
      <c r="C820" s="6"/>
      <c r="D820" s="55"/>
    </row>
    <row r="821" spans="1:4" ht="13.5" customHeight="1" x14ac:dyDescent="0.25">
      <c r="A821" s="35"/>
      <c r="B821" s="6"/>
      <c r="C821" s="6"/>
      <c r="D821" s="55"/>
    </row>
    <row r="822" spans="1:4" ht="13.5" customHeight="1" x14ac:dyDescent="0.25">
      <c r="A822" s="35"/>
      <c r="B822" s="6"/>
      <c r="C822" s="6"/>
      <c r="D822" s="55"/>
    </row>
    <row r="823" spans="1:4" ht="13.5" customHeight="1" x14ac:dyDescent="0.25">
      <c r="A823" s="35"/>
      <c r="B823" s="6"/>
      <c r="C823" s="6"/>
      <c r="D823" s="55"/>
    </row>
    <row r="824" spans="1:4" ht="13.5" customHeight="1" x14ac:dyDescent="0.25">
      <c r="A824" s="35"/>
      <c r="B824" s="6"/>
      <c r="C824" s="6"/>
      <c r="D824" s="55"/>
    </row>
    <row r="825" spans="1:4" ht="13.5" customHeight="1" x14ac:dyDescent="0.25">
      <c r="A825" s="35"/>
      <c r="B825" s="6"/>
      <c r="C825" s="6"/>
      <c r="D825" s="55"/>
    </row>
    <row r="826" spans="1:4" ht="13.5" customHeight="1" x14ac:dyDescent="0.25">
      <c r="A826" s="35"/>
      <c r="B826" s="6"/>
      <c r="C826" s="6"/>
      <c r="D826" s="55"/>
    </row>
    <row r="827" spans="1:4" ht="13.5" customHeight="1" x14ac:dyDescent="0.25">
      <c r="A827" s="35"/>
      <c r="B827" s="6"/>
      <c r="C827" s="6"/>
      <c r="D827" s="55"/>
    </row>
    <row r="828" spans="1:4" ht="13.5" customHeight="1" x14ac:dyDescent="0.25">
      <c r="A828" s="35"/>
      <c r="B828" s="6"/>
      <c r="C828" s="6"/>
      <c r="D828" s="55"/>
    </row>
    <row r="829" spans="1:4" ht="13.5" customHeight="1" x14ac:dyDescent="0.25">
      <c r="A829" s="35"/>
      <c r="B829" s="6"/>
      <c r="C829" s="6"/>
      <c r="D829" s="55"/>
    </row>
    <row r="830" spans="1:4" ht="13.5" customHeight="1" x14ac:dyDescent="0.25">
      <c r="A830" s="35"/>
      <c r="B830" s="6"/>
      <c r="C830" s="6"/>
      <c r="D830" s="55"/>
    </row>
    <row r="831" spans="1:4" ht="13.5" customHeight="1" x14ac:dyDescent="0.25">
      <c r="A831" s="35"/>
      <c r="B831" s="6"/>
      <c r="C831" s="6"/>
      <c r="D831" s="55"/>
    </row>
    <row r="832" spans="1:4" ht="13.5" customHeight="1" x14ac:dyDescent="0.25">
      <c r="A832" s="35"/>
      <c r="B832" s="6"/>
      <c r="C832" s="6"/>
      <c r="D832" s="55"/>
    </row>
    <row r="833" spans="1:4" ht="13.5" customHeight="1" x14ac:dyDescent="0.25">
      <c r="A833" s="35"/>
      <c r="B833" s="6"/>
      <c r="C833" s="6"/>
      <c r="D833" s="55"/>
    </row>
    <row r="834" spans="1:4" ht="13.5" customHeight="1" x14ac:dyDescent="0.25">
      <c r="A834" s="35"/>
      <c r="B834" s="6"/>
      <c r="C834" s="6"/>
      <c r="D834" s="55"/>
    </row>
    <row r="835" spans="1:4" ht="13.5" customHeight="1" x14ac:dyDescent="0.25">
      <c r="A835" s="35"/>
      <c r="B835" s="6"/>
      <c r="C835" s="6"/>
      <c r="D835" s="55"/>
    </row>
    <row r="836" spans="1:4" ht="13.5" customHeight="1" x14ac:dyDescent="0.25">
      <c r="A836" s="35"/>
      <c r="B836" s="6"/>
      <c r="C836" s="6"/>
      <c r="D836" s="55"/>
    </row>
    <row r="837" spans="1:4" ht="13.5" customHeight="1" x14ac:dyDescent="0.25">
      <c r="A837" s="35"/>
      <c r="B837" s="6"/>
      <c r="C837" s="6"/>
      <c r="D837" s="55"/>
    </row>
    <row r="838" spans="1:4" ht="13.5" customHeight="1" x14ac:dyDescent="0.25">
      <c r="A838" s="35"/>
      <c r="B838" s="6"/>
      <c r="C838" s="6"/>
      <c r="D838" s="55"/>
    </row>
    <row r="839" spans="1:4" ht="13.5" customHeight="1" x14ac:dyDescent="0.25">
      <c r="A839" s="35"/>
      <c r="B839" s="6"/>
      <c r="C839" s="6"/>
      <c r="D839" s="55"/>
    </row>
    <row r="840" spans="1:4" ht="13.5" customHeight="1" x14ac:dyDescent="0.25">
      <c r="A840" s="35"/>
      <c r="B840" s="6"/>
      <c r="C840" s="6"/>
      <c r="D840" s="55"/>
    </row>
    <row r="841" spans="1:4" ht="13.5" customHeight="1" x14ac:dyDescent="0.25">
      <c r="A841" s="35"/>
      <c r="B841" s="6"/>
      <c r="C841" s="6"/>
      <c r="D841" s="55"/>
    </row>
    <row r="842" spans="1:4" ht="13.5" customHeight="1" x14ac:dyDescent="0.25">
      <c r="A842" s="35"/>
      <c r="B842" s="6"/>
      <c r="C842" s="6"/>
      <c r="D842" s="55"/>
    </row>
    <row r="843" spans="1:4" ht="13.5" customHeight="1" x14ac:dyDescent="0.25">
      <c r="A843" s="35"/>
      <c r="B843" s="6"/>
      <c r="C843" s="6"/>
      <c r="D843" s="55"/>
    </row>
    <row r="844" spans="1:4" ht="13.5" customHeight="1" x14ac:dyDescent="0.25">
      <c r="A844" s="35"/>
      <c r="B844" s="6"/>
      <c r="C844" s="6"/>
      <c r="D844" s="55"/>
    </row>
    <row r="845" spans="1:4" ht="13.5" customHeight="1" x14ac:dyDescent="0.25">
      <c r="A845" s="35"/>
      <c r="B845" s="6"/>
      <c r="C845" s="6"/>
      <c r="D845" s="55"/>
    </row>
    <row r="846" spans="1:4" ht="13.5" customHeight="1" x14ac:dyDescent="0.25">
      <c r="A846" s="35"/>
      <c r="B846" s="6"/>
      <c r="C846" s="6"/>
      <c r="D846" s="55"/>
    </row>
    <row r="847" spans="1:4" ht="13.5" customHeight="1" x14ac:dyDescent="0.25">
      <c r="A847" s="35"/>
      <c r="B847" s="6"/>
      <c r="C847" s="6"/>
      <c r="D847" s="55"/>
    </row>
    <row r="848" spans="1:4" ht="13.5" customHeight="1" x14ac:dyDescent="0.25">
      <c r="A848" s="35"/>
      <c r="B848" s="6"/>
      <c r="C848" s="6"/>
      <c r="D848" s="55"/>
    </row>
    <row r="849" spans="1:4" ht="13.5" customHeight="1" x14ac:dyDescent="0.25">
      <c r="A849" s="35"/>
      <c r="B849" s="6"/>
      <c r="C849" s="6"/>
      <c r="D849" s="55"/>
    </row>
    <row r="850" spans="1:4" ht="13.5" customHeight="1" x14ac:dyDescent="0.25">
      <c r="A850" s="35"/>
      <c r="B850" s="6"/>
      <c r="C850" s="6"/>
      <c r="D850" s="55"/>
    </row>
    <row r="851" spans="1:4" ht="13.5" customHeight="1" x14ac:dyDescent="0.25">
      <c r="A851" s="35"/>
      <c r="B851" s="6"/>
      <c r="C851" s="6"/>
      <c r="D851" s="55"/>
    </row>
    <row r="852" spans="1:4" ht="13.5" customHeight="1" x14ac:dyDescent="0.25">
      <c r="A852" s="35"/>
      <c r="B852" s="6"/>
      <c r="C852" s="6"/>
      <c r="D852" s="55"/>
    </row>
    <row r="853" spans="1:4" ht="13.5" customHeight="1" x14ac:dyDescent="0.25">
      <c r="A853" s="35"/>
      <c r="B853" s="6"/>
      <c r="C853" s="6"/>
      <c r="D853" s="55"/>
    </row>
    <row r="854" spans="1:4" ht="13.5" customHeight="1" x14ac:dyDescent="0.25">
      <c r="A854" s="35"/>
      <c r="B854" s="6"/>
      <c r="C854" s="6"/>
      <c r="D854" s="55"/>
    </row>
    <row r="855" spans="1:4" ht="13.5" customHeight="1" x14ac:dyDescent="0.25">
      <c r="A855" s="35"/>
      <c r="B855" s="6"/>
      <c r="C855" s="6"/>
      <c r="D855" s="55"/>
    </row>
    <row r="856" spans="1:4" ht="13.5" customHeight="1" x14ac:dyDescent="0.25">
      <c r="A856" s="35"/>
      <c r="B856" s="6"/>
      <c r="C856" s="6"/>
      <c r="D856" s="55"/>
    </row>
    <row r="857" spans="1:4" ht="13.5" customHeight="1" x14ac:dyDescent="0.25">
      <c r="A857" s="35"/>
      <c r="B857" s="6"/>
      <c r="C857" s="6"/>
      <c r="D857" s="55"/>
    </row>
    <row r="858" spans="1:4" ht="13.5" customHeight="1" x14ac:dyDescent="0.25">
      <c r="A858" s="35"/>
      <c r="B858" s="6"/>
      <c r="C858" s="6"/>
      <c r="D858" s="55"/>
    </row>
    <row r="859" spans="1:4" ht="13.5" customHeight="1" x14ac:dyDescent="0.25">
      <c r="A859" s="35"/>
      <c r="B859" s="6"/>
      <c r="C859" s="6"/>
      <c r="D859" s="55"/>
    </row>
    <row r="860" spans="1:4" ht="13.5" customHeight="1" x14ac:dyDescent="0.25">
      <c r="A860" s="35"/>
      <c r="B860" s="6"/>
      <c r="C860" s="6"/>
      <c r="D860" s="55"/>
    </row>
    <row r="861" spans="1:4" ht="13.5" customHeight="1" x14ac:dyDescent="0.25">
      <c r="A861" s="35"/>
      <c r="B861" s="6"/>
      <c r="C861" s="6"/>
      <c r="D861" s="55"/>
    </row>
    <row r="862" spans="1:4" ht="13.5" customHeight="1" x14ac:dyDescent="0.25">
      <c r="A862" s="35"/>
      <c r="B862" s="6"/>
      <c r="C862" s="6"/>
      <c r="D862" s="55"/>
    </row>
    <row r="863" spans="1:4" ht="13.5" customHeight="1" x14ac:dyDescent="0.25">
      <c r="A863" s="35"/>
      <c r="B863" s="6"/>
      <c r="C863" s="6"/>
      <c r="D863" s="55"/>
    </row>
    <row r="864" spans="1:4" ht="13.5" customHeight="1" x14ac:dyDescent="0.25">
      <c r="A864" s="35"/>
      <c r="B864" s="6"/>
      <c r="C864" s="6"/>
      <c r="D864" s="55"/>
    </row>
    <row r="865" spans="1:4" ht="13.5" customHeight="1" x14ac:dyDescent="0.25">
      <c r="A865" s="35"/>
      <c r="B865" s="6"/>
      <c r="C865" s="6"/>
      <c r="D865" s="55"/>
    </row>
    <row r="866" spans="1:4" ht="13.5" customHeight="1" x14ac:dyDescent="0.25">
      <c r="A866" s="35"/>
      <c r="B866" s="6"/>
      <c r="C866" s="6"/>
      <c r="D866" s="55"/>
    </row>
    <row r="867" spans="1:4" ht="13.5" customHeight="1" x14ac:dyDescent="0.25">
      <c r="A867" s="35"/>
      <c r="B867" s="6"/>
      <c r="C867" s="6"/>
      <c r="D867" s="55"/>
    </row>
    <row r="868" spans="1:4" ht="13.5" customHeight="1" x14ac:dyDescent="0.25">
      <c r="A868" s="35"/>
      <c r="B868" s="6"/>
      <c r="C868" s="6"/>
      <c r="D868" s="55"/>
    </row>
    <row r="869" spans="1:4" ht="13.5" customHeight="1" x14ac:dyDescent="0.25">
      <c r="A869" s="35"/>
      <c r="B869" s="6"/>
      <c r="C869" s="6"/>
      <c r="D869" s="55"/>
    </row>
    <row r="870" spans="1:4" ht="13.5" customHeight="1" x14ac:dyDescent="0.25">
      <c r="A870" s="35"/>
      <c r="B870" s="6"/>
      <c r="C870" s="6"/>
      <c r="D870" s="55"/>
    </row>
    <row r="871" spans="1:4" ht="13.5" customHeight="1" x14ac:dyDescent="0.25">
      <c r="A871" s="35"/>
      <c r="B871" s="6"/>
      <c r="C871" s="6"/>
      <c r="D871" s="55"/>
    </row>
    <row r="872" spans="1:4" ht="13.5" customHeight="1" x14ac:dyDescent="0.25">
      <c r="A872" s="35"/>
      <c r="B872" s="6"/>
      <c r="C872" s="6"/>
      <c r="D872" s="55"/>
    </row>
    <row r="873" spans="1:4" ht="13.5" customHeight="1" x14ac:dyDescent="0.25">
      <c r="A873" s="35"/>
      <c r="B873" s="6"/>
      <c r="C873" s="6"/>
      <c r="D873" s="55"/>
    </row>
    <row r="874" spans="1:4" ht="13.5" customHeight="1" x14ac:dyDescent="0.25">
      <c r="A874" s="35"/>
      <c r="B874" s="6"/>
      <c r="C874" s="6"/>
      <c r="D874" s="55"/>
    </row>
    <row r="875" spans="1:4" ht="13.5" customHeight="1" x14ac:dyDescent="0.25">
      <c r="A875" s="35"/>
      <c r="B875" s="6"/>
      <c r="C875" s="6"/>
      <c r="D875" s="55"/>
    </row>
    <row r="876" spans="1:4" ht="13.5" customHeight="1" x14ac:dyDescent="0.25">
      <c r="A876" s="35"/>
      <c r="B876" s="6"/>
      <c r="C876" s="6"/>
      <c r="D876" s="55"/>
    </row>
    <row r="877" spans="1:4" ht="13.5" customHeight="1" x14ac:dyDescent="0.25">
      <c r="A877" s="35"/>
      <c r="B877" s="6"/>
      <c r="C877" s="6"/>
      <c r="D877" s="55"/>
    </row>
    <row r="878" spans="1:4" ht="13.5" customHeight="1" x14ac:dyDescent="0.25">
      <c r="A878" s="35"/>
      <c r="B878" s="6"/>
      <c r="C878" s="6"/>
      <c r="D878" s="55"/>
    </row>
    <row r="879" spans="1:4" ht="13.5" customHeight="1" x14ac:dyDescent="0.25">
      <c r="A879" s="35"/>
      <c r="B879" s="6"/>
      <c r="C879" s="6"/>
      <c r="D879" s="55"/>
    </row>
    <row r="880" spans="1:4" ht="13.5" customHeight="1" x14ac:dyDescent="0.25">
      <c r="A880" s="35"/>
      <c r="B880" s="6"/>
      <c r="C880" s="6"/>
      <c r="D880" s="55"/>
    </row>
    <row r="881" spans="1:4" ht="13.5" customHeight="1" x14ac:dyDescent="0.25">
      <c r="A881" s="35"/>
      <c r="B881" s="6"/>
      <c r="C881" s="6"/>
      <c r="D881" s="55"/>
    </row>
    <row r="882" spans="1:4" ht="13.5" customHeight="1" x14ac:dyDescent="0.25">
      <c r="A882" s="35"/>
      <c r="B882" s="6"/>
      <c r="C882" s="6"/>
      <c r="D882" s="55"/>
    </row>
    <row r="883" spans="1:4" ht="13.5" customHeight="1" x14ac:dyDescent="0.25">
      <c r="A883" s="35"/>
      <c r="B883" s="6"/>
      <c r="C883" s="6"/>
      <c r="D883" s="55"/>
    </row>
    <row r="884" spans="1:4" ht="13.5" customHeight="1" x14ac:dyDescent="0.25">
      <c r="A884" s="35"/>
      <c r="B884" s="6"/>
      <c r="C884" s="6"/>
      <c r="D884" s="55"/>
    </row>
    <row r="885" spans="1:4" ht="13.5" customHeight="1" x14ac:dyDescent="0.25">
      <c r="A885" s="35"/>
      <c r="B885" s="6"/>
      <c r="C885" s="6"/>
      <c r="D885" s="55"/>
    </row>
    <row r="886" spans="1:4" ht="13.5" customHeight="1" x14ac:dyDescent="0.25">
      <c r="A886" s="35"/>
      <c r="B886" s="6"/>
      <c r="C886" s="6"/>
      <c r="D886" s="55"/>
    </row>
    <row r="887" spans="1:4" ht="13.5" customHeight="1" x14ac:dyDescent="0.25">
      <c r="A887" s="35"/>
      <c r="B887" s="6"/>
      <c r="C887" s="6"/>
      <c r="D887" s="55"/>
    </row>
    <row r="888" spans="1:4" ht="13.5" customHeight="1" x14ac:dyDescent="0.25">
      <c r="A888" s="35"/>
      <c r="B888" s="6"/>
      <c r="C888" s="6"/>
      <c r="D888" s="55"/>
    </row>
    <row r="889" spans="1:4" ht="13.5" customHeight="1" x14ac:dyDescent="0.25">
      <c r="A889" s="35"/>
      <c r="B889" s="6"/>
      <c r="C889" s="6"/>
      <c r="D889" s="55"/>
    </row>
    <row r="890" spans="1:4" ht="13.5" customHeight="1" x14ac:dyDescent="0.25">
      <c r="A890" s="35"/>
      <c r="B890" s="6"/>
      <c r="C890" s="6"/>
      <c r="D890" s="55"/>
    </row>
    <row r="891" spans="1:4" ht="13.5" customHeight="1" x14ac:dyDescent="0.25">
      <c r="A891" s="35"/>
      <c r="B891" s="6"/>
      <c r="C891" s="6"/>
      <c r="D891" s="55"/>
    </row>
    <row r="892" spans="1:4" ht="13.5" customHeight="1" x14ac:dyDescent="0.25">
      <c r="A892" s="35"/>
      <c r="B892" s="6"/>
      <c r="C892" s="6"/>
      <c r="D892" s="55"/>
    </row>
    <row r="893" spans="1:4" ht="13.5" customHeight="1" x14ac:dyDescent="0.25">
      <c r="A893" s="35"/>
      <c r="B893" s="6"/>
      <c r="C893" s="6"/>
      <c r="D893" s="55"/>
    </row>
    <row r="894" spans="1:4" ht="13.5" customHeight="1" x14ac:dyDescent="0.25">
      <c r="A894" s="35"/>
      <c r="B894" s="6"/>
      <c r="C894" s="6"/>
      <c r="D894" s="55"/>
    </row>
    <row r="895" spans="1:4" ht="13.5" customHeight="1" x14ac:dyDescent="0.25">
      <c r="A895" s="35"/>
      <c r="B895" s="6"/>
      <c r="C895" s="6"/>
      <c r="D895" s="55"/>
    </row>
    <row r="896" spans="1:4" ht="13.5" customHeight="1" x14ac:dyDescent="0.25">
      <c r="A896" s="35"/>
      <c r="B896" s="6"/>
      <c r="C896" s="6"/>
      <c r="D896" s="55"/>
    </row>
    <row r="897" spans="1:4" ht="13.5" customHeight="1" x14ac:dyDescent="0.25">
      <c r="A897" s="35"/>
      <c r="B897" s="6"/>
      <c r="C897" s="6"/>
      <c r="D897" s="55"/>
    </row>
    <row r="898" spans="1:4" ht="13.5" customHeight="1" x14ac:dyDescent="0.25">
      <c r="A898" s="35"/>
      <c r="B898" s="6"/>
      <c r="C898" s="6"/>
      <c r="D898" s="55"/>
    </row>
    <row r="899" spans="1:4" ht="13.5" customHeight="1" x14ac:dyDescent="0.25">
      <c r="A899" s="35"/>
      <c r="B899" s="6"/>
      <c r="C899" s="6"/>
      <c r="D899" s="55"/>
    </row>
    <row r="900" spans="1:4" ht="13.5" customHeight="1" x14ac:dyDescent="0.25">
      <c r="A900" s="35"/>
      <c r="B900" s="6"/>
      <c r="C900" s="6"/>
      <c r="D900" s="55"/>
    </row>
    <row r="901" spans="1:4" ht="13.5" customHeight="1" x14ac:dyDescent="0.25">
      <c r="A901" s="35"/>
      <c r="B901" s="6"/>
      <c r="C901" s="6"/>
      <c r="D901" s="55"/>
    </row>
    <row r="902" spans="1:4" ht="13.5" customHeight="1" x14ac:dyDescent="0.25">
      <c r="A902" s="35"/>
      <c r="B902" s="6"/>
      <c r="C902" s="6"/>
      <c r="D902" s="55"/>
    </row>
    <row r="903" spans="1:4" ht="13.5" customHeight="1" x14ac:dyDescent="0.25">
      <c r="A903" s="35"/>
      <c r="B903" s="6"/>
      <c r="C903" s="6"/>
      <c r="D903" s="55"/>
    </row>
    <row r="904" spans="1:4" ht="13.5" customHeight="1" x14ac:dyDescent="0.25">
      <c r="A904" s="35"/>
      <c r="B904" s="6"/>
      <c r="C904" s="6"/>
      <c r="D904" s="55"/>
    </row>
    <row r="905" spans="1:4" ht="13.5" customHeight="1" x14ac:dyDescent="0.25">
      <c r="A905" s="35"/>
      <c r="B905" s="6"/>
      <c r="C905" s="6"/>
      <c r="D905" s="55"/>
    </row>
    <row r="906" spans="1:4" ht="13.5" customHeight="1" x14ac:dyDescent="0.25">
      <c r="A906" s="35"/>
      <c r="B906" s="6"/>
      <c r="C906" s="6"/>
      <c r="D906" s="55"/>
    </row>
    <row r="907" spans="1:4" ht="13.5" customHeight="1" x14ac:dyDescent="0.25">
      <c r="A907" s="35"/>
      <c r="B907" s="6"/>
      <c r="C907" s="6"/>
      <c r="D907" s="55"/>
    </row>
    <row r="908" spans="1:4" ht="13.5" customHeight="1" x14ac:dyDescent="0.25">
      <c r="A908" s="35"/>
      <c r="B908" s="6"/>
      <c r="C908" s="6"/>
      <c r="D908" s="55"/>
    </row>
    <row r="909" spans="1:4" ht="13.5" customHeight="1" x14ac:dyDescent="0.25">
      <c r="A909" s="35"/>
      <c r="B909" s="6"/>
      <c r="C909" s="6"/>
      <c r="D909" s="55"/>
    </row>
    <row r="910" spans="1:4" ht="13.5" customHeight="1" x14ac:dyDescent="0.25">
      <c r="A910" s="35"/>
      <c r="B910" s="6"/>
      <c r="C910" s="6"/>
      <c r="D910" s="55"/>
    </row>
    <row r="911" spans="1:4" ht="13.5" customHeight="1" x14ac:dyDescent="0.25">
      <c r="A911" s="35"/>
      <c r="B911" s="6"/>
      <c r="C911" s="6"/>
      <c r="D911" s="55"/>
    </row>
    <row r="912" spans="1:4" ht="13.5" customHeight="1" x14ac:dyDescent="0.25">
      <c r="A912" s="35"/>
      <c r="B912" s="6"/>
      <c r="C912" s="6"/>
      <c r="D912" s="55"/>
    </row>
    <row r="913" spans="1:4" ht="13.5" customHeight="1" x14ac:dyDescent="0.25">
      <c r="A913" s="35"/>
      <c r="B913" s="6"/>
      <c r="C913" s="6"/>
      <c r="D913" s="55"/>
    </row>
    <row r="914" spans="1:4" ht="13.5" customHeight="1" x14ac:dyDescent="0.25">
      <c r="A914" s="35"/>
      <c r="B914" s="6"/>
      <c r="C914" s="6"/>
      <c r="D914" s="55"/>
    </row>
    <row r="915" spans="1:4" ht="13.5" customHeight="1" x14ac:dyDescent="0.25">
      <c r="A915" s="35"/>
      <c r="B915" s="6"/>
      <c r="C915" s="6"/>
      <c r="D915" s="55"/>
    </row>
    <row r="916" spans="1:4" ht="13.5" customHeight="1" x14ac:dyDescent="0.25">
      <c r="A916" s="35"/>
      <c r="B916" s="6"/>
      <c r="C916" s="6"/>
      <c r="D916" s="55"/>
    </row>
    <row r="917" spans="1:4" ht="13.5" customHeight="1" x14ac:dyDescent="0.25">
      <c r="A917" s="35"/>
      <c r="B917" s="6"/>
      <c r="C917" s="6"/>
      <c r="D917" s="55"/>
    </row>
    <row r="918" spans="1:4" ht="13.5" customHeight="1" x14ac:dyDescent="0.25">
      <c r="A918" s="35"/>
      <c r="B918" s="6"/>
      <c r="C918" s="6"/>
      <c r="D918" s="55"/>
    </row>
    <row r="919" spans="1:4" ht="13.5" customHeight="1" x14ac:dyDescent="0.25">
      <c r="A919" s="35"/>
      <c r="B919" s="6"/>
      <c r="C919" s="6"/>
      <c r="D919" s="55"/>
    </row>
    <row r="920" spans="1:4" ht="13.5" customHeight="1" x14ac:dyDescent="0.25">
      <c r="A920" s="35"/>
      <c r="B920" s="6"/>
      <c r="C920" s="6"/>
      <c r="D920" s="55"/>
    </row>
    <row r="921" spans="1:4" ht="13.5" customHeight="1" x14ac:dyDescent="0.25">
      <c r="A921" s="35"/>
      <c r="B921" s="6"/>
      <c r="C921" s="6"/>
      <c r="D921" s="55"/>
    </row>
    <row r="922" spans="1:4" ht="13.5" customHeight="1" x14ac:dyDescent="0.25">
      <c r="A922" s="35"/>
      <c r="B922" s="6"/>
      <c r="C922" s="6"/>
      <c r="D922" s="55"/>
    </row>
    <row r="923" spans="1:4" ht="13.5" customHeight="1" x14ac:dyDescent="0.25">
      <c r="A923" s="35"/>
      <c r="B923" s="6"/>
      <c r="C923" s="6"/>
      <c r="D923" s="55"/>
    </row>
    <row r="924" spans="1:4" ht="13.5" customHeight="1" x14ac:dyDescent="0.25">
      <c r="A924" s="35"/>
      <c r="B924" s="6"/>
      <c r="C924" s="6"/>
      <c r="D924" s="55"/>
    </row>
    <row r="925" spans="1:4" ht="13.5" customHeight="1" x14ac:dyDescent="0.25">
      <c r="A925" s="35"/>
      <c r="B925" s="6"/>
      <c r="C925" s="6"/>
      <c r="D925" s="55"/>
    </row>
    <row r="926" spans="1:4" ht="13.5" customHeight="1" x14ac:dyDescent="0.25">
      <c r="A926" s="35"/>
      <c r="B926" s="6"/>
      <c r="C926" s="6"/>
      <c r="D926" s="55"/>
    </row>
    <row r="927" spans="1:4" ht="13.5" customHeight="1" x14ac:dyDescent="0.25">
      <c r="A927" s="35"/>
      <c r="B927" s="6"/>
      <c r="C927" s="6"/>
      <c r="D927" s="55"/>
    </row>
    <row r="928" spans="1:4" ht="13.5" customHeight="1" x14ac:dyDescent="0.25">
      <c r="A928" s="35"/>
      <c r="B928" s="6"/>
      <c r="C928" s="6"/>
      <c r="D928" s="55"/>
    </row>
    <row r="929" spans="1:4" ht="13.5" customHeight="1" x14ac:dyDescent="0.25">
      <c r="A929" s="35"/>
      <c r="B929" s="6"/>
      <c r="C929" s="6"/>
      <c r="D929" s="55"/>
    </row>
    <row r="930" spans="1:4" ht="13.5" customHeight="1" x14ac:dyDescent="0.25">
      <c r="A930" s="35"/>
      <c r="B930" s="6"/>
      <c r="C930" s="6"/>
      <c r="D930" s="55"/>
    </row>
    <row r="931" spans="1:4" ht="13.5" customHeight="1" x14ac:dyDescent="0.25">
      <c r="A931" s="35"/>
      <c r="B931" s="6"/>
      <c r="C931" s="6"/>
      <c r="D931" s="55"/>
    </row>
    <row r="932" spans="1:4" ht="13.5" customHeight="1" x14ac:dyDescent="0.25">
      <c r="A932" s="35"/>
      <c r="B932" s="6"/>
      <c r="C932" s="6"/>
      <c r="D932" s="55"/>
    </row>
    <row r="933" spans="1:4" ht="13.5" customHeight="1" x14ac:dyDescent="0.25">
      <c r="A933" s="35"/>
      <c r="B933" s="6"/>
      <c r="C933" s="6"/>
      <c r="D933" s="55"/>
    </row>
    <row r="934" spans="1:4" ht="13.5" customHeight="1" x14ac:dyDescent="0.25">
      <c r="A934" s="35"/>
      <c r="B934" s="6"/>
      <c r="C934" s="6"/>
      <c r="D934" s="55"/>
    </row>
    <row r="935" spans="1:4" ht="13.5" customHeight="1" x14ac:dyDescent="0.25">
      <c r="A935" s="35"/>
      <c r="B935" s="6"/>
      <c r="C935" s="6"/>
      <c r="D935" s="55"/>
    </row>
    <row r="936" spans="1:4" ht="13.5" customHeight="1" x14ac:dyDescent="0.25">
      <c r="A936" s="35"/>
      <c r="B936" s="6"/>
      <c r="C936" s="6"/>
      <c r="D936" s="55"/>
    </row>
    <row r="937" spans="1:4" ht="13.5" customHeight="1" x14ac:dyDescent="0.25">
      <c r="A937" s="35"/>
      <c r="B937" s="6"/>
      <c r="C937" s="6"/>
      <c r="D937" s="55"/>
    </row>
    <row r="938" spans="1:4" ht="13.5" customHeight="1" x14ac:dyDescent="0.25">
      <c r="A938" s="35"/>
      <c r="B938" s="6"/>
      <c r="C938" s="6"/>
      <c r="D938" s="55"/>
    </row>
    <row r="939" spans="1:4" ht="13.5" customHeight="1" x14ac:dyDescent="0.25">
      <c r="A939" s="35"/>
      <c r="B939" s="6"/>
      <c r="C939" s="6"/>
      <c r="D939" s="55"/>
    </row>
    <row r="940" spans="1:4" ht="13.5" customHeight="1" x14ac:dyDescent="0.25">
      <c r="A940" s="35"/>
      <c r="B940" s="6"/>
      <c r="C940" s="6"/>
      <c r="D940" s="55"/>
    </row>
    <row r="941" spans="1:4" ht="13.5" customHeight="1" x14ac:dyDescent="0.25">
      <c r="A941" s="35"/>
      <c r="B941" s="6"/>
      <c r="C941" s="6"/>
      <c r="D941" s="55"/>
    </row>
    <row r="942" spans="1:4" ht="13.5" customHeight="1" x14ac:dyDescent="0.25">
      <c r="A942" s="35"/>
      <c r="B942" s="6"/>
      <c r="C942" s="6"/>
      <c r="D942" s="55"/>
    </row>
    <row r="943" spans="1:4" ht="13.5" customHeight="1" x14ac:dyDescent="0.25">
      <c r="A943" s="35"/>
      <c r="B943" s="6"/>
      <c r="C943" s="6"/>
      <c r="D943" s="55"/>
    </row>
    <row r="944" spans="1:4" ht="13.5" customHeight="1" x14ac:dyDescent="0.25">
      <c r="A944" s="35"/>
      <c r="B944" s="6"/>
      <c r="C944" s="6"/>
      <c r="D944" s="55"/>
    </row>
    <row r="945" spans="1:4" ht="13.5" customHeight="1" x14ac:dyDescent="0.25">
      <c r="A945" s="35"/>
      <c r="B945" s="6"/>
      <c r="C945" s="6"/>
      <c r="D945" s="55"/>
    </row>
    <row r="946" spans="1:4" ht="13.5" customHeight="1" x14ac:dyDescent="0.25">
      <c r="A946" s="35"/>
      <c r="B946" s="6"/>
      <c r="C946" s="6"/>
      <c r="D946" s="55"/>
    </row>
    <row r="947" spans="1:4" ht="13.5" customHeight="1" x14ac:dyDescent="0.25">
      <c r="A947" s="35"/>
      <c r="B947" s="6"/>
      <c r="C947" s="6"/>
      <c r="D947" s="55"/>
    </row>
    <row r="948" spans="1:4" ht="13.5" customHeight="1" x14ac:dyDescent="0.25">
      <c r="A948" s="35"/>
      <c r="B948" s="6"/>
      <c r="C948" s="6"/>
      <c r="D948" s="55"/>
    </row>
    <row r="949" spans="1:4" ht="13.5" customHeight="1" x14ac:dyDescent="0.25">
      <c r="A949" s="35"/>
      <c r="B949" s="6"/>
      <c r="C949" s="6"/>
      <c r="D949" s="55"/>
    </row>
    <row r="950" spans="1:4" ht="13.5" customHeight="1" x14ac:dyDescent="0.25">
      <c r="A950" s="35"/>
      <c r="B950" s="6"/>
      <c r="C950" s="6"/>
      <c r="D950" s="55"/>
    </row>
    <row r="951" spans="1:4" ht="13.5" customHeight="1" x14ac:dyDescent="0.25">
      <c r="A951" s="35"/>
      <c r="B951" s="6"/>
      <c r="C951" s="6"/>
      <c r="D951" s="55"/>
    </row>
    <row r="952" spans="1:4" ht="13.5" customHeight="1" x14ac:dyDescent="0.25">
      <c r="A952" s="35"/>
      <c r="B952" s="6"/>
      <c r="C952" s="6"/>
      <c r="D952" s="55"/>
    </row>
    <row r="953" spans="1:4" ht="13.5" customHeight="1" x14ac:dyDescent="0.25">
      <c r="A953" s="35"/>
      <c r="B953" s="6"/>
      <c r="C953" s="6"/>
      <c r="D953" s="55"/>
    </row>
    <row r="954" spans="1:4" ht="13.5" customHeight="1" x14ac:dyDescent="0.25">
      <c r="A954" s="35"/>
      <c r="B954" s="6"/>
      <c r="C954" s="6"/>
      <c r="D954" s="55"/>
    </row>
    <row r="955" spans="1:4" ht="13.5" customHeight="1" x14ac:dyDescent="0.25">
      <c r="A955" s="35"/>
      <c r="B955" s="6"/>
      <c r="C955" s="6"/>
      <c r="D955" s="55"/>
    </row>
    <row r="956" spans="1:4" ht="13.5" customHeight="1" x14ac:dyDescent="0.25">
      <c r="A956" s="35"/>
      <c r="B956" s="6"/>
      <c r="C956" s="6"/>
      <c r="D956" s="55"/>
    </row>
    <row r="957" spans="1:4" ht="13.5" customHeight="1" x14ac:dyDescent="0.25">
      <c r="A957" s="35"/>
      <c r="B957" s="6"/>
      <c r="C957" s="6"/>
      <c r="D957" s="55"/>
    </row>
    <row r="958" spans="1:4" ht="13.5" customHeight="1" x14ac:dyDescent="0.25">
      <c r="A958" s="35"/>
      <c r="B958" s="6"/>
      <c r="C958" s="6"/>
      <c r="D958" s="55"/>
    </row>
    <row r="959" spans="1:4" ht="13.5" customHeight="1" x14ac:dyDescent="0.25">
      <c r="A959" s="35"/>
      <c r="B959" s="6"/>
      <c r="C959" s="6"/>
      <c r="D959" s="55"/>
    </row>
    <row r="960" spans="1:4" ht="13.5" customHeight="1" x14ac:dyDescent="0.25">
      <c r="A960" s="35"/>
      <c r="B960" s="6"/>
      <c r="C960" s="6"/>
      <c r="D960" s="55"/>
    </row>
    <row r="961" spans="1:4" ht="13.5" customHeight="1" x14ac:dyDescent="0.25">
      <c r="A961" s="35"/>
      <c r="B961" s="6"/>
      <c r="C961" s="6"/>
      <c r="D961" s="55"/>
    </row>
    <row r="962" spans="1:4" ht="13.5" customHeight="1" x14ac:dyDescent="0.25">
      <c r="A962" s="35"/>
      <c r="B962" s="6"/>
      <c r="C962" s="6"/>
      <c r="D962" s="55"/>
    </row>
    <row r="963" spans="1:4" ht="13.5" customHeight="1" x14ac:dyDescent="0.25">
      <c r="A963" s="35"/>
      <c r="B963" s="6"/>
      <c r="C963" s="6"/>
      <c r="D963" s="55"/>
    </row>
    <row r="964" spans="1:4" ht="13.5" customHeight="1" x14ac:dyDescent="0.25">
      <c r="A964" s="35"/>
      <c r="B964" s="6"/>
      <c r="C964" s="6"/>
      <c r="D964" s="55"/>
    </row>
    <row r="965" spans="1:4" ht="13.5" customHeight="1" x14ac:dyDescent="0.25">
      <c r="A965" s="35"/>
      <c r="B965" s="6"/>
      <c r="C965" s="6"/>
      <c r="D965" s="55"/>
    </row>
    <row r="966" spans="1:4" ht="13.5" customHeight="1" x14ac:dyDescent="0.25">
      <c r="A966" s="35"/>
      <c r="B966" s="6"/>
      <c r="C966" s="6"/>
      <c r="D966" s="55"/>
    </row>
    <row r="967" spans="1:4" ht="13.5" customHeight="1" x14ac:dyDescent="0.25">
      <c r="A967" s="35"/>
      <c r="B967" s="6"/>
      <c r="C967" s="6"/>
      <c r="D967" s="55"/>
    </row>
    <row r="968" spans="1:4" ht="13.5" customHeight="1" x14ac:dyDescent="0.25">
      <c r="A968" s="35"/>
      <c r="B968" s="6"/>
      <c r="C968" s="6"/>
      <c r="D968" s="55"/>
    </row>
    <row r="969" spans="1:4" ht="13.5" customHeight="1" x14ac:dyDescent="0.25">
      <c r="A969" s="35"/>
      <c r="B969" s="6"/>
      <c r="C969" s="6"/>
      <c r="D969" s="55"/>
    </row>
    <row r="970" spans="1:4" ht="13.5" customHeight="1" x14ac:dyDescent="0.25">
      <c r="A970" s="35"/>
      <c r="B970" s="6"/>
      <c r="C970" s="6"/>
      <c r="D970" s="55"/>
    </row>
    <row r="971" spans="1:4" ht="13.5" customHeight="1" x14ac:dyDescent="0.25">
      <c r="A971" s="35"/>
      <c r="B971" s="6"/>
      <c r="C971" s="6"/>
      <c r="D971" s="55"/>
    </row>
    <row r="972" spans="1:4" ht="13.5" customHeight="1" x14ac:dyDescent="0.25">
      <c r="A972" s="35"/>
      <c r="B972" s="6"/>
      <c r="C972" s="6"/>
      <c r="D972" s="55"/>
    </row>
    <row r="973" spans="1:4" ht="13.5" customHeight="1" x14ac:dyDescent="0.25">
      <c r="A973" s="35"/>
      <c r="B973" s="6"/>
      <c r="C973" s="6"/>
      <c r="D973" s="55"/>
    </row>
    <row r="974" spans="1:4" ht="13.5" customHeight="1" x14ac:dyDescent="0.25">
      <c r="A974" s="35"/>
      <c r="B974" s="6"/>
      <c r="C974" s="6"/>
      <c r="D974" s="55"/>
    </row>
    <row r="975" spans="1:4" ht="13.5" customHeight="1" x14ac:dyDescent="0.25">
      <c r="A975" s="35"/>
      <c r="B975" s="6"/>
      <c r="C975" s="6"/>
      <c r="D975" s="55"/>
    </row>
    <row r="976" spans="1:4" ht="13.5" customHeight="1" x14ac:dyDescent="0.25">
      <c r="A976" s="35"/>
      <c r="B976" s="6"/>
      <c r="C976" s="6"/>
      <c r="D976" s="55"/>
    </row>
    <row r="977" spans="1:4" ht="13.5" customHeight="1" x14ac:dyDescent="0.25">
      <c r="A977" s="35"/>
      <c r="B977" s="6"/>
      <c r="C977" s="6"/>
      <c r="D977" s="55"/>
    </row>
    <row r="978" spans="1:4" ht="13.5" customHeight="1" x14ac:dyDescent="0.25">
      <c r="A978" s="35"/>
      <c r="B978" s="6"/>
      <c r="C978" s="6"/>
      <c r="D978" s="55"/>
    </row>
    <row r="979" spans="1:4" ht="13.5" customHeight="1" x14ac:dyDescent="0.25">
      <c r="A979" s="35"/>
      <c r="B979" s="6"/>
      <c r="C979" s="6"/>
      <c r="D979" s="55"/>
    </row>
    <row r="980" spans="1:4" ht="13.5" customHeight="1" x14ac:dyDescent="0.25">
      <c r="A980" s="35"/>
      <c r="B980" s="6"/>
      <c r="C980" s="6"/>
      <c r="D980" s="55"/>
    </row>
    <row r="981" spans="1:4" ht="13.5" customHeight="1" x14ac:dyDescent="0.25">
      <c r="A981" s="35"/>
      <c r="B981" s="6"/>
      <c r="C981" s="6"/>
      <c r="D981" s="55"/>
    </row>
    <row r="982" spans="1:4" ht="13.5" customHeight="1" x14ac:dyDescent="0.25">
      <c r="A982" s="35"/>
      <c r="B982" s="6"/>
      <c r="C982" s="6"/>
      <c r="D982" s="55"/>
    </row>
    <row r="983" spans="1:4" ht="13.5" customHeight="1" x14ac:dyDescent="0.25">
      <c r="A983" s="35"/>
      <c r="B983" s="6"/>
      <c r="C983" s="6"/>
      <c r="D983" s="55"/>
    </row>
    <row r="984" spans="1:4" ht="13.5" customHeight="1" x14ac:dyDescent="0.25">
      <c r="A984" s="35"/>
      <c r="B984" s="6"/>
      <c r="C984" s="6"/>
      <c r="D984" s="55"/>
    </row>
    <row r="985" spans="1:4" ht="13.5" customHeight="1" x14ac:dyDescent="0.25">
      <c r="A985" s="35"/>
      <c r="B985" s="6"/>
      <c r="C985" s="6"/>
      <c r="D985" s="55"/>
    </row>
    <row r="986" spans="1:4" ht="13.5" customHeight="1" x14ac:dyDescent="0.25">
      <c r="A986" s="35"/>
      <c r="B986" s="6"/>
      <c r="C986" s="6"/>
      <c r="D986" s="55"/>
    </row>
    <row r="987" spans="1:4" ht="13.5" customHeight="1" x14ac:dyDescent="0.25">
      <c r="A987" s="35"/>
      <c r="B987" s="6"/>
      <c r="C987" s="6"/>
      <c r="D987" s="55"/>
    </row>
    <row r="988" spans="1:4" ht="13.5" customHeight="1" x14ac:dyDescent="0.25">
      <c r="A988" s="35"/>
      <c r="B988" s="6"/>
      <c r="C988" s="6"/>
      <c r="D988" s="55"/>
    </row>
    <row r="989" spans="1:4" ht="13.5" customHeight="1" x14ac:dyDescent="0.25">
      <c r="A989" s="35"/>
      <c r="B989" s="6"/>
      <c r="C989" s="6"/>
      <c r="D989" s="55"/>
    </row>
    <row r="990" spans="1:4" ht="13.5" customHeight="1" x14ac:dyDescent="0.25">
      <c r="A990" s="35"/>
      <c r="B990" s="6"/>
      <c r="C990" s="6"/>
      <c r="D990" s="55"/>
    </row>
    <row r="991" spans="1:4" ht="13.5" customHeight="1" x14ac:dyDescent="0.25">
      <c r="A991" s="35"/>
      <c r="B991" s="6"/>
      <c r="C991" s="6"/>
      <c r="D991" s="55"/>
    </row>
    <row r="992" spans="1:4" ht="13.5" customHeight="1" x14ac:dyDescent="0.25">
      <c r="A992" s="35"/>
      <c r="B992" s="6"/>
      <c r="C992" s="6"/>
      <c r="D992" s="55"/>
    </row>
    <row r="993" spans="1:4" ht="13.5" customHeight="1" x14ac:dyDescent="0.25">
      <c r="A993" s="35"/>
      <c r="B993" s="6"/>
      <c r="C993" s="6"/>
      <c r="D993" s="55"/>
    </row>
    <row r="994" spans="1:4" ht="13.5" customHeight="1" x14ac:dyDescent="0.25">
      <c r="A994" s="35"/>
      <c r="B994" s="6"/>
      <c r="C994" s="6"/>
      <c r="D994" s="55"/>
    </row>
    <row r="995" spans="1:4" ht="13.5" customHeight="1" x14ac:dyDescent="0.25">
      <c r="A995" s="35"/>
      <c r="B995" s="6"/>
      <c r="C995" s="6"/>
      <c r="D995" s="55"/>
    </row>
    <row r="996" spans="1:4" ht="13.5" customHeight="1" x14ac:dyDescent="0.25">
      <c r="A996" s="35"/>
      <c r="B996" s="6"/>
      <c r="C996" s="6"/>
      <c r="D996" s="55"/>
    </row>
    <row r="997" spans="1:4" ht="13.5" customHeight="1" x14ac:dyDescent="0.25">
      <c r="A997" s="35"/>
      <c r="B997" s="6"/>
      <c r="C997" s="6"/>
      <c r="D997" s="55"/>
    </row>
    <row r="998" spans="1:4" ht="13.5" customHeight="1" x14ac:dyDescent="0.25">
      <c r="A998" s="35"/>
      <c r="B998" s="6"/>
      <c r="C998" s="6"/>
      <c r="D998" s="55"/>
    </row>
    <row r="999" spans="1:4" ht="13.5" customHeight="1" x14ac:dyDescent="0.25">
      <c r="A999" s="35"/>
      <c r="B999" s="6"/>
      <c r="C999" s="6"/>
      <c r="D999" s="55"/>
    </row>
    <row r="1000" spans="1:4" ht="13.5" customHeight="1" x14ac:dyDescent="0.25">
      <c r="A1000" s="35"/>
      <c r="B1000" s="6"/>
      <c r="C1000" s="6"/>
      <c r="D1000" s="55"/>
    </row>
  </sheetData>
  <hyperlinks>
    <hyperlink ref="E2" r:id="rId1" xr:uid="{00000000-0004-0000-1100-000000000000}"/>
    <hyperlink ref="E3" r:id="rId2" xr:uid="{00000000-0004-0000-1100-000001000000}"/>
    <hyperlink ref="E4" r:id="rId3" xr:uid="{00000000-0004-0000-1100-000002000000}"/>
    <hyperlink ref="E5" r:id="rId4" xr:uid="{00000000-0004-0000-1100-000003000000}"/>
    <hyperlink ref="E6" r:id="rId5" xr:uid="{00000000-0004-0000-1100-000004000000}"/>
    <hyperlink ref="E7" r:id="rId6" xr:uid="{00000000-0004-0000-1100-000005000000}"/>
    <hyperlink ref="E8" r:id="rId7" xr:uid="{00000000-0004-0000-1100-000006000000}"/>
    <hyperlink ref="E9" r:id="rId8" xr:uid="{00000000-0004-0000-1100-000007000000}"/>
    <hyperlink ref="E10" r:id="rId9" xr:uid="{00000000-0004-0000-1100-000008000000}"/>
    <hyperlink ref="E11" r:id="rId10" xr:uid="{00000000-0004-0000-1100-000009000000}"/>
    <hyperlink ref="E12" r:id="rId11" xr:uid="{00000000-0004-0000-1100-00000A000000}"/>
    <hyperlink ref="E13" r:id="rId12" xr:uid="{00000000-0004-0000-1100-00000B000000}"/>
    <hyperlink ref="E14" r:id="rId13" xr:uid="{00000000-0004-0000-1100-00000C000000}"/>
    <hyperlink ref="E15" r:id="rId14" xr:uid="{00000000-0004-0000-1100-00000D000000}"/>
    <hyperlink ref="E16" r:id="rId15" xr:uid="{00000000-0004-0000-1100-00000E000000}"/>
    <hyperlink ref="E17" r:id="rId16" xr:uid="{00000000-0004-0000-1100-00000F000000}"/>
    <hyperlink ref="E18" r:id="rId17" xr:uid="{00000000-0004-0000-1100-000010000000}"/>
    <hyperlink ref="E19" r:id="rId18" xr:uid="{00000000-0004-0000-1100-000011000000}"/>
    <hyperlink ref="E20" r:id="rId19" xr:uid="{00000000-0004-0000-1100-000012000000}"/>
    <hyperlink ref="E21" r:id="rId20" xr:uid="{00000000-0004-0000-1100-000013000000}"/>
    <hyperlink ref="E22" r:id="rId21" xr:uid="{00000000-0004-0000-1100-000014000000}"/>
    <hyperlink ref="E23" r:id="rId22" xr:uid="{00000000-0004-0000-1100-000015000000}"/>
    <hyperlink ref="E24" r:id="rId23" xr:uid="{00000000-0004-0000-1100-000016000000}"/>
    <hyperlink ref="E25" r:id="rId24" xr:uid="{00000000-0004-0000-1100-000017000000}"/>
    <hyperlink ref="E26" r:id="rId25" xr:uid="{00000000-0004-0000-1100-000018000000}"/>
    <hyperlink ref="E27" r:id="rId26" xr:uid="{00000000-0004-0000-1100-000019000000}"/>
    <hyperlink ref="E28" r:id="rId27" xr:uid="{00000000-0004-0000-1100-00001A000000}"/>
    <hyperlink ref="E29" r:id="rId28" xr:uid="{00000000-0004-0000-1100-00001B000000}"/>
    <hyperlink ref="E30" r:id="rId29" xr:uid="{00000000-0004-0000-1100-00001C000000}"/>
    <hyperlink ref="E31" r:id="rId30" xr:uid="{00000000-0004-0000-1100-00001D000000}"/>
    <hyperlink ref="E32" r:id="rId31" xr:uid="{00000000-0004-0000-1100-00001E000000}"/>
    <hyperlink ref="E33" r:id="rId32" xr:uid="{00000000-0004-0000-1100-00001F000000}"/>
    <hyperlink ref="E34" r:id="rId33" xr:uid="{00000000-0004-0000-1100-000020000000}"/>
    <hyperlink ref="E35" r:id="rId34" xr:uid="{00000000-0004-0000-1100-000021000000}"/>
    <hyperlink ref="E36" r:id="rId35" xr:uid="{00000000-0004-0000-1100-000022000000}"/>
    <hyperlink ref="E37" r:id="rId36" xr:uid="{00000000-0004-0000-1100-000023000000}"/>
    <hyperlink ref="E38" r:id="rId37" xr:uid="{00000000-0004-0000-1100-000024000000}"/>
    <hyperlink ref="E39" r:id="rId38" xr:uid="{00000000-0004-0000-1100-000025000000}"/>
    <hyperlink ref="E40" r:id="rId39" xr:uid="{00000000-0004-0000-1100-000026000000}"/>
    <hyperlink ref="E41" r:id="rId40" xr:uid="{00000000-0004-0000-1100-000027000000}"/>
    <hyperlink ref="E42" r:id="rId41" xr:uid="{00000000-0004-0000-1100-000028000000}"/>
    <hyperlink ref="E43" r:id="rId42" xr:uid="{00000000-0004-0000-1100-000029000000}"/>
    <hyperlink ref="E44" r:id="rId43" xr:uid="{00000000-0004-0000-1100-00002A000000}"/>
    <hyperlink ref="E45" r:id="rId44" xr:uid="{00000000-0004-0000-1100-00002B000000}"/>
    <hyperlink ref="E46" r:id="rId45" xr:uid="{00000000-0004-0000-1100-00002C000000}"/>
    <hyperlink ref="E47" r:id="rId46" xr:uid="{00000000-0004-0000-1100-00002D000000}"/>
    <hyperlink ref="E48" r:id="rId47" xr:uid="{00000000-0004-0000-1100-00002E000000}"/>
    <hyperlink ref="E49" r:id="rId48" xr:uid="{00000000-0004-0000-1100-00002F000000}"/>
    <hyperlink ref="E50" r:id="rId49" xr:uid="{00000000-0004-0000-1100-000030000000}"/>
    <hyperlink ref="E51" r:id="rId50" xr:uid="{00000000-0004-0000-1100-000031000000}"/>
    <hyperlink ref="E52" r:id="rId51" xr:uid="{00000000-0004-0000-1100-000032000000}"/>
    <hyperlink ref="E53" r:id="rId52" xr:uid="{00000000-0004-0000-1100-000033000000}"/>
    <hyperlink ref="E54" r:id="rId53" xr:uid="{00000000-0004-0000-1100-000034000000}"/>
    <hyperlink ref="E55" r:id="rId54" xr:uid="{00000000-0004-0000-1100-000035000000}"/>
    <hyperlink ref="E56" r:id="rId55" xr:uid="{00000000-0004-0000-1100-000036000000}"/>
    <hyperlink ref="E57" r:id="rId56" xr:uid="{00000000-0004-0000-1100-000037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58"/>
  <sheetViews>
    <sheetView workbookViewId="0"/>
  </sheetViews>
  <sheetFormatPr defaultColWidth="17.28515625" defaultRowHeight="15" customHeight="1" x14ac:dyDescent="0.25"/>
  <cols>
    <col min="1" max="1" width="7.140625" customWidth="1"/>
  </cols>
  <sheetData>
    <row r="1" spans="1:5" x14ac:dyDescent="0.25">
      <c r="A1" s="88"/>
      <c r="B1" s="88"/>
      <c r="C1" s="89" t="s">
        <v>760</v>
      </c>
      <c r="D1" s="89" t="s">
        <v>761</v>
      </c>
      <c r="E1" s="89" t="s">
        <v>762</v>
      </c>
    </row>
    <row r="2" spans="1:5" x14ac:dyDescent="0.25">
      <c r="A2" s="86">
        <v>1</v>
      </c>
      <c r="B2" s="86" t="s">
        <v>148</v>
      </c>
      <c r="C2" s="90">
        <v>211000</v>
      </c>
      <c r="D2" s="90">
        <v>212000</v>
      </c>
      <c r="E2" s="90">
        <v>243000</v>
      </c>
    </row>
    <row r="3" spans="1:5" x14ac:dyDescent="0.25">
      <c r="A3" s="86">
        <v>2</v>
      </c>
      <c r="B3" s="86" t="s">
        <v>35</v>
      </c>
      <c r="C3" s="90">
        <v>30000000</v>
      </c>
      <c r="D3" s="90">
        <v>31000000</v>
      </c>
      <c r="E3" s="90">
        <v>30000000</v>
      </c>
    </row>
    <row r="4" spans="1:5" x14ac:dyDescent="0.25">
      <c r="A4" s="86">
        <v>3</v>
      </c>
      <c r="B4" s="86" t="s">
        <v>136</v>
      </c>
      <c r="C4" s="90">
        <v>511000</v>
      </c>
      <c r="D4" s="90">
        <v>485000</v>
      </c>
      <c r="E4" s="90">
        <v>434000</v>
      </c>
    </row>
    <row r="5" spans="1:5" x14ac:dyDescent="0.25">
      <c r="A5" s="86">
        <v>4</v>
      </c>
      <c r="B5" s="86" t="s">
        <v>28</v>
      </c>
      <c r="C5" s="90">
        <v>37000000</v>
      </c>
      <c r="D5" s="90">
        <v>32000000</v>
      </c>
      <c r="E5" s="90">
        <v>34000000</v>
      </c>
    </row>
    <row r="6" spans="1:5" x14ac:dyDescent="0.25">
      <c r="A6" s="86">
        <v>5</v>
      </c>
      <c r="B6" s="86" t="s">
        <v>112</v>
      </c>
      <c r="C6" s="90">
        <v>963000</v>
      </c>
      <c r="D6" s="90">
        <v>1000000</v>
      </c>
      <c r="E6" s="90">
        <v>1300000</v>
      </c>
    </row>
    <row r="7" spans="1:5" x14ac:dyDescent="0.25">
      <c r="A7" s="86">
        <v>6</v>
      </c>
      <c r="B7" s="86" t="s">
        <v>53</v>
      </c>
      <c r="C7" s="90">
        <v>8700000</v>
      </c>
      <c r="D7" s="90">
        <v>8000000</v>
      </c>
      <c r="E7" s="90">
        <v>11000000</v>
      </c>
    </row>
    <row r="8" spans="1:5" x14ac:dyDescent="0.25">
      <c r="A8" s="86">
        <v>7</v>
      </c>
      <c r="B8" s="86" t="s">
        <v>284</v>
      </c>
      <c r="C8" s="90">
        <v>4000</v>
      </c>
      <c r="D8" s="90">
        <v>5000</v>
      </c>
      <c r="E8" s="90">
        <v>4000</v>
      </c>
    </row>
    <row r="9" spans="1:5" x14ac:dyDescent="0.25">
      <c r="A9" s="86">
        <v>8</v>
      </c>
      <c r="B9" s="86" t="s">
        <v>236</v>
      </c>
      <c r="C9" s="90">
        <v>13000</v>
      </c>
      <c r="D9" s="90">
        <v>61000</v>
      </c>
      <c r="E9" s="90">
        <v>250000</v>
      </c>
    </row>
    <row r="10" spans="1:5" x14ac:dyDescent="0.25">
      <c r="A10" s="86">
        <v>9</v>
      </c>
      <c r="B10" s="86" t="s">
        <v>272</v>
      </c>
      <c r="C10" s="90">
        <v>2000</v>
      </c>
      <c r="D10" s="90">
        <v>2000</v>
      </c>
      <c r="E10" s="90">
        <v>9000</v>
      </c>
    </row>
    <row r="11" spans="1:5" x14ac:dyDescent="0.25">
      <c r="A11" s="86">
        <v>10</v>
      </c>
      <c r="B11" s="86" t="s">
        <v>302</v>
      </c>
      <c r="C11" s="90">
        <v>22000</v>
      </c>
      <c r="D11" s="90">
        <v>17000</v>
      </c>
      <c r="E11" s="90">
        <v>2000</v>
      </c>
    </row>
    <row r="12" spans="1:5" x14ac:dyDescent="0.25">
      <c r="A12" s="86">
        <v>11</v>
      </c>
      <c r="B12" s="86" t="s">
        <v>206</v>
      </c>
      <c r="C12" s="90">
        <v>50000</v>
      </c>
      <c r="D12" s="90">
        <v>68000</v>
      </c>
      <c r="E12" s="90">
        <v>47000</v>
      </c>
    </row>
    <row r="13" spans="1:5" x14ac:dyDescent="0.25">
      <c r="A13" s="86">
        <v>12</v>
      </c>
      <c r="B13" s="86" t="s">
        <v>65</v>
      </c>
      <c r="C13" s="90">
        <v>5000000</v>
      </c>
      <c r="D13" s="90">
        <v>5000000</v>
      </c>
      <c r="E13" s="90">
        <v>11000000</v>
      </c>
    </row>
    <row r="14" spans="1:5" x14ac:dyDescent="0.25">
      <c r="A14" s="86">
        <v>13</v>
      </c>
      <c r="B14" s="86" t="s">
        <v>142</v>
      </c>
      <c r="C14" s="90">
        <v>232000</v>
      </c>
      <c r="D14" s="90">
        <v>283000</v>
      </c>
      <c r="E14" s="90">
        <v>306000</v>
      </c>
    </row>
    <row r="15" spans="1:5" x14ac:dyDescent="0.25">
      <c r="A15" s="86">
        <v>14</v>
      </c>
      <c r="B15" s="86" t="s">
        <v>22</v>
      </c>
      <c r="C15" s="90">
        <v>47000000</v>
      </c>
      <c r="D15" s="90">
        <v>52000000</v>
      </c>
      <c r="E15" s="90">
        <v>53000000</v>
      </c>
    </row>
    <row r="16" spans="1:5" x14ac:dyDescent="0.25">
      <c r="A16" s="86">
        <v>15</v>
      </c>
      <c r="B16" s="86" t="s">
        <v>332</v>
      </c>
      <c r="C16" s="87">
        <v>100</v>
      </c>
      <c r="D16" s="90">
        <v>1000</v>
      </c>
      <c r="E16" s="87">
        <v>300</v>
      </c>
    </row>
    <row r="17" spans="1:5" x14ac:dyDescent="0.25">
      <c r="A17" s="86">
        <v>16</v>
      </c>
      <c r="B17" s="86" t="s">
        <v>320</v>
      </c>
      <c r="C17" s="90">
        <v>5000</v>
      </c>
      <c r="D17" s="90">
        <v>2000</v>
      </c>
      <c r="E17" s="87">
        <v>600</v>
      </c>
    </row>
    <row r="18" spans="1:5" x14ac:dyDescent="0.25">
      <c r="A18" s="86">
        <v>17</v>
      </c>
      <c r="B18" s="86" t="s">
        <v>189</v>
      </c>
      <c r="C18" s="90">
        <v>72000</v>
      </c>
      <c r="D18" s="90">
        <v>78000</v>
      </c>
      <c r="E18" s="90">
        <v>90000</v>
      </c>
    </row>
    <row r="19" spans="1:5" x14ac:dyDescent="0.25">
      <c r="A19" s="86">
        <v>18</v>
      </c>
      <c r="B19" s="86" t="s">
        <v>278</v>
      </c>
      <c r="C19" s="90">
        <v>9000</v>
      </c>
      <c r="D19" s="90">
        <v>4000</v>
      </c>
      <c r="E19" s="90">
        <v>1000</v>
      </c>
    </row>
    <row r="20" spans="1:5" x14ac:dyDescent="0.25">
      <c r="A20" s="86">
        <v>19</v>
      </c>
      <c r="B20" s="86" t="s">
        <v>338</v>
      </c>
      <c r="C20" s="87" t="s">
        <v>31</v>
      </c>
      <c r="D20" s="87">
        <v>200</v>
      </c>
      <c r="E20" s="87">
        <v>50</v>
      </c>
    </row>
    <row r="21" spans="1:5" x14ac:dyDescent="0.25">
      <c r="A21" s="86">
        <v>20</v>
      </c>
      <c r="B21" s="86" t="s">
        <v>71</v>
      </c>
      <c r="C21" s="90">
        <v>8000000</v>
      </c>
      <c r="D21" s="90">
        <v>8600000</v>
      </c>
      <c r="E21" s="90">
        <v>10600000</v>
      </c>
    </row>
    <row r="22" spans="1:5" x14ac:dyDescent="0.25">
      <c r="A22" s="86">
        <v>21</v>
      </c>
      <c r="B22" s="86" t="s">
        <v>47</v>
      </c>
      <c r="C22" s="90">
        <v>5000000</v>
      </c>
      <c r="D22" s="90">
        <v>1300000</v>
      </c>
      <c r="E22" s="90">
        <v>1300000</v>
      </c>
    </row>
    <row r="23" spans="1:5" x14ac:dyDescent="0.25">
      <c r="A23" s="86">
        <v>22</v>
      </c>
      <c r="B23" s="86" t="s">
        <v>77</v>
      </c>
      <c r="C23" s="90">
        <v>3700000</v>
      </c>
      <c r="D23" s="90">
        <v>4300000</v>
      </c>
      <c r="E23" s="90">
        <v>3700000</v>
      </c>
    </row>
    <row r="24" spans="1:5" x14ac:dyDescent="0.25">
      <c r="A24" s="86">
        <v>23</v>
      </c>
      <c r="B24" s="86" t="s">
        <v>124</v>
      </c>
      <c r="C24" s="90">
        <v>624000</v>
      </c>
      <c r="D24" s="90">
        <v>563000</v>
      </c>
      <c r="E24" s="90">
        <v>846000</v>
      </c>
    </row>
    <row r="25" spans="1:5" x14ac:dyDescent="0.25">
      <c r="A25" s="86">
        <v>24</v>
      </c>
      <c r="B25" s="86" t="s">
        <v>254</v>
      </c>
      <c r="C25" s="90">
        <v>21000</v>
      </c>
      <c r="D25" s="90">
        <v>40000</v>
      </c>
      <c r="E25" s="90">
        <v>13000</v>
      </c>
    </row>
    <row r="26" spans="1:5" x14ac:dyDescent="0.25">
      <c r="A26" s="86">
        <v>25</v>
      </c>
      <c r="B26" s="86" t="s">
        <v>95</v>
      </c>
      <c r="C26" s="90">
        <v>617000</v>
      </c>
      <c r="D26" s="90">
        <v>839000</v>
      </c>
      <c r="E26" s="90">
        <v>652000</v>
      </c>
    </row>
    <row r="27" spans="1:5" x14ac:dyDescent="0.25">
      <c r="A27" s="86">
        <v>26</v>
      </c>
      <c r="B27" s="86" t="s">
        <v>326</v>
      </c>
      <c r="C27" s="90">
        <v>1000</v>
      </c>
      <c r="D27" s="90">
        <v>4000</v>
      </c>
      <c r="E27" s="90">
        <v>5000</v>
      </c>
    </row>
    <row r="28" spans="1:5" x14ac:dyDescent="0.25">
      <c r="A28" s="86">
        <v>27</v>
      </c>
      <c r="B28" s="86" t="s">
        <v>154</v>
      </c>
      <c r="C28" s="90">
        <v>167000</v>
      </c>
      <c r="D28" s="90">
        <v>188000</v>
      </c>
      <c r="E28" s="90">
        <v>227000</v>
      </c>
    </row>
    <row r="29" spans="1:5" x14ac:dyDescent="0.25">
      <c r="A29" s="86">
        <v>28</v>
      </c>
      <c r="B29" s="86" t="s">
        <v>183</v>
      </c>
      <c r="C29" s="90">
        <v>103000</v>
      </c>
      <c r="D29" s="90">
        <v>103000</v>
      </c>
      <c r="E29" s="90">
        <v>79000</v>
      </c>
    </row>
    <row r="30" spans="1:5" x14ac:dyDescent="0.25">
      <c r="A30" s="86">
        <v>29</v>
      </c>
      <c r="B30" s="86" t="s">
        <v>350</v>
      </c>
      <c r="C30" s="87" t="s">
        <v>31</v>
      </c>
      <c r="D30" s="87">
        <v>100</v>
      </c>
      <c r="E30" s="87">
        <v>100</v>
      </c>
    </row>
    <row r="31" spans="1:5" x14ac:dyDescent="0.25">
      <c r="A31" s="86">
        <v>30</v>
      </c>
      <c r="B31" s="86" t="s">
        <v>230</v>
      </c>
      <c r="C31" s="90">
        <v>17000</v>
      </c>
      <c r="D31" s="90">
        <v>24000</v>
      </c>
      <c r="E31" s="90">
        <v>34000</v>
      </c>
    </row>
    <row r="32" spans="1:5" x14ac:dyDescent="0.25">
      <c r="A32" s="86">
        <v>31</v>
      </c>
      <c r="B32" s="86" t="s">
        <v>83</v>
      </c>
      <c r="C32" s="90">
        <v>2400000</v>
      </c>
      <c r="D32" s="90">
        <v>2600000</v>
      </c>
      <c r="E32" s="90">
        <v>3800000</v>
      </c>
    </row>
    <row r="33" spans="1:5" x14ac:dyDescent="0.25">
      <c r="A33" s="86">
        <v>32</v>
      </c>
      <c r="B33" s="86" t="s">
        <v>165</v>
      </c>
      <c r="C33" s="90">
        <v>135000</v>
      </c>
      <c r="D33" s="90">
        <v>149000</v>
      </c>
      <c r="E33" s="90">
        <v>141000</v>
      </c>
    </row>
    <row r="34" spans="1:5" x14ac:dyDescent="0.25">
      <c r="A34" s="86">
        <v>33</v>
      </c>
      <c r="B34" s="86" t="s">
        <v>201</v>
      </c>
      <c r="C34" s="100"/>
      <c r="D34" s="100"/>
      <c r="E34" s="100"/>
    </row>
    <row r="35" spans="1:5" x14ac:dyDescent="0.25">
      <c r="A35" s="86">
        <v>34</v>
      </c>
      <c r="B35" s="86" t="s">
        <v>260</v>
      </c>
      <c r="C35" s="100"/>
      <c r="D35" s="100"/>
      <c r="E35" s="100"/>
    </row>
    <row r="36" spans="1:5" x14ac:dyDescent="0.25">
      <c r="A36" s="86">
        <v>35</v>
      </c>
      <c r="B36" s="86" t="s">
        <v>218</v>
      </c>
      <c r="C36" s="90">
        <v>58000</v>
      </c>
      <c r="D36" s="90">
        <v>70000</v>
      </c>
      <c r="E36" s="90">
        <v>70000</v>
      </c>
    </row>
    <row r="37" spans="1:5" x14ac:dyDescent="0.25">
      <c r="A37" s="86">
        <v>36</v>
      </c>
      <c r="B37" s="86" t="s">
        <v>224</v>
      </c>
      <c r="C37" s="90">
        <v>26000</v>
      </c>
      <c r="D37" s="90">
        <v>28000</v>
      </c>
      <c r="E37" s="90">
        <v>23000</v>
      </c>
    </row>
    <row r="38" spans="1:5" x14ac:dyDescent="0.25">
      <c r="A38" s="86">
        <v>37</v>
      </c>
      <c r="B38" s="86" t="s">
        <v>290</v>
      </c>
      <c r="C38" s="90">
        <v>3000</v>
      </c>
      <c r="D38" s="90">
        <v>14000</v>
      </c>
      <c r="E38" s="90">
        <v>6000</v>
      </c>
    </row>
    <row r="39" spans="1:5" x14ac:dyDescent="0.25">
      <c r="A39" s="86">
        <v>38</v>
      </c>
      <c r="B39" s="86" t="s">
        <v>344</v>
      </c>
      <c r="C39" s="87">
        <v>100</v>
      </c>
      <c r="D39" s="87">
        <v>200</v>
      </c>
      <c r="E39" s="87">
        <v>400</v>
      </c>
    </row>
    <row r="40" spans="1:5" x14ac:dyDescent="0.25">
      <c r="A40" s="86">
        <v>39</v>
      </c>
      <c r="B40" s="86" t="s">
        <v>296</v>
      </c>
      <c r="C40" s="90">
        <v>7000</v>
      </c>
      <c r="D40" s="90">
        <v>5000</v>
      </c>
      <c r="E40" s="90">
        <v>3000</v>
      </c>
    </row>
    <row r="41" spans="1:5" x14ac:dyDescent="0.25">
      <c r="A41" s="86">
        <v>40</v>
      </c>
      <c r="B41" s="86" t="s">
        <v>308</v>
      </c>
      <c r="C41" s="90">
        <v>1000</v>
      </c>
      <c r="D41" s="90">
        <v>6000</v>
      </c>
      <c r="E41" s="90">
        <v>1500</v>
      </c>
    </row>
    <row r="42" spans="1:5" x14ac:dyDescent="0.25">
      <c r="A42" s="86">
        <v>41</v>
      </c>
      <c r="B42" s="86" t="s">
        <v>41</v>
      </c>
      <c r="C42" s="90">
        <v>26000000</v>
      </c>
      <c r="D42" s="90">
        <v>25000000</v>
      </c>
      <c r="E42" s="90">
        <v>31000000</v>
      </c>
    </row>
    <row r="43" spans="1:5" x14ac:dyDescent="0.25">
      <c r="A43" s="86">
        <v>42</v>
      </c>
      <c r="B43" s="86" t="s">
        <v>130</v>
      </c>
      <c r="C43" s="90">
        <v>384000</v>
      </c>
      <c r="D43" s="90">
        <v>475000</v>
      </c>
      <c r="E43" s="90">
        <v>523000</v>
      </c>
    </row>
    <row r="44" spans="1:5" x14ac:dyDescent="0.25">
      <c r="A44" s="86">
        <v>43</v>
      </c>
      <c r="B44" s="86" t="s">
        <v>15</v>
      </c>
      <c r="C44" s="90">
        <v>54000000</v>
      </c>
      <c r="D44" s="90">
        <v>59000000</v>
      </c>
      <c r="E44" s="90">
        <v>62000000</v>
      </c>
    </row>
    <row r="45" spans="1:5" x14ac:dyDescent="0.25">
      <c r="A45" s="86">
        <v>44</v>
      </c>
      <c r="B45" s="86" t="s">
        <v>212</v>
      </c>
      <c r="C45" s="90">
        <v>45000</v>
      </c>
      <c r="D45" s="90">
        <v>127000</v>
      </c>
      <c r="E45" s="90">
        <v>121000</v>
      </c>
    </row>
    <row r="46" spans="1:5" x14ac:dyDescent="0.25">
      <c r="A46" s="86">
        <v>45</v>
      </c>
      <c r="B46" s="86" t="s">
        <v>314</v>
      </c>
      <c r="C46" s="90">
        <v>3000</v>
      </c>
      <c r="D46" s="90">
        <v>2500</v>
      </c>
      <c r="E46" s="87">
        <v>800</v>
      </c>
    </row>
    <row r="47" spans="1:5" x14ac:dyDescent="0.25">
      <c r="A47" s="86">
        <v>46</v>
      </c>
      <c r="B47" s="86" t="s">
        <v>266</v>
      </c>
      <c r="C47" s="90">
        <v>9000</v>
      </c>
      <c r="D47" s="90">
        <v>11000</v>
      </c>
      <c r="E47" s="90">
        <v>10000</v>
      </c>
    </row>
    <row r="48" spans="1:5" x14ac:dyDescent="0.25">
      <c r="A48" s="86">
        <v>47</v>
      </c>
      <c r="B48" s="86" t="s">
        <v>171</v>
      </c>
      <c r="C48" s="90">
        <v>188000</v>
      </c>
      <c r="D48" s="90">
        <v>320000</v>
      </c>
      <c r="E48" s="90">
        <v>506000</v>
      </c>
    </row>
    <row r="49" spans="1:5" x14ac:dyDescent="0.25">
      <c r="A49" s="86">
        <v>48</v>
      </c>
      <c r="B49" s="86" t="s">
        <v>118</v>
      </c>
      <c r="C49" s="90">
        <v>900000</v>
      </c>
      <c r="D49" s="90">
        <v>900000</v>
      </c>
      <c r="E49" s="90">
        <v>2200000</v>
      </c>
    </row>
    <row r="50" spans="1:5" x14ac:dyDescent="0.25">
      <c r="A50" s="86">
        <v>49</v>
      </c>
      <c r="B50" s="86" t="s">
        <v>248</v>
      </c>
      <c r="C50" s="90">
        <v>17000</v>
      </c>
      <c r="D50" s="90">
        <v>23000</v>
      </c>
      <c r="E50" s="90">
        <v>20000</v>
      </c>
    </row>
    <row r="51" spans="1:5" x14ac:dyDescent="0.25">
      <c r="A51" s="86">
        <v>50</v>
      </c>
      <c r="B51" s="86" t="s">
        <v>101</v>
      </c>
      <c r="C51" s="90">
        <v>1300000</v>
      </c>
      <c r="D51" s="90">
        <v>1200000</v>
      </c>
      <c r="E51" s="90">
        <v>1400000</v>
      </c>
    </row>
    <row r="52" spans="1:5" x14ac:dyDescent="0.25">
      <c r="A52" s="86">
        <v>51</v>
      </c>
      <c r="B52" s="86" t="s">
        <v>242</v>
      </c>
      <c r="C52" s="90">
        <v>23000</v>
      </c>
      <c r="D52" s="90">
        <v>32000</v>
      </c>
      <c r="E52" s="90">
        <v>57000</v>
      </c>
    </row>
    <row r="53" spans="1:5" x14ac:dyDescent="0.25">
      <c r="A53" s="86">
        <v>52</v>
      </c>
      <c r="B53" s="86" t="s">
        <v>89</v>
      </c>
      <c r="C53" s="90">
        <v>2300000</v>
      </c>
      <c r="D53" s="90">
        <v>1700000</v>
      </c>
      <c r="E53" s="90">
        <v>2000000</v>
      </c>
    </row>
    <row r="54" spans="1:5" x14ac:dyDescent="0.25">
      <c r="A54" s="86">
        <v>53</v>
      </c>
      <c r="B54" s="86" t="s">
        <v>160</v>
      </c>
      <c r="C54" s="90">
        <v>181000</v>
      </c>
      <c r="D54" s="90">
        <v>75000</v>
      </c>
      <c r="E54" s="90">
        <v>94000</v>
      </c>
    </row>
    <row r="55" spans="1:5" x14ac:dyDescent="0.25">
      <c r="A55" s="86">
        <v>54</v>
      </c>
      <c r="B55" s="86" t="s">
        <v>177</v>
      </c>
      <c r="C55" s="90">
        <v>121000</v>
      </c>
      <c r="D55" s="90">
        <v>175000</v>
      </c>
      <c r="E55" s="90">
        <v>384000</v>
      </c>
    </row>
    <row r="56" spans="1:5" x14ac:dyDescent="0.25">
      <c r="A56" s="86">
        <v>55</v>
      </c>
      <c r="B56" s="86" t="s">
        <v>107</v>
      </c>
      <c r="C56" s="90">
        <v>430000</v>
      </c>
      <c r="D56" s="90">
        <v>450000</v>
      </c>
      <c r="E56" s="90">
        <v>290000</v>
      </c>
    </row>
    <row r="57" spans="1:5" x14ac:dyDescent="0.25">
      <c r="A57" s="86">
        <v>56</v>
      </c>
      <c r="B57" s="86" t="s">
        <v>195</v>
      </c>
      <c r="C57" s="90">
        <v>69000</v>
      </c>
      <c r="D57" s="90">
        <v>109000</v>
      </c>
      <c r="E57" s="90">
        <v>97000</v>
      </c>
    </row>
    <row r="58" spans="1:5" x14ac:dyDescent="0.25">
      <c r="A58" s="86">
        <v>57</v>
      </c>
      <c r="B58" s="86" t="s">
        <v>59</v>
      </c>
      <c r="C58" s="90">
        <v>7800000</v>
      </c>
      <c r="D58" s="90">
        <v>9500000</v>
      </c>
      <c r="E58" s="90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5296"/>
    <outlinePr summaryBelow="0" summaryRight="0"/>
  </sheetPr>
  <dimension ref="A1:P43"/>
  <sheetViews>
    <sheetView topLeftCell="A4" workbookViewId="0">
      <selection activeCell="B7" sqref="B7"/>
    </sheetView>
  </sheetViews>
  <sheetFormatPr defaultColWidth="17.28515625" defaultRowHeight="15" customHeight="1" x14ac:dyDescent="0.25"/>
  <cols>
    <col min="1" max="1" width="9.42578125" customWidth="1"/>
    <col min="5" max="5" width="26.7109375" customWidth="1"/>
    <col min="6" max="6" width="15" customWidth="1"/>
  </cols>
  <sheetData>
    <row r="1" spans="1:16" ht="15" customHeight="1" x14ac:dyDescent="0.35">
      <c r="A1" s="38"/>
      <c r="B1" s="2" t="s">
        <v>352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 x14ac:dyDescent="0.25">
      <c r="A2" s="108" t="s">
        <v>1</v>
      </c>
      <c r="B2" s="109" t="s">
        <v>2</v>
      </c>
      <c r="C2" s="107"/>
      <c r="D2" s="107" t="s">
        <v>3</v>
      </c>
      <c r="E2" s="107"/>
      <c r="F2" s="107"/>
      <c r="G2" s="107"/>
      <c r="H2" s="107"/>
      <c r="I2" s="107"/>
      <c r="J2" s="107"/>
      <c r="K2" s="107"/>
      <c r="L2" s="107"/>
      <c r="M2" s="107"/>
      <c r="N2" s="107" t="s">
        <v>765</v>
      </c>
      <c r="O2" s="107"/>
    </row>
    <row r="3" spans="1:16" x14ac:dyDescent="0.25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 x14ac:dyDescent="0.25">
      <c r="A4" s="48">
        <v>1</v>
      </c>
      <c r="B4" s="15" t="s">
        <v>15</v>
      </c>
      <c r="C4" s="16" t="s">
        <v>353</v>
      </c>
      <c r="D4" s="20">
        <v>118000000</v>
      </c>
      <c r="E4" s="16" t="s">
        <v>17</v>
      </c>
      <c r="F4" s="20">
        <v>4</v>
      </c>
      <c r="G4" s="20">
        <v>3</v>
      </c>
      <c r="H4" s="20">
        <v>345100</v>
      </c>
      <c r="I4" s="16" t="s">
        <v>269</v>
      </c>
      <c r="J4" s="20">
        <v>556200</v>
      </c>
      <c r="K4" s="49" t="s">
        <v>270</v>
      </c>
      <c r="L4" s="20">
        <v>22768300</v>
      </c>
      <c r="M4" s="16" t="s">
        <v>271</v>
      </c>
      <c r="N4" s="20">
        <v>1479</v>
      </c>
      <c r="O4" s="16" t="s">
        <v>354</v>
      </c>
      <c r="P4" s="50"/>
    </row>
    <row r="5" spans="1:16" ht="15.75" x14ac:dyDescent="0.25">
      <c r="A5" s="48">
        <v>2</v>
      </c>
      <c r="B5" s="15" t="s">
        <v>22</v>
      </c>
      <c r="C5" s="16" t="s">
        <v>355</v>
      </c>
      <c r="D5" s="20">
        <v>117000000</v>
      </c>
      <c r="E5" s="16" t="s">
        <v>24</v>
      </c>
      <c r="F5" s="20">
        <v>2</v>
      </c>
      <c r="G5" s="20">
        <v>2</v>
      </c>
      <c r="H5" s="20">
        <v>161600</v>
      </c>
      <c r="I5" s="16" t="s">
        <v>98</v>
      </c>
      <c r="J5" s="20">
        <v>391500</v>
      </c>
      <c r="K5" s="49" t="s">
        <v>99</v>
      </c>
      <c r="L5" s="20">
        <v>5080900</v>
      </c>
      <c r="M5" s="16" t="s">
        <v>100</v>
      </c>
      <c r="N5" s="20">
        <v>1611</v>
      </c>
      <c r="O5" s="16" t="s">
        <v>356</v>
      </c>
      <c r="P5" s="50"/>
    </row>
    <row r="6" spans="1:16" ht="15.75" x14ac:dyDescent="0.25">
      <c r="A6" s="48">
        <v>4</v>
      </c>
      <c r="B6" s="15" t="s">
        <v>35</v>
      </c>
      <c r="C6" s="16" t="s">
        <v>357</v>
      </c>
      <c r="D6" s="20">
        <v>93589900</v>
      </c>
      <c r="E6" s="16" t="s">
        <v>37</v>
      </c>
      <c r="F6" s="20">
        <v>3</v>
      </c>
      <c r="G6" s="20">
        <v>4</v>
      </c>
      <c r="H6" s="20">
        <v>131200</v>
      </c>
      <c r="I6" s="16" t="s">
        <v>25</v>
      </c>
      <c r="J6" s="20">
        <v>258100</v>
      </c>
      <c r="K6" s="49" t="s">
        <v>26</v>
      </c>
      <c r="L6" s="20">
        <v>2020800</v>
      </c>
      <c r="M6" s="16" t="s">
        <v>27</v>
      </c>
      <c r="N6" s="30">
        <v>1233</v>
      </c>
      <c r="O6" s="16" t="s">
        <v>358</v>
      </c>
    </row>
    <row r="7" spans="1:16" ht="15.75" x14ac:dyDescent="0.25">
      <c r="A7" s="48">
        <v>5</v>
      </c>
      <c r="B7" s="15" t="s">
        <v>359</v>
      </c>
      <c r="C7" s="16" t="s">
        <v>360</v>
      </c>
      <c r="D7" s="20">
        <v>45940100</v>
      </c>
      <c r="E7" s="16" t="s">
        <v>43</v>
      </c>
      <c r="F7" s="20">
        <v>6</v>
      </c>
      <c r="G7" s="20">
        <v>5</v>
      </c>
      <c r="H7" s="20">
        <v>470200</v>
      </c>
      <c r="I7" s="16" t="s">
        <v>257</v>
      </c>
      <c r="J7" s="20">
        <v>167600</v>
      </c>
      <c r="K7" s="49" t="s">
        <v>258</v>
      </c>
      <c r="L7" s="20">
        <v>7344000</v>
      </c>
      <c r="M7" s="16" t="s">
        <v>259</v>
      </c>
      <c r="N7" s="30">
        <v>797</v>
      </c>
      <c r="O7" s="16" t="s">
        <v>361</v>
      </c>
    </row>
    <row r="8" spans="1:16" ht="15.75" x14ac:dyDescent="0.25">
      <c r="A8" s="48">
        <v>6</v>
      </c>
      <c r="B8" s="15" t="s">
        <v>59</v>
      </c>
      <c r="C8" s="16" t="s">
        <v>60</v>
      </c>
      <c r="D8" s="20">
        <v>34510800</v>
      </c>
      <c r="E8" s="16" t="s">
        <v>61</v>
      </c>
      <c r="F8" s="20">
        <v>1</v>
      </c>
      <c r="G8" s="20">
        <v>1</v>
      </c>
      <c r="H8" s="20">
        <v>29000</v>
      </c>
      <c r="I8" s="16" t="s">
        <v>362</v>
      </c>
      <c r="J8" s="20">
        <v>712700</v>
      </c>
      <c r="K8" s="49" t="s">
        <v>363</v>
      </c>
      <c r="L8" s="20">
        <v>9022400</v>
      </c>
      <c r="M8" s="16" t="s">
        <v>364</v>
      </c>
      <c r="N8" s="30">
        <v>1129</v>
      </c>
      <c r="O8" s="16" t="s">
        <v>365</v>
      </c>
    </row>
    <row r="9" spans="1:16" ht="15.75" x14ac:dyDescent="0.25">
      <c r="A9" s="48">
        <v>7</v>
      </c>
      <c r="B9" s="15" t="s">
        <v>53</v>
      </c>
      <c r="C9" s="16" t="s">
        <v>366</v>
      </c>
      <c r="D9" s="20">
        <v>13211700</v>
      </c>
      <c r="E9" s="16" t="s">
        <v>55</v>
      </c>
      <c r="F9" s="20">
        <v>5</v>
      </c>
      <c r="G9" s="20">
        <v>6</v>
      </c>
      <c r="H9" s="20">
        <v>15300</v>
      </c>
      <c r="I9" s="16" t="s">
        <v>50</v>
      </c>
      <c r="J9" s="20">
        <v>183500</v>
      </c>
      <c r="K9" s="49" t="s">
        <v>51</v>
      </c>
      <c r="L9" s="20">
        <v>741400</v>
      </c>
      <c r="M9" s="16" t="s">
        <v>52</v>
      </c>
      <c r="N9" s="30">
        <v>466</v>
      </c>
      <c r="O9" s="16" t="s">
        <v>367</v>
      </c>
    </row>
    <row r="10" spans="1:16" ht="15.75" x14ac:dyDescent="0.25">
      <c r="A10" s="48">
        <v>10</v>
      </c>
      <c r="B10" s="15" t="s">
        <v>77</v>
      </c>
      <c r="C10" s="16" t="s">
        <v>368</v>
      </c>
      <c r="D10" s="20">
        <v>7373900</v>
      </c>
      <c r="E10" s="16" t="s">
        <v>79</v>
      </c>
      <c r="F10" s="20">
        <v>23</v>
      </c>
      <c r="G10" s="20">
        <v>17</v>
      </c>
      <c r="H10" s="20">
        <v>104900</v>
      </c>
      <c r="I10" s="49" t="s">
        <v>145</v>
      </c>
      <c r="J10" s="20">
        <v>19600</v>
      </c>
      <c r="K10" s="49" t="s">
        <v>146</v>
      </c>
      <c r="L10" s="20">
        <v>1045300</v>
      </c>
      <c r="M10" s="49" t="s">
        <v>147</v>
      </c>
      <c r="N10" s="30">
        <v>454</v>
      </c>
      <c r="O10" s="16" t="s">
        <v>369</v>
      </c>
    </row>
    <row r="11" spans="1:16" ht="15.75" x14ac:dyDescent="0.25">
      <c r="A11" s="48">
        <v>3</v>
      </c>
      <c r="B11" s="15" t="s">
        <v>28</v>
      </c>
      <c r="C11" s="16" t="s">
        <v>370</v>
      </c>
      <c r="D11" s="20">
        <v>6279600</v>
      </c>
      <c r="E11" s="16" t="s">
        <v>30</v>
      </c>
      <c r="F11" s="20">
        <v>12</v>
      </c>
      <c r="G11" s="20">
        <v>11</v>
      </c>
      <c r="H11" s="20">
        <v>126100</v>
      </c>
      <c r="I11" s="49" t="s">
        <v>38</v>
      </c>
      <c r="J11" s="20">
        <v>120900</v>
      </c>
      <c r="K11" s="16" t="s">
        <v>39</v>
      </c>
      <c r="L11" s="20">
        <v>1203700</v>
      </c>
      <c r="M11" s="16" t="s">
        <v>40</v>
      </c>
      <c r="N11" s="30">
        <v>303</v>
      </c>
      <c r="O11" s="16" t="s">
        <v>371</v>
      </c>
    </row>
    <row r="12" spans="1:16" ht="15.75" x14ac:dyDescent="0.25">
      <c r="A12" s="48">
        <v>8</v>
      </c>
      <c r="B12" s="15" t="s">
        <v>83</v>
      </c>
      <c r="C12" s="16" t="s">
        <v>372</v>
      </c>
      <c r="D12" s="20">
        <v>5205500</v>
      </c>
      <c r="E12" s="51" t="s">
        <v>85</v>
      </c>
      <c r="F12" s="20">
        <v>7</v>
      </c>
      <c r="G12" s="20">
        <v>8</v>
      </c>
      <c r="H12" s="20">
        <v>68700</v>
      </c>
      <c r="I12" s="16" t="s">
        <v>198</v>
      </c>
      <c r="J12" s="20">
        <v>262900</v>
      </c>
      <c r="K12" s="16" t="s">
        <v>199</v>
      </c>
      <c r="L12" s="20">
        <v>7200900</v>
      </c>
      <c r="M12" s="16" t="s">
        <v>200</v>
      </c>
      <c r="N12" s="30">
        <v>409</v>
      </c>
      <c r="O12" s="16" t="s">
        <v>373</v>
      </c>
    </row>
    <row r="13" spans="1:16" ht="15.75" x14ac:dyDescent="0.25">
      <c r="A13" s="48">
        <v>11</v>
      </c>
      <c r="B13" s="15" t="s">
        <v>374</v>
      </c>
      <c r="C13" s="16" t="s">
        <v>375</v>
      </c>
      <c r="D13" s="20">
        <v>3974000</v>
      </c>
      <c r="E13" s="51" t="s">
        <v>67</v>
      </c>
      <c r="F13" s="20">
        <v>10</v>
      </c>
      <c r="G13" s="20">
        <v>9</v>
      </c>
      <c r="H13" s="20">
        <v>105400</v>
      </c>
      <c r="I13" s="16" t="s">
        <v>86</v>
      </c>
      <c r="J13" s="20">
        <v>297000</v>
      </c>
      <c r="K13" s="16" t="s">
        <v>87</v>
      </c>
      <c r="L13" s="20">
        <v>1586100</v>
      </c>
      <c r="M13" s="16" t="s">
        <v>88</v>
      </c>
      <c r="N13" s="30">
        <v>568</v>
      </c>
      <c r="O13" s="16" t="s">
        <v>376</v>
      </c>
    </row>
    <row r="14" spans="1:16" ht="15.75" x14ac:dyDescent="0.25">
      <c r="A14" s="48">
        <v>14</v>
      </c>
      <c r="B14" s="15" t="s">
        <v>377</v>
      </c>
      <c r="C14" s="16" t="s">
        <v>102</v>
      </c>
      <c r="D14" s="20">
        <v>3857600</v>
      </c>
      <c r="E14" s="51" t="s">
        <v>103</v>
      </c>
      <c r="F14" s="20">
        <v>8</v>
      </c>
      <c r="G14" s="20">
        <v>7</v>
      </c>
      <c r="H14" s="20">
        <v>1700</v>
      </c>
      <c r="I14" s="16" t="s">
        <v>311</v>
      </c>
      <c r="J14" s="20">
        <v>1400</v>
      </c>
      <c r="K14" s="16" t="s">
        <v>312</v>
      </c>
      <c r="L14" s="20">
        <v>1000</v>
      </c>
      <c r="M14" s="16" t="s">
        <v>313</v>
      </c>
      <c r="N14" s="30" t="s">
        <v>378</v>
      </c>
      <c r="O14" s="15" t="s">
        <v>378</v>
      </c>
    </row>
    <row r="15" spans="1:16" ht="15.75" x14ac:dyDescent="0.25">
      <c r="A15" s="48">
        <v>13</v>
      </c>
      <c r="B15" s="15" t="s">
        <v>95</v>
      </c>
      <c r="C15" s="16" t="s">
        <v>379</v>
      </c>
      <c r="D15" s="20">
        <v>3059200</v>
      </c>
      <c r="E15" s="51" t="s">
        <v>97</v>
      </c>
      <c r="F15" s="30">
        <v>24</v>
      </c>
      <c r="G15" s="30">
        <v>23</v>
      </c>
      <c r="H15" s="30">
        <v>6400</v>
      </c>
      <c r="I15" s="16" t="s">
        <v>163</v>
      </c>
      <c r="J15" s="20">
        <v>48800</v>
      </c>
      <c r="K15" s="16" t="s">
        <v>380</v>
      </c>
      <c r="L15" s="20">
        <v>347400</v>
      </c>
      <c r="M15" s="16" t="s">
        <v>164</v>
      </c>
      <c r="N15" s="30">
        <v>110</v>
      </c>
      <c r="O15" s="16" t="s">
        <v>381</v>
      </c>
    </row>
    <row r="16" spans="1:16" ht="15.75" x14ac:dyDescent="0.25">
      <c r="A16" s="48">
        <v>9</v>
      </c>
      <c r="B16" s="15" t="s">
        <v>71</v>
      </c>
      <c r="C16" s="16" t="s">
        <v>382</v>
      </c>
      <c r="D16" s="20">
        <v>2702600</v>
      </c>
      <c r="E16" s="51" t="s">
        <v>73</v>
      </c>
      <c r="F16" s="20">
        <v>16</v>
      </c>
      <c r="G16" s="20">
        <v>15</v>
      </c>
      <c r="H16" s="20">
        <v>28500</v>
      </c>
      <c r="I16" s="16" t="s">
        <v>133</v>
      </c>
      <c r="J16" s="20">
        <v>0</v>
      </c>
      <c r="K16" s="16" t="s">
        <v>134</v>
      </c>
      <c r="L16" s="20">
        <v>1264700</v>
      </c>
      <c r="M16" s="16" t="s">
        <v>135</v>
      </c>
      <c r="N16" s="30">
        <v>198</v>
      </c>
      <c r="O16" s="16" t="s">
        <v>383</v>
      </c>
    </row>
    <row r="17" spans="1:15" ht="15.75" x14ac:dyDescent="0.25">
      <c r="A17" s="48">
        <v>12</v>
      </c>
      <c r="B17" s="15" t="s">
        <v>384</v>
      </c>
      <c r="C17" s="16" t="s">
        <v>385</v>
      </c>
      <c r="D17" s="20">
        <v>2566800</v>
      </c>
      <c r="E17" s="51" t="s">
        <v>120</v>
      </c>
      <c r="F17" s="20">
        <v>18</v>
      </c>
      <c r="G17" s="20">
        <v>12</v>
      </c>
      <c r="H17" s="20">
        <v>0</v>
      </c>
      <c r="I17" s="16" t="s">
        <v>299</v>
      </c>
      <c r="J17" s="20">
        <v>2000</v>
      </c>
      <c r="K17" s="16" t="s">
        <v>300</v>
      </c>
      <c r="L17" s="20">
        <v>567200</v>
      </c>
      <c r="M17" s="16" t="s">
        <v>301</v>
      </c>
      <c r="N17" s="30">
        <v>44</v>
      </c>
      <c r="O17" s="16" t="s">
        <v>386</v>
      </c>
    </row>
    <row r="18" spans="1:15" ht="15.75" x14ac:dyDescent="0.25">
      <c r="A18" s="48">
        <v>15</v>
      </c>
      <c r="B18" s="15" t="s">
        <v>112</v>
      </c>
      <c r="C18" s="16" t="s">
        <v>387</v>
      </c>
      <c r="D18" s="20">
        <v>2549200</v>
      </c>
      <c r="E18" s="51" t="s">
        <v>388</v>
      </c>
      <c r="F18" s="20" t="s">
        <v>31</v>
      </c>
      <c r="G18" s="20" t="s">
        <v>31</v>
      </c>
      <c r="H18" s="20">
        <v>2500</v>
      </c>
      <c r="I18" s="16" t="s">
        <v>44</v>
      </c>
      <c r="J18" s="20">
        <v>17000</v>
      </c>
      <c r="K18" s="16" t="s">
        <v>45</v>
      </c>
      <c r="L18" s="30">
        <v>102600</v>
      </c>
      <c r="M18" s="16" t="s">
        <v>46</v>
      </c>
      <c r="N18" s="30">
        <v>37</v>
      </c>
      <c r="O18" s="16" t="s">
        <v>389</v>
      </c>
    </row>
    <row r="19" spans="1:15" ht="15.75" x14ac:dyDescent="0.25">
      <c r="A19" s="48">
        <v>16</v>
      </c>
      <c r="B19" s="15" t="s">
        <v>89</v>
      </c>
      <c r="C19" s="16" t="s">
        <v>390</v>
      </c>
      <c r="D19" s="20">
        <v>1437800</v>
      </c>
      <c r="E19" s="51" t="s">
        <v>91</v>
      </c>
      <c r="F19" s="30" t="s">
        <v>31</v>
      </c>
      <c r="G19" s="30" t="s">
        <v>31</v>
      </c>
      <c r="H19" s="20">
        <v>100</v>
      </c>
      <c r="I19" s="16" t="s">
        <v>323</v>
      </c>
      <c r="J19" s="20">
        <v>177300</v>
      </c>
      <c r="K19" s="16" t="s">
        <v>324</v>
      </c>
      <c r="L19" s="20">
        <v>2500</v>
      </c>
      <c r="M19" s="16" t="s">
        <v>325</v>
      </c>
      <c r="N19" s="30">
        <v>87</v>
      </c>
      <c r="O19" s="16" t="s">
        <v>391</v>
      </c>
    </row>
    <row r="20" spans="1:15" ht="15.75" x14ac:dyDescent="0.25">
      <c r="A20" s="48">
        <v>38</v>
      </c>
      <c r="B20" s="15" t="s">
        <v>392</v>
      </c>
      <c r="C20" s="16" t="s">
        <v>393</v>
      </c>
      <c r="D20" s="20">
        <v>1196000</v>
      </c>
      <c r="E20" s="16" t="s">
        <v>394</v>
      </c>
      <c r="F20" s="30" t="s">
        <v>31</v>
      </c>
      <c r="G20" s="30" t="s">
        <v>31</v>
      </c>
      <c r="H20" s="20">
        <v>500</v>
      </c>
      <c r="I20" s="16" t="s">
        <v>395</v>
      </c>
      <c r="J20" s="20">
        <v>7200</v>
      </c>
      <c r="K20" s="16" t="s">
        <v>396</v>
      </c>
      <c r="L20" s="30">
        <v>8700</v>
      </c>
      <c r="M20" s="16" t="s">
        <v>397</v>
      </c>
      <c r="N20" s="30">
        <v>25</v>
      </c>
      <c r="O20" s="16" t="s">
        <v>398</v>
      </c>
    </row>
    <row r="21" spans="1:15" ht="15.75" x14ac:dyDescent="0.25">
      <c r="A21" s="48">
        <v>17</v>
      </c>
      <c r="B21" s="15" t="s">
        <v>107</v>
      </c>
      <c r="C21" s="16" t="s">
        <v>108</v>
      </c>
      <c r="D21" s="20">
        <v>1146100</v>
      </c>
      <c r="E21" s="16" t="s">
        <v>399</v>
      </c>
      <c r="F21" s="20">
        <v>20</v>
      </c>
      <c r="G21" s="20">
        <v>22</v>
      </c>
      <c r="H21" s="20">
        <v>7800</v>
      </c>
      <c r="I21" s="16" t="s">
        <v>341</v>
      </c>
      <c r="J21" s="20">
        <v>243200</v>
      </c>
      <c r="K21" s="16" t="s">
        <v>342</v>
      </c>
      <c r="L21" s="20">
        <v>322000</v>
      </c>
      <c r="M21" s="16" t="s">
        <v>343</v>
      </c>
      <c r="N21" s="30">
        <v>26</v>
      </c>
      <c r="O21" s="16" t="s">
        <v>400</v>
      </c>
    </row>
    <row r="22" spans="1:15" ht="15.75" x14ac:dyDescent="0.25">
      <c r="A22" s="48">
        <v>18</v>
      </c>
      <c r="B22" s="15" t="s">
        <v>47</v>
      </c>
      <c r="C22" s="16" t="s">
        <v>401</v>
      </c>
      <c r="D22" s="20">
        <v>849800</v>
      </c>
      <c r="E22" s="51" t="s">
        <v>49</v>
      </c>
      <c r="F22" s="20">
        <v>25</v>
      </c>
      <c r="G22" s="20">
        <v>19</v>
      </c>
      <c r="H22" s="20">
        <v>5700</v>
      </c>
      <c r="I22" s="16" t="s">
        <v>139</v>
      </c>
      <c r="J22" s="20">
        <v>26700</v>
      </c>
      <c r="K22" s="16" t="s">
        <v>140</v>
      </c>
      <c r="L22" s="20">
        <v>933000</v>
      </c>
      <c r="M22" s="16" t="s">
        <v>141</v>
      </c>
      <c r="N22" s="30">
        <v>133</v>
      </c>
      <c r="O22" s="16" t="s">
        <v>402</v>
      </c>
    </row>
    <row r="23" spans="1:15" ht="15.75" x14ac:dyDescent="0.25">
      <c r="A23" s="48">
        <v>19</v>
      </c>
      <c r="B23" s="15" t="s">
        <v>124</v>
      </c>
      <c r="C23" s="16" t="s">
        <v>403</v>
      </c>
      <c r="D23" s="20">
        <v>581100</v>
      </c>
      <c r="E23" s="51" t="s">
        <v>126</v>
      </c>
      <c r="F23" s="20">
        <v>9</v>
      </c>
      <c r="G23" s="20">
        <v>10</v>
      </c>
      <c r="H23" s="20">
        <v>17100</v>
      </c>
      <c r="I23" s="16" t="s">
        <v>151</v>
      </c>
      <c r="J23" s="20">
        <v>219600</v>
      </c>
      <c r="K23" s="16" t="s">
        <v>152</v>
      </c>
      <c r="L23" s="20">
        <v>981600</v>
      </c>
      <c r="M23" s="16" t="s">
        <v>153</v>
      </c>
      <c r="N23" s="30">
        <v>242</v>
      </c>
      <c r="O23" s="16" t="s">
        <v>404</v>
      </c>
    </row>
    <row r="24" spans="1:15" ht="15.75" x14ac:dyDescent="0.25">
      <c r="A24" s="48">
        <v>21</v>
      </c>
      <c r="B24" s="15" t="s">
        <v>171</v>
      </c>
      <c r="C24" s="16" t="s">
        <v>405</v>
      </c>
      <c r="D24" s="20">
        <v>558900</v>
      </c>
      <c r="E24" s="51" t="s">
        <v>173</v>
      </c>
      <c r="F24" s="20">
        <v>14</v>
      </c>
      <c r="G24" s="20">
        <v>18</v>
      </c>
      <c r="H24" s="20">
        <v>60200</v>
      </c>
      <c r="I24" s="16" t="s">
        <v>293</v>
      </c>
      <c r="J24" s="20">
        <v>687700</v>
      </c>
      <c r="K24" s="16" t="s">
        <v>294</v>
      </c>
      <c r="L24" s="20">
        <v>296300</v>
      </c>
      <c r="M24" s="16" t="s">
        <v>295</v>
      </c>
      <c r="N24" s="30">
        <v>108</v>
      </c>
      <c r="O24" s="16" t="s">
        <v>406</v>
      </c>
    </row>
    <row r="25" spans="1:15" ht="15.75" x14ac:dyDescent="0.25">
      <c r="A25" s="48">
        <v>23</v>
      </c>
      <c r="B25" s="15" t="s">
        <v>136</v>
      </c>
      <c r="C25" s="16" t="s">
        <v>407</v>
      </c>
      <c r="D25" s="20">
        <v>546900</v>
      </c>
      <c r="E25" s="51" t="s">
        <v>138</v>
      </c>
      <c r="F25" s="20">
        <v>19</v>
      </c>
      <c r="G25" s="20">
        <v>21</v>
      </c>
      <c r="H25" s="20">
        <v>38000</v>
      </c>
      <c r="I25" s="16" t="s">
        <v>32</v>
      </c>
      <c r="J25" s="20">
        <v>23500</v>
      </c>
      <c r="K25" s="16" t="s">
        <v>33</v>
      </c>
      <c r="L25" s="20">
        <v>42800</v>
      </c>
      <c r="M25" s="16" t="s">
        <v>34</v>
      </c>
      <c r="N25" s="30">
        <v>23</v>
      </c>
      <c r="O25" s="16" t="s">
        <v>408</v>
      </c>
    </row>
    <row r="26" spans="1:15" ht="15.75" x14ac:dyDescent="0.25">
      <c r="A26" s="48">
        <v>20</v>
      </c>
      <c r="B26" s="15" t="s">
        <v>130</v>
      </c>
      <c r="C26" s="16" t="s">
        <v>409</v>
      </c>
      <c r="D26" s="20">
        <v>492300</v>
      </c>
      <c r="E26" s="51" t="s">
        <v>132</v>
      </c>
      <c r="F26" s="20">
        <v>17</v>
      </c>
      <c r="G26" s="20">
        <v>24</v>
      </c>
      <c r="H26" s="20">
        <v>10000</v>
      </c>
      <c r="I26" s="16" t="s">
        <v>263</v>
      </c>
      <c r="J26" s="20">
        <v>26400</v>
      </c>
      <c r="K26" s="16" t="s">
        <v>264</v>
      </c>
      <c r="L26" s="20">
        <v>222700</v>
      </c>
      <c r="M26" s="16" t="s">
        <v>265</v>
      </c>
      <c r="N26" s="20">
        <v>2393</v>
      </c>
      <c r="O26" s="16" t="s">
        <v>410</v>
      </c>
    </row>
    <row r="27" spans="1:15" ht="15.75" x14ac:dyDescent="0.25">
      <c r="A27" s="48">
        <v>27</v>
      </c>
      <c r="B27" s="15" t="s">
        <v>411</v>
      </c>
      <c r="C27" s="16" t="s">
        <v>412</v>
      </c>
      <c r="D27" s="20">
        <v>437800</v>
      </c>
      <c r="E27" s="51" t="s">
        <v>167</v>
      </c>
      <c r="F27" s="30" t="s">
        <v>31</v>
      </c>
      <c r="G27" s="30" t="s">
        <v>31</v>
      </c>
      <c r="H27" s="30">
        <v>300</v>
      </c>
      <c r="I27" s="16" t="s">
        <v>204</v>
      </c>
      <c r="J27" s="30" t="s">
        <v>378</v>
      </c>
      <c r="K27" s="15" t="s">
        <v>378</v>
      </c>
      <c r="L27" s="20">
        <v>0</v>
      </c>
      <c r="M27" s="16" t="s">
        <v>205</v>
      </c>
      <c r="N27" s="30" t="s">
        <v>378</v>
      </c>
      <c r="O27" s="16" t="s">
        <v>413</v>
      </c>
    </row>
    <row r="28" spans="1:15" ht="15.75" x14ac:dyDescent="0.25">
      <c r="A28" s="48">
        <v>24</v>
      </c>
      <c r="B28" s="15" t="s">
        <v>414</v>
      </c>
      <c r="C28" s="16" t="s">
        <v>415</v>
      </c>
      <c r="D28" s="20">
        <v>398500</v>
      </c>
      <c r="E28" s="51" t="s">
        <v>416</v>
      </c>
      <c r="F28" s="20" t="s">
        <v>31</v>
      </c>
      <c r="G28" s="20" t="s">
        <v>31</v>
      </c>
      <c r="H28" s="20">
        <v>4400</v>
      </c>
      <c r="I28" s="16" t="s">
        <v>18</v>
      </c>
      <c r="J28" s="20">
        <v>88700</v>
      </c>
      <c r="K28" s="16" t="s">
        <v>19</v>
      </c>
      <c r="L28" s="20">
        <v>235400</v>
      </c>
      <c r="M28" s="16" t="s">
        <v>20</v>
      </c>
      <c r="N28" s="30">
        <v>80</v>
      </c>
      <c r="O28" s="16" t="s">
        <v>417</v>
      </c>
    </row>
    <row r="29" spans="1:15" ht="15.75" x14ac:dyDescent="0.25">
      <c r="A29" s="48">
        <v>22</v>
      </c>
      <c r="B29" s="15" t="s">
        <v>142</v>
      </c>
      <c r="C29" s="16" t="s">
        <v>418</v>
      </c>
      <c r="D29" s="20">
        <v>346900</v>
      </c>
      <c r="E29" s="51" t="s">
        <v>144</v>
      </c>
      <c r="F29" s="20">
        <v>21</v>
      </c>
      <c r="G29" s="20">
        <v>14</v>
      </c>
      <c r="H29" s="20">
        <v>2800</v>
      </c>
      <c r="I29" s="16" t="s">
        <v>92</v>
      </c>
      <c r="J29" s="20">
        <v>17500</v>
      </c>
      <c r="K29" s="16" t="s">
        <v>93</v>
      </c>
      <c r="L29" s="20">
        <v>95600</v>
      </c>
      <c r="M29" s="16" t="s">
        <v>94</v>
      </c>
      <c r="N29" s="30">
        <v>119</v>
      </c>
      <c r="O29" s="16" t="s">
        <v>419</v>
      </c>
    </row>
    <row r="30" spans="1:15" ht="15.75" x14ac:dyDescent="0.25">
      <c r="A30" s="48">
        <v>40</v>
      </c>
      <c r="B30" s="15" t="s">
        <v>420</v>
      </c>
      <c r="C30" s="16" t="s">
        <v>421</v>
      </c>
      <c r="D30" s="20">
        <v>328200</v>
      </c>
      <c r="E30" s="16" t="s">
        <v>422</v>
      </c>
      <c r="F30" s="20">
        <v>11</v>
      </c>
      <c r="G30" s="20">
        <v>16</v>
      </c>
      <c r="H30" s="20">
        <v>5900</v>
      </c>
      <c r="I30" s="16" t="s">
        <v>423</v>
      </c>
      <c r="J30" s="20">
        <v>201700</v>
      </c>
      <c r="K30" s="16" t="s">
        <v>424</v>
      </c>
      <c r="L30" s="20">
        <v>17399000</v>
      </c>
      <c r="M30" s="16" t="s">
        <v>425</v>
      </c>
      <c r="N30" s="30">
        <v>76</v>
      </c>
      <c r="O30" s="16" t="s">
        <v>426</v>
      </c>
    </row>
    <row r="31" spans="1:15" ht="15.75" x14ac:dyDescent="0.25">
      <c r="A31" s="48">
        <v>25</v>
      </c>
      <c r="B31" s="16" t="s">
        <v>427</v>
      </c>
      <c r="C31" s="16" t="s">
        <v>428</v>
      </c>
      <c r="D31" s="20">
        <v>318900</v>
      </c>
      <c r="E31" s="51" t="s">
        <v>156</v>
      </c>
      <c r="F31" s="30" t="s">
        <v>31</v>
      </c>
      <c r="G31" s="30" t="s">
        <v>31</v>
      </c>
      <c r="H31" s="20">
        <v>20000</v>
      </c>
      <c r="I31" s="16" t="s">
        <v>174</v>
      </c>
      <c r="J31" s="20">
        <v>316500</v>
      </c>
      <c r="K31" s="16" t="s">
        <v>175</v>
      </c>
      <c r="L31" s="20">
        <v>1211400</v>
      </c>
      <c r="M31" s="16" t="s">
        <v>176</v>
      </c>
      <c r="N31" s="30">
        <v>66</v>
      </c>
      <c r="O31" s="16" t="s">
        <v>429</v>
      </c>
    </row>
    <row r="32" spans="1:15" ht="15.75" x14ac:dyDescent="0.25">
      <c r="A32" s="48">
        <v>29</v>
      </c>
      <c r="B32" s="15" t="s">
        <v>212</v>
      </c>
      <c r="C32" s="16" t="s">
        <v>430</v>
      </c>
      <c r="D32" s="20">
        <v>291900</v>
      </c>
      <c r="E32" s="51" t="s">
        <v>214</v>
      </c>
      <c r="F32" s="30">
        <v>22</v>
      </c>
      <c r="G32" s="30">
        <v>27</v>
      </c>
      <c r="H32" s="30">
        <v>29900</v>
      </c>
      <c r="I32" s="16" t="s">
        <v>275</v>
      </c>
      <c r="J32" s="20">
        <v>325300</v>
      </c>
      <c r="K32" s="16" t="s">
        <v>276</v>
      </c>
      <c r="L32" s="20">
        <v>143100</v>
      </c>
      <c r="M32" s="16" t="s">
        <v>431</v>
      </c>
      <c r="N32" s="30">
        <v>11</v>
      </c>
      <c r="O32" s="16" t="s">
        <v>432</v>
      </c>
    </row>
    <row r="33" spans="1:15" ht="15.75" x14ac:dyDescent="0.25">
      <c r="A33" s="48">
        <v>28</v>
      </c>
      <c r="B33" s="15" t="s">
        <v>189</v>
      </c>
      <c r="C33" s="16" t="s">
        <v>433</v>
      </c>
      <c r="D33" s="20">
        <v>289100</v>
      </c>
      <c r="E33" s="51" t="s">
        <v>191</v>
      </c>
      <c r="F33" s="30" t="s">
        <v>31</v>
      </c>
      <c r="G33" s="30">
        <v>28</v>
      </c>
      <c r="H33" s="20">
        <v>2600</v>
      </c>
      <c r="I33" s="16" t="s">
        <v>115</v>
      </c>
      <c r="J33" s="20">
        <v>40300</v>
      </c>
      <c r="K33" s="16" t="s">
        <v>116</v>
      </c>
      <c r="L33" s="20">
        <v>240500</v>
      </c>
      <c r="M33" s="16" t="s">
        <v>434</v>
      </c>
      <c r="N33" s="30">
        <v>36</v>
      </c>
      <c r="O33" s="16" t="s">
        <v>435</v>
      </c>
    </row>
    <row r="34" spans="1:15" ht="15.75" x14ac:dyDescent="0.25">
      <c r="A34" s="48">
        <v>33</v>
      </c>
      <c r="B34" s="15" t="s">
        <v>183</v>
      </c>
      <c r="C34" s="16" t="s">
        <v>436</v>
      </c>
      <c r="D34" s="20">
        <v>278900</v>
      </c>
      <c r="E34" s="51" t="s">
        <v>185</v>
      </c>
      <c r="F34" s="30" t="s">
        <v>31</v>
      </c>
      <c r="G34" s="30" t="s">
        <v>31</v>
      </c>
      <c r="H34" s="20">
        <v>129400</v>
      </c>
      <c r="I34" s="16" t="s">
        <v>180</v>
      </c>
      <c r="J34" s="20">
        <v>6900</v>
      </c>
      <c r="K34" s="16" t="s">
        <v>181</v>
      </c>
      <c r="L34" s="20">
        <v>17000</v>
      </c>
      <c r="M34" s="16" t="s">
        <v>182</v>
      </c>
      <c r="N34" s="30">
        <v>4</v>
      </c>
      <c r="O34" s="16" t="s">
        <v>437</v>
      </c>
    </row>
    <row r="35" spans="1:15" ht="15.75" x14ac:dyDescent="0.25">
      <c r="A35" s="48">
        <v>31</v>
      </c>
      <c r="B35" s="15" t="s">
        <v>160</v>
      </c>
      <c r="C35" s="16" t="s">
        <v>161</v>
      </c>
      <c r="D35" s="20">
        <v>246700</v>
      </c>
      <c r="E35" s="16" t="s">
        <v>162</v>
      </c>
      <c r="F35" s="20" t="s">
        <v>31</v>
      </c>
      <c r="G35" s="20" t="s">
        <v>31</v>
      </c>
      <c r="H35" s="20">
        <v>10100</v>
      </c>
      <c r="I35" s="16" t="s">
        <v>329</v>
      </c>
      <c r="J35" s="30">
        <v>5000</v>
      </c>
      <c r="K35" s="16" t="s">
        <v>330</v>
      </c>
      <c r="L35" s="20">
        <v>58200</v>
      </c>
      <c r="M35" s="16" t="s">
        <v>331</v>
      </c>
      <c r="N35" s="30" t="s">
        <v>378</v>
      </c>
      <c r="O35" s="15" t="s">
        <v>378</v>
      </c>
    </row>
    <row r="36" spans="1:15" ht="15.75" x14ac:dyDescent="0.25">
      <c r="A36" s="48">
        <v>26</v>
      </c>
      <c r="B36" s="15" t="s">
        <v>438</v>
      </c>
      <c r="C36" s="16" t="s">
        <v>439</v>
      </c>
      <c r="D36" s="20">
        <v>243200</v>
      </c>
      <c r="E36" s="51" t="s">
        <v>179</v>
      </c>
      <c r="F36" s="30">
        <v>13</v>
      </c>
      <c r="G36" s="30">
        <v>13</v>
      </c>
      <c r="H36" s="20">
        <v>2700</v>
      </c>
      <c r="I36" s="16" t="s">
        <v>335</v>
      </c>
      <c r="J36" s="20">
        <v>264000</v>
      </c>
      <c r="K36" s="16" t="s">
        <v>336</v>
      </c>
      <c r="L36" s="20">
        <v>787800</v>
      </c>
      <c r="M36" s="16" t="s">
        <v>337</v>
      </c>
      <c r="N36" s="30">
        <v>242</v>
      </c>
      <c r="O36" s="16" t="s">
        <v>440</v>
      </c>
    </row>
    <row r="37" spans="1:15" ht="15.75" x14ac:dyDescent="0.25">
      <c r="A37" s="48">
        <v>30</v>
      </c>
      <c r="B37" s="15" t="s">
        <v>195</v>
      </c>
      <c r="C37" s="16" t="s">
        <v>441</v>
      </c>
      <c r="D37" s="20">
        <v>198600</v>
      </c>
      <c r="E37" s="51" t="s">
        <v>197</v>
      </c>
      <c r="F37" s="30">
        <v>26</v>
      </c>
      <c r="G37" s="30">
        <v>26</v>
      </c>
      <c r="H37" s="20">
        <v>21200</v>
      </c>
      <c r="I37" s="16" t="s">
        <v>347</v>
      </c>
      <c r="J37" s="20">
        <v>6900</v>
      </c>
      <c r="K37" s="16" t="s">
        <v>348</v>
      </c>
      <c r="L37" s="20">
        <v>188200</v>
      </c>
      <c r="M37" s="16" t="s">
        <v>349</v>
      </c>
      <c r="N37" s="30">
        <v>225</v>
      </c>
      <c r="O37" s="16" t="s">
        <v>442</v>
      </c>
    </row>
    <row r="38" spans="1:15" ht="15.75" x14ac:dyDescent="0.25">
      <c r="A38" s="48">
        <v>39</v>
      </c>
      <c r="B38" s="15" t="s">
        <v>443</v>
      </c>
      <c r="C38" s="16" t="s">
        <v>444</v>
      </c>
      <c r="D38" s="20">
        <v>154400</v>
      </c>
      <c r="E38" s="16" t="s">
        <v>445</v>
      </c>
      <c r="F38" s="30" t="s">
        <v>31</v>
      </c>
      <c r="G38" s="30">
        <v>25</v>
      </c>
      <c r="H38" s="20">
        <v>50800</v>
      </c>
      <c r="I38" s="16" t="s">
        <v>446</v>
      </c>
      <c r="J38" s="20">
        <v>13200</v>
      </c>
      <c r="K38" s="16" t="s">
        <v>447</v>
      </c>
      <c r="L38" s="20">
        <v>217300</v>
      </c>
      <c r="M38" s="16" t="s">
        <v>448</v>
      </c>
      <c r="N38" s="30">
        <v>401</v>
      </c>
      <c r="O38" s="16" t="s">
        <v>449</v>
      </c>
    </row>
    <row r="39" spans="1:15" ht="15.75" x14ac:dyDescent="0.25">
      <c r="A39" s="48">
        <v>34</v>
      </c>
      <c r="B39" s="15" t="s">
        <v>206</v>
      </c>
      <c r="C39" s="16" t="s">
        <v>450</v>
      </c>
      <c r="D39" s="20">
        <v>132500</v>
      </c>
      <c r="E39" s="51" t="s">
        <v>208</v>
      </c>
      <c r="F39" s="30" t="s">
        <v>31</v>
      </c>
      <c r="G39" s="30" t="s">
        <v>31</v>
      </c>
      <c r="H39" s="20">
        <v>7300</v>
      </c>
      <c r="I39" s="16" t="s">
        <v>80</v>
      </c>
      <c r="J39" s="20">
        <v>17200</v>
      </c>
      <c r="K39" s="16" t="s">
        <v>81</v>
      </c>
      <c r="L39" s="20">
        <v>111000</v>
      </c>
      <c r="M39" s="16" t="s">
        <v>82</v>
      </c>
      <c r="N39" s="30">
        <v>7</v>
      </c>
      <c r="O39" s="16" t="s">
        <v>451</v>
      </c>
    </row>
    <row r="40" spans="1:15" ht="15.75" x14ac:dyDescent="0.25">
      <c r="A40" s="48">
        <v>32</v>
      </c>
      <c r="B40" s="15" t="s">
        <v>218</v>
      </c>
      <c r="C40" s="16" t="s">
        <v>452</v>
      </c>
      <c r="D40" s="20">
        <v>116200</v>
      </c>
      <c r="E40" s="51" t="s">
        <v>220</v>
      </c>
      <c r="F40" s="20" t="s">
        <v>31</v>
      </c>
      <c r="G40" s="20" t="s">
        <v>31</v>
      </c>
      <c r="H40" s="20">
        <v>1500</v>
      </c>
      <c r="I40" s="16" t="s">
        <v>221</v>
      </c>
      <c r="J40" s="20">
        <v>13300</v>
      </c>
      <c r="K40" s="16" t="s">
        <v>222</v>
      </c>
      <c r="L40" s="20">
        <v>25100</v>
      </c>
      <c r="M40" s="16" t="s">
        <v>223</v>
      </c>
      <c r="N40" s="30">
        <v>9</v>
      </c>
      <c r="O40" s="16" t="s">
        <v>453</v>
      </c>
    </row>
    <row r="41" spans="1:15" ht="15.75" x14ac:dyDescent="0.25">
      <c r="A41" s="48">
        <v>35</v>
      </c>
      <c r="B41" s="15" t="s">
        <v>242</v>
      </c>
      <c r="C41" s="16" t="s">
        <v>454</v>
      </c>
      <c r="D41" s="20">
        <v>79800</v>
      </c>
      <c r="E41" s="51" t="s">
        <v>244</v>
      </c>
      <c r="F41" s="30" t="s">
        <v>31</v>
      </c>
      <c r="G41" s="30" t="s">
        <v>31</v>
      </c>
      <c r="H41" s="20">
        <v>800</v>
      </c>
      <c r="I41" s="16" t="s">
        <v>317</v>
      </c>
      <c r="J41" s="20">
        <v>25300</v>
      </c>
      <c r="K41" s="16" t="s">
        <v>318</v>
      </c>
      <c r="L41" s="20">
        <v>226500</v>
      </c>
      <c r="M41" s="16" t="s">
        <v>319</v>
      </c>
      <c r="N41" s="30">
        <v>14</v>
      </c>
      <c r="O41" s="16" t="s">
        <v>455</v>
      </c>
    </row>
    <row r="42" spans="1:15" ht="15.75" x14ac:dyDescent="0.25">
      <c r="A42" s="48">
        <v>37</v>
      </c>
      <c r="B42" s="15" t="s">
        <v>266</v>
      </c>
      <c r="C42" s="16" t="s">
        <v>456</v>
      </c>
      <c r="D42" s="20">
        <v>75200</v>
      </c>
      <c r="E42" s="16" t="s">
        <v>457</v>
      </c>
      <c r="F42" s="20" t="s">
        <v>31</v>
      </c>
      <c r="G42" s="20" t="s">
        <v>31</v>
      </c>
      <c r="H42" s="30">
        <v>200</v>
      </c>
      <c r="I42" s="16" t="s">
        <v>305</v>
      </c>
      <c r="J42" s="20">
        <v>35400</v>
      </c>
      <c r="K42" s="16" t="s">
        <v>306</v>
      </c>
      <c r="L42" s="20">
        <v>266200</v>
      </c>
      <c r="M42" s="16" t="s">
        <v>307</v>
      </c>
      <c r="N42" s="30">
        <v>3</v>
      </c>
      <c r="O42" s="16" t="s">
        <v>458</v>
      </c>
    </row>
    <row r="43" spans="1:15" ht="15.75" x14ac:dyDescent="0.25">
      <c r="A43" s="48">
        <v>36</v>
      </c>
      <c r="B43" s="15" t="s">
        <v>459</v>
      </c>
      <c r="C43" s="16" t="s">
        <v>460</v>
      </c>
      <c r="D43" s="20">
        <v>62100</v>
      </c>
      <c r="E43" s="51" t="s">
        <v>250</v>
      </c>
      <c r="F43" s="30">
        <v>15</v>
      </c>
      <c r="G43" s="30">
        <v>20</v>
      </c>
      <c r="H43" s="30">
        <v>3600</v>
      </c>
      <c r="I43" s="16" t="s">
        <v>287</v>
      </c>
      <c r="J43" s="20">
        <v>365000</v>
      </c>
      <c r="K43" s="16" t="s">
        <v>288</v>
      </c>
      <c r="L43" s="20">
        <v>15100</v>
      </c>
      <c r="M43" s="16" t="s">
        <v>289</v>
      </c>
      <c r="N43" s="30">
        <v>9</v>
      </c>
      <c r="O43" s="16" t="s">
        <v>461</v>
      </c>
    </row>
  </sheetData>
  <mergeCells count="4">
    <mergeCell ref="D2:M2"/>
    <mergeCell ref="N2:O2"/>
    <mergeCell ref="A2:A3"/>
    <mergeCell ref="B2:C2"/>
  </mergeCells>
  <hyperlinks>
    <hyperlink ref="C4" r:id="rId1" xr:uid="{00000000-0004-0000-0100-000000000000}"/>
    <hyperlink ref="E4" r:id="rId2" xr:uid="{00000000-0004-0000-0100-000001000000}"/>
    <hyperlink ref="I4" r:id="rId3" xr:uid="{00000000-0004-0000-0100-000002000000}"/>
    <hyperlink ref="K4" r:id="rId4" xr:uid="{00000000-0004-0000-0100-000003000000}"/>
    <hyperlink ref="M4" r:id="rId5" xr:uid="{00000000-0004-0000-0100-000004000000}"/>
    <hyperlink ref="O4" r:id="rId6" xr:uid="{00000000-0004-0000-0100-000005000000}"/>
    <hyperlink ref="C5" r:id="rId7" xr:uid="{00000000-0004-0000-0100-000006000000}"/>
    <hyperlink ref="E5" r:id="rId8" xr:uid="{00000000-0004-0000-0100-000007000000}"/>
    <hyperlink ref="I5" r:id="rId9" xr:uid="{00000000-0004-0000-0100-000008000000}"/>
    <hyperlink ref="K5" r:id="rId10" xr:uid="{00000000-0004-0000-0100-000009000000}"/>
    <hyperlink ref="M5" r:id="rId11" xr:uid="{00000000-0004-0000-0100-00000A000000}"/>
    <hyperlink ref="O5" r:id="rId12" xr:uid="{00000000-0004-0000-0100-00000B000000}"/>
    <hyperlink ref="C6" r:id="rId13" xr:uid="{00000000-0004-0000-0100-00000C000000}"/>
    <hyperlink ref="E6" r:id="rId14" location="overview" xr:uid="{00000000-0004-0000-0100-00000D000000}"/>
    <hyperlink ref="I6" r:id="rId15" xr:uid="{00000000-0004-0000-0100-00000E000000}"/>
    <hyperlink ref="K6" r:id="rId16" xr:uid="{00000000-0004-0000-0100-00000F000000}"/>
    <hyperlink ref="M6" r:id="rId17" xr:uid="{00000000-0004-0000-0100-000010000000}"/>
    <hyperlink ref="O6" r:id="rId18" xr:uid="{00000000-0004-0000-0100-000011000000}"/>
    <hyperlink ref="C7" r:id="rId19" xr:uid="{00000000-0004-0000-0100-000012000000}"/>
    <hyperlink ref="E7" r:id="rId20" xr:uid="{00000000-0004-0000-0100-000013000000}"/>
    <hyperlink ref="I7" r:id="rId21" xr:uid="{00000000-0004-0000-0100-000014000000}"/>
    <hyperlink ref="K7" r:id="rId22" xr:uid="{00000000-0004-0000-0100-000015000000}"/>
    <hyperlink ref="M7" r:id="rId23" xr:uid="{00000000-0004-0000-0100-000016000000}"/>
    <hyperlink ref="O7" r:id="rId24" xr:uid="{00000000-0004-0000-0100-000017000000}"/>
    <hyperlink ref="C8" r:id="rId25" xr:uid="{00000000-0004-0000-0100-000018000000}"/>
    <hyperlink ref="E8" r:id="rId26" xr:uid="{00000000-0004-0000-0100-000019000000}"/>
    <hyperlink ref="I8" r:id="rId27" xr:uid="{00000000-0004-0000-0100-00001A000000}"/>
    <hyperlink ref="K8" r:id="rId28" xr:uid="{00000000-0004-0000-0100-00001B000000}"/>
    <hyperlink ref="M8" r:id="rId29" xr:uid="{00000000-0004-0000-0100-00001C000000}"/>
    <hyperlink ref="O8" r:id="rId30" xr:uid="{00000000-0004-0000-0100-00001D000000}"/>
    <hyperlink ref="C9" r:id="rId31" xr:uid="{00000000-0004-0000-0100-00001E000000}"/>
    <hyperlink ref="E9" r:id="rId32" xr:uid="{00000000-0004-0000-0100-00001F000000}"/>
    <hyperlink ref="I9" r:id="rId33" xr:uid="{00000000-0004-0000-0100-000020000000}"/>
    <hyperlink ref="K9" r:id="rId34" xr:uid="{00000000-0004-0000-0100-000021000000}"/>
    <hyperlink ref="M9" r:id="rId35" xr:uid="{00000000-0004-0000-0100-000022000000}"/>
    <hyperlink ref="O9" r:id="rId36" xr:uid="{00000000-0004-0000-0100-000023000000}"/>
    <hyperlink ref="C10" r:id="rId37" xr:uid="{00000000-0004-0000-0100-000024000000}"/>
    <hyperlink ref="E10" r:id="rId38" xr:uid="{00000000-0004-0000-0100-000025000000}"/>
    <hyperlink ref="I10" r:id="rId39" xr:uid="{00000000-0004-0000-0100-000026000000}"/>
    <hyperlink ref="K10" r:id="rId40" xr:uid="{00000000-0004-0000-0100-000027000000}"/>
    <hyperlink ref="M10" r:id="rId41" xr:uid="{00000000-0004-0000-0100-000028000000}"/>
    <hyperlink ref="O10" r:id="rId42" xr:uid="{00000000-0004-0000-0100-000029000000}"/>
    <hyperlink ref="C11" r:id="rId43" xr:uid="{00000000-0004-0000-0100-00002A000000}"/>
    <hyperlink ref="E11" r:id="rId44" xr:uid="{00000000-0004-0000-0100-00002B000000}"/>
    <hyperlink ref="I11" r:id="rId45" xr:uid="{00000000-0004-0000-0100-00002C000000}"/>
    <hyperlink ref="K11" r:id="rId46" xr:uid="{00000000-0004-0000-0100-00002D000000}"/>
    <hyperlink ref="M11" r:id="rId47" xr:uid="{00000000-0004-0000-0100-00002E000000}"/>
    <hyperlink ref="O11" r:id="rId48" xr:uid="{00000000-0004-0000-0100-00002F000000}"/>
    <hyperlink ref="C12" r:id="rId49" xr:uid="{00000000-0004-0000-0100-000030000000}"/>
    <hyperlink ref="I12" r:id="rId50" xr:uid="{00000000-0004-0000-0100-000031000000}"/>
    <hyperlink ref="K12" r:id="rId51" xr:uid="{00000000-0004-0000-0100-000032000000}"/>
    <hyperlink ref="M12" r:id="rId52" xr:uid="{00000000-0004-0000-0100-000033000000}"/>
    <hyperlink ref="O12" r:id="rId53" xr:uid="{00000000-0004-0000-0100-000034000000}"/>
    <hyperlink ref="C13" r:id="rId54" xr:uid="{00000000-0004-0000-0100-000035000000}"/>
    <hyperlink ref="I13" r:id="rId55" xr:uid="{00000000-0004-0000-0100-000036000000}"/>
    <hyperlink ref="K13" r:id="rId56" xr:uid="{00000000-0004-0000-0100-000037000000}"/>
    <hyperlink ref="M13" r:id="rId57" xr:uid="{00000000-0004-0000-0100-000038000000}"/>
    <hyperlink ref="O13" r:id="rId58" xr:uid="{00000000-0004-0000-0100-000039000000}"/>
    <hyperlink ref="C14" r:id="rId59" xr:uid="{00000000-0004-0000-0100-00003A000000}"/>
    <hyperlink ref="I14" r:id="rId60" xr:uid="{00000000-0004-0000-0100-00003B000000}"/>
    <hyperlink ref="K14" r:id="rId61" xr:uid="{00000000-0004-0000-0100-00003C000000}"/>
    <hyperlink ref="M14" r:id="rId62" xr:uid="{00000000-0004-0000-0100-00003D000000}"/>
    <hyperlink ref="C15" r:id="rId63" xr:uid="{00000000-0004-0000-0100-00003E000000}"/>
    <hyperlink ref="I15" r:id="rId64" xr:uid="{00000000-0004-0000-0100-00003F000000}"/>
    <hyperlink ref="K15" r:id="rId65" xr:uid="{00000000-0004-0000-0100-000040000000}"/>
    <hyperlink ref="M15" r:id="rId66" xr:uid="{00000000-0004-0000-0100-000041000000}"/>
    <hyperlink ref="O15" r:id="rId67" xr:uid="{00000000-0004-0000-0100-000042000000}"/>
    <hyperlink ref="C16" r:id="rId68" xr:uid="{00000000-0004-0000-0100-000043000000}"/>
    <hyperlink ref="I16" r:id="rId69" xr:uid="{00000000-0004-0000-0100-000044000000}"/>
    <hyperlink ref="K16" r:id="rId70" xr:uid="{00000000-0004-0000-0100-000045000000}"/>
    <hyperlink ref="M16" r:id="rId71" xr:uid="{00000000-0004-0000-0100-000046000000}"/>
    <hyperlink ref="O16" r:id="rId72" xr:uid="{00000000-0004-0000-0100-000047000000}"/>
    <hyperlink ref="C17" r:id="rId73" xr:uid="{00000000-0004-0000-0100-000048000000}"/>
    <hyperlink ref="I17" r:id="rId74" xr:uid="{00000000-0004-0000-0100-000049000000}"/>
    <hyperlink ref="K17" r:id="rId75" xr:uid="{00000000-0004-0000-0100-00004A000000}"/>
    <hyperlink ref="M17" r:id="rId76" xr:uid="{00000000-0004-0000-0100-00004B000000}"/>
    <hyperlink ref="O17" r:id="rId77" xr:uid="{00000000-0004-0000-0100-00004C000000}"/>
    <hyperlink ref="C18" r:id="rId78" xr:uid="{00000000-0004-0000-0100-00004D000000}"/>
    <hyperlink ref="I18" r:id="rId79" xr:uid="{00000000-0004-0000-0100-00004E000000}"/>
    <hyperlink ref="K18" r:id="rId80" xr:uid="{00000000-0004-0000-0100-00004F000000}"/>
    <hyperlink ref="M18" r:id="rId81" xr:uid="{00000000-0004-0000-0100-000050000000}"/>
    <hyperlink ref="O18" r:id="rId82" xr:uid="{00000000-0004-0000-0100-000051000000}"/>
    <hyperlink ref="C19" r:id="rId83" xr:uid="{00000000-0004-0000-0100-000052000000}"/>
    <hyperlink ref="I19" r:id="rId84" xr:uid="{00000000-0004-0000-0100-000053000000}"/>
    <hyperlink ref="K19" r:id="rId85" xr:uid="{00000000-0004-0000-0100-000054000000}"/>
    <hyperlink ref="M19" r:id="rId86" xr:uid="{00000000-0004-0000-0100-000055000000}"/>
    <hyperlink ref="O19" r:id="rId87" xr:uid="{00000000-0004-0000-0100-000056000000}"/>
    <hyperlink ref="C20" r:id="rId88" xr:uid="{00000000-0004-0000-0100-000057000000}"/>
    <hyperlink ref="E20" r:id="rId89" xr:uid="{00000000-0004-0000-0100-000058000000}"/>
    <hyperlink ref="I20" r:id="rId90" xr:uid="{00000000-0004-0000-0100-000059000000}"/>
    <hyperlink ref="K20" r:id="rId91" xr:uid="{00000000-0004-0000-0100-00005A000000}"/>
    <hyperlink ref="M20" r:id="rId92" xr:uid="{00000000-0004-0000-0100-00005B000000}"/>
    <hyperlink ref="O20" r:id="rId93" xr:uid="{00000000-0004-0000-0100-00005C000000}"/>
    <hyperlink ref="C21" r:id="rId94" xr:uid="{00000000-0004-0000-0100-00005D000000}"/>
    <hyperlink ref="E21" r:id="rId95" xr:uid="{00000000-0004-0000-0100-00005E000000}"/>
    <hyperlink ref="I21" r:id="rId96" xr:uid="{00000000-0004-0000-0100-00005F000000}"/>
    <hyperlink ref="K21" r:id="rId97" xr:uid="{00000000-0004-0000-0100-000060000000}"/>
    <hyperlink ref="M21" r:id="rId98" xr:uid="{00000000-0004-0000-0100-000061000000}"/>
    <hyperlink ref="O21" r:id="rId99" xr:uid="{00000000-0004-0000-0100-000062000000}"/>
    <hyperlink ref="C22" r:id="rId100" xr:uid="{00000000-0004-0000-0100-000063000000}"/>
    <hyperlink ref="I22" r:id="rId101" xr:uid="{00000000-0004-0000-0100-000064000000}"/>
    <hyperlink ref="K22" r:id="rId102" xr:uid="{00000000-0004-0000-0100-000065000000}"/>
    <hyperlink ref="M22" r:id="rId103" xr:uid="{00000000-0004-0000-0100-000066000000}"/>
    <hyperlink ref="O22" r:id="rId104" xr:uid="{00000000-0004-0000-0100-000067000000}"/>
    <hyperlink ref="C23" r:id="rId105" xr:uid="{00000000-0004-0000-0100-000068000000}"/>
    <hyperlink ref="I23" r:id="rId106" xr:uid="{00000000-0004-0000-0100-000069000000}"/>
    <hyperlink ref="K23" r:id="rId107" xr:uid="{00000000-0004-0000-0100-00006A000000}"/>
    <hyperlink ref="M23" r:id="rId108" xr:uid="{00000000-0004-0000-0100-00006B000000}"/>
    <hyperlink ref="O23" r:id="rId109" xr:uid="{00000000-0004-0000-0100-00006C000000}"/>
    <hyperlink ref="C24" r:id="rId110" xr:uid="{00000000-0004-0000-0100-00006D000000}"/>
    <hyperlink ref="I24" r:id="rId111" xr:uid="{00000000-0004-0000-0100-00006E000000}"/>
    <hyperlink ref="K24" r:id="rId112" xr:uid="{00000000-0004-0000-0100-00006F000000}"/>
    <hyperlink ref="M24" r:id="rId113" xr:uid="{00000000-0004-0000-0100-000070000000}"/>
    <hyperlink ref="O24" r:id="rId114" xr:uid="{00000000-0004-0000-0100-000071000000}"/>
    <hyperlink ref="C25" r:id="rId115" xr:uid="{00000000-0004-0000-0100-000072000000}"/>
    <hyperlink ref="I25" r:id="rId116" xr:uid="{00000000-0004-0000-0100-000073000000}"/>
    <hyperlink ref="K25" r:id="rId117" xr:uid="{00000000-0004-0000-0100-000074000000}"/>
    <hyperlink ref="M25" r:id="rId118" xr:uid="{00000000-0004-0000-0100-000075000000}"/>
    <hyperlink ref="O25" r:id="rId119" xr:uid="{00000000-0004-0000-0100-000076000000}"/>
    <hyperlink ref="C26" r:id="rId120" xr:uid="{00000000-0004-0000-0100-000077000000}"/>
    <hyperlink ref="I26" r:id="rId121" xr:uid="{00000000-0004-0000-0100-000078000000}"/>
    <hyperlink ref="K26" r:id="rId122" xr:uid="{00000000-0004-0000-0100-000079000000}"/>
    <hyperlink ref="M26" r:id="rId123" xr:uid="{00000000-0004-0000-0100-00007A000000}"/>
    <hyperlink ref="O26" r:id="rId124" xr:uid="{00000000-0004-0000-0100-00007B000000}"/>
    <hyperlink ref="C27" r:id="rId125" xr:uid="{00000000-0004-0000-0100-00007C000000}"/>
    <hyperlink ref="I27" r:id="rId126" xr:uid="{00000000-0004-0000-0100-00007D000000}"/>
    <hyperlink ref="M27" r:id="rId127" xr:uid="{00000000-0004-0000-0100-00007E000000}"/>
    <hyperlink ref="O27" r:id="rId128" xr:uid="{00000000-0004-0000-0100-00007F000000}"/>
    <hyperlink ref="C28" r:id="rId129" xr:uid="{00000000-0004-0000-0100-000080000000}"/>
    <hyperlink ref="I28" r:id="rId130" xr:uid="{00000000-0004-0000-0100-000081000000}"/>
    <hyperlink ref="K28" r:id="rId131" xr:uid="{00000000-0004-0000-0100-000082000000}"/>
    <hyperlink ref="M28" r:id="rId132" xr:uid="{00000000-0004-0000-0100-000083000000}"/>
    <hyperlink ref="O28" r:id="rId133" xr:uid="{00000000-0004-0000-0100-000084000000}"/>
    <hyperlink ref="C29" r:id="rId134" xr:uid="{00000000-0004-0000-0100-000085000000}"/>
    <hyperlink ref="I29" r:id="rId135" xr:uid="{00000000-0004-0000-0100-000086000000}"/>
    <hyperlink ref="K29" r:id="rId136" xr:uid="{00000000-0004-0000-0100-000087000000}"/>
    <hyperlink ref="M29" r:id="rId137" xr:uid="{00000000-0004-0000-0100-000088000000}"/>
    <hyperlink ref="O29" r:id="rId138" xr:uid="{00000000-0004-0000-0100-000089000000}"/>
    <hyperlink ref="C30" r:id="rId139" xr:uid="{00000000-0004-0000-0100-00008A000000}"/>
    <hyperlink ref="E30" r:id="rId140" xr:uid="{00000000-0004-0000-0100-00008B000000}"/>
    <hyperlink ref="I30" r:id="rId141" xr:uid="{00000000-0004-0000-0100-00008C000000}"/>
    <hyperlink ref="K30" r:id="rId142" xr:uid="{00000000-0004-0000-0100-00008D000000}"/>
    <hyperlink ref="M30" r:id="rId143" xr:uid="{00000000-0004-0000-0100-00008E000000}"/>
    <hyperlink ref="O30" r:id="rId144" xr:uid="{00000000-0004-0000-0100-00008F000000}"/>
    <hyperlink ref="B31" r:id="rId145" xr:uid="{00000000-0004-0000-0100-000090000000}"/>
    <hyperlink ref="C31" r:id="rId146" xr:uid="{00000000-0004-0000-0100-000091000000}"/>
    <hyperlink ref="I31" r:id="rId147" xr:uid="{00000000-0004-0000-0100-000092000000}"/>
    <hyperlink ref="K31" r:id="rId148" xr:uid="{00000000-0004-0000-0100-000093000000}"/>
    <hyperlink ref="M31" r:id="rId149" xr:uid="{00000000-0004-0000-0100-000094000000}"/>
    <hyperlink ref="O31" r:id="rId150" xr:uid="{00000000-0004-0000-0100-000095000000}"/>
    <hyperlink ref="C32" r:id="rId151" xr:uid="{00000000-0004-0000-0100-000096000000}"/>
    <hyperlink ref="I32" r:id="rId152" xr:uid="{00000000-0004-0000-0100-000097000000}"/>
    <hyperlink ref="K32" r:id="rId153" xr:uid="{00000000-0004-0000-0100-000098000000}"/>
    <hyperlink ref="M32" r:id="rId154" xr:uid="{00000000-0004-0000-0100-000099000000}"/>
    <hyperlink ref="O32" r:id="rId155" xr:uid="{00000000-0004-0000-0100-00009A000000}"/>
    <hyperlink ref="C33" r:id="rId156" xr:uid="{00000000-0004-0000-0100-00009B000000}"/>
    <hyperlink ref="I33" r:id="rId157" xr:uid="{00000000-0004-0000-0100-00009C000000}"/>
    <hyperlink ref="K33" r:id="rId158" xr:uid="{00000000-0004-0000-0100-00009D000000}"/>
    <hyperlink ref="M33" r:id="rId159" xr:uid="{00000000-0004-0000-0100-00009E000000}"/>
    <hyperlink ref="O33" r:id="rId160" xr:uid="{00000000-0004-0000-0100-00009F000000}"/>
    <hyperlink ref="C34" r:id="rId161" xr:uid="{00000000-0004-0000-0100-0000A0000000}"/>
    <hyperlink ref="I34" r:id="rId162" xr:uid="{00000000-0004-0000-0100-0000A1000000}"/>
    <hyperlink ref="K34" r:id="rId163" xr:uid="{00000000-0004-0000-0100-0000A2000000}"/>
    <hyperlink ref="M34" r:id="rId164" xr:uid="{00000000-0004-0000-0100-0000A3000000}"/>
    <hyperlink ref="O34" r:id="rId165" xr:uid="{00000000-0004-0000-0100-0000A4000000}"/>
    <hyperlink ref="C35" r:id="rId166" xr:uid="{00000000-0004-0000-0100-0000A5000000}"/>
    <hyperlink ref="E35" r:id="rId167" xr:uid="{00000000-0004-0000-0100-0000A6000000}"/>
    <hyperlink ref="I35" r:id="rId168" xr:uid="{00000000-0004-0000-0100-0000A7000000}"/>
    <hyperlink ref="K35" r:id="rId169" xr:uid="{00000000-0004-0000-0100-0000A8000000}"/>
    <hyperlink ref="M35" r:id="rId170" xr:uid="{00000000-0004-0000-0100-0000A9000000}"/>
    <hyperlink ref="C36" r:id="rId171" xr:uid="{00000000-0004-0000-0100-0000AA000000}"/>
    <hyperlink ref="I36" r:id="rId172" xr:uid="{00000000-0004-0000-0100-0000AB000000}"/>
    <hyperlink ref="K36" r:id="rId173" xr:uid="{00000000-0004-0000-0100-0000AC000000}"/>
    <hyperlink ref="M36" r:id="rId174" xr:uid="{00000000-0004-0000-0100-0000AD000000}"/>
    <hyperlink ref="O36" r:id="rId175" xr:uid="{00000000-0004-0000-0100-0000AE000000}"/>
    <hyperlink ref="C37" r:id="rId176" xr:uid="{00000000-0004-0000-0100-0000AF000000}"/>
    <hyperlink ref="I37" r:id="rId177" xr:uid="{00000000-0004-0000-0100-0000B0000000}"/>
    <hyperlink ref="K37" r:id="rId178" xr:uid="{00000000-0004-0000-0100-0000B1000000}"/>
    <hyperlink ref="M37" r:id="rId179" xr:uid="{00000000-0004-0000-0100-0000B2000000}"/>
    <hyperlink ref="O37" r:id="rId180" xr:uid="{00000000-0004-0000-0100-0000B3000000}"/>
    <hyperlink ref="C38" r:id="rId181" xr:uid="{00000000-0004-0000-0100-0000B4000000}"/>
    <hyperlink ref="E38" r:id="rId182" xr:uid="{00000000-0004-0000-0100-0000B5000000}"/>
    <hyperlink ref="I38" r:id="rId183" xr:uid="{00000000-0004-0000-0100-0000B6000000}"/>
    <hyperlink ref="K38" r:id="rId184" xr:uid="{00000000-0004-0000-0100-0000B7000000}"/>
    <hyperlink ref="M38" r:id="rId185" xr:uid="{00000000-0004-0000-0100-0000B8000000}"/>
    <hyperlink ref="O38" r:id="rId186" xr:uid="{00000000-0004-0000-0100-0000B9000000}"/>
    <hyperlink ref="C39" r:id="rId187" xr:uid="{00000000-0004-0000-0100-0000BA000000}"/>
    <hyperlink ref="I39" r:id="rId188" xr:uid="{00000000-0004-0000-0100-0000BB000000}"/>
    <hyperlink ref="K39" r:id="rId189" xr:uid="{00000000-0004-0000-0100-0000BC000000}"/>
    <hyperlink ref="M39" r:id="rId190" xr:uid="{00000000-0004-0000-0100-0000BD000000}"/>
    <hyperlink ref="O39" r:id="rId191" xr:uid="{00000000-0004-0000-0100-0000BE000000}"/>
    <hyperlink ref="C40" r:id="rId192" xr:uid="{00000000-0004-0000-0100-0000BF000000}"/>
    <hyperlink ref="I40" r:id="rId193" xr:uid="{00000000-0004-0000-0100-0000C0000000}"/>
    <hyperlink ref="K40" r:id="rId194" xr:uid="{00000000-0004-0000-0100-0000C1000000}"/>
    <hyperlink ref="M40" r:id="rId195" xr:uid="{00000000-0004-0000-0100-0000C2000000}"/>
    <hyperlink ref="O40" r:id="rId196" xr:uid="{00000000-0004-0000-0100-0000C3000000}"/>
    <hyperlink ref="C41" r:id="rId197" xr:uid="{00000000-0004-0000-0100-0000C4000000}"/>
    <hyperlink ref="I41" r:id="rId198" xr:uid="{00000000-0004-0000-0100-0000C5000000}"/>
    <hyperlink ref="K41" r:id="rId199" xr:uid="{00000000-0004-0000-0100-0000C6000000}"/>
    <hyperlink ref="M41" r:id="rId200" xr:uid="{00000000-0004-0000-0100-0000C7000000}"/>
    <hyperlink ref="O41" r:id="rId201" xr:uid="{00000000-0004-0000-0100-0000C8000000}"/>
    <hyperlink ref="C42" r:id="rId202" xr:uid="{00000000-0004-0000-0100-0000C9000000}"/>
    <hyperlink ref="E42" r:id="rId203" xr:uid="{00000000-0004-0000-0100-0000CA000000}"/>
    <hyperlink ref="I42" r:id="rId204" xr:uid="{00000000-0004-0000-0100-0000CB000000}"/>
    <hyperlink ref="K42" r:id="rId205" xr:uid="{00000000-0004-0000-0100-0000CC000000}"/>
    <hyperlink ref="M42" r:id="rId206" xr:uid="{00000000-0004-0000-0100-0000CD000000}"/>
    <hyperlink ref="O42" r:id="rId207" xr:uid="{00000000-0004-0000-0100-0000CE000000}"/>
    <hyperlink ref="C43" r:id="rId208" xr:uid="{00000000-0004-0000-0100-0000CF000000}"/>
    <hyperlink ref="I43" r:id="rId209" xr:uid="{00000000-0004-0000-0100-0000D0000000}"/>
    <hyperlink ref="K43" r:id="rId210" xr:uid="{00000000-0004-0000-0100-0000D1000000}"/>
    <hyperlink ref="M43" r:id="rId211" xr:uid="{00000000-0004-0000-0100-0000D2000000}"/>
    <hyperlink ref="O43" r:id="rId212" xr:uid="{00000000-0004-0000-0100-0000D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1"/>
  <sheetViews>
    <sheetView workbookViewId="0">
      <pane ySplit="3" topLeftCell="A4" activePane="bottomLeft" state="frozen"/>
      <selection pane="bottomLeft" activeCell="B5" sqref="B5"/>
    </sheetView>
  </sheetViews>
  <sheetFormatPr defaultColWidth="17.28515625" defaultRowHeight="15" customHeight="1" x14ac:dyDescent="0.25"/>
  <cols>
    <col min="1" max="8" width="21.5703125" customWidth="1"/>
  </cols>
  <sheetData>
    <row r="1" spans="1:2" x14ac:dyDescent="0.25">
      <c r="A1" t="s">
        <v>763</v>
      </c>
      <c r="B1" s="50" t="s">
        <v>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5296"/>
    <outlinePr summaryBelow="0" summaryRight="0"/>
  </sheetPr>
  <dimension ref="A1:O1002"/>
  <sheetViews>
    <sheetView topLeftCell="A4" workbookViewId="0">
      <selection activeCell="B28" sqref="B28"/>
    </sheetView>
  </sheetViews>
  <sheetFormatPr defaultColWidth="17.28515625" defaultRowHeight="15" customHeight="1" x14ac:dyDescent="0.25"/>
  <cols>
    <col min="1" max="1" width="6" customWidth="1"/>
    <col min="3" max="3" width="37.5703125" customWidth="1"/>
    <col min="4" max="4" width="18.140625" customWidth="1"/>
    <col min="5" max="5" width="16.42578125" customWidth="1"/>
    <col min="6" max="6" width="16.85546875" customWidth="1"/>
    <col min="7" max="7" width="15.28515625" customWidth="1"/>
    <col min="9" max="9" width="11.85546875" customWidth="1"/>
  </cols>
  <sheetData>
    <row r="1" spans="1:15" ht="15" customHeight="1" x14ac:dyDescent="0.35">
      <c r="A1" s="38"/>
      <c r="B1" s="2" t="s">
        <v>462</v>
      </c>
      <c r="C1" s="39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 x14ac:dyDescent="0.2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 ht="15.75" x14ac:dyDescent="0.25">
      <c r="A4" s="48">
        <v>1</v>
      </c>
      <c r="B4" s="15" t="s">
        <v>15</v>
      </c>
      <c r="C4" s="16" t="s">
        <v>16</v>
      </c>
      <c r="D4" s="20">
        <v>58333333</v>
      </c>
      <c r="E4" s="16" t="s">
        <v>17</v>
      </c>
      <c r="F4" s="20">
        <v>3</v>
      </c>
      <c r="G4" s="20">
        <v>2</v>
      </c>
      <c r="H4" s="20">
        <v>223000</v>
      </c>
      <c r="I4" s="16" t="s">
        <v>269</v>
      </c>
      <c r="J4" s="20">
        <v>347000</v>
      </c>
      <c r="K4" s="16" t="s">
        <v>270</v>
      </c>
      <c r="L4" s="52">
        <v>17848029</v>
      </c>
      <c r="M4" s="16" t="s">
        <v>271</v>
      </c>
      <c r="N4" s="20">
        <v>1135</v>
      </c>
      <c r="O4" s="16" t="s">
        <v>354</v>
      </c>
    </row>
    <row r="5" spans="1:15" ht="15.75" x14ac:dyDescent="0.25">
      <c r="A5" s="48">
        <v>2</v>
      </c>
      <c r="B5" s="15" t="s">
        <v>22</v>
      </c>
      <c r="C5" s="16" t="s">
        <v>23</v>
      </c>
      <c r="D5" s="20">
        <v>50666667</v>
      </c>
      <c r="E5" s="16" t="s">
        <v>24</v>
      </c>
      <c r="F5" s="20">
        <v>2</v>
      </c>
      <c r="G5" s="20">
        <v>3</v>
      </c>
      <c r="H5" s="20">
        <v>276500</v>
      </c>
      <c r="I5" s="16" t="s">
        <v>98</v>
      </c>
      <c r="J5" s="20">
        <v>235000</v>
      </c>
      <c r="K5" s="16" t="s">
        <v>99</v>
      </c>
      <c r="L5" s="52">
        <v>3352521</v>
      </c>
      <c r="M5" s="16" t="s">
        <v>100</v>
      </c>
      <c r="N5" s="20">
        <v>1076</v>
      </c>
      <c r="O5" s="16" t="s">
        <v>463</v>
      </c>
    </row>
    <row r="6" spans="1:15" ht="15.75" x14ac:dyDescent="0.25">
      <c r="A6" s="48">
        <v>3</v>
      </c>
      <c r="B6" s="15" t="s">
        <v>28</v>
      </c>
      <c r="C6" s="16" t="s">
        <v>29</v>
      </c>
      <c r="D6" s="20">
        <v>34333333</v>
      </c>
      <c r="E6" s="16" t="s">
        <v>30</v>
      </c>
      <c r="F6" s="20" t="s">
        <v>31</v>
      </c>
      <c r="G6" s="20">
        <v>6</v>
      </c>
      <c r="H6" s="20">
        <v>125000</v>
      </c>
      <c r="I6" s="16" t="s">
        <v>38</v>
      </c>
      <c r="J6" s="20">
        <v>105000</v>
      </c>
      <c r="K6" s="16" t="s">
        <v>39</v>
      </c>
      <c r="L6" s="52">
        <v>1218566</v>
      </c>
      <c r="M6" s="16" t="s">
        <v>40</v>
      </c>
      <c r="N6" s="30">
        <v>313</v>
      </c>
      <c r="O6" s="16" t="s">
        <v>464</v>
      </c>
    </row>
    <row r="7" spans="1:15" ht="15.75" x14ac:dyDescent="0.25">
      <c r="A7" s="48">
        <v>4</v>
      </c>
      <c r="B7" s="15" t="s">
        <v>35</v>
      </c>
      <c r="C7" s="16" t="s">
        <v>36</v>
      </c>
      <c r="D7" s="20">
        <v>30333333</v>
      </c>
      <c r="E7" s="16" t="s">
        <v>37</v>
      </c>
      <c r="F7" s="20">
        <v>4</v>
      </c>
      <c r="G7" s="20">
        <v>4</v>
      </c>
      <c r="H7" s="20">
        <v>117000</v>
      </c>
      <c r="I7" s="16" t="s">
        <v>25</v>
      </c>
      <c r="J7" s="20">
        <v>187000</v>
      </c>
      <c r="K7" s="16" t="s">
        <v>26</v>
      </c>
      <c r="L7" s="52">
        <v>1803316</v>
      </c>
      <c r="M7" s="16" t="s">
        <v>27</v>
      </c>
      <c r="N7" s="30">
        <v>709</v>
      </c>
      <c r="O7" s="16" t="s">
        <v>465</v>
      </c>
    </row>
    <row r="8" spans="1:15" ht="15.75" x14ac:dyDescent="0.25">
      <c r="A8" s="48">
        <v>5</v>
      </c>
      <c r="B8" s="15" t="s">
        <v>359</v>
      </c>
      <c r="C8" s="16" t="s">
        <v>42</v>
      </c>
      <c r="D8" s="20">
        <v>27333333</v>
      </c>
      <c r="E8" s="16" t="s">
        <v>43</v>
      </c>
      <c r="F8" s="20">
        <v>6</v>
      </c>
      <c r="G8" s="20">
        <v>5</v>
      </c>
      <c r="H8" s="20">
        <v>435000</v>
      </c>
      <c r="I8" s="16" t="s">
        <v>257</v>
      </c>
      <c r="J8" s="20">
        <v>106000</v>
      </c>
      <c r="K8" s="16" t="s">
        <v>258</v>
      </c>
      <c r="L8" s="52">
        <v>4730470</v>
      </c>
      <c r="M8" s="16" t="s">
        <v>259</v>
      </c>
      <c r="N8" s="30">
        <v>612</v>
      </c>
      <c r="O8" s="16" t="s">
        <v>466</v>
      </c>
    </row>
    <row r="9" spans="1:15" ht="15.75" x14ac:dyDescent="0.25">
      <c r="A9" s="48">
        <v>6</v>
      </c>
      <c r="B9" s="15" t="s">
        <v>53</v>
      </c>
      <c r="C9" s="16" t="s">
        <v>54</v>
      </c>
      <c r="D9" s="20">
        <v>9233333</v>
      </c>
      <c r="E9" s="16" t="s">
        <v>55</v>
      </c>
      <c r="F9" s="20">
        <v>7</v>
      </c>
      <c r="G9" s="20">
        <v>10</v>
      </c>
      <c r="H9" s="20">
        <v>10400</v>
      </c>
      <c r="I9" s="16" t="s">
        <v>50</v>
      </c>
      <c r="J9" s="20">
        <v>66500</v>
      </c>
      <c r="K9" s="16" t="s">
        <v>51</v>
      </c>
      <c r="L9" s="52">
        <v>286609</v>
      </c>
      <c r="M9" s="16" t="s">
        <v>52</v>
      </c>
      <c r="N9" s="30">
        <v>250</v>
      </c>
      <c r="O9" s="16" t="s">
        <v>467</v>
      </c>
    </row>
    <row r="10" spans="1:15" ht="15.75" x14ac:dyDescent="0.25">
      <c r="A10" s="48">
        <v>7</v>
      </c>
      <c r="B10" s="15" t="s">
        <v>59</v>
      </c>
      <c r="C10" s="16" t="s">
        <v>60</v>
      </c>
      <c r="D10" s="20">
        <v>9100000</v>
      </c>
      <c r="E10" s="16" t="s">
        <v>61</v>
      </c>
      <c r="F10" s="20">
        <v>1</v>
      </c>
      <c r="G10" s="20">
        <v>1</v>
      </c>
      <c r="H10" s="20">
        <v>19500</v>
      </c>
      <c r="I10" s="16" t="s">
        <v>362</v>
      </c>
      <c r="J10" s="20">
        <v>404000</v>
      </c>
      <c r="K10" s="16" t="s">
        <v>363</v>
      </c>
      <c r="L10" s="52">
        <v>2702778</v>
      </c>
      <c r="M10" s="16" t="s">
        <v>364</v>
      </c>
      <c r="N10" s="30">
        <v>547</v>
      </c>
      <c r="O10" s="16" t="s">
        <v>468</v>
      </c>
    </row>
    <row r="11" spans="1:15" ht="15.75" x14ac:dyDescent="0.25">
      <c r="A11" s="48">
        <v>8</v>
      </c>
      <c r="B11" s="15" t="s">
        <v>71</v>
      </c>
      <c r="C11" s="16" t="s">
        <v>72</v>
      </c>
      <c r="D11" s="20">
        <v>9066667</v>
      </c>
      <c r="E11" s="16" t="s">
        <v>73</v>
      </c>
      <c r="F11" s="20" t="s">
        <v>31</v>
      </c>
      <c r="G11" s="20">
        <v>9</v>
      </c>
      <c r="H11" s="20">
        <v>27200</v>
      </c>
      <c r="I11" s="16" t="s">
        <v>133</v>
      </c>
      <c r="J11" s="20">
        <v>53300</v>
      </c>
      <c r="K11" s="16" t="s">
        <v>134</v>
      </c>
      <c r="L11" s="52">
        <v>493385</v>
      </c>
      <c r="M11" s="16" t="s">
        <v>135</v>
      </c>
      <c r="N11" s="30">
        <v>173</v>
      </c>
      <c r="O11" s="16" t="s">
        <v>469</v>
      </c>
    </row>
    <row r="12" spans="1:15" ht="15.75" x14ac:dyDescent="0.25">
      <c r="A12" s="48">
        <v>9</v>
      </c>
      <c r="B12" s="15" t="s">
        <v>65</v>
      </c>
      <c r="C12" s="16" t="s">
        <v>66</v>
      </c>
      <c r="D12" s="20">
        <v>7000000</v>
      </c>
      <c r="E12" s="16" t="s">
        <v>67</v>
      </c>
      <c r="F12" s="20" t="s">
        <v>31</v>
      </c>
      <c r="G12" s="20">
        <v>7</v>
      </c>
      <c r="H12" s="20">
        <v>106000</v>
      </c>
      <c r="I12" s="16" t="s">
        <v>86</v>
      </c>
      <c r="J12" s="20">
        <v>232000</v>
      </c>
      <c r="K12" s="16" t="s">
        <v>87</v>
      </c>
      <c r="L12" s="52">
        <v>1550191</v>
      </c>
      <c r="M12" s="16" t="s">
        <v>88</v>
      </c>
      <c r="N12" s="30">
        <v>628</v>
      </c>
      <c r="O12" s="16" t="s">
        <v>470</v>
      </c>
    </row>
    <row r="13" spans="1:15" ht="15.75" x14ac:dyDescent="0.25">
      <c r="A13" s="48">
        <v>10</v>
      </c>
      <c r="B13" s="15" t="s">
        <v>77</v>
      </c>
      <c r="C13" s="16" t="s">
        <v>78</v>
      </c>
      <c r="D13" s="20">
        <v>3900000</v>
      </c>
      <c r="E13" s="16" t="s">
        <v>79</v>
      </c>
      <c r="F13" s="20" t="s">
        <v>31</v>
      </c>
      <c r="G13" s="20">
        <v>13</v>
      </c>
      <c r="H13" s="20">
        <v>105000</v>
      </c>
      <c r="I13" s="16" t="s">
        <v>145</v>
      </c>
      <c r="J13" s="20">
        <v>12000</v>
      </c>
      <c r="K13" s="16" t="s">
        <v>146</v>
      </c>
      <c r="L13" s="52">
        <v>1046307</v>
      </c>
      <c r="M13" s="16" t="s">
        <v>147</v>
      </c>
      <c r="N13" s="30">
        <v>422</v>
      </c>
      <c r="O13" s="16" t="s">
        <v>471</v>
      </c>
    </row>
    <row r="14" spans="1:15" ht="15.75" x14ac:dyDescent="0.25">
      <c r="A14" s="48">
        <v>11</v>
      </c>
      <c r="B14" s="15" t="s">
        <v>472</v>
      </c>
      <c r="C14" s="16" t="s">
        <v>473</v>
      </c>
      <c r="D14" s="20">
        <v>3107000</v>
      </c>
      <c r="E14" s="16" t="s">
        <v>474</v>
      </c>
      <c r="F14" s="20" t="s">
        <v>31</v>
      </c>
      <c r="G14" s="20" t="s">
        <v>31</v>
      </c>
      <c r="H14" s="20">
        <v>14500</v>
      </c>
      <c r="I14" s="16" t="s">
        <v>475</v>
      </c>
      <c r="J14" s="20">
        <v>315000</v>
      </c>
      <c r="K14" s="16" t="s">
        <v>476</v>
      </c>
      <c r="L14" s="20">
        <v>3034000</v>
      </c>
      <c r="M14" s="16" t="s">
        <v>477</v>
      </c>
      <c r="N14" s="30">
        <v>785</v>
      </c>
      <c r="O14" s="16" t="s">
        <v>478</v>
      </c>
    </row>
    <row r="15" spans="1:15" ht="15.75" x14ac:dyDescent="0.25">
      <c r="A15" s="48">
        <v>12</v>
      </c>
      <c r="B15" s="15" t="s">
        <v>83</v>
      </c>
      <c r="C15" s="16" t="s">
        <v>84</v>
      </c>
      <c r="D15" s="20">
        <v>2933333</v>
      </c>
      <c r="E15" s="16" t="s">
        <v>85</v>
      </c>
      <c r="F15" s="20">
        <v>5</v>
      </c>
      <c r="G15" s="20">
        <v>8</v>
      </c>
      <c r="H15" s="20">
        <v>67600</v>
      </c>
      <c r="I15" s="16" t="s">
        <v>198</v>
      </c>
      <c r="J15" s="20">
        <v>221000</v>
      </c>
      <c r="K15" s="16" t="s">
        <v>199</v>
      </c>
      <c r="L15" s="52">
        <v>6223432</v>
      </c>
      <c r="M15" s="16" t="s">
        <v>200</v>
      </c>
      <c r="N15" s="30">
        <v>406</v>
      </c>
      <c r="O15" s="16" t="s">
        <v>373</v>
      </c>
    </row>
    <row r="16" spans="1:15" ht="15.75" x14ac:dyDescent="0.25">
      <c r="A16" s="48">
        <v>13</v>
      </c>
      <c r="B16" s="15" t="s">
        <v>47</v>
      </c>
      <c r="C16" s="16" t="s">
        <v>48</v>
      </c>
      <c r="D16" s="20">
        <v>2533333</v>
      </c>
      <c r="E16" s="16" t="s">
        <v>49</v>
      </c>
      <c r="F16" s="20" t="s">
        <v>31</v>
      </c>
      <c r="G16" s="20">
        <v>14</v>
      </c>
      <c r="H16" s="20">
        <v>4760</v>
      </c>
      <c r="I16" s="16" t="s">
        <v>139</v>
      </c>
      <c r="J16" s="20">
        <v>21500</v>
      </c>
      <c r="K16" s="16" t="s">
        <v>140</v>
      </c>
      <c r="L16" s="52">
        <v>965303</v>
      </c>
      <c r="M16" s="16" t="s">
        <v>141</v>
      </c>
      <c r="N16" s="30">
        <v>171</v>
      </c>
      <c r="O16" s="16" t="s">
        <v>479</v>
      </c>
    </row>
    <row r="17" spans="1:15" ht="15.75" x14ac:dyDescent="0.25">
      <c r="A17" s="48">
        <v>14</v>
      </c>
      <c r="B17" s="15" t="s">
        <v>89</v>
      </c>
      <c r="C17" s="16" t="s">
        <v>90</v>
      </c>
      <c r="D17" s="20">
        <v>2000000</v>
      </c>
      <c r="E17" s="16" t="s">
        <v>91</v>
      </c>
      <c r="F17" s="30" t="s">
        <v>31</v>
      </c>
      <c r="G17" s="30" t="s">
        <v>31</v>
      </c>
      <c r="H17" s="30">
        <v>17</v>
      </c>
      <c r="I17" s="16" t="s">
        <v>323</v>
      </c>
      <c r="J17" s="20">
        <v>127000</v>
      </c>
      <c r="K17" s="16" t="s">
        <v>324</v>
      </c>
      <c r="L17" s="52">
        <v>1179</v>
      </c>
      <c r="M17" s="16" t="s">
        <v>325</v>
      </c>
      <c r="N17" s="30">
        <v>61</v>
      </c>
      <c r="O17" s="16" t="s">
        <v>480</v>
      </c>
    </row>
    <row r="18" spans="1:15" ht="15.75" x14ac:dyDescent="0.25">
      <c r="A18" s="48">
        <v>15</v>
      </c>
      <c r="B18" s="15" t="s">
        <v>384</v>
      </c>
      <c r="C18" s="16" t="s">
        <v>119</v>
      </c>
      <c r="D18" s="20">
        <v>1333333</v>
      </c>
      <c r="E18" s="16" t="s">
        <v>120</v>
      </c>
      <c r="F18" s="20" t="s">
        <v>31</v>
      </c>
      <c r="G18" s="20">
        <v>24</v>
      </c>
      <c r="H18" s="20">
        <v>3525</v>
      </c>
      <c r="I18" s="16" t="s">
        <v>299</v>
      </c>
      <c r="J18" s="20">
        <v>1892</v>
      </c>
      <c r="K18" s="16" t="s">
        <v>300</v>
      </c>
      <c r="L18" s="52">
        <v>572950</v>
      </c>
      <c r="M18" s="16" t="s">
        <v>301</v>
      </c>
      <c r="N18" s="30">
        <v>50</v>
      </c>
      <c r="O18" s="16" t="s">
        <v>481</v>
      </c>
    </row>
    <row r="19" spans="1:15" ht="15.75" x14ac:dyDescent="0.25">
      <c r="A19" s="48">
        <v>16</v>
      </c>
      <c r="B19" s="15" t="s">
        <v>101</v>
      </c>
      <c r="C19" s="16" t="s">
        <v>102</v>
      </c>
      <c r="D19" s="20">
        <v>1300000</v>
      </c>
      <c r="E19" s="16" t="s">
        <v>103</v>
      </c>
      <c r="F19" s="20" t="s">
        <v>31</v>
      </c>
      <c r="G19" s="20">
        <v>11</v>
      </c>
      <c r="H19" s="20">
        <v>1574</v>
      </c>
      <c r="I19" s="16" t="s">
        <v>311</v>
      </c>
      <c r="J19" s="20">
        <v>1245</v>
      </c>
      <c r="K19" s="16" t="s">
        <v>312</v>
      </c>
      <c r="L19" s="15">
        <v>810</v>
      </c>
      <c r="M19" s="16" t="s">
        <v>313</v>
      </c>
      <c r="N19" s="30" t="s">
        <v>31</v>
      </c>
      <c r="O19" s="53"/>
    </row>
    <row r="20" spans="1:15" ht="15.75" x14ac:dyDescent="0.25">
      <c r="A20" s="48">
        <v>17</v>
      </c>
      <c r="B20" s="15" t="s">
        <v>112</v>
      </c>
      <c r="C20" s="16" t="s">
        <v>113</v>
      </c>
      <c r="D20" s="20">
        <v>1087667</v>
      </c>
      <c r="E20" s="16" t="s">
        <v>388</v>
      </c>
      <c r="F20" s="30" t="s">
        <v>31</v>
      </c>
      <c r="G20" s="30" t="s">
        <v>31</v>
      </c>
      <c r="H20" s="20">
        <v>2061</v>
      </c>
      <c r="I20" s="16" t="s">
        <v>44</v>
      </c>
      <c r="J20" s="20">
        <v>5795</v>
      </c>
      <c r="K20" s="16" t="s">
        <v>45</v>
      </c>
      <c r="L20" s="52">
        <v>102841</v>
      </c>
      <c r="M20" s="16" t="s">
        <v>46</v>
      </c>
      <c r="N20" s="30">
        <v>23</v>
      </c>
      <c r="O20" s="16" t="s">
        <v>482</v>
      </c>
    </row>
    <row r="21" spans="1:15" ht="15.75" x14ac:dyDescent="0.25">
      <c r="A21" s="48">
        <v>18</v>
      </c>
      <c r="B21" s="15" t="s">
        <v>95</v>
      </c>
      <c r="C21" s="16" t="s">
        <v>96</v>
      </c>
      <c r="D21" s="20">
        <v>702667</v>
      </c>
      <c r="E21" s="16" t="s">
        <v>97</v>
      </c>
      <c r="F21" s="20" t="s">
        <v>31</v>
      </c>
      <c r="G21" s="20">
        <v>23</v>
      </c>
      <c r="H21" s="20">
        <v>6341</v>
      </c>
      <c r="I21" s="16" t="s">
        <v>163</v>
      </c>
      <c r="J21" s="20">
        <v>37700</v>
      </c>
      <c r="K21" s="16" t="s">
        <v>380</v>
      </c>
      <c r="L21" s="52">
        <v>325623</v>
      </c>
      <c r="M21" s="16" t="s">
        <v>164</v>
      </c>
      <c r="N21" s="30">
        <v>74</v>
      </c>
      <c r="O21" s="16" t="s">
        <v>381</v>
      </c>
    </row>
    <row r="22" spans="1:15" ht="15.75" x14ac:dyDescent="0.25">
      <c r="A22" s="48">
        <v>19</v>
      </c>
      <c r="B22" s="15" t="s">
        <v>124</v>
      </c>
      <c r="C22" s="16" t="s">
        <v>125</v>
      </c>
      <c r="D22" s="20">
        <v>677667</v>
      </c>
      <c r="E22" s="16" t="s">
        <v>126</v>
      </c>
      <c r="F22" s="20" t="s">
        <v>31</v>
      </c>
      <c r="G22" s="20">
        <v>12</v>
      </c>
      <c r="H22" s="20">
        <v>17100</v>
      </c>
      <c r="I22" s="16" t="s">
        <v>151</v>
      </c>
      <c r="J22" s="20">
        <v>156000</v>
      </c>
      <c r="K22" s="16" t="s">
        <v>152</v>
      </c>
      <c r="L22" s="52">
        <v>965032</v>
      </c>
      <c r="M22" s="16" t="s">
        <v>153</v>
      </c>
      <c r="N22" s="30">
        <v>260</v>
      </c>
      <c r="O22" s="16" t="s">
        <v>483</v>
      </c>
    </row>
    <row r="23" spans="1:15" ht="15.75" x14ac:dyDescent="0.25">
      <c r="A23" s="48">
        <v>20</v>
      </c>
      <c r="B23" s="15" t="s">
        <v>136</v>
      </c>
      <c r="C23" s="16" t="s">
        <v>137</v>
      </c>
      <c r="D23" s="20">
        <v>476667</v>
      </c>
      <c r="E23" s="16" t="s">
        <v>138</v>
      </c>
      <c r="F23" s="20" t="s">
        <v>31</v>
      </c>
      <c r="G23" s="20">
        <v>18</v>
      </c>
      <c r="H23" s="20">
        <v>37200</v>
      </c>
      <c r="I23" s="16" t="s">
        <v>32</v>
      </c>
      <c r="J23" s="20">
        <v>14400</v>
      </c>
      <c r="K23" s="16" t="s">
        <v>33</v>
      </c>
      <c r="L23" s="52">
        <v>42432</v>
      </c>
      <c r="M23" s="16" t="s">
        <v>34</v>
      </c>
      <c r="N23" s="30">
        <v>26</v>
      </c>
      <c r="O23" s="16" t="s">
        <v>484</v>
      </c>
    </row>
    <row r="24" spans="1:15" ht="15.75" x14ac:dyDescent="0.25">
      <c r="A24" s="48">
        <v>21</v>
      </c>
      <c r="B24" s="15" t="s">
        <v>130</v>
      </c>
      <c r="C24" s="16" t="s">
        <v>131</v>
      </c>
      <c r="D24" s="20">
        <v>460667</v>
      </c>
      <c r="E24" s="16" t="s">
        <v>132</v>
      </c>
      <c r="F24" s="20" t="s">
        <v>31</v>
      </c>
      <c r="G24" s="20">
        <v>16</v>
      </c>
      <c r="H24" s="20">
        <v>10100</v>
      </c>
      <c r="I24" s="16" t="s">
        <v>263</v>
      </c>
      <c r="J24" s="20">
        <v>26500</v>
      </c>
      <c r="K24" s="16" t="s">
        <v>264</v>
      </c>
      <c r="L24" s="52">
        <v>225898</v>
      </c>
      <c r="M24" s="16" t="s">
        <v>265</v>
      </c>
      <c r="N24" s="20">
        <v>2328</v>
      </c>
      <c r="O24" s="16" t="s">
        <v>485</v>
      </c>
    </row>
    <row r="25" spans="1:15" ht="15.75" x14ac:dyDescent="0.25">
      <c r="A25" s="48">
        <v>22</v>
      </c>
      <c r="B25" s="15" t="s">
        <v>107</v>
      </c>
      <c r="C25" s="16" t="s">
        <v>108</v>
      </c>
      <c r="D25" s="20">
        <v>390000</v>
      </c>
      <c r="E25" s="16" t="s">
        <v>103</v>
      </c>
      <c r="F25" s="20" t="s">
        <v>31</v>
      </c>
      <c r="G25" s="20">
        <v>22</v>
      </c>
      <c r="H25" s="20">
        <v>7662</v>
      </c>
      <c r="I25" s="16" t="s">
        <v>341</v>
      </c>
      <c r="J25" s="20">
        <v>148000</v>
      </c>
      <c r="K25" s="16" t="s">
        <v>342</v>
      </c>
      <c r="L25" s="52">
        <v>93390</v>
      </c>
      <c r="M25" s="16" t="s">
        <v>343</v>
      </c>
      <c r="N25" s="30">
        <v>27</v>
      </c>
      <c r="O25" s="16" t="s">
        <v>486</v>
      </c>
    </row>
    <row r="26" spans="1:15" ht="15.75" x14ac:dyDescent="0.25">
      <c r="A26" s="48">
        <v>23</v>
      </c>
      <c r="B26" s="15" t="s">
        <v>171</v>
      </c>
      <c r="C26" s="16" t="s">
        <v>172</v>
      </c>
      <c r="D26" s="20">
        <v>338000</v>
      </c>
      <c r="E26" s="16" t="s">
        <v>173</v>
      </c>
      <c r="F26" s="20" t="s">
        <v>31</v>
      </c>
      <c r="G26" s="20">
        <v>19</v>
      </c>
      <c r="H26" s="20">
        <v>60300</v>
      </c>
      <c r="I26" s="16" t="s">
        <v>293</v>
      </c>
      <c r="J26" s="20">
        <v>597000</v>
      </c>
      <c r="K26" s="16" t="s">
        <v>294</v>
      </c>
      <c r="L26" s="52">
        <v>285764</v>
      </c>
      <c r="M26" s="16" t="s">
        <v>295</v>
      </c>
      <c r="N26" s="30">
        <v>92</v>
      </c>
      <c r="O26" s="16" t="s">
        <v>487</v>
      </c>
    </row>
    <row r="27" spans="1:15" ht="15.75" x14ac:dyDescent="0.25">
      <c r="A27" s="48">
        <v>24</v>
      </c>
      <c r="B27" s="15" t="s">
        <v>142</v>
      </c>
      <c r="C27" s="16" t="s">
        <v>143</v>
      </c>
      <c r="D27" s="20">
        <v>273667</v>
      </c>
      <c r="E27" s="16" t="s">
        <v>144</v>
      </c>
      <c r="F27" s="20" t="s">
        <v>31</v>
      </c>
      <c r="G27" s="20">
        <v>20</v>
      </c>
      <c r="H27" s="20">
        <v>7443</v>
      </c>
      <c r="I27" s="16" t="s">
        <v>92</v>
      </c>
      <c r="J27" s="20">
        <v>10300</v>
      </c>
      <c r="K27" s="16" t="s">
        <v>93</v>
      </c>
      <c r="L27" s="52">
        <v>83485</v>
      </c>
      <c r="M27" s="16" t="s">
        <v>94</v>
      </c>
      <c r="N27" s="30">
        <v>128</v>
      </c>
      <c r="O27" s="16" t="s">
        <v>488</v>
      </c>
    </row>
    <row r="28" spans="1:15" ht="15.75" x14ac:dyDescent="0.25">
      <c r="A28" s="48">
        <v>25</v>
      </c>
      <c r="B28" s="15" t="s">
        <v>438</v>
      </c>
      <c r="C28" s="16" t="s">
        <v>178</v>
      </c>
      <c r="D28" s="20">
        <v>226667</v>
      </c>
      <c r="E28" s="16" t="s">
        <v>179</v>
      </c>
      <c r="F28" s="20" t="s">
        <v>31</v>
      </c>
      <c r="G28" s="20">
        <v>15</v>
      </c>
      <c r="H28" s="20">
        <v>2700</v>
      </c>
      <c r="I28" s="16" t="s">
        <v>335</v>
      </c>
      <c r="J28" s="20">
        <v>185000</v>
      </c>
      <c r="K28" s="16" t="s">
        <v>336</v>
      </c>
      <c r="L28" s="52">
        <v>757551</v>
      </c>
      <c r="M28" s="16" t="s">
        <v>337</v>
      </c>
      <c r="N28" s="30">
        <v>260</v>
      </c>
      <c r="O28" s="16" t="s">
        <v>483</v>
      </c>
    </row>
    <row r="29" spans="1:15" ht="15.75" x14ac:dyDescent="0.25">
      <c r="A29" s="48">
        <v>26</v>
      </c>
      <c r="B29" s="15" t="s">
        <v>414</v>
      </c>
      <c r="C29" s="16" t="s">
        <v>149</v>
      </c>
      <c r="D29" s="20">
        <v>222000</v>
      </c>
      <c r="E29" s="16" t="s">
        <v>416</v>
      </c>
      <c r="F29" s="30" t="s">
        <v>31</v>
      </c>
      <c r="G29" s="30" t="s">
        <v>31</v>
      </c>
      <c r="H29" s="20">
        <v>4384</v>
      </c>
      <c r="I29" s="16" t="s">
        <v>18</v>
      </c>
      <c r="J29" s="20">
        <v>80400</v>
      </c>
      <c r="K29" s="16" t="s">
        <v>19</v>
      </c>
      <c r="L29" s="52">
        <v>236345</v>
      </c>
      <c r="M29" s="16" t="s">
        <v>20</v>
      </c>
      <c r="N29" s="30">
        <v>60</v>
      </c>
      <c r="O29" s="16" t="s">
        <v>489</v>
      </c>
    </row>
    <row r="30" spans="1:15" ht="15.75" x14ac:dyDescent="0.25">
      <c r="A30" s="48">
        <v>27</v>
      </c>
      <c r="B30" s="15" t="s">
        <v>154</v>
      </c>
      <c r="C30" s="16" t="s">
        <v>155</v>
      </c>
      <c r="D30" s="20">
        <v>194000</v>
      </c>
      <c r="E30" s="16" t="s">
        <v>156</v>
      </c>
      <c r="F30" s="30" t="s">
        <v>31</v>
      </c>
      <c r="G30" s="30" t="s">
        <v>31</v>
      </c>
      <c r="H30" s="20">
        <v>20000</v>
      </c>
      <c r="I30" s="16" t="s">
        <v>174</v>
      </c>
      <c r="J30" s="20">
        <v>239000</v>
      </c>
      <c r="K30" s="16" t="s">
        <v>175</v>
      </c>
      <c r="L30" s="52">
        <v>1169560</v>
      </c>
      <c r="M30" s="16" t="s">
        <v>176</v>
      </c>
      <c r="N30" s="30">
        <v>43</v>
      </c>
      <c r="O30" s="16" t="s">
        <v>490</v>
      </c>
    </row>
    <row r="31" spans="1:15" ht="15.75" x14ac:dyDescent="0.25">
      <c r="A31" s="48">
        <v>28</v>
      </c>
      <c r="B31" s="15" t="s">
        <v>165</v>
      </c>
      <c r="C31" s="16" t="s">
        <v>166</v>
      </c>
      <c r="D31" s="20">
        <v>141667</v>
      </c>
      <c r="E31" s="16" t="s">
        <v>167</v>
      </c>
      <c r="F31" s="30" t="s">
        <v>31</v>
      </c>
      <c r="G31" s="30" t="s">
        <v>31</v>
      </c>
      <c r="H31" s="30">
        <v>309</v>
      </c>
      <c r="I31" s="16" t="s">
        <v>204</v>
      </c>
      <c r="J31" s="30" t="s">
        <v>31</v>
      </c>
      <c r="K31" s="53"/>
      <c r="L31" s="52">
        <v>284054</v>
      </c>
      <c r="M31" s="16" t="s">
        <v>205</v>
      </c>
      <c r="N31" s="30" t="s">
        <v>31</v>
      </c>
      <c r="O31" s="53"/>
    </row>
    <row r="32" spans="1:15" ht="15.75" x14ac:dyDescent="0.25">
      <c r="A32" s="48">
        <v>29</v>
      </c>
      <c r="B32" s="15" t="s">
        <v>160</v>
      </c>
      <c r="C32" s="16" t="s">
        <v>161</v>
      </c>
      <c r="D32" s="20">
        <v>116667</v>
      </c>
      <c r="E32" s="16" t="s">
        <v>162</v>
      </c>
      <c r="F32" s="30" t="s">
        <v>31</v>
      </c>
      <c r="G32" s="30" t="s">
        <v>31</v>
      </c>
      <c r="H32" s="20">
        <v>9752</v>
      </c>
      <c r="I32" s="16" t="s">
        <v>329</v>
      </c>
      <c r="J32" s="20">
        <v>3687</v>
      </c>
      <c r="K32" s="16" t="s">
        <v>330</v>
      </c>
      <c r="L32" s="52">
        <v>58730</v>
      </c>
      <c r="M32" s="16" t="s">
        <v>331</v>
      </c>
      <c r="N32" s="30">
        <v>13</v>
      </c>
      <c r="O32" s="16" t="s">
        <v>491</v>
      </c>
    </row>
    <row r="33" spans="1:15" ht="15.75" x14ac:dyDescent="0.25">
      <c r="A33" s="48">
        <v>30</v>
      </c>
      <c r="B33" s="15" t="s">
        <v>236</v>
      </c>
      <c r="C33" s="16" t="s">
        <v>237</v>
      </c>
      <c r="D33" s="20">
        <v>108000</v>
      </c>
      <c r="E33" s="16" t="s">
        <v>238</v>
      </c>
      <c r="F33" s="30" t="s">
        <v>31</v>
      </c>
      <c r="G33" s="30" t="s">
        <v>31</v>
      </c>
      <c r="H33" s="30">
        <v>346</v>
      </c>
      <c r="I33" s="16" t="s">
        <v>62</v>
      </c>
      <c r="J33" s="20">
        <v>13100</v>
      </c>
      <c r="K33" s="16" t="s">
        <v>63</v>
      </c>
      <c r="L33" s="52">
        <v>36287</v>
      </c>
      <c r="M33" s="16" t="s">
        <v>64</v>
      </c>
      <c r="N33" s="30">
        <v>23</v>
      </c>
      <c r="O33" s="16" t="s">
        <v>492</v>
      </c>
    </row>
    <row r="34" spans="1:15" ht="15.75" x14ac:dyDescent="0.25">
      <c r="A34" s="48">
        <v>31</v>
      </c>
      <c r="B34" s="15" t="s">
        <v>212</v>
      </c>
      <c r="C34" s="16" t="s">
        <v>213</v>
      </c>
      <c r="D34" s="20">
        <v>97667</v>
      </c>
      <c r="E34" s="16" t="s">
        <v>214</v>
      </c>
      <c r="F34" s="30" t="s">
        <v>31</v>
      </c>
      <c r="G34" s="30">
        <v>21</v>
      </c>
      <c r="H34" s="20">
        <v>30100</v>
      </c>
      <c r="I34" s="16" t="s">
        <v>275</v>
      </c>
      <c r="J34" s="20">
        <v>258000</v>
      </c>
      <c r="K34" s="16" t="s">
        <v>276</v>
      </c>
      <c r="L34" s="52">
        <v>132948</v>
      </c>
      <c r="M34" s="16" t="s">
        <v>431</v>
      </c>
      <c r="N34" s="30">
        <v>8</v>
      </c>
      <c r="O34" s="16" t="s">
        <v>493</v>
      </c>
    </row>
    <row r="35" spans="1:15" ht="15.75" x14ac:dyDescent="0.25">
      <c r="A35" s="48">
        <v>32</v>
      </c>
      <c r="B35" s="15" t="s">
        <v>183</v>
      </c>
      <c r="C35" s="16" t="s">
        <v>184</v>
      </c>
      <c r="D35" s="20">
        <v>95000</v>
      </c>
      <c r="E35" s="16" t="s">
        <v>185</v>
      </c>
      <c r="F35" s="20" t="s">
        <v>31</v>
      </c>
      <c r="G35" s="20" t="s">
        <v>31</v>
      </c>
      <c r="H35" s="20">
        <v>126000</v>
      </c>
      <c r="I35" s="16" t="s">
        <v>180</v>
      </c>
      <c r="J35" s="30">
        <v>977</v>
      </c>
      <c r="K35" s="16" t="s">
        <v>181</v>
      </c>
      <c r="L35" s="52">
        <v>14914</v>
      </c>
      <c r="M35" s="16" t="s">
        <v>182</v>
      </c>
      <c r="N35" s="30" t="s">
        <v>31</v>
      </c>
      <c r="O35" s="53"/>
    </row>
    <row r="36" spans="1:15" ht="15.75" x14ac:dyDescent="0.25">
      <c r="A36" s="48">
        <v>33</v>
      </c>
      <c r="B36" s="15" t="s">
        <v>195</v>
      </c>
      <c r="C36" s="16" t="s">
        <v>196</v>
      </c>
      <c r="D36" s="20">
        <v>91667</v>
      </c>
      <c r="E36" s="16" t="s">
        <v>197</v>
      </c>
      <c r="F36" s="20" t="s">
        <v>31</v>
      </c>
      <c r="G36" s="20" t="s">
        <v>31</v>
      </c>
      <c r="H36" s="20">
        <v>21100</v>
      </c>
      <c r="I36" s="16" t="s">
        <v>347</v>
      </c>
      <c r="J36" s="20">
        <v>3838</v>
      </c>
      <c r="K36" s="16" t="s">
        <v>348</v>
      </c>
      <c r="L36" s="52">
        <v>185294</v>
      </c>
      <c r="M36" s="16" t="s">
        <v>349</v>
      </c>
      <c r="N36" s="30">
        <v>184</v>
      </c>
      <c r="O36" s="16" t="s">
        <v>494</v>
      </c>
    </row>
    <row r="37" spans="1:15" ht="15.75" x14ac:dyDescent="0.25">
      <c r="A37" s="48">
        <v>34</v>
      </c>
      <c r="B37" s="15" t="s">
        <v>189</v>
      </c>
      <c r="C37" s="16" t="s">
        <v>190</v>
      </c>
      <c r="D37" s="20">
        <v>80000</v>
      </c>
      <c r="E37" s="16" t="s">
        <v>191</v>
      </c>
      <c r="F37" s="30" t="s">
        <v>31</v>
      </c>
      <c r="G37" s="30">
        <v>26</v>
      </c>
      <c r="H37" s="20">
        <v>2562</v>
      </c>
      <c r="I37" s="16" t="s">
        <v>115</v>
      </c>
      <c r="J37" s="20">
        <v>31400</v>
      </c>
      <c r="K37" s="16" t="s">
        <v>116</v>
      </c>
      <c r="L37" s="52">
        <v>242935</v>
      </c>
      <c r="M37" s="16" t="s">
        <v>434</v>
      </c>
      <c r="N37" s="30">
        <v>35</v>
      </c>
      <c r="O37" s="16" t="s">
        <v>495</v>
      </c>
    </row>
    <row r="38" spans="1:15" ht="15.75" x14ac:dyDescent="0.25">
      <c r="A38" s="48">
        <v>35</v>
      </c>
      <c r="B38" s="15" t="s">
        <v>218</v>
      </c>
      <c r="C38" s="16" t="s">
        <v>219</v>
      </c>
      <c r="D38" s="20">
        <v>66000</v>
      </c>
      <c r="E38" s="16" t="s">
        <v>220</v>
      </c>
      <c r="F38" s="30" t="s">
        <v>31</v>
      </c>
      <c r="G38" s="30" t="s">
        <v>31</v>
      </c>
      <c r="H38" s="20">
        <v>1434</v>
      </c>
      <c r="I38" s="16" t="s">
        <v>221</v>
      </c>
      <c r="J38" s="20">
        <v>6487</v>
      </c>
      <c r="K38" s="16" t="s">
        <v>222</v>
      </c>
      <c r="L38" s="52">
        <v>19059</v>
      </c>
      <c r="M38" s="16" t="s">
        <v>223</v>
      </c>
      <c r="N38" s="30">
        <v>9</v>
      </c>
      <c r="O38" s="16" t="s">
        <v>496</v>
      </c>
    </row>
    <row r="39" spans="1:15" ht="15.75" x14ac:dyDescent="0.25">
      <c r="A39" s="48">
        <v>36</v>
      </c>
      <c r="B39" s="15" t="s">
        <v>206</v>
      </c>
      <c r="C39" s="16" t="s">
        <v>207</v>
      </c>
      <c r="D39" s="20">
        <v>55000</v>
      </c>
      <c r="E39" s="16" t="s">
        <v>208</v>
      </c>
      <c r="F39" s="30" t="s">
        <v>31</v>
      </c>
      <c r="G39" s="30" t="s">
        <v>31</v>
      </c>
      <c r="H39" s="20">
        <v>7443</v>
      </c>
      <c r="I39" s="16" t="s">
        <v>80</v>
      </c>
      <c r="J39" s="20">
        <v>14800</v>
      </c>
      <c r="K39" s="16" t="s">
        <v>81</v>
      </c>
      <c r="L39" s="52">
        <v>112188</v>
      </c>
      <c r="M39" s="16" t="s">
        <v>82</v>
      </c>
      <c r="N39" s="30">
        <v>7</v>
      </c>
      <c r="O39" s="16" t="s">
        <v>497</v>
      </c>
    </row>
    <row r="40" spans="1:15" ht="15.75" x14ac:dyDescent="0.25">
      <c r="A40" s="48">
        <v>37</v>
      </c>
      <c r="B40" s="15" t="s">
        <v>242</v>
      </c>
      <c r="C40" s="16" t="s">
        <v>243</v>
      </c>
      <c r="D40" s="20">
        <v>37333</v>
      </c>
      <c r="E40" s="16" t="s">
        <v>244</v>
      </c>
      <c r="F40" s="30" t="s">
        <v>31</v>
      </c>
      <c r="G40" s="30" t="s">
        <v>31</v>
      </c>
      <c r="H40" s="30">
        <v>754</v>
      </c>
      <c r="I40" s="16" t="s">
        <v>317</v>
      </c>
      <c r="J40" s="20">
        <v>26300</v>
      </c>
      <c r="K40" s="16" t="s">
        <v>318</v>
      </c>
      <c r="L40" s="52">
        <v>229561</v>
      </c>
      <c r="M40" s="16" t="s">
        <v>319</v>
      </c>
      <c r="N40" s="30">
        <v>16</v>
      </c>
      <c r="O40" s="16" t="s">
        <v>498</v>
      </c>
    </row>
    <row r="41" spans="1:15" ht="15.75" x14ac:dyDescent="0.25">
      <c r="A41" s="48">
        <v>38</v>
      </c>
      <c r="B41" s="15" t="s">
        <v>224</v>
      </c>
      <c r="C41" s="16" t="s">
        <v>225</v>
      </c>
      <c r="D41" s="20">
        <v>25667</v>
      </c>
      <c r="E41" s="16" t="s">
        <v>226</v>
      </c>
      <c r="F41" s="20" t="s">
        <v>31</v>
      </c>
      <c r="G41" s="20" t="s">
        <v>31</v>
      </c>
      <c r="H41" s="30">
        <v>808</v>
      </c>
      <c r="I41" s="16" t="s">
        <v>227</v>
      </c>
      <c r="J41" s="20">
        <v>16400</v>
      </c>
      <c r="K41" s="16" t="s">
        <v>228</v>
      </c>
      <c r="L41" s="52">
        <v>11344</v>
      </c>
      <c r="M41" s="16" t="s">
        <v>229</v>
      </c>
      <c r="N41" s="30">
        <v>17</v>
      </c>
      <c r="O41" s="16" t="s">
        <v>499</v>
      </c>
    </row>
    <row r="42" spans="1:15" ht="15.75" x14ac:dyDescent="0.25">
      <c r="A42" s="48">
        <v>39</v>
      </c>
      <c r="B42" s="15" t="s">
        <v>230</v>
      </c>
      <c r="C42" s="16" t="s">
        <v>231</v>
      </c>
      <c r="D42" s="20">
        <v>25000</v>
      </c>
      <c r="E42" s="16" t="s">
        <v>232</v>
      </c>
      <c r="F42" s="30" t="s">
        <v>31</v>
      </c>
      <c r="G42" s="30">
        <v>25</v>
      </c>
      <c r="H42" s="20">
        <v>1207</v>
      </c>
      <c r="I42" s="16" t="s">
        <v>192</v>
      </c>
      <c r="J42" s="20">
        <v>16900</v>
      </c>
      <c r="K42" s="16" t="s">
        <v>193</v>
      </c>
      <c r="L42" s="15">
        <v>285</v>
      </c>
      <c r="M42" s="16" t="s">
        <v>194</v>
      </c>
      <c r="N42" s="30">
        <v>1</v>
      </c>
      <c r="O42" s="16" t="s">
        <v>500</v>
      </c>
    </row>
    <row r="43" spans="1:15" ht="15.75" x14ac:dyDescent="0.25">
      <c r="A43" s="48">
        <v>40</v>
      </c>
      <c r="B43" s="15" t="s">
        <v>254</v>
      </c>
      <c r="C43" s="16" t="s">
        <v>255</v>
      </c>
      <c r="D43" s="20">
        <v>24667</v>
      </c>
      <c r="E43" s="16" t="s">
        <v>256</v>
      </c>
      <c r="F43" s="30" t="s">
        <v>31</v>
      </c>
      <c r="G43" s="30" t="s">
        <v>31</v>
      </c>
      <c r="H43" s="20">
        <v>1027</v>
      </c>
      <c r="I43" s="16" t="s">
        <v>157</v>
      </c>
      <c r="J43" s="20">
        <v>25000</v>
      </c>
      <c r="K43" s="16" t="s">
        <v>158</v>
      </c>
      <c r="L43" s="52">
        <v>99767</v>
      </c>
      <c r="M43" s="16" t="s">
        <v>159</v>
      </c>
      <c r="N43" s="30" t="s">
        <v>31</v>
      </c>
      <c r="O43" s="53"/>
    </row>
    <row r="44" spans="1:15" ht="15.75" x14ac:dyDescent="0.25">
      <c r="A44" s="48">
        <v>41</v>
      </c>
      <c r="B44" s="15" t="s">
        <v>248</v>
      </c>
      <c r="C44" s="16" t="s">
        <v>249</v>
      </c>
      <c r="D44" s="20">
        <v>20000</v>
      </c>
      <c r="E44" s="16" t="s">
        <v>250</v>
      </c>
      <c r="F44" s="20" t="s">
        <v>31</v>
      </c>
      <c r="G44" s="20">
        <v>17</v>
      </c>
      <c r="H44" s="20">
        <v>3600</v>
      </c>
      <c r="I44" s="16" t="s">
        <v>305</v>
      </c>
      <c r="J44" s="20">
        <v>270000</v>
      </c>
      <c r="K44" s="16" t="s">
        <v>306</v>
      </c>
      <c r="L44" s="52">
        <v>14822</v>
      </c>
      <c r="M44" s="16" t="s">
        <v>307</v>
      </c>
      <c r="N44" s="30">
        <v>7</v>
      </c>
      <c r="O44" s="16" t="s">
        <v>501</v>
      </c>
    </row>
    <row r="45" spans="1:15" ht="15.75" x14ac:dyDescent="0.25">
      <c r="A45" s="48">
        <v>42</v>
      </c>
      <c r="B45" s="15" t="s">
        <v>302</v>
      </c>
      <c r="C45" s="16" t="s">
        <v>303</v>
      </c>
      <c r="D45" s="20">
        <v>13667</v>
      </c>
      <c r="E45" s="16" t="s">
        <v>304</v>
      </c>
      <c r="F45" s="30" t="s">
        <v>31</v>
      </c>
      <c r="G45" s="30" t="s">
        <v>31</v>
      </c>
      <c r="H45" s="20">
        <v>13600</v>
      </c>
      <c r="I45" s="16" t="s">
        <v>74</v>
      </c>
      <c r="J45" s="30" t="s">
        <v>31</v>
      </c>
      <c r="K45" s="16" t="s">
        <v>75</v>
      </c>
      <c r="L45" s="15">
        <v>681</v>
      </c>
      <c r="M45" s="16" t="s">
        <v>76</v>
      </c>
      <c r="N45" s="30" t="s">
        <v>31</v>
      </c>
      <c r="O45" s="53"/>
    </row>
    <row r="46" spans="1:15" ht="15.75" x14ac:dyDescent="0.25">
      <c r="A46" s="48">
        <v>43</v>
      </c>
      <c r="B46" s="15" t="s">
        <v>266</v>
      </c>
      <c r="C46" s="16" t="s">
        <v>267</v>
      </c>
      <c r="D46" s="20">
        <v>10000</v>
      </c>
      <c r="E46" s="16" t="s">
        <v>268</v>
      </c>
      <c r="F46" s="30" t="s">
        <v>31</v>
      </c>
      <c r="G46" s="30" t="s">
        <v>31</v>
      </c>
      <c r="H46" s="30">
        <v>179</v>
      </c>
      <c r="I46" s="16" t="s">
        <v>287</v>
      </c>
      <c r="J46" s="20">
        <v>32200</v>
      </c>
      <c r="K46" s="16" t="s">
        <v>288</v>
      </c>
      <c r="L46" s="52">
        <v>227547</v>
      </c>
      <c r="M46" s="16" t="s">
        <v>289</v>
      </c>
      <c r="N46" s="30">
        <v>4</v>
      </c>
      <c r="O46" s="16" t="s">
        <v>502</v>
      </c>
    </row>
    <row r="47" spans="1:15" ht="15.75" x14ac:dyDescent="0.25">
      <c r="A47" s="48">
        <v>44</v>
      </c>
      <c r="B47" s="15" t="s">
        <v>290</v>
      </c>
      <c r="C47" s="16" t="s">
        <v>291</v>
      </c>
      <c r="D47" s="20">
        <v>7667</v>
      </c>
      <c r="E47" s="16" t="s">
        <v>292</v>
      </c>
      <c r="F47" s="30" t="s">
        <v>31</v>
      </c>
      <c r="G47" s="30" t="s">
        <v>31</v>
      </c>
      <c r="H47" s="30">
        <v>71</v>
      </c>
      <c r="I47" s="16" t="s">
        <v>233</v>
      </c>
      <c r="J47" s="20">
        <v>10200</v>
      </c>
      <c r="K47" s="16" t="s">
        <v>234</v>
      </c>
      <c r="L47" s="52">
        <v>1992</v>
      </c>
      <c r="M47" s="16" t="s">
        <v>235</v>
      </c>
      <c r="N47" s="30">
        <v>2</v>
      </c>
      <c r="O47" s="16" t="s">
        <v>503</v>
      </c>
    </row>
    <row r="48" spans="1:15" ht="15.75" x14ac:dyDescent="0.25">
      <c r="A48" s="48">
        <v>45</v>
      </c>
      <c r="B48" s="15" t="s">
        <v>296</v>
      </c>
      <c r="C48" s="16" t="s">
        <v>297</v>
      </c>
      <c r="D48" s="20">
        <v>5000</v>
      </c>
      <c r="E48" s="16" t="s">
        <v>298</v>
      </c>
      <c r="F48" s="30" t="s">
        <v>31</v>
      </c>
      <c r="G48" s="30" t="s">
        <v>31</v>
      </c>
      <c r="H48" s="30">
        <v>48</v>
      </c>
      <c r="I48" s="16" t="s">
        <v>245</v>
      </c>
      <c r="J48" s="30">
        <v>35</v>
      </c>
      <c r="K48" s="16" t="s">
        <v>246</v>
      </c>
      <c r="L48" s="52">
        <v>42426</v>
      </c>
      <c r="M48" s="16" t="s">
        <v>247</v>
      </c>
      <c r="N48" s="30" t="s">
        <v>31</v>
      </c>
      <c r="O48" s="53"/>
    </row>
    <row r="49" spans="1:15" ht="15.75" x14ac:dyDescent="0.25">
      <c r="A49" s="48">
        <v>46</v>
      </c>
      <c r="B49" s="15" t="s">
        <v>278</v>
      </c>
      <c r="C49" s="16" t="s">
        <v>279</v>
      </c>
      <c r="D49" s="20">
        <v>4667</v>
      </c>
      <c r="E49" s="16" t="s">
        <v>280</v>
      </c>
      <c r="F49" s="30" t="s">
        <v>31</v>
      </c>
      <c r="G49" s="30" t="s">
        <v>31</v>
      </c>
      <c r="H49" s="30">
        <v>225</v>
      </c>
      <c r="I49" s="16" t="s">
        <v>121</v>
      </c>
      <c r="J49" s="20">
        <v>1141</v>
      </c>
      <c r="K49" s="16" t="s">
        <v>122</v>
      </c>
      <c r="L49" s="52">
        <v>2022</v>
      </c>
      <c r="M49" s="16" t="s">
        <v>123</v>
      </c>
      <c r="N49" s="30" t="s">
        <v>31</v>
      </c>
      <c r="O49" s="53"/>
    </row>
    <row r="50" spans="1:15" ht="15.75" x14ac:dyDescent="0.25">
      <c r="A50" s="48">
        <v>47</v>
      </c>
      <c r="B50" s="15" t="s">
        <v>284</v>
      </c>
      <c r="C50" s="16" t="s">
        <v>285</v>
      </c>
      <c r="D50" s="20">
        <v>4333</v>
      </c>
      <c r="E50" s="16" t="s">
        <v>286</v>
      </c>
      <c r="F50" s="30" t="s">
        <v>31</v>
      </c>
      <c r="G50" s="30" t="s">
        <v>31</v>
      </c>
      <c r="H50" s="30">
        <v>102</v>
      </c>
      <c r="I50" s="16" t="s">
        <v>56</v>
      </c>
      <c r="J50" s="20">
        <v>11300</v>
      </c>
      <c r="K50" s="16" t="s">
        <v>57</v>
      </c>
      <c r="L50" s="52">
        <v>11468</v>
      </c>
      <c r="M50" s="16" t="s">
        <v>58</v>
      </c>
      <c r="N50" s="30" t="s">
        <v>31</v>
      </c>
      <c r="O50" s="53"/>
    </row>
    <row r="51" spans="1:15" ht="15.75" x14ac:dyDescent="0.25">
      <c r="A51" s="48">
        <v>48</v>
      </c>
      <c r="B51" s="15" t="s">
        <v>272</v>
      </c>
      <c r="C51" s="16" t="s">
        <v>273</v>
      </c>
      <c r="D51" s="20">
        <v>4333</v>
      </c>
      <c r="E51" s="16" t="s">
        <v>274</v>
      </c>
      <c r="F51" s="30" t="s">
        <v>31</v>
      </c>
      <c r="G51" s="30" t="s">
        <v>31</v>
      </c>
      <c r="H51" s="30">
        <v>118</v>
      </c>
      <c r="I51" s="16" t="s">
        <v>68</v>
      </c>
      <c r="J51" s="20">
        <v>1467</v>
      </c>
      <c r="K51" s="16" t="s">
        <v>69</v>
      </c>
      <c r="L51" s="52">
        <v>11167</v>
      </c>
      <c r="M51" s="16" t="s">
        <v>70</v>
      </c>
      <c r="N51" s="30" t="s">
        <v>31</v>
      </c>
      <c r="O51" s="53"/>
    </row>
    <row r="52" spans="1:15" ht="15.75" x14ac:dyDescent="0.25">
      <c r="A52" s="48">
        <v>49</v>
      </c>
      <c r="B52" s="15" t="s">
        <v>326</v>
      </c>
      <c r="C52" s="16" t="s">
        <v>327</v>
      </c>
      <c r="D52" s="20">
        <v>3333</v>
      </c>
      <c r="E52" s="16" t="s">
        <v>328</v>
      </c>
      <c r="F52" s="30" t="s">
        <v>31</v>
      </c>
      <c r="G52" s="30" t="s">
        <v>31</v>
      </c>
      <c r="H52" s="30">
        <v>238</v>
      </c>
      <c r="I52" s="16" t="s">
        <v>168</v>
      </c>
      <c r="J52" s="20">
        <v>3824</v>
      </c>
      <c r="K52" s="16" t="s">
        <v>169</v>
      </c>
      <c r="L52" s="52">
        <v>3524</v>
      </c>
      <c r="M52" s="16" t="s">
        <v>170</v>
      </c>
      <c r="N52" s="30" t="s">
        <v>31</v>
      </c>
      <c r="O52" s="53"/>
    </row>
    <row r="53" spans="1:15" ht="15.75" x14ac:dyDescent="0.25">
      <c r="A53" s="48">
        <v>50</v>
      </c>
      <c r="B53" s="15" t="s">
        <v>308</v>
      </c>
      <c r="C53" s="16" t="s">
        <v>309</v>
      </c>
      <c r="D53" s="20">
        <v>2833</v>
      </c>
      <c r="E53" s="16" t="s">
        <v>310</v>
      </c>
      <c r="F53" s="30" t="s">
        <v>31</v>
      </c>
      <c r="G53" s="30" t="s">
        <v>31</v>
      </c>
      <c r="H53" s="30">
        <v>810</v>
      </c>
      <c r="I53" s="16" t="s">
        <v>251</v>
      </c>
      <c r="J53" s="30">
        <v>752</v>
      </c>
      <c r="K53" s="16" t="s">
        <v>252</v>
      </c>
      <c r="L53" s="52">
        <v>1997</v>
      </c>
      <c r="M53" s="16" t="s">
        <v>253</v>
      </c>
      <c r="N53" s="30" t="s">
        <v>31</v>
      </c>
      <c r="O53" s="53"/>
    </row>
    <row r="54" spans="1:15" ht="15.75" x14ac:dyDescent="0.25">
      <c r="A54" s="48">
        <v>51</v>
      </c>
      <c r="B54" s="15" t="s">
        <v>320</v>
      </c>
      <c r="C54" s="16" t="s">
        <v>321</v>
      </c>
      <c r="D54" s="20">
        <v>2533</v>
      </c>
      <c r="E54" s="16" t="s">
        <v>322</v>
      </c>
      <c r="F54" s="30" t="s">
        <v>31</v>
      </c>
      <c r="G54" s="30" t="s">
        <v>31</v>
      </c>
      <c r="H54" s="20">
        <v>1520</v>
      </c>
      <c r="I54" s="16" t="s">
        <v>110</v>
      </c>
      <c r="J54" s="30" t="s">
        <v>31</v>
      </c>
      <c r="K54" s="53"/>
      <c r="L54" s="52">
        <v>11322</v>
      </c>
      <c r="M54" s="16" t="s">
        <v>111</v>
      </c>
      <c r="N54" s="30" t="s">
        <v>31</v>
      </c>
      <c r="O54" s="53"/>
    </row>
    <row r="55" spans="1:15" ht="15.75" x14ac:dyDescent="0.25">
      <c r="A55" s="48">
        <v>52</v>
      </c>
      <c r="B55" s="15" t="s">
        <v>314</v>
      </c>
      <c r="C55" s="16" t="s">
        <v>315</v>
      </c>
      <c r="D55" s="20">
        <v>2100</v>
      </c>
      <c r="E55" s="16" t="s">
        <v>316</v>
      </c>
      <c r="F55" s="30" t="s">
        <v>31</v>
      </c>
      <c r="G55" s="30" t="s">
        <v>31</v>
      </c>
      <c r="H55" s="20">
        <v>1542</v>
      </c>
      <c r="I55" s="16" t="s">
        <v>281</v>
      </c>
      <c r="J55" s="30">
        <v>913</v>
      </c>
      <c r="K55" s="16" t="s">
        <v>282</v>
      </c>
      <c r="L55" s="52">
        <v>2289</v>
      </c>
      <c r="M55" s="16" t="s">
        <v>283</v>
      </c>
      <c r="N55" s="30" t="s">
        <v>31</v>
      </c>
      <c r="O55" s="53"/>
    </row>
    <row r="56" spans="1:15" ht="15.75" x14ac:dyDescent="0.25">
      <c r="A56" s="48">
        <v>53</v>
      </c>
      <c r="B56" s="15" t="s">
        <v>332</v>
      </c>
      <c r="C56" s="16" t="s">
        <v>333</v>
      </c>
      <c r="D56" s="30">
        <v>467</v>
      </c>
      <c r="E56" s="16" t="s">
        <v>334</v>
      </c>
      <c r="F56" s="30" t="s">
        <v>31</v>
      </c>
      <c r="G56" s="30" t="s">
        <v>31</v>
      </c>
      <c r="H56" s="30">
        <v>27</v>
      </c>
      <c r="I56" s="16" t="s">
        <v>104</v>
      </c>
      <c r="J56" s="30">
        <v>260</v>
      </c>
      <c r="K56" s="16" t="s">
        <v>105</v>
      </c>
      <c r="L56" s="52">
        <v>6139</v>
      </c>
      <c r="M56" s="16" t="s">
        <v>106</v>
      </c>
      <c r="N56" s="30" t="s">
        <v>31</v>
      </c>
      <c r="O56" s="53"/>
    </row>
    <row r="57" spans="1:15" ht="15.75" x14ac:dyDescent="0.25">
      <c r="A57" s="48">
        <v>54</v>
      </c>
      <c r="B57" s="15" t="s">
        <v>344</v>
      </c>
      <c r="C57" s="16" t="s">
        <v>345</v>
      </c>
      <c r="D57" s="30">
        <v>233</v>
      </c>
      <c r="E57" s="16" t="s">
        <v>504</v>
      </c>
      <c r="F57" s="30" t="s">
        <v>31</v>
      </c>
      <c r="G57" s="30" t="s">
        <v>31</v>
      </c>
      <c r="H57" s="30">
        <v>60</v>
      </c>
      <c r="I57" s="16" t="s">
        <v>239</v>
      </c>
      <c r="J57" s="20">
        <v>1082</v>
      </c>
      <c r="K57" s="16" t="s">
        <v>240</v>
      </c>
      <c r="L57" s="52">
        <v>1718</v>
      </c>
      <c r="M57" s="16" t="s">
        <v>241</v>
      </c>
      <c r="N57" s="30">
        <v>2</v>
      </c>
      <c r="O57" s="16" t="s">
        <v>505</v>
      </c>
    </row>
    <row r="58" spans="1:15" ht="15.75" x14ac:dyDescent="0.25">
      <c r="A58" s="48">
        <v>55</v>
      </c>
      <c r="B58" s="15" t="s">
        <v>338</v>
      </c>
      <c r="C58" s="16" t="s">
        <v>339</v>
      </c>
      <c r="D58" s="30">
        <v>83</v>
      </c>
      <c r="E58" s="16" t="s">
        <v>340</v>
      </c>
      <c r="F58" s="30" t="s">
        <v>31</v>
      </c>
      <c r="G58" s="30" t="s">
        <v>31</v>
      </c>
      <c r="H58" s="30">
        <v>13</v>
      </c>
      <c r="I58" s="16" t="s">
        <v>127</v>
      </c>
      <c r="J58" s="20">
        <v>1294</v>
      </c>
      <c r="K58" s="16" t="s">
        <v>128</v>
      </c>
      <c r="L58" s="15">
        <v>355</v>
      </c>
      <c r="M58" s="16" t="s">
        <v>129</v>
      </c>
      <c r="N58" s="30" t="s">
        <v>31</v>
      </c>
      <c r="O58" s="54"/>
    </row>
    <row r="59" spans="1:15" ht="15.75" x14ac:dyDescent="0.25">
      <c r="A59" s="48">
        <v>56</v>
      </c>
      <c r="B59" s="15" t="s">
        <v>350</v>
      </c>
      <c r="C59" s="16" t="s">
        <v>351</v>
      </c>
      <c r="D59" s="30">
        <v>67</v>
      </c>
      <c r="E59" s="16" t="s">
        <v>506</v>
      </c>
      <c r="F59" s="30" t="s">
        <v>31</v>
      </c>
      <c r="G59" s="30" t="s">
        <v>31</v>
      </c>
      <c r="H59" s="30">
        <v>308</v>
      </c>
      <c r="I59" s="16" t="s">
        <v>186</v>
      </c>
      <c r="J59" s="30">
        <v>456</v>
      </c>
      <c r="K59" s="16" t="s">
        <v>187</v>
      </c>
      <c r="L59" s="52">
        <v>4750</v>
      </c>
      <c r="M59" s="16" t="s">
        <v>188</v>
      </c>
      <c r="N59" s="30" t="s">
        <v>31</v>
      </c>
      <c r="O59" s="54"/>
    </row>
    <row r="60" spans="1:15" ht="15.75" x14ac:dyDescent="0.25">
      <c r="A60" s="48">
        <v>57</v>
      </c>
      <c r="B60" s="15" t="s">
        <v>201</v>
      </c>
      <c r="C60" s="16" t="s">
        <v>202</v>
      </c>
      <c r="D60" s="30" t="s">
        <v>31</v>
      </c>
      <c r="E60" s="16" t="s">
        <v>203</v>
      </c>
      <c r="F60" s="30" t="s">
        <v>31</v>
      </c>
      <c r="G60" s="30" t="s">
        <v>31</v>
      </c>
      <c r="H60" s="20">
        <v>13500</v>
      </c>
      <c r="I60" s="16" t="s">
        <v>209</v>
      </c>
      <c r="J60" s="20">
        <v>8463</v>
      </c>
      <c r="K60" s="16" t="s">
        <v>210</v>
      </c>
      <c r="L60" s="52">
        <v>72302</v>
      </c>
      <c r="M60" s="16" t="s">
        <v>211</v>
      </c>
      <c r="N60" s="30" t="s">
        <v>31</v>
      </c>
      <c r="O60" s="54"/>
    </row>
    <row r="61" spans="1:15" ht="15.75" x14ac:dyDescent="0.25">
      <c r="A61" s="48">
        <v>58</v>
      </c>
      <c r="B61" s="15" t="s">
        <v>260</v>
      </c>
      <c r="C61" s="16" t="s">
        <v>261</v>
      </c>
      <c r="D61" s="30" t="s">
        <v>31</v>
      </c>
      <c r="E61" s="16" t="s">
        <v>262</v>
      </c>
      <c r="F61" s="30" t="s">
        <v>31</v>
      </c>
      <c r="G61" s="30" t="s">
        <v>31</v>
      </c>
      <c r="H61" s="30" t="s">
        <v>31</v>
      </c>
      <c r="I61" s="16" t="s">
        <v>215</v>
      </c>
      <c r="J61" s="30">
        <v>5</v>
      </c>
      <c r="K61" s="16" t="s">
        <v>216</v>
      </c>
      <c r="L61" s="15" t="s">
        <v>31</v>
      </c>
      <c r="M61" s="16" t="s">
        <v>217</v>
      </c>
      <c r="N61" s="30" t="s">
        <v>31</v>
      </c>
      <c r="O61" s="54"/>
    </row>
    <row r="62" spans="1:15" x14ac:dyDescent="0.25">
      <c r="A62" s="55"/>
    </row>
    <row r="63" spans="1:15" x14ac:dyDescent="0.25">
      <c r="A63" s="55"/>
    </row>
    <row r="64" spans="1:15" x14ac:dyDescent="0.25">
      <c r="A64" s="55"/>
    </row>
    <row r="65" spans="1:1" x14ac:dyDescent="0.25">
      <c r="A65" s="55"/>
    </row>
    <row r="66" spans="1:1" x14ac:dyDescent="0.25">
      <c r="A66" s="55"/>
    </row>
    <row r="67" spans="1:1" x14ac:dyDescent="0.25">
      <c r="A67" s="55"/>
    </row>
    <row r="68" spans="1:1" x14ac:dyDescent="0.25">
      <c r="A68" s="55"/>
    </row>
    <row r="69" spans="1:1" x14ac:dyDescent="0.25">
      <c r="A69" s="55"/>
    </row>
    <row r="70" spans="1:1" x14ac:dyDescent="0.25">
      <c r="A70" s="55"/>
    </row>
    <row r="71" spans="1:1" x14ac:dyDescent="0.25">
      <c r="A71" s="55"/>
    </row>
    <row r="72" spans="1:1" x14ac:dyDescent="0.25">
      <c r="A72" s="55"/>
    </row>
    <row r="73" spans="1:1" x14ac:dyDescent="0.25">
      <c r="A73" s="55"/>
    </row>
    <row r="74" spans="1:1" x14ac:dyDescent="0.25">
      <c r="A74" s="55"/>
    </row>
    <row r="75" spans="1:1" x14ac:dyDescent="0.25">
      <c r="A75" s="55"/>
    </row>
    <row r="76" spans="1:1" x14ac:dyDescent="0.25">
      <c r="A76" s="55"/>
    </row>
    <row r="77" spans="1:1" x14ac:dyDescent="0.25">
      <c r="A77" s="55"/>
    </row>
    <row r="78" spans="1:1" x14ac:dyDescent="0.25">
      <c r="A78" s="55"/>
    </row>
    <row r="79" spans="1:1" x14ac:dyDescent="0.25">
      <c r="A79" s="55"/>
    </row>
    <row r="80" spans="1:1" x14ac:dyDescent="0.25">
      <c r="A80" s="55"/>
    </row>
    <row r="81" spans="1:1" x14ac:dyDescent="0.25">
      <c r="A81" s="55"/>
    </row>
    <row r="82" spans="1:1" x14ac:dyDescent="0.25">
      <c r="A82" s="55"/>
    </row>
    <row r="83" spans="1:1" x14ac:dyDescent="0.25">
      <c r="A83" s="55"/>
    </row>
    <row r="84" spans="1:1" x14ac:dyDescent="0.25">
      <c r="A84" s="55"/>
    </row>
    <row r="85" spans="1:1" x14ac:dyDescent="0.25">
      <c r="A85" s="55"/>
    </row>
    <row r="86" spans="1:1" x14ac:dyDescent="0.25">
      <c r="A86" s="55"/>
    </row>
    <row r="87" spans="1:1" x14ac:dyDescent="0.25">
      <c r="A87" s="55"/>
    </row>
    <row r="88" spans="1:1" x14ac:dyDescent="0.25">
      <c r="A88" s="55"/>
    </row>
    <row r="89" spans="1:1" x14ac:dyDescent="0.25">
      <c r="A89" s="55"/>
    </row>
    <row r="90" spans="1:1" x14ac:dyDescent="0.25">
      <c r="A90" s="55"/>
    </row>
    <row r="91" spans="1:1" x14ac:dyDescent="0.25">
      <c r="A91" s="55"/>
    </row>
    <row r="92" spans="1:1" x14ac:dyDescent="0.25">
      <c r="A92" s="55"/>
    </row>
    <row r="93" spans="1:1" x14ac:dyDescent="0.25">
      <c r="A93" s="55"/>
    </row>
    <row r="94" spans="1:1" x14ac:dyDescent="0.25">
      <c r="A94" s="55"/>
    </row>
    <row r="95" spans="1:1" x14ac:dyDescent="0.25">
      <c r="A95" s="55"/>
    </row>
    <row r="96" spans="1:1" x14ac:dyDescent="0.25">
      <c r="A96" s="55"/>
    </row>
    <row r="97" spans="1:1" x14ac:dyDescent="0.25">
      <c r="A97" s="55"/>
    </row>
    <row r="98" spans="1:1" x14ac:dyDescent="0.25">
      <c r="A98" s="55"/>
    </row>
    <row r="99" spans="1:1" x14ac:dyDescent="0.25">
      <c r="A99" s="55"/>
    </row>
    <row r="100" spans="1:1" x14ac:dyDescent="0.25">
      <c r="A100" s="55"/>
    </row>
    <row r="101" spans="1:1" x14ac:dyDescent="0.25">
      <c r="A101" s="55"/>
    </row>
    <row r="102" spans="1:1" x14ac:dyDescent="0.25">
      <c r="A102" s="55"/>
    </row>
    <row r="103" spans="1:1" x14ac:dyDescent="0.25">
      <c r="A103" s="55"/>
    </row>
    <row r="104" spans="1:1" x14ac:dyDescent="0.25">
      <c r="A104" s="55"/>
    </row>
    <row r="105" spans="1:1" x14ac:dyDescent="0.25">
      <c r="A105" s="55"/>
    </row>
    <row r="106" spans="1:1" x14ac:dyDescent="0.25">
      <c r="A106" s="55"/>
    </row>
    <row r="107" spans="1:1" x14ac:dyDescent="0.25">
      <c r="A107" s="55"/>
    </row>
    <row r="108" spans="1:1" x14ac:dyDescent="0.25">
      <c r="A108" s="55"/>
    </row>
    <row r="109" spans="1:1" x14ac:dyDescent="0.25">
      <c r="A109" s="55"/>
    </row>
    <row r="110" spans="1:1" x14ac:dyDescent="0.25">
      <c r="A110" s="55"/>
    </row>
    <row r="111" spans="1:1" x14ac:dyDescent="0.25">
      <c r="A111" s="55"/>
    </row>
    <row r="112" spans="1:1" x14ac:dyDescent="0.25">
      <c r="A112" s="55"/>
    </row>
    <row r="113" spans="1:1" x14ac:dyDescent="0.25">
      <c r="A113" s="55"/>
    </row>
    <row r="114" spans="1:1" x14ac:dyDescent="0.25">
      <c r="A114" s="55"/>
    </row>
    <row r="115" spans="1:1" x14ac:dyDescent="0.25">
      <c r="A115" s="55"/>
    </row>
    <row r="116" spans="1:1" x14ac:dyDescent="0.25">
      <c r="A116" s="55"/>
    </row>
    <row r="117" spans="1:1" x14ac:dyDescent="0.25">
      <c r="A117" s="55"/>
    </row>
    <row r="118" spans="1:1" x14ac:dyDescent="0.25">
      <c r="A118" s="55"/>
    </row>
    <row r="119" spans="1:1" x14ac:dyDescent="0.25">
      <c r="A119" s="55"/>
    </row>
    <row r="120" spans="1:1" x14ac:dyDescent="0.25">
      <c r="A120" s="55"/>
    </row>
    <row r="121" spans="1:1" x14ac:dyDescent="0.25">
      <c r="A121" s="55"/>
    </row>
    <row r="122" spans="1:1" x14ac:dyDescent="0.25">
      <c r="A122" s="55"/>
    </row>
    <row r="123" spans="1:1" x14ac:dyDescent="0.25">
      <c r="A123" s="55"/>
    </row>
    <row r="124" spans="1:1" x14ac:dyDescent="0.25">
      <c r="A124" s="55"/>
    </row>
    <row r="125" spans="1:1" x14ac:dyDescent="0.25">
      <c r="A125" s="55"/>
    </row>
    <row r="126" spans="1:1" x14ac:dyDescent="0.25">
      <c r="A126" s="55"/>
    </row>
    <row r="127" spans="1:1" x14ac:dyDescent="0.25">
      <c r="A127" s="55"/>
    </row>
    <row r="128" spans="1:1" x14ac:dyDescent="0.25">
      <c r="A128" s="55"/>
    </row>
    <row r="129" spans="1:1" x14ac:dyDescent="0.25">
      <c r="A129" s="55"/>
    </row>
    <row r="130" spans="1:1" x14ac:dyDescent="0.25">
      <c r="A130" s="55"/>
    </row>
    <row r="131" spans="1:1" x14ac:dyDescent="0.25">
      <c r="A131" s="55"/>
    </row>
    <row r="132" spans="1:1" x14ac:dyDescent="0.25">
      <c r="A132" s="55"/>
    </row>
    <row r="133" spans="1:1" x14ac:dyDescent="0.25">
      <c r="A133" s="55"/>
    </row>
    <row r="134" spans="1:1" x14ac:dyDescent="0.25">
      <c r="A134" s="55"/>
    </row>
    <row r="135" spans="1:1" x14ac:dyDescent="0.25">
      <c r="A135" s="55"/>
    </row>
    <row r="136" spans="1:1" x14ac:dyDescent="0.25">
      <c r="A136" s="55"/>
    </row>
    <row r="137" spans="1:1" x14ac:dyDescent="0.25">
      <c r="A137" s="55"/>
    </row>
    <row r="138" spans="1:1" x14ac:dyDescent="0.25">
      <c r="A138" s="55"/>
    </row>
    <row r="139" spans="1:1" x14ac:dyDescent="0.25">
      <c r="A139" s="55"/>
    </row>
    <row r="140" spans="1:1" x14ac:dyDescent="0.25">
      <c r="A140" s="55"/>
    </row>
    <row r="141" spans="1:1" x14ac:dyDescent="0.25">
      <c r="A141" s="55"/>
    </row>
    <row r="142" spans="1:1" x14ac:dyDescent="0.25">
      <c r="A142" s="55"/>
    </row>
    <row r="143" spans="1:1" x14ac:dyDescent="0.25">
      <c r="A143" s="55"/>
    </row>
    <row r="144" spans="1:1" x14ac:dyDescent="0.25">
      <c r="A144" s="55"/>
    </row>
    <row r="145" spans="1:1" x14ac:dyDescent="0.25">
      <c r="A145" s="55"/>
    </row>
    <row r="146" spans="1:1" x14ac:dyDescent="0.25">
      <c r="A146" s="55"/>
    </row>
    <row r="147" spans="1:1" x14ac:dyDescent="0.25">
      <c r="A147" s="55"/>
    </row>
    <row r="148" spans="1:1" x14ac:dyDescent="0.25">
      <c r="A148" s="55"/>
    </row>
    <row r="149" spans="1:1" x14ac:dyDescent="0.25">
      <c r="A149" s="55"/>
    </row>
    <row r="150" spans="1:1" x14ac:dyDescent="0.25">
      <c r="A150" s="55"/>
    </row>
    <row r="151" spans="1:1" x14ac:dyDescent="0.25">
      <c r="A151" s="55"/>
    </row>
    <row r="152" spans="1:1" x14ac:dyDescent="0.25">
      <c r="A152" s="55"/>
    </row>
    <row r="153" spans="1:1" x14ac:dyDescent="0.25">
      <c r="A153" s="55"/>
    </row>
    <row r="154" spans="1:1" x14ac:dyDescent="0.25">
      <c r="A154" s="55"/>
    </row>
    <row r="155" spans="1:1" x14ac:dyDescent="0.25">
      <c r="A155" s="55"/>
    </row>
    <row r="156" spans="1:1" x14ac:dyDescent="0.25">
      <c r="A156" s="55"/>
    </row>
    <row r="157" spans="1:1" x14ac:dyDescent="0.25">
      <c r="A157" s="55"/>
    </row>
    <row r="158" spans="1:1" x14ac:dyDescent="0.25">
      <c r="A158" s="55"/>
    </row>
    <row r="159" spans="1:1" x14ac:dyDescent="0.25">
      <c r="A159" s="55"/>
    </row>
    <row r="160" spans="1:1" x14ac:dyDescent="0.25">
      <c r="A160" s="55"/>
    </row>
    <row r="161" spans="1:1" x14ac:dyDescent="0.25">
      <c r="A161" s="55"/>
    </row>
    <row r="162" spans="1:1" x14ac:dyDescent="0.25">
      <c r="A162" s="55"/>
    </row>
    <row r="163" spans="1:1" x14ac:dyDescent="0.25">
      <c r="A163" s="55"/>
    </row>
    <row r="164" spans="1:1" x14ac:dyDescent="0.25">
      <c r="A164" s="55"/>
    </row>
    <row r="165" spans="1:1" x14ac:dyDescent="0.25">
      <c r="A165" s="55"/>
    </row>
    <row r="166" spans="1:1" x14ac:dyDescent="0.25">
      <c r="A166" s="55"/>
    </row>
    <row r="167" spans="1:1" x14ac:dyDescent="0.25">
      <c r="A167" s="55"/>
    </row>
    <row r="168" spans="1:1" x14ac:dyDescent="0.25">
      <c r="A168" s="55"/>
    </row>
    <row r="169" spans="1:1" x14ac:dyDescent="0.25">
      <c r="A169" s="55"/>
    </row>
    <row r="170" spans="1:1" x14ac:dyDescent="0.25">
      <c r="A170" s="55"/>
    </row>
    <row r="171" spans="1:1" x14ac:dyDescent="0.25">
      <c r="A171" s="55"/>
    </row>
    <row r="172" spans="1:1" x14ac:dyDescent="0.25">
      <c r="A172" s="55"/>
    </row>
    <row r="173" spans="1:1" x14ac:dyDescent="0.25">
      <c r="A173" s="55"/>
    </row>
    <row r="174" spans="1:1" x14ac:dyDescent="0.25">
      <c r="A174" s="55"/>
    </row>
    <row r="175" spans="1:1" x14ac:dyDescent="0.25">
      <c r="A175" s="55"/>
    </row>
    <row r="176" spans="1:1" x14ac:dyDescent="0.25">
      <c r="A176" s="55"/>
    </row>
    <row r="177" spans="1:1" x14ac:dyDescent="0.25">
      <c r="A177" s="55"/>
    </row>
    <row r="178" spans="1:1" x14ac:dyDescent="0.25">
      <c r="A178" s="55"/>
    </row>
    <row r="179" spans="1:1" x14ac:dyDescent="0.25">
      <c r="A179" s="55"/>
    </row>
    <row r="180" spans="1:1" x14ac:dyDescent="0.25">
      <c r="A180" s="55"/>
    </row>
    <row r="181" spans="1:1" x14ac:dyDescent="0.25">
      <c r="A181" s="55"/>
    </row>
    <row r="182" spans="1:1" x14ac:dyDescent="0.25">
      <c r="A182" s="55"/>
    </row>
    <row r="183" spans="1:1" x14ac:dyDescent="0.25">
      <c r="A183" s="55"/>
    </row>
    <row r="184" spans="1:1" x14ac:dyDescent="0.25">
      <c r="A184" s="55"/>
    </row>
    <row r="185" spans="1:1" x14ac:dyDescent="0.25">
      <c r="A185" s="55"/>
    </row>
    <row r="186" spans="1:1" x14ac:dyDescent="0.25">
      <c r="A186" s="55"/>
    </row>
    <row r="187" spans="1:1" x14ac:dyDescent="0.25">
      <c r="A187" s="55"/>
    </row>
    <row r="188" spans="1:1" x14ac:dyDescent="0.25">
      <c r="A188" s="55"/>
    </row>
    <row r="189" spans="1:1" x14ac:dyDescent="0.25">
      <c r="A189" s="55"/>
    </row>
    <row r="190" spans="1:1" x14ac:dyDescent="0.25">
      <c r="A190" s="55"/>
    </row>
    <row r="191" spans="1:1" x14ac:dyDescent="0.25">
      <c r="A191" s="55"/>
    </row>
    <row r="192" spans="1:1" x14ac:dyDescent="0.25">
      <c r="A192" s="55"/>
    </row>
    <row r="193" spans="1:1" x14ac:dyDescent="0.25">
      <c r="A193" s="55"/>
    </row>
    <row r="194" spans="1:1" x14ac:dyDescent="0.25">
      <c r="A194" s="55"/>
    </row>
    <row r="195" spans="1:1" x14ac:dyDescent="0.25">
      <c r="A195" s="55"/>
    </row>
    <row r="196" spans="1:1" x14ac:dyDescent="0.25">
      <c r="A196" s="55"/>
    </row>
    <row r="197" spans="1:1" x14ac:dyDescent="0.25">
      <c r="A197" s="55"/>
    </row>
    <row r="198" spans="1:1" x14ac:dyDescent="0.25">
      <c r="A198" s="55"/>
    </row>
    <row r="199" spans="1:1" x14ac:dyDescent="0.25">
      <c r="A199" s="55"/>
    </row>
    <row r="200" spans="1:1" x14ac:dyDescent="0.25">
      <c r="A200" s="55"/>
    </row>
    <row r="201" spans="1:1" x14ac:dyDescent="0.25">
      <c r="A201" s="55"/>
    </row>
    <row r="202" spans="1:1" x14ac:dyDescent="0.25">
      <c r="A202" s="55"/>
    </row>
    <row r="203" spans="1:1" x14ac:dyDescent="0.25">
      <c r="A203" s="55"/>
    </row>
    <row r="204" spans="1:1" x14ac:dyDescent="0.25">
      <c r="A204" s="55"/>
    </row>
    <row r="205" spans="1:1" x14ac:dyDescent="0.25">
      <c r="A205" s="55"/>
    </row>
    <row r="206" spans="1:1" x14ac:dyDescent="0.25">
      <c r="A206" s="55"/>
    </row>
    <row r="207" spans="1:1" x14ac:dyDescent="0.25">
      <c r="A207" s="55"/>
    </row>
    <row r="208" spans="1:1" x14ac:dyDescent="0.25">
      <c r="A208" s="55"/>
    </row>
    <row r="209" spans="1:1" x14ac:dyDescent="0.25">
      <c r="A209" s="55"/>
    </row>
    <row r="210" spans="1:1" x14ac:dyDescent="0.25">
      <c r="A210" s="55"/>
    </row>
    <row r="211" spans="1:1" x14ac:dyDescent="0.25">
      <c r="A211" s="55"/>
    </row>
    <row r="212" spans="1:1" x14ac:dyDescent="0.25">
      <c r="A212" s="55"/>
    </row>
    <row r="213" spans="1:1" x14ac:dyDescent="0.25">
      <c r="A213" s="55"/>
    </row>
    <row r="214" spans="1:1" x14ac:dyDescent="0.25">
      <c r="A214" s="55"/>
    </row>
    <row r="215" spans="1:1" x14ac:dyDescent="0.25">
      <c r="A215" s="55"/>
    </row>
    <row r="216" spans="1:1" x14ac:dyDescent="0.25">
      <c r="A216" s="55"/>
    </row>
    <row r="217" spans="1:1" x14ac:dyDescent="0.25">
      <c r="A217" s="55"/>
    </row>
    <row r="218" spans="1:1" x14ac:dyDescent="0.25">
      <c r="A218" s="55"/>
    </row>
    <row r="219" spans="1:1" x14ac:dyDescent="0.25">
      <c r="A219" s="55"/>
    </row>
    <row r="220" spans="1:1" x14ac:dyDescent="0.25">
      <c r="A220" s="55"/>
    </row>
    <row r="221" spans="1:1" x14ac:dyDescent="0.25">
      <c r="A221" s="55"/>
    </row>
    <row r="222" spans="1:1" x14ac:dyDescent="0.25">
      <c r="A222" s="55"/>
    </row>
    <row r="223" spans="1:1" x14ac:dyDescent="0.25">
      <c r="A223" s="55"/>
    </row>
    <row r="224" spans="1:1" x14ac:dyDescent="0.25">
      <c r="A224" s="55"/>
    </row>
    <row r="225" spans="1:1" x14ac:dyDescent="0.25">
      <c r="A225" s="55"/>
    </row>
    <row r="226" spans="1:1" x14ac:dyDescent="0.25">
      <c r="A226" s="55"/>
    </row>
    <row r="227" spans="1:1" x14ac:dyDescent="0.25">
      <c r="A227" s="55"/>
    </row>
    <row r="228" spans="1:1" x14ac:dyDescent="0.25">
      <c r="A228" s="55"/>
    </row>
    <row r="229" spans="1:1" x14ac:dyDescent="0.25">
      <c r="A229" s="55"/>
    </row>
    <row r="230" spans="1:1" x14ac:dyDescent="0.25">
      <c r="A230" s="55"/>
    </row>
    <row r="231" spans="1:1" x14ac:dyDescent="0.25">
      <c r="A231" s="55"/>
    </row>
    <row r="232" spans="1:1" x14ac:dyDescent="0.25">
      <c r="A232" s="55"/>
    </row>
    <row r="233" spans="1:1" x14ac:dyDescent="0.25">
      <c r="A233" s="55"/>
    </row>
    <row r="234" spans="1:1" x14ac:dyDescent="0.25">
      <c r="A234" s="55"/>
    </row>
    <row r="235" spans="1:1" x14ac:dyDescent="0.25">
      <c r="A235" s="55"/>
    </row>
    <row r="236" spans="1:1" x14ac:dyDescent="0.25">
      <c r="A236" s="55"/>
    </row>
    <row r="237" spans="1:1" x14ac:dyDescent="0.25">
      <c r="A237" s="55"/>
    </row>
    <row r="238" spans="1:1" x14ac:dyDescent="0.25">
      <c r="A238" s="55"/>
    </row>
    <row r="239" spans="1:1" x14ac:dyDescent="0.25">
      <c r="A239" s="55"/>
    </row>
    <row r="240" spans="1:1" x14ac:dyDescent="0.25">
      <c r="A240" s="55"/>
    </row>
    <row r="241" spans="1:1" x14ac:dyDescent="0.25">
      <c r="A241" s="55"/>
    </row>
    <row r="242" spans="1:1" x14ac:dyDescent="0.25">
      <c r="A242" s="55"/>
    </row>
    <row r="243" spans="1:1" x14ac:dyDescent="0.25">
      <c r="A243" s="55"/>
    </row>
    <row r="244" spans="1:1" x14ac:dyDescent="0.25">
      <c r="A244" s="55"/>
    </row>
    <row r="245" spans="1:1" x14ac:dyDescent="0.25">
      <c r="A245" s="55"/>
    </row>
    <row r="246" spans="1:1" x14ac:dyDescent="0.25">
      <c r="A246" s="55"/>
    </row>
    <row r="247" spans="1:1" x14ac:dyDescent="0.25">
      <c r="A247" s="55"/>
    </row>
    <row r="248" spans="1:1" x14ac:dyDescent="0.25">
      <c r="A248" s="55"/>
    </row>
    <row r="249" spans="1:1" x14ac:dyDescent="0.25">
      <c r="A249" s="55"/>
    </row>
    <row r="250" spans="1:1" x14ac:dyDescent="0.25">
      <c r="A250" s="55"/>
    </row>
    <row r="251" spans="1:1" x14ac:dyDescent="0.25">
      <c r="A251" s="55"/>
    </row>
    <row r="252" spans="1:1" x14ac:dyDescent="0.25">
      <c r="A252" s="55"/>
    </row>
    <row r="253" spans="1:1" x14ac:dyDescent="0.25">
      <c r="A253" s="55"/>
    </row>
    <row r="254" spans="1:1" x14ac:dyDescent="0.25">
      <c r="A254" s="55"/>
    </row>
    <row r="255" spans="1:1" x14ac:dyDescent="0.25">
      <c r="A255" s="55"/>
    </row>
    <row r="256" spans="1:1" x14ac:dyDescent="0.25">
      <c r="A256" s="55"/>
    </row>
    <row r="257" spans="1:1" x14ac:dyDescent="0.25">
      <c r="A257" s="55"/>
    </row>
    <row r="258" spans="1:1" x14ac:dyDescent="0.25">
      <c r="A258" s="55"/>
    </row>
    <row r="259" spans="1:1" x14ac:dyDescent="0.25">
      <c r="A259" s="55"/>
    </row>
    <row r="260" spans="1:1" x14ac:dyDescent="0.25">
      <c r="A260" s="55"/>
    </row>
    <row r="261" spans="1:1" x14ac:dyDescent="0.25">
      <c r="A261" s="55"/>
    </row>
    <row r="262" spans="1:1" x14ac:dyDescent="0.25">
      <c r="A262" s="55"/>
    </row>
    <row r="263" spans="1:1" x14ac:dyDescent="0.25">
      <c r="A263" s="55"/>
    </row>
    <row r="264" spans="1:1" x14ac:dyDescent="0.25">
      <c r="A264" s="55"/>
    </row>
    <row r="265" spans="1:1" x14ac:dyDescent="0.25">
      <c r="A265" s="55"/>
    </row>
    <row r="266" spans="1:1" x14ac:dyDescent="0.25">
      <c r="A266" s="55"/>
    </row>
    <row r="267" spans="1:1" x14ac:dyDescent="0.25">
      <c r="A267" s="55"/>
    </row>
    <row r="268" spans="1:1" x14ac:dyDescent="0.25">
      <c r="A268" s="55"/>
    </row>
    <row r="269" spans="1:1" x14ac:dyDescent="0.25">
      <c r="A269" s="55"/>
    </row>
    <row r="270" spans="1:1" x14ac:dyDescent="0.25">
      <c r="A270" s="55"/>
    </row>
    <row r="271" spans="1:1" x14ac:dyDescent="0.25">
      <c r="A271" s="55"/>
    </row>
    <row r="272" spans="1:1" x14ac:dyDescent="0.25">
      <c r="A272" s="55"/>
    </row>
    <row r="273" spans="1:1" x14ac:dyDescent="0.25">
      <c r="A273" s="55"/>
    </row>
    <row r="274" spans="1:1" x14ac:dyDescent="0.25">
      <c r="A274" s="55"/>
    </row>
    <row r="275" spans="1:1" x14ac:dyDescent="0.25">
      <c r="A275" s="55"/>
    </row>
    <row r="276" spans="1:1" x14ac:dyDescent="0.25">
      <c r="A276" s="55"/>
    </row>
    <row r="277" spans="1:1" x14ac:dyDescent="0.25">
      <c r="A277" s="55"/>
    </row>
    <row r="278" spans="1:1" x14ac:dyDescent="0.25">
      <c r="A278" s="55"/>
    </row>
    <row r="279" spans="1:1" x14ac:dyDescent="0.25">
      <c r="A279" s="55"/>
    </row>
    <row r="280" spans="1:1" x14ac:dyDescent="0.25">
      <c r="A280" s="55"/>
    </row>
    <row r="281" spans="1:1" x14ac:dyDescent="0.25">
      <c r="A281" s="55"/>
    </row>
    <row r="282" spans="1:1" x14ac:dyDescent="0.25">
      <c r="A282" s="55"/>
    </row>
    <row r="283" spans="1:1" x14ac:dyDescent="0.25">
      <c r="A283" s="55"/>
    </row>
    <row r="284" spans="1:1" x14ac:dyDescent="0.25">
      <c r="A284" s="55"/>
    </row>
    <row r="285" spans="1:1" x14ac:dyDescent="0.25">
      <c r="A285" s="55"/>
    </row>
    <row r="286" spans="1:1" x14ac:dyDescent="0.25">
      <c r="A286" s="55"/>
    </row>
    <row r="287" spans="1:1" x14ac:dyDescent="0.25">
      <c r="A287" s="55"/>
    </row>
    <row r="288" spans="1:1" x14ac:dyDescent="0.25">
      <c r="A288" s="55"/>
    </row>
    <row r="289" spans="1:1" x14ac:dyDescent="0.25">
      <c r="A289" s="55"/>
    </row>
    <row r="290" spans="1:1" x14ac:dyDescent="0.25">
      <c r="A290" s="55"/>
    </row>
    <row r="291" spans="1:1" x14ac:dyDescent="0.25">
      <c r="A291" s="55"/>
    </row>
    <row r="292" spans="1:1" x14ac:dyDescent="0.25">
      <c r="A292" s="55"/>
    </row>
    <row r="293" spans="1:1" x14ac:dyDescent="0.25">
      <c r="A293" s="55"/>
    </row>
    <row r="294" spans="1:1" x14ac:dyDescent="0.25">
      <c r="A294" s="55"/>
    </row>
    <row r="295" spans="1:1" x14ac:dyDescent="0.25">
      <c r="A295" s="55"/>
    </row>
    <row r="296" spans="1:1" x14ac:dyDescent="0.25">
      <c r="A296" s="55"/>
    </row>
    <row r="297" spans="1:1" x14ac:dyDescent="0.25">
      <c r="A297" s="55"/>
    </row>
    <row r="298" spans="1:1" x14ac:dyDescent="0.25">
      <c r="A298" s="55"/>
    </row>
    <row r="299" spans="1:1" x14ac:dyDescent="0.25">
      <c r="A299" s="55"/>
    </row>
    <row r="300" spans="1:1" x14ac:dyDescent="0.25">
      <c r="A300" s="55"/>
    </row>
    <row r="301" spans="1:1" x14ac:dyDescent="0.25">
      <c r="A301" s="55"/>
    </row>
    <row r="302" spans="1:1" x14ac:dyDescent="0.25">
      <c r="A302" s="55"/>
    </row>
    <row r="303" spans="1:1" x14ac:dyDescent="0.25">
      <c r="A303" s="55"/>
    </row>
    <row r="304" spans="1:1" x14ac:dyDescent="0.25">
      <c r="A304" s="55"/>
    </row>
    <row r="305" spans="1:1" x14ac:dyDescent="0.25">
      <c r="A305" s="55"/>
    </row>
    <row r="306" spans="1:1" x14ac:dyDescent="0.25">
      <c r="A306" s="55"/>
    </row>
    <row r="307" spans="1:1" x14ac:dyDescent="0.25">
      <c r="A307" s="55"/>
    </row>
    <row r="308" spans="1:1" x14ac:dyDescent="0.25">
      <c r="A308" s="55"/>
    </row>
    <row r="309" spans="1:1" x14ac:dyDescent="0.25">
      <c r="A309" s="55"/>
    </row>
    <row r="310" spans="1:1" x14ac:dyDescent="0.25">
      <c r="A310" s="55"/>
    </row>
    <row r="311" spans="1:1" x14ac:dyDescent="0.25">
      <c r="A311" s="55"/>
    </row>
    <row r="312" spans="1:1" x14ac:dyDescent="0.25">
      <c r="A312" s="55"/>
    </row>
    <row r="313" spans="1:1" x14ac:dyDescent="0.25">
      <c r="A313" s="55"/>
    </row>
    <row r="314" spans="1:1" x14ac:dyDescent="0.25">
      <c r="A314" s="55"/>
    </row>
    <row r="315" spans="1:1" x14ac:dyDescent="0.25">
      <c r="A315" s="55"/>
    </row>
    <row r="316" spans="1:1" x14ac:dyDescent="0.25">
      <c r="A316" s="55"/>
    </row>
    <row r="317" spans="1:1" x14ac:dyDescent="0.25">
      <c r="A317" s="55"/>
    </row>
    <row r="318" spans="1:1" x14ac:dyDescent="0.25">
      <c r="A318" s="55"/>
    </row>
    <row r="319" spans="1:1" x14ac:dyDescent="0.25">
      <c r="A319" s="55"/>
    </row>
    <row r="320" spans="1:1" x14ac:dyDescent="0.25">
      <c r="A320" s="55"/>
    </row>
    <row r="321" spans="1:1" x14ac:dyDescent="0.25">
      <c r="A321" s="55"/>
    </row>
    <row r="322" spans="1:1" x14ac:dyDescent="0.25">
      <c r="A322" s="55"/>
    </row>
    <row r="323" spans="1:1" x14ac:dyDescent="0.25">
      <c r="A323" s="55"/>
    </row>
    <row r="324" spans="1:1" x14ac:dyDescent="0.25">
      <c r="A324" s="55"/>
    </row>
    <row r="325" spans="1:1" x14ac:dyDescent="0.25">
      <c r="A325" s="55"/>
    </row>
    <row r="326" spans="1:1" x14ac:dyDescent="0.25">
      <c r="A326" s="55"/>
    </row>
    <row r="327" spans="1:1" x14ac:dyDescent="0.25">
      <c r="A327" s="55"/>
    </row>
    <row r="328" spans="1:1" x14ac:dyDescent="0.25">
      <c r="A328" s="55"/>
    </row>
    <row r="329" spans="1:1" x14ac:dyDescent="0.25">
      <c r="A329" s="55"/>
    </row>
    <row r="330" spans="1:1" x14ac:dyDescent="0.25">
      <c r="A330" s="55"/>
    </row>
    <row r="331" spans="1:1" x14ac:dyDescent="0.25">
      <c r="A331" s="55"/>
    </row>
    <row r="332" spans="1:1" x14ac:dyDescent="0.25">
      <c r="A332" s="55"/>
    </row>
    <row r="333" spans="1:1" x14ac:dyDescent="0.25">
      <c r="A333" s="55"/>
    </row>
    <row r="334" spans="1:1" x14ac:dyDescent="0.25">
      <c r="A334" s="55"/>
    </row>
    <row r="335" spans="1:1" x14ac:dyDescent="0.25">
      <c r="A335" s="55"/>
    </row>
    <row r="336" spans="1:1" x14ac:dyDescent="0.25">
      <c r="A336" s="55"/>
    </row>
    <row r="337" spans="1:1" x14ac:dyDescent="0.25">
      <c r="A337" s="55"/>
    </row>
    <row r="338" spans="1:1" x14ac:dyDescent="0.25">
      <c r="A338" s="55"/>
    </row>
    <row r="339" spans="1:1" x14ac:dyDescent="0.25">
      <c r="A339" s="55"/>
    </row>
    <row r="340" spans="1:1" x14ac:dyDescent="0.25">
      <c r="A340" s="55"/>
    </row>
    <row r="341" spans="1:1" x14ac:dyDescent="0.25">
      <c r="A341" s="55"/>
    </row>
    <row r="342" spans="1:1" x14ac:dyDescent="0.25">
      <c r="A342" s="55"/>
    </row>
    <row r="343" spans="1:1" x14ac:dyDescent="0.25">
      <c r="A343" s="55"/>
    </row>
    <row r="344" spans="1:1" x14ac:dyDescent="0.25">
      <c r="A344" s="55"/>
    </row>
    <row r="345" spans="1:1" x14ac:dyDescent="0.25">
      <c r="A345" s="55"/>
    </row>
    <row r="346" spans="1:1" x14ac:dyDescent="0.25">
      <c r="A346" s="55"/>
    </row>
    <row r="347" spans="1:1" x14ac:dyDescent="0.25">
      <c r="A347" s="55"/>
    </row>
    <row r="348" spans="1:1" x14ac:dyDescent="0.25">
      <c r="A348" s="55"/>
    </row>
    <row r="349" spans="1:1" x14ac:dyDescent="0.25">
      <c r="A349" s="55"/>
    </row>
    <row r="350" spans="1:1" x14ac:dyDescent="0.25">
      <c r="A350" s="55"/>
    </row>
    <row r="351" spans="1:1" x14ac:dyDescent="0.25">
      <c r="A351" s="55"/>
    </row>
    <row r="352" spans="1:1" x14ac:dyDescent="0.25">
      <c r="A352" s="55"/>
    </row>
    <row r="353" spans="1:1" x14ac:dyDescent="0.25">
      <c r="A353" s="55"/>
    </row>
    <row r="354" spans="1:1" x14ac:dyDescent="0.25">
      <c r="A354" s="55"/>
    </row>
    <row r="355" spans="1:1" x14ac:dyDescent="0.25">
      <c r="A355" s="55"/>
    </row>
    <row r="356" spans="1:1" x14ac:dyDescent="0.25">
      <c r="A356" s="55"/>
    </row>
    <row r="357" spans="1:1" x14ac:dyDescent="0.25">
      <c r="A357" s="55"/>
    </row>
    <row r="358" spans="1:1" x14ac:dyDescent="0.25">
      <c r="A358" s="55"/>
    </row>
    <row r="359" spans="1:1" x14ac:dyDescent="0.25">
      <c r="A359" s="55"/>
    </row>
    <row r="360" spans="1:1" x14ac:dyDescent="0.25">
      <c r="A360" s="55"/>
    </row>
    <row r="361" spans="1:1" x14ac:dyDescent="0.25">
      <c r="A361" s="55"/>
    </row>
    <row r="362" spans="1:1" x14ac:dyDescent="0.25">
      <c r="A362" s="55"/>
    </row>
    <row r="363" spans="1:1" x14ac:dyDescent="0.25">
      <c r="A363" s="55"/>
    </row>
    <row r="364" spans="1:1" x14ac:dyDescent="0.25">
      <c r="A364" s="55"/>
    </row>
    <row r="365" spans="1:1" x14ac:dyDescent="0.25">
      <c r="A365" s="55"/>
    </row>
    <row r="366" spans="1:1" x14ac:dyDescent="0.25">
      <c r="A366" s="55"/>
    </row>
    <row r="367" spans="1:1" x14ac:dyDescent="0.25">
      <c r="A367" s="55"/>
    </row>
    <row r="368" spans="1:1" x14ac:dyDescent="0.25">
      <c r="A368" s="55"/>
    </row>
    <row r="369" spans="1:1" x14ac:dyDescent="0.25">
      <c r="A369" s="55"/>
    </row>
    <row r="370" spans="1:1" x14ac:dyDescent="0.25">
      <c r="A370" s="55"/>
    </row>
    <row r="371" spans="1:1" x14ac:dyDescent="0.25">
      <c r="A371" s="55"/>
    </row>
    <row r="372" spans="1:1" x14ac:dyDescent="0.25">
      <c r="A372" s="55"/>
    </row>
    <row r="373" spans="1:1" x14ac:dyDescent="0.25">
      <c r="A373" s="55"/>
    </row>
    <row r="374" spans="1:1" x14ac:dyDescent="0.25">
      <c r="A374" s="55"/>
    </row>
    <row r="375" spans="1:1" x14ac:dyDescent="0.25">
      <c r="A375" s="55"/>
    </row>
    <row r="376" spans="1:1" x14ac:dyDescent="0.25">
      <c r="A376" s="55"/>
    </row>
    <row r="377" spans="1:1" x14ac:dyDescent="0.25">
      <c r="A377" s="55"/>
    </row>
    <row r="378" spans="1:1" x14ac:dyDescent="0.25">
      <c r="A378" s="55"/>
    </row>
    <row r="379" spans="1:1" x14ac:dyDescent="0.25">
      <c r="A379" s="55"/>
    </row>
    <row r="380" spans="1:1" x14ac:dyDescent="0.25">
      <c r="A380" s="55"/>
    </row>
    <row r="381" spans="1:1" x14ac:dyDescent="0.25">
      <c r="A381" s="55"/>
    </row>
    <row r="382" spans="1:1" x14ac:dyDescent="0.25">
      <c r="A382" s="55"/>
    </row>
    <row r="383" spans="1:1" x14ac:dyDescent="0.25">
      <c r="A383" s="55"/>
    </row>
    <row r="384" spans="1:1" x14ac:dyDescent="0.25">
      <c r="A384" s="55"/>
    </row>
    <row r="385" spans="1:1" x14ac:dyDescent="0.25">
      <c r="A385" s="55"/>
    </row>
    <row r="386" spans="1:1" x14ac:dyDescent="0.25">
      <c r="A386" s="55"/>
    </row>
    <row r="387" spans="1:1" x14ac:dyDescent="0.25">
      <c r="A387" s="55"/>
    </row>
    <row r="388" spans="1:1" x14ac:dyDescent="0.25">
      <c r="A388" s="55"/>
    </row>
    <row r="389" spans="1:1" x14ac:dyDescent="0.25">
      <c r="A389" s="55"/>
    </row>
    <row r="390" spans="1:1" x14ac:dyDescent="0.25">
      <c r="A390" s="55"/>
    </row>
    <row r="391" spans="1:1" x14ac:dyDescent="0.25">
      <c r="A391" s="55"/>
    </row>
    <row r="392" spans="1:1" x14ac:dyDescent="0.25">
      <c r="A392" s="55"/>
    </row>
    <row r="393" spans="1:1" x14ac:dyDescent="0.25">
      <c r="A393" s="55"/>
    </row>
    <row r="394" spans="1:1" x14ac:dyDescent="0.25">
      <c r="A394" s="55"/>
    </row>
    <row r="395" spans="1:1" x14ac:dyDescent="0.25">
      <c r="A395" s="55"/>
    </row>
    <row r="396" spans="1:1" x14ac:dyDescent="0.25">
      <c r="A396" s="55"/>
    </row>
    <row r="397" spans="1:1" x14ac:dyDescent="0.25">
      <c r="A397" s="55"/>
    </row>
    <row r="398" spans="1:1" x14ac:dyDescent="0.25">
      <c r="A398" s="55"/>
    </row>
    <row r="399" spans="1:1" x14ac:dyDescent="0.25">
      <c r="A399" s="55"/>
    </row>
    <row r="400" spans="1:1" x14ac:dyDescent="0.25">
      <c r="A400" s="55"/>
    </row>
    <row r="401" spans="1:1" x14ac:dyDescent="0.25">
      <c r="A401" s="55"/>
    </row>
    <row r="402" spans="1:1" x14ac:dyDescent="0.25">
      <c r="A402" s="55"/>
    </row>
    <row r="403" spans="1:1" x14ac:dyDescent="0.25">
      <c r="A403" s="55"/>
    </row>
    <row r="404" spans="1:1" x14ac:dyDescent="0.25">
      <c r="A404" s="55"/>
    </row>
    <row r="405" spans="1:1" x14ac:dyDescent="0.25">
      <c r="A405" s="55"/>
    </row>
    <row r="406" spans="1:1" x14ac:dyDescent="0.25">
      <c r="A406" s="55"/>
    </row>
    <row r="407" spans="1:1" x14ac:dyDescent="0.25">
      <c r="A407" s="55"/>
    </row>
    <row r="408" spans="1:1" x14ac:dyDescent="0.25">
      <c r="A408" s="55"/>
    </row>
    <row r="409" spans="1:1" x14ac:dyDescent="0.25">
      <c r="A409" s="55"/>
    </row>
    <row r="410" spans="1:1" x14ac:dyDescent="0.25">
      <c r="A410" s="55"/>
    </row>
    <row r="411" spans="1:1" x14ac:dyDescent="0.25">
      <c r="A411" s="55"/>
    </row>
    <row r="412" spans="1:1" x14ac:dyDescent="0.25">
      <c r="A412" s="55"/>
    </row>
    <row r="413" spans="1:1" x14ac:dyDescent="0.25">
      <c r="A413" s="55"/>
    </row>
    <row r="414" spans="1:1" x14ac:dyDescent="0.25">
      <c r="A414" s="55"/>
    </row>
    <row r="415" spans="1:1" x14ac:dyDescent="0.25">
      <c r="A415" s="55"/>
    </row>
    <row r="416" spans="1:1" x14ac:dyDescent="0.25">
      <c r="A416" s="55"/>
    </row>
    <row r="417" spans="1:1" x14ac:dyDescent="0.25">
      <c r="A417" s="55"/>
    </row>
    <row r="418" spans="1:1" x14ac:dyDescent="0.25">
      <c r="A418" s="55"/>
    </row>
    <row r="419" spans="1:1" x14ac:dyDescent="0.25">
      <c r="A419" s="55"/>
    </row>
    <row r="420" spans="1:1" x14ac:dyDescent="0.25">
      <c r="A420" s="55"/>
    </row>
    <row r="421" spans="1:1" x14ac:dyDescent="0.25">
      <c r="A421" s="55"/>
    </row>
    <row r="422" spans="1:1" x14ac:dyDescent="0.25">
      <c r="A422" s="55"/>
    </row>
    <row r="423" spans="1:1" x14ac:dyDescent="0.25">
      <c r="A423" s="55"/>
    </row>
    <row r="424" spans="1:1" x14ac:dyDescent="0.25">
      <c r="A424" s="55"/>
    </row>
    <row r="425" spans="1:1" x14ac:dyDescent="0.25">
      <c r="A425" s="55"/>
    </row>
    <row r="426" spans="1:1" x14ac:dyDescent="0.25">
      <c r="A426" s="55"/>
    </row>
    <row r="427" spans="1:1" x14ac:dyDescent="0.25">
      <c r="A427" s="55"/>
    </row>
    <row r="428" spans="1:1" x14ac:dyDescent="0.25">
      <c r="A428" s="55"/>
    </row>
    <row r="429" spans="1:1" x14ac:dyDescent="0.25">
      <c r="A429" s="55"/>
    </row>
    <row r="430" spans="1:1" x14ac:dyDescent="0.25">
      <c r="A430" s="55"/>
    </row>
    <row r="431" spans="1:1" x14ac:dyDescent="0.25">
      <c r="A431" s="55"/>
    </row>
    <row r="432" spans="1:1" x14ac:dyDescent="0.25">
      <c r="A432" s="55"/>
    </row>
    <row r="433" spans="1:1" x14ac:dyDescent="0.25">
      <c r="A433" s="55"/>
    </row>
    <row r="434" spans="1:1" x14ac:dyDescent="0.25">
      <c r="A434" s="55"/>
    </row>
    <row r="435" spans="1:1" x14ac:dyDescent="0.25">
      <c r="A435" s="55"/>
    </row>
    <row r="436" spans="1:1" x14ac:dyDescent="0.25">
      <c r="A436" s="55"/>
    </row>
    <row r="437" spans="1:1" x14ac:dyDescent="0.25">
      <c r="A437" s="55"/>
    </row>
    <row r="438" spans="1:1" x14ac:dyDescent="0.25">
      <c r="A438" s="55"/>
    </row>
    <row r="439" spans="1:1" x14ac:dyDescent="0.25">
      <c r="A439" s="55"/>
    </row>
    <row r="440" spans="1:1" x14ac:dyDescent="0.25">
      <c r="A440" s="55"/>
    </row>
    <row r="441" spans="1:1" x14ac:dyDescent="0.25">
      <c r="A441" s="55"/>
    </row>
    <row r="442" spans="1:1" x14ac:dyDescent="0.25">
      <c r="A442" s="55"/>
    </row>
    <row r="443" spans="1:1" x14ac:dyDescent="0.25">
      <c r="A443" s="55"/>
    </row>
    <row r="444" spans="1:1" x14ac:dyDescent="0.25">
      <c r="A444" s="55"/>
    </row>
    <row r="445" spans="1:1" x14ac:dyDescent="0.25">
      <c r="A445" s="55"/>
    </row>
    <row r="446" spans="1:1" x14ac:dyDescent="0.25">
      <c r="A446" s="55"/>
    </row>
    <row r="447" spans="1:1" x14ac:dyDescent="0.25">
      <c r="A447" s="55"/>
    </row>
    <row r="448" spans="1:1" x14ac:dyDescent="0.25">
      <c r="A448" s="55"/>
    </row>
    <row r="449" spans="1:1" x14ac:dyDescent="0.25">
      <c r="A449" s="55"/>
    </row>
    <row r="450" spans="1:1" x14ac:dyDescent="0.25">
      <c r="A450" s="55"/>
    </row>
    <row r="451" spans="1:1" x14ac:dyDescent="0.25">
      <c r="A451" s="55"/>
    </row>
    <row r="452" spans="1:1" x14ac:dyDescent="0.25">
      <c r="A452" s="55"/>
    </row>
    <row r="453" spans="1:1" x14ac:dyDescent="0.25">
      <c r="A453" s="55"/>
    </row>
    <row r="454" spans="1:1" x14ac:dyDescent="0.25">
      <c r="A454" s="55"/>
    </row>
    <row r="455" spans="1:1" x14ac:dyDescent="0.25">
      <c r="A455" s="55"/>
    </row>
    <row r="456" spans="1:1" x14ac:dyDescent="0.25">
      <c r="A456" s="55"/>
    </row>
    <row r="457" spans="1:1" x14ac:dyDescent="0.25">
      <c r="A457" s="55"/>
    </row>
    <row r="458" spans="1:1" x14ac:dyDescent="0.25">
      <c r="A458" s="55"/>
    </row>
    <row r="459" spans="1:1" x14ac:dyDescent="0.25">
      <c r="A459" s="55"/>
    </row>
    <row r="460" spans="1:1" x14ac:dyDescent="0.25">
      <c r="A460" s="55"/>
    </row>
    <row r="461" spans="1:1" x14ac:dyDescent="0.25">
      <c r="A461" s="55"/>
    </row>
    <row r="462" spans="1:1" x14ac:dyDescent="0.25">
      <c r="A462" s="55"/>
    </row>
    <row r="463" spans="1:1" x14ac:dyDescent="0.25">
      <c r="A463" s="55"/>
    </row>
    <row r="464" spans="1:1" x14ac:dyDescent="0.25">
      <c r="A464" s="55"/>
    </row>
    <row r="465" spans="1:1" x14ac:dyDescent="0.25">
      <c r="A465" s="55"/>
    </row>
    <row r="466" spans="1:1" x14ac:dyDescent="0.25">
      <c r="A466" s="55"/>
    </row>
    <row r="467" spans="1:1" x14ac:dyDescent="0.25">
      <c r="A467" s="55"/>
    </row>
    <row r="468" spans="1:1" x14ac:dyDescent="0.25">
      <c r="A468" s="55"/>
    </row>
    <row r="469" spans="1:1" x14ac:dyDescent="0.25">
      <c r="A469" s="55"/>
    </row>
    <row r="470" spans="1:1" x14ac:dyDescent="0.25">
      <c r="A470" s="55"/>
    </row>
    <row r="471" spans="1:1" x14ac:dyDescent="0.25">
      <c r="A471" s="55"/>
    </row>
    <row r="472" spans="1:1" x14ac:dyDescent="0.25">
      <c r="A472" s="55"/>
    </row>
    <row r="473" spans="1:1" x14ac:dyDescent="0.25">
      <c r="A473" s="55"/>
    </row>
    <row r="474" spans="1:1" x14ac:dyDescent="0.25">
      <c r="A474" s="55"/>
    </row>
    <row r="475" spans="1:1" x14ac:dyDescent="0.25">
      <c r="A475" s="55"/>
    </row>
    <row r="476" spans="1:1" x14ac:dyDescent="0.25">
      <c r="A476" s="55"/>
    </row>
    <row r="477" spans="1:1" x14ac:dyDescent="0.25">
      <c r="A477" s="55"/>
    </row>
    <row r="478" spans="1:1" x14ac:dyDescent="0.25">
      <c r="A478" s="55"/>
    </row>
    <row r="479" spans="1:1" x14ac:dyDescent="0.25">
      <c r="A479" s="55"/>
    </row>
    <row r="480" spans="1:1" x14ac:dyDescent="0.25">
      <c r="A480" s="55"/>
    </row>
    <row r="481" spans="1:1" x14ac:dyDescent="0.25">
      <c r="A481" s="55"/>
    </row>
    <row r="482" spans="1:1" x14ac:dyDescent="0.25">
      <c r="A482" s="55"/>
    </row>
    <row r="483" spans="1:1" x14ac:dyDescent="0.25">
      <c r="A483" s="55"/>
    </row>
    <row r="484" spans="1:1" x14ac:dyDescent="0.25">
      <c r="A484" s="55"/>
    </row>
    <row r="485" spans="1:1" x14ac:dyDescent="0.25">
      <c r="A485" s="55"/>
    </row>
    <row r="486" spans="1:1" x14ac:dyDescent="0.25">
      <c r="A486" s="55"/>
    </row>
    <row r="487" spans="1:1" x14ac:dyDescent="0.25">
      <c r="A487" s="55"/>
    </row>
    <row r="488" spans="1:1" x14ac:dyDescent="0.25">
      <c r="A488" s="55"/>
    </row>
    <row r="489" spans="1:1" x14ac:dyDescent="0.25">
      <c r="A489" s="55"/>
    </row>
    <row r="490" spans="1:1" x14ac:dyDescent="0.25">
      <c r="A490" s="55"/>
    </row>
    <row r="491" spans="1:1" x14ac:dyDescent="0.25">
      <c r="A491" s="55"/>
    </row>
    <row r="492" spans="1:1" x14ac:dyDescent="0.25">
      <c r="A492" s="55"/>
    </row>
    <row r="493" spans="1:1" x14ac:dyDescent="0.25">
      <c r="A493" s="55"/>
    </row>
    <row r="494" spans="1:1" x14ac:dyDescent="0.25">
      <c r="A494" s="55"/>
    </row>
    <row r="495" spans="1:1" x14ac:dyDescent="0.25">
      <c r="A495" s="55"/>
    </row>
    <row r="496" spans="1:1" x14ac:dyDescent="0.25">
      <c r="A496" s="55"/>
    </row>
    <row r="497" spans="1:1" x14ac:dyDescent="0.25">
      <c r="A497" s="55"/>
    </row>
    <row r="498" spans="1:1" x14ac:dyDescent="0.25">
      <c r="A498" s="55"/>
    </row>
    <row r="499" spans="1:1" x14ac:dyDescent="0.25">
      <c r="A499" s="55"/>
    </row>
    <row r="500" spans="1:1" x14ac:dyDescent="0.25">
      <c r="A500" s="55"/>
    </row>
    <row r="501" spans="1:1" x14ac:dyDescent="0.25">
      <c r="A501" s="55"/>
    </row>
    <row r="502" spans="1:1" x14ac:dyDescent="0.25">
      <c r="A502" s="55"/>
    </row>
    <row r="503" spans="1:1" x14ac:dyDescent="0.25">
      <c r="A503" s="55"/>
    </row>
    <row r="504" spans="1:1" x14ac:dyDescent="0.25">
      <c r="A504" s="55"/>
    </row>
    <row r="505" spans="1:1" x14ac:dyDescent="0.25">
      <c r="A505" s="55"/>
    </row>
    <row r="506" spans="1:1" x14ac:dyDescent="0.25">
      <c r="A506" s="55"/>
    </row>
    <row r="507" spans="1:1" x14ac:dyDescent="0.25">
      <c r="A507" s="55"/>
    </row>
    <row r="508" spans="1:1" x14ac:dyDescent="0.25">
      <c r="A508" s="55"/>
    </row>
    <row r="509" spans="1:1" x14ac:dyDescent="0.25">
      <c r="A509" s="55"/>
    </row>
    <row r="510" spans="1:1" x14ac:dyDescent="0.25">
      <c r="A510" s="55"/>
    </row>
    <row r="511" spans="1:1" x14ac:dyDescent="0.25">
      <c r="A511" s="55"/>
    </row>
    <row r="512" spans="1:1" x14ac:dyDescent="0.25">
      <c r="A512" s="55"/>
    </row>
    <row r="513" spans="1:1" x14ac:dyDescent="0.25">
      <c r="A513" s="55"/>
    </row>
    <row r="514" spans="1:1" x14ac:dyDescent="0.25">
      <c r="A514" s="55"/>
    </row>
    <row r="515" spans="1:1" x14ac:dyDescent="0.25">
      <c r="A515" s="55"/>
    </row>
    <row r="516" spans="1:1" x14ac:dyDescent="0.25">
      <c r="A516" s="55"/>
    </row>
    <row r="517" spans="1:1" x14ac:dyDescent="0.25">
      <c r="A517" s="55"/>
    </row>
    <row r="518" spans="1:1" x14ac:dyDescent="0.25">
      <c r="A518" s="55"/>
    </row>
    <row r="519" spans="1:1" x14ac:dyDescent="0.25">
      <c r="A519" s="55"/>
    </row>
    <row r="520" spans="1:1" x14ac:dyDescent="0.25">
      <c r="A520" s="55"/>
    </row>
    <row r="521" spans="1:1" x14ac:dyDescent="0.25">
      <c r="A521" s="55"/>
    </row>
    <row r="522" spans="1:1" x14ac:dyDescent="0.25">
      <c r="A522" s="55"/>
    </row>
    <row r="523" spans="1:1" x14ac:dyDescent="0.25">
      <c r="A523" s="55"/>
    </row>
    <row r="524" spans="1:1" x14ac:dyDescent="0.25">
      <c r="A524" s="55"/>
    </row>
    <row r="525" spans="1:1" x14ac:dyDescent="0.25">
      <c r="A525" s="55"/>
    </row>
    <row r="526" spans="1:1" x14ac:dyDescent="0.25">
      <c r="A526" s="55"/>
    </row>
    <row r="527" spans="1:1" x14ac:dyDescent="0.25">
      <c r="A527" s="55"/>
    </row>
    <row r="528" spans="1:1" x14ac:dyDescent="0.25">
      <c r="A528" s="55"/>
    </row>
    <row r="529" spans="1:1" x14ac:dyDescent="0.25">
      <c r="A529" s="55"/>
    </row>
    <row r="530" spans="1:1" x14ac:dyDescent="0.25">
      <c r="A530" s="55"/>
    </row>
    <row r="531" spans="1:1" x14ac:dyDescent="0.25">
      <c r="A531" s="55"/>
    </row>
    <row r="532" spans="1:1" x14ac:dyDescent="0.25">
      <c r="A532" s="55"/>
    </row>
    <row r="533" spans="1:1" x14ac:dyDescent="0.25">
      <c r="A533" s="55"/>
    </row>
    <row r="534" spans="1:1" x14ac:dyDescent="0.25">
      <c r="A534" s="55"/>
    </row>
    <row r="535" spans="1:1" x14ac:dyDescent="0.25">
      <c r="A535" s="55"/>
    </row>
    <row r="536" spans="1:1" x14ac:dyDescent="0.25">
      <c r="A536" s="55"/>
    </row>
    <row r="537" spans="1:1" x14ac:dyDescent="0.25">
      <c r="A537" s="55"/>
    </row>
    <row r="538" spans="1:1" x14ac:dyDescent="0.25">
      <c r="A538" s="55"/>
    </row>
    <row r="539" spans="1:1" x14ac:dyDescent="0.25">
      <c r="A539" s="55"/>
    </row>
    <row r="540" spans="1:1" x14ac:dyDescent="0.25">
      <c r="A540" s="55"/>
    </row>
    <row r="541" spans="1:1" x14ac:dyDescent="0.25">
      <c r="A541" s="55"/>
    </row>
    <row r="542" spans="1:1" x14ac:dyDescent="0.25">
      <c r="A542" s="55"/>
    </row>
    <row r="543" spans="1:1" x14ac:dyDescent="0.25">
      <c r="A543" s="55"/>
    </row>
    <row r="544" spans="1:1" x14ac:dyDescent="0.25">
      <c r="A544" s="55"/>
    </row>
    <row r="545" spans="1:1" x14ac:dyDescent="0.25">
      <c r="A545" s="55"/>
    </row>
    <row r="546" spans="1:1" x14ac:dyDescent="0.25">
      <c r="A546" s="55"/>
    </row>
    <row r="547" spans="1:1" x14ac:dyDescent="0.25">
      <c r="A547" s="55"/>
    </row>
    <row r="548" spans="1:1" x14ac:dyDescent="0.25">
      <c r="A548" s="55"/>
    </row>
    <row r="549" spans="1:1" x14ac:dyDescent="0.25">
      <c r="A549" s="55"/>
    </row>
    <row r="550" spans="1:1" x14ac:dyDescent="0.25">
      <c r="A550" s="55"/>
    </row>
    <row r="551" spans="1:1" x14ac:dyDescent="0.25">
      <c r="A551" s="55"/>
    </row>
    <row r="552" spans="1:1" x14ac:dyDescent="0.25">
      <c r="A552" s="55"/>
    </row>
    <row r="553" spans="1:1" x14ac:dyDescent="0.25">
      <c r="A553" s="55"/>
    </row>
    <row r="554" spans="1:1" x14ac:dyDescent="0.25">
      <c r="A554" s="55"/>
    </row>
    <row r="555" spans="1:1" x14ac:dyDescent="0.25">
      <c r="A555" s="55"/>
    </row>
    <row r="556" spans="1:1" x14ac:dyDescent="0.25">
      <c r="A556" s="55"/>
    </row>
    <row r="557" spans="1:1" x14ac:dyDescent="0.25">
      <c r="A557" s="55"/>
    </row>
    <row r="558" spans="1:1" x14ac:dyDescent="0.25">
      <c r="A558" s="55"/>
    </row>
    <row r="559" spans="1:1" x14ac:dyDescent="0.25">
      <c r="A559" s="55"/>
    </row>
    <row r="560" spans="1:1" x14ac:dyDescent="0.25">
      <c r="A560" s="55"/>
    </row>
    <row r="561" spans="1:1" x14ac:dyDescent="0.25">
      <c r="A561" s="55"/>
    </row>
    <row r="562" spans="1:1" x14ac:dyDescent="0.25">
      <c r="A562" s="55"/>
    </row>
    <row r="563" spans="1:1" x14ac:dyDescent="0.25">
      <c r="A563" s="55"/>
    </row>
    <row r="564" spans="1:1" x14ac:dyDescent="0.25">
      <c r="A564" s="55"/>
    </row>
    <row r="565" spans="1:1" x14ac:dyDescent="0.25">
      <c r="A565" s="55"/>
    </row>
    <row r="566" spans="1:1" x14ac:dyDescent="0.25">
      <c r="A566" s="55"/>
    </row>
    <row r="567" spans="1:1" x14ac:dyDescent="0.25">
      <c r="A567" s="55"/>
    </row>
    <row r="568" spans="1:1" x14ac:dyDescent="0.25">
      <c r="A568" s="55"/>
    </row>
    <row r="569" spans="1:1" x14ac:dyDescent="0.25">
      <c r="A569" s="55"/>
    </row>
    <row r="570" spans="1:1" x14ac:dyDescent="0.25">
      <c r="A570" s="55"/>
    </row>
    <row r="571" spans="1:1" x14ac:dyDescent="0.25">
      <c r="A571" s="55"/>
    </row>
    <row r="572" spans="1:1" x14ac:dyDescent="0.25">
      <c r="A572" s="55"/>
    </row>
    <row r="573" spans="1:1" x14ac:dyDescent="0.25">
      <c r="A573" s="55"/>
    </row>
    <row r="574" spans="1:1" x14ac:dyDescent="0.25">
      <c r="A574" s="55"/>
    </row>
    <row r="575" spans="1:1" x14ac:dyDescent="0.25">
      <c r="A575" s="55"/>
    </row>
    <row r="576" spans="1:1" x14ac:dyDescent="0.25">
      <c r="A576" s="55"/>
    </row>
    <row r="577" spans="1:1" x14ac:dyDescent="0.25">
      <c r="A577" s="55"/>
    </row>
    <row r="578" spans="1:1" x14ac:dyDescent="0.25">
      <c r="A578" s="55"/>
    </row>
    <row r="579" spans="1:1" x14ac:dyDescent="0.25">
      <c r="A579" s="55"/>
    </row>
    <row r="580" spans="1:1" x14ac:dyDescent="0.25">
      <c r="A580" s="55"/>
    </row>
    <row r="581" spans="1:1" x14ac:dyDescent="0.25">
      <c r="A581" s="55"/>
    </row>
    <row r="582" spans="1:1" x14ac:dyDescent="0.25">
      <c r="A582" s="55"/>
    </row>
    <row r="583" spans="1:1" x14ac:dyDescent="0.25">
      <c r="A583" s="55"/>
    </row>
    <row r="584" spans="1:1" x14ac:dyDescent="0.25">
      <c r="A584" s="55"/>
    </row>
    <row r="585" spans="1:1" x14ac:dyDescent="0.25">
      <c r="A585" s="55"/>
    </row>
    <row r="586" spans="1:1" x14ac:dyDescent="0.25">
      <c r="A586" s="55"/>
    </row>
    <row r="587" spans="1:1" x14ac:dyDescent="0.25">
      <c r="A587" s="55"/>
    </row>
    <row r="588" spans="1:1" x14ac:dyDescent="0.25">
      <c r="A588" s="55"/>
    </row>
    <row r="589" spans="1:1" x14ac:dyDescent="0.25">
      <c r="A589" s="55"/>
    </row>
    <row r="590" spans="1:1" x14ac:dyDescent="0.25">
      <c r="A590" s="55"/>
    </row>
    <row r="591" spans="1:1" x14ac:dyDescent="0.25">
      <c r="A591" s="55"/>
    </row>
    <row r="592" spans="1:1" x14ac:dyDescent="0.25">
      <c r="A592" s="55"/>
    </row>
    <row r="593" spans="1:1" x14ac:dyDescent="0.25">
      <c r="A593" s="55"/>
    </row>
    <row r="594" spans="1:1" x14ac:dyDescent="0.25">
      <c r="A594" s="55"/>
    </row>
    <row r="595" spans="1:1" x14ac:dyDescent="0.25">
      <c r="A595" s="55"/>
    </row>
    <row r="596" spans="1:1" x14ac:dyDescent="0.25">
      <c r="A596" s="55"/>
    </row>
    <row r="597" spans="1:1" x14ac:dyDescent="0.25">
      <c r="A597" s="55"/>
    </row>
    <row r="598" spans="1:1" x14ac:dyDescent="0.25">
      <c r="A598" s="55"/>
    </row>
    <row r="599" spans="1:1" x14ac:dyDescent="0.25">
      <c r="A599" s="55"/>
    </row>
    <row r="600" spans="1:1" x14ac:dyDescent="0.25">
      <c r="A600" s="55"/>
    </row>
    <row r="601" spans="1:1" x14ac:dyDescent="0.25">
      <c r="A601" s="55"/>
    </row>
    <row r="602" spans="1:1" x14ac:dyDescent="0.25">
      <c r="A602" s="55"/>
    </row>
    <row r="603" spans="1:1" x14ac:dyDescent="0.25">
      <c r="A603" s="55"/>
    </row>
    <row r="604" spans="1:1" x14ac:dyDescent="0.25">
      <c r="A604" s="55"/>
    </row>
    <row r="605" spans="1:1" x14ac:dyDescent="0.25">
      <c r="A605" s="55"/>
    </row>
    <row r="606" spans="1:1" x14ac:dyDescent="0.25">
      <c r="A606" s="55"/>
    </row>
    <row r="607" spans="1:1" x14ac:dyDescent="0.25">
      <c r="A607" s="55"/>
    </row>
    <row r="608" spans="1:1" x14ac:dyDescent="0.25">
      <c r="A608" s="55"/>
    </row>
    <row r="609" spans="1:1" x14ac:dyDescent="0.25">
      <c r="A609" s="55"/>
    </row>
    <row r="610" spans="1:1" x14ac:dyDescent="0.25">
      <c r="A610" s="55"/>
    </row>
    <row r="611" spans="1:1" x14ac:dyDescent="0.25">
      <c r="A611" s="55"/>
    </row>
    <row r="612" spans="1:1" x14ac:dyDescent="0.25">
      <c r="A612" s="55"/>
    </row>
    <row r="613" spans="1:1" x14ac:dyDescent="0.25">
      <c r="A613" s="55"/>
    </row>
    <row r="614" spans="1:1" x14ac:dyDescent="0.25">
      <c r="A614" s="55"/>
    </row>
    <row r="615" spans="1:1" x14ac:dyDescent="0.25">
      <c r="A615" s="55"/>
    </row>
    <row r="616" spans="1:1" x14ac:dyDescent="0.25">
      <c r="A616" s="55"/>
    </row>
    <row r="617" spans="1:1" x14ac:dyDescent="0.25">
      <c r="A617" s="55"/>
    </row>
    <row r="618" spans="1:1" x14ac:dyDescent="0.25">
      <c r="A618" s="55"/>
    </row>
    <row r="619" spans="1:1" x14ac:dyDescent="0.25">
      <c r="A619" s="55"/>
    </row>
    <row r="620" spans="1:1" x14ac:dyDescent="0.25">
      <c r="A620" s="55"/>
    </row>
    <row r="621" spans="1:1" x14ac:dyDescent="0.25">
      <c r="A621" s="55"/>
    </row>
    <row r="622" spans="1:1" x14ac:dyDescent="0.25">
      <c r="A622" s="55"/>
    </row>
    <row r="623" spans="1:1" x14ac:dyDescent="0.25">
      <c r="A623" s="55"/>
    </row>
    <row r="624" spans="1:1" x14ac:dyDescent="0.25">
      <c r="A624" s="55"/>
    </row>
    <row r="625" spans="1:1" x14ac:dyDescent="0.25">
      <c r="A625" s="55"/>
    </row>
    <row r="626" spans="1:1" x14ac:dyDescent="0.25">
      <c r="A626" s="55"/>
    </row>
    <row r="627" spans="1:1" x14ac:dyDescent="0.25">
      <c r="A627" s="55"/>
    </row>
    <row r="628" spans="1:1" x14ac:dyDescent="0.25">
      <c r="A628" s="55"/>
    </row>
    <row r="629" spans="1:1" x14ac:dyDescent="0.25">
      <c r="A629" s="55"/>
    </row>
    <row r="630" spans="1:1" x14ac:dyDescent="0.25">
      <c r="A630" s="55"/>
    </row>
    <row r="631" spans="1:1" x14ac:dyDescent="0.25">
      <c r="A631" s="55"/>
    </row>
    <row r="632" spans="1:1" x14ac:dyDescent="0.25">
      <c r="A632" s="55"/>
    </row>
    <row r="633" spans="1:1" x14ac:dyDescent="0.25">
      <c r="A633" s="55"/>
    </row>
    <row r="634" spans="1:1" x14ac:dyDescent="0.25">
      <c r="A634" s="55"/>
    </row>
    <row r="635" spans="1:1" x14ac:dyDescent="0.25">
      <c r="A635" s="55"/>
    </row>
    <row r="636" spans="1:1" x14ac:dyDescent="0.25">
      <c r="A636" s="55"/>
    </row>
    <row r="637" spans="1:1" x14ac:dyDescent="0.25">
      <c r="A637" s="55"/>
    </row>
    <row r="638" spans="1:1" x14ac:dyDescent="0.25">
      <c r="A638" s="55"/>
    </row>
    <row r="639" spans="1:1" x14ac:dyDescent="0.25">
      <c r="A639" s="55"/>
    </row>
    <row r="640" spans="1:1" x14ac:dyDescent="0.25">
      <c r="A640" s="55"/>
    </row>
    <row r="641" spans="1:1" x14ac:dyDescent="0.25">
      <c r="A641" s="55"/>
    </row>
    <row r="642" spans="1:1" x14ac:dyDescent="0.25">
      <c r="A642" s="55"/>
    </row>
    <row r="643" spans="1:1" x14ac:dyDescent="0.25">
      <c r="A643" s="55"/>
    </row>
    <row r="644" spans="1:1" x14ac:dyDescent="0.25">
      <c r="A644" s="55"/>
    </row>
    <row r="645" spans="1:1" x14ac:dyDescent="0.25">
      <c r="A645" s="55"/>
    </row>
    <row r="646" spans="1:1" x14ac:dyDescent="0.25">
      <c r="A646" s="55"/>
    </row>
    <row r="647" spans="1:1" x14ac:dyDescent="0.25">
      <c r="A647" s="55"/>
    </row>
    <row r="648" spans="1:1" x14ac:dyDescent="0.25">
      <c r="A648" s="55"/>
    </row>
    <row r="649" spans="1:1" x14ac:dyDescent="0.25">
      <c r="A649" s="55"/>
    </row>
    <row r="650" spans="1:1" x14ac:dyDescent="0.25">
      <c r="A650" s="55"/>
    </row>
    <row r="651" spans="1:1" x14ac:dyDescent="0.25">
      <c r="A651" s="55"/>
    </row>
    <row r="652" spans="1:1" x14ac:dyDescent="0.25">
      <c r="A652" s="55"/>
    </row>
    <row r="653" spans="1:1" x14ac:dyDescent="0.25">
      <c r="A653" s="55"/>
    </row>
    <row r="654" spans="1:1" x14ac:dyDescent="0.25">
      <c r="A654" s="55"/>
    </row>
    <row r="655" spans="1:1" x14ac:dyDescent="0.25">
      <c r="A655" s="55"/>
    </row>
    <row r="656" spans="1:1" x14ac:dyDescent="0.25">
      <c r="A656" s="55"/>
    </row>
    <row r="657" spans="1:1" x14ac:dyDescent="0.25">
      <c r="A657" s="55"/>
    </row>
    <row r="658" spans="1:1" x14ac:dyDescent="0.25">
      <c r="A658" s="55"/>
    </row>
    <row r="659" spans="1:1" x14ac:dyDescent="0.25">
      <c r="A659" s="55"/>
    </row>
    <row r="660" spans="1:1" x14ac:dyDescent="0.25">
      <c r="A660" s="55"/>
    </row>
    <row r="661" spans="1:1" x14ac:dyDescent="0.25">
      <c r="A661" s="55"/>
    </row>
    <row r="662" spans="1:1" x14ac:dyDescent="0.25">
      <c r="A662" s="55"/>
    </row>
    <row r="663" spans="1:1" x14ac:dyDescent="0.25">
      <c r="A663" s="55"/>
    </row>
    <row r="664" spans="1:1" x14ac:dyDescent="0.25">
      <c r="A664" s="55"/>
    </row>
    <row r="665" spans="1:1" x14ac:dyDescent="0.25">
      <c r="A665" s="55"/>
    </row>
    <row r="666" spans="1:1" x14ac:dyDescent="0.25">
      <c r="A666" s="55"/>
    </row>
    <row r="667" spans="1:1" x14ac:dyDescent="0.25">
      <c r="A667" s="55"/>
    </row>
    <row r="668" spans="1:1" x14ac:dyDescent="0.25">
      <c r="A668" s="55"/>
    </row>
    <row r="669" spans="1:1" x14ac:dyDescent="0.25">
      <c r="A669" s="55"/>
    </row>
    <row r="670" spans="1:1" x14ac:dyDescent="0.25">
      <c r="A670" s="55"/>
    </row>
    <row r="671" spans="1:1" x14ac:dyDescent="0.25">
      <c r="A671" s="55"/>
    </row>
    <row r="672" spans="1:1" x14ac:dyDescent="0.25">
      <c r="A672" s="55"/>
    </row>
    <row r="673" spans="1:1" x14ac:dyDescent="0.25">
      <c r="A673" s="55"/>
    </row>
    <row r="674" spans="1:1" x14ac:dyDescent="0.25">
      <c r="A674" s="55"/>
    </row>
    <row r="675" spans="1:1" x14ac:dyDescent="0.25">
      <c r="A675" s="55"/>
    </row>
    <row r="676" spans="1:1" x14ac:dyDescent="0.25">
      <c r="A676" s="55"/>
    </row>
    <row r="677" spans="1:1" x14ac:dyDescent="0.25">
      <c r="A677" s="55"/>
    </row>
    <row r="678" spans="1:1" x14ac:dyDescent="0.25">
      <c r="A678" s="55"/>
    </row>
    <row r="679" spans="1:1" x14ac:dyDescent="0.25">
      <c r="A679" s="55"/>
    </row>
    <row r="680" spans="1:1" x14ac:dyDescent="0.25">
      <c r="A680" s="55"/>
    </row>
    <row r="681" spans="1:1" x14ac:dyDescent="0.25">
      <c r="A681" s="55"/>
    </row>
    <row r="682" spans="1:1" x14ac:dyDescent="0.25">
      <c r="A682" s="55"/>
    </row>
    <row r="683" spans="1:1" x14ac:dyDescent="0.25">
      <c r="A683" s="55"/>
    </row>
    <row r="684" spans="1:1" x14ac:dyDescent="0.25">
      <c r="A684" s="55"/>
    </row>
    <row r="685" spans="1:1" x14ac:dyDescent="0.25">
      <c r="A685" s="55"/>
    </row>
    <row r="686" spans="1:1" x14ac:dyDescent="0.25">
      <c r="A686" s="55"/>
    </row>
    <row r="687" spans="1:1" x14ac:dyDescent="0.25">
      <c r="A687" s="55"/>
    </row>
    <row r="688" spans="1:1" x14ac:dyDescent="0.25">
      <c r="A688" s="55"/>
    </row>
    <row r="689" spans="1:1" x14ac:dyDescent="0.25">
      <c r="A689" s="55"/>
    </row>
    <row r="690" spans="1:1" x14ac:dyDescent="0.25">
      <c r="A690" s="55"/>
    </row>
    <row r="691" spans="1:1" x14ac:dyDescent="0.25">
      <c r="A691" s="55"/>
    </row>
    <row r="692" spans="1:1" x14ac:dyDescent="0.25">
      <c r="A692" s="55"/>
    </row>
    <row r="693" spans="1:1" x14ac:dyDescent="0.25">
      <c r="A693" s="55"/>
    </row>
    <row r="694" spans="1:1" x14ac:dyDescent="0.25">
      <c r="A694" s="55"/>
    </row>
    <row r="695" spans="1:1" x14ac:dyDescent="0.25">
      <c r="A695" s="55"/>
    </row>
    <row r="696" spans="1:1" x14ac:dyDescent="0.25">
      <c r="A696" s="55"/>
    </row>
    <row r="697" spans="1:1" x14ac:dyDescent="0.25">
      <c r="A697" s="55"/>
    </row>
    <row r="698" spans="1:1" x14ac:dyDescent="0.25">
      <c r="A698" s="55"/>
    </row>
    <row r="699" spans="1:1" x14ac:dyDescent="0.25">
      <c r="A699" s="55"/>
    </row>
    <row r="700" spans="1:1" x14ac:dyDescent="0.25">
      <c r="A700" s="55"/>
    </row>
    <row r="701" spans="1:1" x14ac:dyDescent="0.25">
      <c r="A701" s="55"/>
    </row>
    <row r="702" spans="1:1" x14ac:dyDescent="0.25">
      <c r="A702" s="55"/>
    </row>
    <row r="703" spans="1:1" x14ac:dyDescent="0.25">
      <c r="A703" s="55"/>
    </row>
    <row r="704" spans="1:1" x14ac:dyDescent="0.25">
      <c r="A704" s="55"/>
    </row>
    <row r="705" spans="1:1" x14ac:dyDescent="0.25">
      <c r="A705" s="55"/>
    </row>
    <row r="706" spans="1:1" x14ac:dyDescent="0.25">
      <c r="A706" s="55"/>
    </row>
    <row r="707" spans="1:1" x14ac:dyDescent="0.25">
      <c r="A707" s="55"/>
    </row>
    <row r="708" spans="1:1" x14ac:dyDescent="0.25">
      <c r="A708" s="55"/>
    </row>
    <row r="709" spans="1:1" x14ac:dyDescent="0.25">
      <c r="A709" s="55"/>
    </row>
    <row r="710" spans="1:1" x14ac:dyDescent="0.25">
      <c r="A710" s="55"/>
    </row>
    <row r="711" spans="1:1" x14ac:dyDescent="0.25">
      <c r="A711" s="55"/>
    </row>
    <row r="712" spans="1:1" x14ac:dyDescent="0.25">
      <c r="A712" s="55"/>
    </row>
    <row r="713" spans="1:1" x14ac:dyDescent="0.25">
      <c r="A713" s="55"/>
    </row>
    <row r="714" spans="1:1" x14ac:dyDescent="0.25">
      <c r="A714" s="55"/>
    </row>
    <row r="715" spans="1:1" x14ac:dyDescent="0.25">
      <c r="A715" s="55"/>
    </row>
    <row r="716" spans="1:1" x14ac:dyDescent="0.25">
      <c r="A716" s="55"/>
    </row>
    <row r="717" spans="1:1" x14ac:dyDescent="0.25">
      <c r="A717" s="55"/>
    </row>
    <row r="718" spans="1:1" x14ac:dyDescent="0.25">
      <c r="A718" s="55"/>
    </row>
    <row r="719" spans="1:1" x14ac:dyDescent="0.25">
      <c r="A719" s="55"/>
    </row>
    <row r="720" spans="1:1" x14ac:dyDescent="0.25">
      <c r="A720" s="55"/>
    </row>
    <row r="721" spans="1:1" x14ac:dyDescent="0.25">
      <c r="A721" s="55"/>
    </row>
    <row r="722" spans="1:1" x14ac:dyDescent="0.25">
      <c r="A722" s="55"/>
    </row>
    <row r="723" spans="1:1" x14ac:dyDescent="0.25">
      <c r="A723" s="55"/>
    </row>
    <row r="724" spans="1:1" x14ac:dyDescent="0.25">
      <c r="A724" s="55"/>
    </row>
    <row r="725" spans="1:1" x14ac:dyDescent="0.25">
      <c r="A725" s="55"/>
    </row>
    <row r="726" spans="1:1" x14ac:dyDescent="0.25">
      <c r="A726" s="55"/>
    </row>
    <row r="727" spans="1:1" x14ac:dyDescent="0.25">
      <c r="A727" s="55"/>
    </row>
    <row r="728" spans="1:1" x14ac:dyDescent="0.25">
      <c r="A728" s="55"/>
    </row>
    <row r="729" spans="1:1" x14ac:dyDescent="0.25">
      <c r="A729" s="55"/>
    </row>
    <row r="730" spans="1:1" x14ac:dyDescent="0.25">
      <c r="A730" s="55"/>
    </row>
    <row r="731" spans="1:1" x14ac:dyDescent="0.25">
      <c r="A731" s="55"/>
    </row>
    <row r="732" spans="1:1" x14ac:dyDescent="0.25">
      <c r="A732" s="55"/>
    </row>
    <row r="733" spans="1:1" x14ac:dyDescent="0.25">
      <c r="A733" s="55"/>
    </row>
    <row r="734" spans="1:1" x14ac:dyDescent="0.25">
      <c r="A734" s="55"/>
    </row>
    <row r="735" spans="1:1" x14ac:dyDescent="0.25">
      <c r="A735" s="55"/>
    </row>
    <row r="736" spans="1:1" x14ac:dyDescent="0.25">
      <c r="A736" s="55"/>
    </row>
    <row r="737" spans="1:1" x14ac:dyDescent="0.25">
      <c r="A737" s="55"/>
    </row>
    <row r="738" spans="1:1" x14ac:dyDescent="0.25">
      <c r="A738" s="55"/>
    </row>
    <row r="739" spans="1:1" x14ac:dyDescent="0.25">
      <c r="A739" s="55"/>
    </row>
    <row r="740" spans="1:1" x14ac:dyDescent="0.25">
      <c r="A740" s="55"/>
    </row>
    <row r="741" spans="1:1" x14ac:dyDescent="0.25">
      <c r="A741" s="55"/>
    </row>
    <row r="742" spans="1:1" x14ac:dyDescent="0.25">
      <c r="A742" s="55"/>
    </row>
    <row r="743" spans="1:1" x14ac:dyDescent="0.25">
      <c r="A743" s="55"/>
    </row>
    <row r="744" spans="1:1" x14ac:dyDescent="0.25">
      <c r="A744" s="55"/>
    </row>
    <row r="745" spans="1:1" x14ac:dyDescent="0.25">
      <c r="A745" s="55"/>
    </row>
    <row r="746" spans="1:1" x14ac:dyDescent="0.25">
      <c r="A746" s="55"/>
    </row>
    <row r="747" spans="1:1" x14ac:dyDescent="0.25">
      <c r="A747" s="55"/>
    </row>
    <row r="748" spans="1:1" x14ac:dyDescent="0.25">
      <c r="A748" s="55"/>
    </row>
    <row r="749" spans="1:1" x14ac:dyDescent="0.25">
      <c r="A749" s="55"/>
    </row>
    <row r="750" spans="1:1" x14ac:dyDescent="0.25">
      <c r="A750" s="55"/>
    </row>
    <row r="751" spans="1:1" x14ac:dyDescent="0.25">
      <c r="A751" s="55"/>
    </row>
    <row r="752" spans="1:1" x14ac:dyDescent="0.25">
      <c r="A752" s="55"/>
    </row>
    <row r="753" spans="1:1" x14ac:dyDescent="0.25">
      <c r="A753" s="55"/>
    </row>
    <row r="754" spans="1:1" x14ac:dyDescent="0.25">
      <c r="A754" s="55"/>
    </row>
    <row r="755" spans="1:1" x14ac:dyDescent="0.25">
      <c r="A755" s="55"/>
    </row>
    <row r="756" spans="1:1" x14ac:dyDescent="0.25">
      <c r="A756" s="55"/>
    </row>
    <row r="757" spans="1:1" x14ac:dyDescent="0.25">
      <c r="A757" s="55"/>
    </row>
    <row r="758" spans="1:1" x14ac:dyDescent="0.25">
      <c r="A758" s="55"/>
    </row>
    <row r="759" spans="1:1" x14ac:dyDescent="0.25">
      <c r="A759" s="55"/>
    </row>
    <row r="760" spans="1:1" x14ac:dyDescent="0.25">
      <c r="A760" s="55"/>
    </row>
    <row r="761" spans="1:1" x14ac:dyDescent="0.25">
      <c r="A761" s="55"/>
    </row>
    <row r="762" spans="1:1" x14ac:dyDescent="0.25">
      <c r="A762" s="55"/>
    </row>
    <row r="763" spans="1:1" x14ac:dyDescent="0.25">
      <c r="A763" s="55"/>
    </row>
    <row r="764" spans="1:1" x14ac:dyDescent="0.25">
      <c r="A764" s="55"/>
    </row>
    <row r="765" spans="1:1" x14ac:dyDescent="0.25">
      <c r="A765" s="55"/>
    </row>
    <row r="766" spans="1:1" x14ac:dyDescent="0.25">
      <c r="A766" s="55"/>
    </row>
    <row r="767" spans="1:1" x14ac:dyDescent="0.25">
      <c r="A767" s="55"/>
    </row>
    <row r="768" spans="1:1" x14ac:dyDescent="0.25">
      <c r="A768" s="55"/>
    </row>
    <row r="769" spans="1:1" x14ac:dyDescent="0.25">
      <c r="A769" s="55"/>
    </row>
    <row r="770" spans="1:1" x14ac:dyDescent="0.25">
      <c r="A770" s="55"/>
    </row>
    <row r="771" spans="1:1" x14ac:dyDescent="0.25">
      <c r="A771" s="55"/>
    </row>
    <row r="772" spans="1:1" x14ac:dyDescent="0.25">
      <c r="A772" s="55"/>
    </row>
    <row r="773" spans="1:1" x14ac:dyDescent="0.25">
      <c r="A773" s="55"/>
    </row>
    <row r="774" spans="1:1" x14ac:dyDescent="0.25">
      <c r="A774" s="55"/>
    </row>
    <row r="775" spans="1:1" x14ac:dyDescent="0.25">
      <c r="A775" s="55"/>
    </row>
    <row r="776" spans="1:1" x14ac:dyDescent="0.25">
      <c r="A776" s="55"/>
    </row>
    <row r="777" spans="1:1" x14ac:dyDescent="0.25">
      <c r="A777" s="55"/>
    </row>
    <row r="778" spans="1:1" x14ac:dyDescent="0.25">
      <c r="A778" s="55"/>
    </row>
    <row r="779" spans="1:1" x14ac:dyDescent="0.25">
      <c r="A779" s="55"/>
    </row>
    <row r="780" spans="1:1" x14ac:dyDescent="0.25">
      <c r="A780" s="55"/>
    </row>
    <row r="781" spans="1:1" x14ac:dyDescent="0.25">
      <c r="A781" s="55"/>
    </row>
    <row r="782" spans="1:1" x14ac:dyDescent="0.25">
      <c r="A782" s="55"/>
    </row>
    <row r="783" spans="1:1" x14ac:dyDescent="0.25">
      <c r="A783" s="55"/>
    </row>
    <row r="784" spans="1:1" x14ac:dyDescent="0.25">
      <c r="A784" s="55"/>
    </row>
    <row r="785" spans="1:1" x14ac:dyDescent="0.25">
      <c r="A785" s="55"/>
    </row>
    <row r="786" spans="1:1" x14ac:dyDescent="0.25">
      <c r="A786" s="55"/>
    </row>
    <row r="787" spans="1:1" x14ac:dyDescent="0.25">
      <c r="A787" s="55"/>
    </row>
    <row r="788" spans="1:1" x14ac:dyDescent="0.25">
      <c r="A788" s="55"/>
    </row>
    <row r="789" spans="1:1" x14ac:dyDescent="0.25">
      <c r="A789" s="55"/>
    </row>
    <row r="790" spans="1:1" x14ac:dyDescent="0.25">
      <c r="A790" s="55"/>
    </row>
    <row r="791" spans="1:1" x14ac:dyDescent="0.25">
      <c r="A791" s="55"/>
    </row>
    <row r="792" spans="1:1" x14ac:dyDescent="0.25">
      <c r="A792" s="55"/>
    </row>
    <row r="793" spans="1:1" x14ac:dyDescent="0.25">
      <c r="A793" s="55"/>
    </row>
    <row r="794" spans="1:1" x14ac:dyDescent="0.25">
      <c r="A794" s="55"/>
    </row>
    <row r="795" spans="1:1" x14ac:dyDescent="0.25">
      <c r="A795" s="55"/>
    </row>
    <row r="796" spans="1:1" x14ac:dyDescent="0.25">
      <c r="A796" s="55"/>
    </row>
    <row r="797" spans="1:1" x14ac:dyDescent="0.25">
      <c r="A797" s="55"/>
    </row>
    <row r="798" spans="1:1" x14ac:dyDescent="0.25">
      <c r="A798" s="55"/>
    </row>
    <row r="799" spans="1:1" x14ac:dyDescent="0.25">
      <c r="A799" s="55"/>
    </row>
    <row r="800" spans="1:1" x14ac:dyDescent="0.25">
      <c r="A800" s="55"/>
    </row>
    <row r="801" spans="1:1" x14ac:dyDescent="0.25">
      <c r="A801" s="55"/>
    </row>
    <row r="802" spans="1:1" x14ac:dyDescent="0.25">
      <c r="A802" s="55"/>
    </row>
    <row r="803" spans="1:1" x14ac:dyDescent="0.25">
      <c r="A803" s="55"/>
    </row>
    <row r="804" spans="1:1" x14ac:dyDescent="0.25">
      <c r="A804" s="55"/>
    </row>
    <row r="805" spans="1:1" x14ac:dyDescent="0.25">
      <c r="A805" s="55"/>
    </row>
    <row r="806" spans="1:1" x14ac:dyDescent="0.25">
      <c r="A806" s="55"/>
    </row>
    <row r="807" spans="1:1" x14ac:dyDescent="0.25">
      <c r="A807" s="55"/>
    </row>
    <row r="808" spans="1:1" x14ac:dyDescent="0.25">
      <c r="A808" s="55"/>
    </row>
    <row r="809" spans="1:1" x14ac:dyDescent="0.25">
      <c r="A809" s="55"/>
    </row>
    <row r="810" spans="1:1" x14ac:dyDescent="0.25">
      <c r="A810" s="55"/>
    </row>
    <row r="811" spans="1:1" x14ac:dyDescent="0.25">
      <c r="A811" s="55"/>
    </row>
    <row r="812" spans="1:1" x14ac:dyDescent="0.25">
      <c r="A812" s="55"/>
    </row>
    <row r="813" spans="1:1" x14ac:dyDescent="0.25">
      <c r="A813" s="55"/>
    </row>
    <row r="814" spans="1:1" x14ac:dyDescent="0.25">
      <c r="A814" s="55"/>
    </row>
    <row r="815" spans="1:1" x14ac:dyDescent="0.25">
      <c r="A815" s="55"/>
    </row>
    <row r="816" spans="1:1" x14ac:dyDescent="0.25">
      <c r="A816" s="55"/>
    </row>
    <row r="817" spans="1:1" x14ac:dyDescent="0.25">
      <c r="A817" s="55"/>
    </row>
    <row r="818" spans="1:1" x14ac:dyDescent="0.25">
      <c r="A818" s="55"/>
    </row>
    <row r="819" spans="1:1" x14ac:dyDescent="0.25">
      <c r="A819" s="55"/>
    </row>
    <row r="820" spans="1:1" x14ac:dyDescent="0.25">
      <c r="A820" s="55"/>
    </row>
    <row r="821" spans="1:1" x14ac:dyDescent="0.25">
      <c r="A821" s="55"/>
    </row>
    <row r="822" spans="1:1" x14ac:dyDescent="0.25">
      <c r="A822" s="55"/>
    </row>
    <row r="823" spans="1:1" x14ac:dyDescent="0.25">
      <c r="A823" s="55"/>
    </row>
    <row r="824" spans="1:1" x14ac:dyDescent="0.25">
      <c r="A824" s="55"/>
    </row>
    <row r="825" spans="1:1" x14ac:dyDescent="0.25">
      <c r="A825" s="55"/>
    </row>
    <row r="826" spans="1:1" x14ac:dyDescent="0.25">
      <c r="A826" s="55"/>
    </row>
    <row r="827" spans="1:1" x14ac:dyDescent="0.25">
      <c r="A827" s="55"/>
    </row>
    <row r="828" spans="1:1" x14ac:dyDescent="0.25">
      <c r="A828" s="55"/>
    </row>
    <row r="829" spans="1:1" x14ac:dyDescent="0.25">
      <c r="A829" s="55"/>
    </row>
    <row r="830" spans="1:1" x14ac:dyDescent="0.25">
      <c r="A830" s="55"/>
    </row>
    <row r="831" spans="1:1" x14ac:dyDescent="0.25">
      <c r="A831" s="55"/>
    </row>
    <row r="832" spans="1:1" x14ac:dyDescent="0.25">
      <c r="A832" s="55"/>
    </row>
    <row r="833" spans="1:1" x14ac:dyDescent="0.25">
      <c r="A833" s="55"/>
    </row>
    <row r="834" spans="1:1" x14ac:dyDescent="0.25">
      <c r="A834" s="55"/>
    </row>
    <row r="835" spans="1:1" x14ac:dyDescent="0.25">
      <c r="A835" s="55"/>
    </row>
    <row r="836" spans="1:1" x14ac:dyDescent="0.25">
      <c r="A836" s="55"/>
    </row>
    <row r="837" spans="1:1" x14ac:dyDescent="0.25">
      <c r="A837" s="55"/>
    </row>
    <row r="838" spans="1:1" x14ac:dyDescent="0.25">
      <c r="A838" s="55"/>
    </row>
    <row r="839" spans="1:1" x14ac:dyDescent="0.25">
      <c r="A839" s="55"/>
    </row>
    <row r="840" spans="1:1" x14ac:dyDescent="0.25">
      <c r="A840" s="55"/>
    </row>
    <row r="841" spans="1:1" x14ac:dyDescent="0.25">
      <c r="A841" s="55"/>
    </row>
    <row r="842" spans="1:1" x14ac:dyDescent="0.25">
      <c r="A842" s="55"/>
    </row>
    <row r="843" spans="1:1" x14ac:dyDescent="0.25">
      <c r="A843" s="55"/>
    </row>
    <row r="844" spans="1:1" x14ac:dyDescent="0.25">
      <c r="A844" s="55"/>
    </row>
    <row r="845" spans="1:1" x14ac:dyDescent="0.25">
      <c r="A845" s="55"/>
    </row>
    <row r="846" spans="1:1" x14ac:dyDescent="0.25">
      <c r="A846" s="55"/>
    </row>
    <row r="847" spans="1:1" x14ac:dyDescent="0.25">
      <c r="A847" s="55"/>
    </row>
    <row r="848" spans="1:1" x14ac:dyDescent="0.25">
      <c r="A848" s="55"/>
    </row>
    <row r="849" spans="1:1" x14ac:dyDescent="0.25">
      <c r="A849" s="55"/>
    </row>
    <row r="850" spans="1:1" x14ac:dyDescent="0.25">
      <c r="A850" s="55"/>
    </row>
    <row r="851" spans="1:1" x14ac:dyDescent="0.25">
      <c r="A851" s="55"/>
    </row>
    <row r="852" spans="1:1" x14ac:dyDescent="0.25">
      <c r="A852" s="55"/>
    </row>
    <row r="853" spans="1:1" x14ac:dyDescent="0.25">
      <c r="A853" s="55"/>
    </row>
    <row r="854" spans="1:1" x14ac:dyDescent="0.25">
      <c r="A854" s="55"/>
    </row>
    <row r="855" spans="1:1" x14ac:dyDescent="0.25">
      <c r="A855" s="55"/>
    </row>
    <row r="856" spans="1:1" x14ac:dyDescent="0.25">
      <c r="A856" s="55"/>
    </row>
    <row r="857" spans="1:1" x14ac:dyDescent="0.25">
      <c r="A857" s="55"/>
    </row>
    <row r="858" spans="1:1" x14ac:dyDescent="0.25">
      <c r="A858" s="55"/>
    </row>
    <row r="859" spans="1:1" x14ac:dyDescent="0.25">
      <c r="A859" s="55"/>
    </row>
    <row r="860" spans="1:1" x14ac:dyDescent="0.25">
      <c r="A860" s="55"/>
    </row>
    <row r="861" spans="1:1" x14ac:dyDescent="0.25">
      <c r="A861" s="55"/>
    </row>
    <row r="862" spans="1:1" x14ac:dyDescent="0.25">
      <c r="A862" s="55"/>
    </row>
    <row r="863" spans="1:1" x14ac:dyDescent="0.25">
      <c r="A863" s="55"/>
    </row>
    <row r="864" spans="1:1" x14ac:dyDescent="0.25">
      <c r="A864" s="55"/>
    </row>
    <row r="865" spans="1:1" x14ac:dyDescent="0.25">
      <c r="A865" s="55"/>
    </row>
    <row r="866" spans="1:1" x14ac:dyDescent="0.25">
      <c r="A866" s="55"/>
    </row>
    <row r="867" spans="1:1" x14ac:dyDescent="0.25">
      <c r="A867" s="55"/>
    </row>
    <row r="868" spans="1:1" x14ac:dyDescent="0.25">
      <c r="A868" s="55"/>
    </row>
    <row r="869" spans="1:1" x14ac:dyDescent="0.25">
      <c r="A869" s="55"/>
    </row>
    <row r="870" spans="1:1" x14ac:dyDescent="0.25">
      <c r="A870" s="55"/>
    </row>
    <row r="871" spans="1:1" x14ac:dyDescent="0.25">
      <c r="A871" s="55"/>
    </row>
    <row r="872" spans="1:1" x14ac:dyDescent="0.25">
      <c r="A872" s="55"/>
    </row>
    <row r="873" spans="1:1" x14ac:dyDescent="0.25">
      <c r="A873" s="55"/>
    </row>
    <row r="874" spans="1:1" x14ac:dyDescent="0.25">
      <c r="A874" s="55"/>
    </row>
    <row r="875" spans="1:1" x14ac:dyDescent="0.25">
      <c r="A875" s="55"/>
    </row>
    <row r="876" spans="1:1" x14ac:dyDescent="0.25">
      <c r="A876" s="55"/>
    </row>
    <row r="877" spans="1:1" x14ac:dyDescent="0.25">
      <c r="A877" s="55"/>
    </row>
    <row r="878" spans="1:1" x14ac:dyDescent="0.25">
      <c r="A878" s="55"/>
    </row>
    <row r="879" spans="1:1" x14ac:dyDescent="0.25">
      <c r="A879" s="55"/>
    </row>
    <row r="880" spans="1:1" x14ac:dyDescent="0.25">
      <c r="A880" s="55"/>
    </row>
    <row r="881" spans="1:1" x14ac:dyDescent="0.25">
      <c r="A881" s="55"/>
    </row>
    <row r="882" spans="1:1" x14ac:dyDescent="0.25">
      <c r="A882" s="55"/>
    </row>
    <row r="883" spans="1:1" x14ac:dyDescent="0.25">
      <c r="A883" s="55"/>
    </row>
    <row r="884" spans="1:1" x14ac:dyDescent="0.25">
      <c r="A884" s="55"/>
    </row>
    <row r="885" spans="1:1" x14ac:dyDescent="0.25">
      <c r="A885" s="55"/>
    </row>
    <row r="886" spans="1:1" x14ac:dyDescent="0.25">
      <c r="A886" s="55"/>
    </row>
    <row r="887" spans="1:1" x14ac:dyDescent="0.25">
      <c r="A887" s="55"/>
    </row>
    <row r="888" spans="1:1" x14ac:dyDescent="0.25">
      <c r="A888" s="55"/>
    </row>
    <row r="889" spans="1:1" x14ac:dyDescent="0.25">
      <c r="A889" s="55"/>
    </row>
    <row r="890" spans="1:1" x14ac:dyDescent="0.25">
      <c r="A890" s="55"/>
    </row>
    <row r="891" spans="1:1" x14ac:dyDescent="0.25">
      <c r="A891" s="55"/>
    </row>
    <row r="892" spans="1:1" x14ac:dyDescent="0.25">
      <c r="A892" s="55"/>
    </row>
    <row r="893" spans="1:1" x14ac:dyDescent="0.25">
      <c r="A893" s="55"/>
    </row>
    <row r="894" spans="1:1" x14ac:dyDescent="0.25">
      <c r="A894" s="55"/>
    </row>
    <row r="895" spans="1:1" x14ac:dyDescent="0.25">
      <c r="A895" s="55"/>
    </row>
    <row r="896" spans="1:1" x14ac:dyDescent="0.25">
      <c r="A896" s="55"/>
    </row>
    <row r="897" spans="1:1" x14ac:dyDescent="0.25">
      <c r="A897" s="55"/>
    </row>
    <row r="898" spans="1:1" x14ac:dyDescent="0.25">
      <c r="A898" s="55"/>
    </row>
    <row r="899" spans="1:1" x14ac:dyDescent="0.25">
      <c r="A899" s="55"/>
    </row>
    <row r="900" spans="1:1" x14ac:dyDescent="0.25">
      <c r="A900" s="55"/>
    </row>
    <row r="901" spans="1:1" x14ac:dyDescent="0.25">
      <c r="A901" s="55"/>
    </row>
    <row r="902" spans="1:1" x14ac:dyDescent="0.25">
      <c r="A902" s="55"/>
    </row>
    <row r="903" spans="1:1" x14ac:dyDescent="0.25">
      <c r="A903" s="55"/>
    </row>
    <row r="904" spans="1:1" x14ac:dyDescent="0.25">
      <c r="A904" s="55"/>
    </row>
    <row r="905" spans="1:1" x14ac:dyDescent="0.25">
      <c r="A905" s="55"/>
    </row>
    <row r="906" spans="1:1" x14ac:dyDescent="0.25">
      <c r="A906" s="55"/>
    </row>
    <row r="907" spans="1:1" x14ac:dyDescent="0.25">
      <c r="A907" s="55"/>
    </row>
    <row r="908" spans="1:1" x14ac:dyDescent="0.25">
      <c r="A908" s="55"/>
    </row>
    <row r="909" spans="1:1" x14ac:dyDescent="0.25">
      <c r="A909" s="55"/>
    </row>
    <row r="910" spans="1:1" x14ac:dyDescent="0.25">
      <c r="A910" s="55"/>
    </row>
    <row r="911" spans="1:1" x14ac:dyDescent="0.25">
      <c r="A911" s="55"/>
    </row>
    <row r="912" spans="1:1" x14ac:dyDescent="0.25">
      <c r="A912" s="55"/>
    </row>
    <row r="913" spans="1:1" x14ac:dyDescent="0.25">
      <c r="A913" s="55"/>
    </row>
    <row r="914" spans="1:1" x14ac:dyDescent="0.25">
      <c r="A914" s="55"/>
    </row>
    <row r="915" spans="1:1" x14ac:dyDescent="0.25">
      <c r="A915" s="55"/>
    </row>
    <row r="916" spans="1:1" x14ac:dyDescent="0.25">
      <c r="A916" s="55"/>
    </row>
    <row r="917" spans="1:1" x14ac:dyDescent="0.25">
      <c r="A917" s="55"/>
    </row>
    <row r="918" spans="1:1" x14ac:dyDescent="0.25">
      <c r="A918" s="55"/>
    </row>
    <row r="919" spans="1:1" x14ac:dyDescent="0.25">
      <c r="A919" s="55"/>
    </row>
    <row r="920" spans="1:1" x14ac:dyDescent="0.25">
      <c r="A920" s="55"/>
    </row>
    <row r="921" spans="1:1" x14ac:dyDescent="0.25">
      <c r="A921" s="55"/>
    </row>
    <row r="922" spans="1:1" x14ac:dyDescent="0.25">
      <c r="A922" s="55"/>
    </row>
    <row r="923" spans="1:1" x14ac:dyDescent="0.25">
      <c r="A923" s="55"/>
    </row>
    <row r="924" spans="1:1" x14ac:dyDescent="0.25">
      <c r="A924" s="55"/>
    </row>
    <row r="925" spans="1:1" x14ac:dyDescent="0.25">
      <c r="A925" s="55"/>
    </row>
    <row r="926" spans="1:1" x14ac:dyDescent="0.25">
      <c r="A926" s="55"/>
    </row>
    <row r="927" spans="1:1" x14ac:dyDescent="0.25">
      <c r="A927" s="55"/>
    </row>
    <row r="928" spans="1:1" x14ac:dyDescent="0.25">
      <c r="A928" s="55"/>
    </row>
    <row r="929" spans="1:1" x14ac:dyDescent="0.25">
      <c r="A929" s="55"/>
    </row>
    <row r="930" spans="1:1" x14ac:dyDescent="0.25">
      <c r="A930" s="55"/>
    </row>
    <row r="931" spans="1:1" x14ac:dyDescent="0.25">
      <c r="A931" s="55"/>
    </row>
    <row r="932" spans="1:1" x14ac:dyDescent="0.25">
      <c r="A932" s="55"/>
    </row>
    <row r="933" spans="1:1" x14ac:dyDescent="0.25">
      <c r="A933" s="55"/>
    </row>
    <row r="934" spans="1:1" x14ac:dyDescent="0.25">
      <c r="A934" s="55"/>
    </row>
    <row r="935" spans="1:1" x14ac:dyDescent="0.25">
      <c r="A935" s="55"/>
    </row>
    <row r="936" spans="1:1" x14ac:dyDescent="0.25">
      <c r="A936" s="55"/>
    </row>
    <row r="937" spans="1:1" x14ac:dyDescent="0.25">
      <c r="A937" s="55"/>
    </row>
    <row r="938" spans="1:1" x14ac:dyDescent="0.25">
      <c r="A938" s="55"/>
    </row>
    <row r="939" spans="1:1" x14ac:dyDescent="0.25">
      <c r="A939" s="55"/>
    </row>
    <row r="940" spans="1:1" x14ac:dyDescent="0.25">
      <c r="A940" s="55"/>
    </row>
    <row r="941" spans="1:1" x14ac:dyDescent="0.25">
      <c r="A941" s="55"/>
    </row>
    <row r="942" spans="1:1" x14ac:dyDescent="0.25">
      <c r="A942" s="55"/>
    </row>
    <row r="943" spans="1:1" x14ac:dyDescent="0.25">
      <c r="A943" s="55"/>
    </row>
    <row r="944" spans="1:1" x14ac:dyDescent="0.25">
      <c r="A944" s="55"/>
    </row>
    <row r="945" spans="1:1" x14ac:dyDescent="0.25">
      <c r="A945" s="55"/>
    </row>
    <row r="946" spans="1:1" x14ac:dyDescent="0.25">
      <c r="A946" s="55"/>
    </row>
    <row r="947" spans="1:1" x14ac:dyDescent="0.25">
      <c r="A947" s="55"/>
    </row>
    <row r="948" spans="1:1" x14ac:dyDescent="0.25">
      <c r="A948" s="55"/>
    </row>
    <row r="949" spans="1:1" x14ac:dyDescent="0.25">
      <c r="A949" s="55"/>
    </row>
    <row r="950" spans="1:1" x14ac:dyDescent="0.25">
      <c r="A950" s="55"/>
    </row>
    <row r="951" spans="1:1" x14ac:dyDescent="0.25">
      <c r="A951" s="55"/>
    </row>
    <row r="952" spans="1:1" x14ac:dyDescent="0.25">
      <c r="A952" s="55"/>
    </row>
    <row r="953" spans="1:1" x14ac:dyDescent="0.25">
      <c r="A953" s="55"/>
    </row>
    <row r="954" spans="1:1" x14ac:dyDescent="0.25">
      <c r="A954" s="55"/>
    </row>
    <row r="955" spans="1:1" x14ac:dyDescent="0.25">
      <c r="A955" s="55"/>
    </row>
    <row r="956" spans="1:1" x14ac:dyDescent="0.25">
      <c r="A956" s="55"/>
    </row>
    <row r="957" spans="1:1" x14ac:dyDescent="0.25">
      <c r="A957" s="55"/>
    </row>
    <row r="958" spans="1:1" x14ac:dyDescent="0.25">
      <c r="A958" s="55"/>
    </row>
    <row r="959" spans="1:1" x14ac:dyDescent="0.25">
      <c r="A959" s="55"/>
    </row>
    <row r="960" spans="1:1" x14ac:dyDescent="0.25">
      <c r="A960" s="55"/>
    </row>
    <row r="961" spans="1:1" x14ac:dyDescent="0.25">
      <c r="A961" s="55"/>
    </row>
    <row r="962" spans="1:1" x14ac:dyDescent="0.25">
      <c r="A962" s="55"/>
    </row>
    <row r="963" spans="1:1" x14ac:dyDescent="0.25">
      <c r="A963" s="55"/>
    </row>
    <row r="964" spans="1:1" x14ac:dyDescent="0.25">
      <c r="A964" s="55"/>
    </row>
    <row r="965" spans="1:1" x14ac:dyDescent="0.25">
      <c r="A965" s="55"/>
    </row>
    <row r="966" spans="1:1" x14ac:dyDescent="0.25">
      <c r="A966" s="55"/>
    </row>
    <row r="967" spans="1:1" x14ac:dyDescent="0.25">
      <c r="A967" s="55"/>
    </row>
    <row r="968" spans="1:1" x14ac:dyDescent="0.25">
      <c r="A968" s="55"/>
    </row>
    <row r="969" spans="1:1" x14ac:dyDescent="0.25">
      <c r="A969" s="55"/>
    </row>
    <row r="970" spans="1:1" x14ac:dyDescent="0.25">
      <c r="A970" s="55"/>
    </row>
    <row r="971" spans="1:1" x14ac:dyDescent="0.25">
      <c r="A971" s="55"/>
    </row>
    <row r="972" spans="1:1" x14ac:dyDescent="0.25">
      <c r="A972" s="55"/>
    </row>
    <row r="973" spans="1:1" x14ac:dyDescent="0.25">
      <c r="A973" s="55"/>
    </row>
    <row r="974" spans="1:1" x14ac:dyDescent="0.25">
      <c r="A974" s="55"/>
    </row>
    <row r="975" spans="1:1" x14ac:dyDescent="0.25">
      <c r="A975" s="55"/>
    </row>
    <row r="976" spans="1:1" x14ac:dyDescent="0.25">
      <c r="A976" s="55"/>
    </row>
    <row r="977" spans="1:1" x14ac:dyDescent="0.25">
      <c r="A977" s="55"/>
    </row>
    <row r="978" spans="1:1" x14ac:dyDescent="0.25">
      <c r="A978" s="55"/>
    </row>
    <row r="979" spans="1:1" x14ac:dyDescent="0.25">
      <c r="A979" s="55"/>
    </row>
    <row r="980" spans="1:1" x14ac:dyDescent="0.25">
      <c r="A980" s="55"/>
    </row>
    <row r="981" spans="1:1" x14ac:dyDescent="0.25">
      <c r="A981" s="55"/>
    </row>
    <row r="982" spans="1:1" x14ac:dyDescent="0.25">
      <c r="A982" s="55"/>
    </row>
    <row r="983" spans="1:1" x14ac:dyDescent="0.25">
      <c r="A983" s="55"/>
    </row>
    <row r="984" spans="1:1" x14ac:dyDescent="0.25">
      <c r="A984" s="55"/>
    </row>
    <row r="985" spans="1:1" x14ac:dyDescent="0.25">
      <c r="A985" s="55"/>
    </row>
    <row r="986" spans="1:1" x14ac:dyDescent="0.25">
      <c r="A986" s="55"/>
    </row>
    <row r="987" spans="1:1" x14ac:dyDescent="0.25">
      <c r="A987" s="55"/>
    </row>
    <row r="988" spans="1:1" x14ac:dyDescent="0.25">
      <c r="A988" s="55"/>
    </row>
    <row r="989" spans="1:1" x14ac:dyDescent="0.25">
      <c r="A989" s="55"/>
    </row>
    <row r="990" spans="1:1" x14ac:dyDescent="0.25">
      <c r="A990" s="55"/>
    </row>
    <row r="991" spans="1:1" x14ac:dyDescent="0.25">
      <c r="A991" s="55"/>
    </row>
    <row r="992" spans="1:1" x14ac:dyDescent="0.25">
      <c r="A992" s="55"/>
    </row>
    <row r="993" spans="1:1" x14ac:dyDescent="0.25">
      <c r="A993" s="55"/>
    </row>
    <row r="994" spans="1:1" x14ac:dyDescent="0.25">
      <c r="A994" s="55"/>
    </row>
    <row r="995" spans="1:1" x14ac:dyDescent="0.25">
      <c r="A995" s="55"/>
    </row>
    <row r="996" spans="1:1" x14ac:dyDescent="0.25">
      <c r="A996" s="55"/>
    </row>
    <row r="997" spans="1:1" x14ac:dyDescent="0.25">
      <c r="A997" s="55"/>
    </row>
    <row r="998" spans="1:1" x14ac:dyDescent="0.25">
      <c r="A998" s="55"/>
    </row>
    <row r="999" spans="1:1" x14ac:dyDescent="0.25">
      <c r="A999" s="55"/>
    </row>
    <row r="1000" spans="1:1" x14ac:dyDescent="0.25">
      <c r="A1000" s="55"/>
    </row>
    <row r="1001" spans="1:1" x14ac:dyDescent="0.25">
      <c r="A1001" s="55"/>
    </row>
    <row r="1002" spans="1:1" x14ac:dyDescent="0.25">
      <c r="A1002" s="55"/>
    </row>
  </sheetData>
  <mergeCells count="4">
    <mergeCell ref="A2:A3"/>
    <mergeCell ref="B2:C2"/>
    <mergeCell ref="D2:L2"/>
    <mergeCell ref="N2:O2"/>
  </mergeCells>
  <hyperlinks>
    <hyperlink ref="C4" r:id="rId1" xr:uid="{00000000-0004-0000-0200-000000000000}"/>
    <hyperlink ref="E4" r:id="rId2" xr:uid="{00000000-0004-0000-0200-000001000000}"/>
    <hyperlink ref="I4" r:id="rId3" xr:uid="{00000000-0004-0000-0200-000002000000}"/>
    <hyperlink ref="K4" r:id="rId4" xr:uid="{00000000-0004-0000-0200-000003000000}"/>
    <hyperlink ref="M4" r:id="rId5" xr:uid="{00000000-0004-0000-0200-000004000000}"/>
    <hyperlink ref="O4" r:id="rId6" xr:uid="{00000000-0004-0000-0200-000005000000}"/>
    <hyperlink ref="C5" r:id="rId7" xr:uid="{00000000-0004-0000-0200-000006000000}"/>
    <hyperlink ref="E5" r:id="rId8" xr:uid="{00000000-0004-0000-0200-000007000000}"/>
    <hyperlink ref="I5" r:id="rId9" xr:uid="{00000000-0004-0000-0200-000008000000}"/>
    <hyperlink ref="K5" r:id="rId10" xr:uid="{00000000-0004-0000-0200-000009000000}"/>
    <hyperlink ref="M5" r:id="rId11" xr:uid="{00000000-0004-0000-0200-00000A000000}"/>
    <hyperlink ref="O5" r:id="rId12" xr:uid="{00000000-0004-0000-0200-00000B000000}"/>
    <hyperlink ref="C6" r:id="rId13" xr:uid="{00000000-0004-0000-0200-00000C000000}"/>
    <hyperlink ref="E6" r:id="rId14" xr:uid="{00000000-0004-0000-0200-00000D000000}"/>
    <hyperlink ref="I6" r:id="rId15" xr:uid="{00000000-0004-0000-0200-00000E000000}"/>
    <hyperlink ref="K6" r:id="rId16" xr:uid="{00000000-0004-0000-0200-00000F000000}"/>
    <hyperlink ref="M6" r:id="rId17" xr:uid="{00000000-0004-0000-0200-000010000000}"/>
    <hyperlink ref="O6" r:id="rId18" xr:uid="{00000000-0004-0000-0200-000011000000}"/>
    <hyperlink ref="C7" r:id="rId19" xr:uid="{00000000-0004-0000-0200-000012000000}"/>
    <hyperlink ref="E7" r:id="rId20" location="overview" xr:uid="{00000000-0004-0000-0200-000013000000}"/>
    <hyperlink ref="I7" r:id="rId21" xr:uid="{00000000-0004-0000-0200-000014000000}"/>
    <hyperlink ref="K7" r:id="rId22" xr:uid="{00000000-0004-0000-0200-000015000000}"/>
    <hyperlink ref="M7" r:id="rId23" xr:uid="{00000000-0004-0000-0200-000016000000}"/>
    <hyperlink ref="O7" r:id="rId24" xr:uid="{00000000-0004-0000-0200-000017000000}"/>
    <hyperlink ref="C8" r:id="rId25" xr:uid="{00000000-0004-0000-0200-000018000000}"/>
    <hyperlink ref="E8" r:id="rId26" xr:uid="{00000000-0004-0000-0200-000019000000}"/>
    <hyperlink ref="I8" r:id="rId27" xr:uid="{00000000-0004-0000-0200-00001A000000}"/>
    <hyperlink ref="K8" r:id="rId28" xr:uid="{00000000-0004-0000-0200-00001B000000}"/>
    <hyperlink ref="M8" r:id="rId29" xr:uid="{00000000-0004-0000-0200-00001C000000}"/>
    <hyperlink ref="O8" r:id="rId30" xr:uid="{00000000-0004-0000-0200-00001D000000}"/>
    <hyperlink ref="C9" r:id="rId31" xr:uid="{00000000-0004-0000-0200-00001E000000}"/>
    <hyperlink ref="E9" r:id="rId32" xr:uid="{00000000-0004-0000-0200-00001F000000}"/>
    <hyperlink ref="I9" r:id="rId33" xr:uid="{00000000-0004-0000-0200-000020000000}"/>
    <hyperlink ref="K9" r:id="rId34" xr:uid="{00000000-0004-0000-0200-000021000000}"/>
    <hyperlink ref="M9" r:id="rId35" xr:uid="{00000000-0004-0000-0200-000022000000}"/>
    <hyperlink ref="O9" r:id="rId36" xr:uid="{00000000-0004-0000-0200-000023000000}"/>
    <hyperlink ref="C10" r:id="rId37" xr:uid="{00000000-0004-0000-0200-000024000000}"/>
    <hyperlink ref="E10" r:id="rId38" xr:uid="{00000000-0004-0000-0200-000025000000}"/>
    <hyperlink ref="I10" r:id="rId39" xr:uid="{00000000-0004-0000-0200-000026000000}"/>
    <hyperlink ref="K10" r:id="rId40" xr:uid="{00000000-0004-0000-0200-000027000000}"/>
    <hyperlink ref="M10" r:id="rId41" xr:uid="{00000000-0004-0000-0200-000028000000}"/>
    <hyperlink ref="O10" r:id="rId42" xr:uid="{00000000-0004-0000-0200-000029000000}"/>
    <hyperlink ref="C11" r:id="rId43" xr:uid="{00000000-0004-0000-0200-00002A000000}"/>
    <hyperlink ref="E11" r:id="rId44" xr:uid="{00000000-0004-0000-0200-00002B000000}"/>
    <hyperlink ref="I11" r:id="rId45" xr:uid="{00000000-0004-0000-0200-00002C000000}"/>
    <hyperlink ref="K11" r:id="rId46" xr:uid="{00000000-0004-0000-0200-00002D000000}"/>
    <hyperlink ref="M11" r:id="rId47" xr:uid="{00000000-0004-0000-0200-00002E000000}"/>
    <hyperlink ref="O11" r:id="rId48" xr:uid="{00000000-0004-0000-0200-00002F000000}"/>
    <hyperlink ref="C12" r:id="rId49" xr:uid="{00000000-0004-0000-0200-000030000000}"/>
    <hyperlink ref="E12" r:id="rId50" xr:uid="{00000000-0004-0000-0200-000031000000}"/>
    <hyperlink ref="I12" r:id="rId51" xr:uid="{00000000-0004-0000-0200-000032000000}"/>
    <hyperlink ref="K12" r:id="rId52" xr:uid="{00000000-0004-0000-0200-000033000000}"/>
    <hyperlink ref="M12" r:id="rId53" xr:uid="{00000000-0004-0000-0200-000034000000}"/>
    <hyperlink ref="O12" r:id="rId54" xr:uid="{00000000-0004-0000-0200-000035000000}"/>
    <hyperlink ref="C13" r:id="rId55" xr:uid="{00000000-0004-0000-0200-000036000000}"/>
    <hyperlink ref="E13" r:id="rId56" xr:uid="{00000000-0004-0000-0200-000037000000}"/>
    <hyperlink ref="I13" r:id="rId57" xr:uid="{00000000-0004-0000-0200-000038000000}"/>
    <hyperlink ref="K13" r:id="rId58" xr:uid="{00000000-0004-0000-0200-000039000000}"/>
    <hyperlink ref="M13" r:id="rId59" xr:uid="{00000000-0004-0000-0200-00003A000000}"/>
    <hyperlink ref="O13" r:id="rId60" xr:uid="{00000000-0004-0000-0200-00003B000000}"/>
    <hyperlink ref="C14" r:id="rId61" xr:uid="{00000000-0004-0000-0200-00003C000000}"/>
    <hyperlink ref="E14" r:id="rId62" xr:uid="{00000000-0004-0000-0200-00003D000000}"/>
    <hyperlink ref="I14" r:id="rId63" xr:uid="{00000000-0004-0000-0200-00003E000000}"/>
    <hyperlink ref="K14" r:id="rId64" xr:uid="{00000000-0004-0000-0200-00003F000000}"/>
    <hyperlink ref="M14" r:id="rId65" xr:uid="{00000000-0004-0000-0200-000040000000}"/>
    <hyperlink ref="O14" r:id="rId66" xr:uid="{00000000-0004-0000-0200-000041000000}"/>
    <hyperlink ref="C15" r:id="rId67" xr:uid="{00000000-0004-0000-0200-000042000000}"/>
    <hyperlink ref="E15" r:id="rId68" xr:uid="{00000000-0004-0000-0200-000043000000}"/>
    <hyperlink ref="I15" r:id="rId69" xr:uid="{00000000-0004-0000-0200-000044000000}"/>
    <hyperlink ref="K15" r:id="rId70" xr:uid="{00000000-0004-0000-0200-000045000000}"/>
    <hyperlink ref="M15" r:id="rId71" xr:uid="{00000000-0004-0000-0200-000046000000}"/>
    <hyperlink ref="O15" r:id="rId72" xr:uid="{00000000-0004-0000-0200-000047000000}"/>
    <hyperlink ref="C16" r:id="rId73" xr:uid="{00000000-0004-0000-0200-000048000000}"/>
    <hyperlink ref="E16" r:id="rId74" xr:uid="{00000000-0004-0000-0200-000049000000}"/>
    <hyperlink ref="I16" r:id="rId75" xr:uid="{00000000-0004-0000-0200-00004A000000}"/>
    <hyperlink ref="K16" r:id="rId76" xr:uid="{00000000-0004-0000-0200-00004B000000}"/>
    <hyperlink ref="M16" r:id="rId77" xr:uid="{00000000-0004-0000-0200-00004C000000}"/>
    <hyperlink ref="O16" r:id="rId78" xr:uid="{00000000-0004-0000-0200-00004D000000}"/>
    <hyperlink ref="C17" r:id="rId79" xr:uid="{00000000-0004-0000-0200-00004E000000}"/>
    <hyperlink ref="E17" r:id="rId80" xr:uid="{00000000-0004-0000-0200-00004F000000}"/>
    <hyperlink ref="I17" r:id="rId81" xr:uid="{00000000-0004-0000-0200-000050000000}"/>
    <hyperlink ref="K17" r:id="rId82" xr:uid="{00000000-0004-0000-0200-000051000000}"/>
    <hyperlink ref="M17" r:id="rId83" xr:uid="{00000000-0004-0000-0200-000052000000}"/>
    <hyperlink ref="O17" r:id="rId84" xr:uid="{00000000-0004-0000-0200-000053000000}"/>
    <hyperlink ref="C18" r:id="rId85" xr:uid="{00000000-0004-0000-0200-000054000000}"/>
    <hyperlink ref="E18" r:id="rId86" xr:uid="{00000000-0004-0000-0200-000055000000}"/>
    <hyperlink ref="I18" r:id="rId87" xr:uid="{00000000-0004-0000-0200-000056000000}"/>
    <hyperlink ref="K18" r:id="rId88" xr:uid="{00000000-0004-0000-0200-000057000000}"/>
    <hyperlink ref="M18" r:id="rId89" xr:uid="{00000000-0004-0000-0200-000058000000}"/>
    <hyperlink ref="O18" r:id="rId90" xr:uid="{00000000-0004-0000-0200-000059000000}"/>
    <hyperlink ref="C19" r:id="rId91" xr:uid="{00000000-0004-0000-0200-00005A000000}"/>
    <hyperlink ref="E19" r:id="rId92" xr:uid="{00000000-0004-0000-0200-00005B000000}"/>
    <hyperlink ref="I19" r:id="rId93" xr:uid="{00000000-0004-0000-0200-00005C000000}"/>
    <hyperlink ref="K19" r:id="rId94" xr:uid="{00000000-0004-0000-0200-00005D000000}"/>
    <hyperlink ref="M19" r:id="rId95" xr:uid="{00000000-0004-0000-0200-00005E000000}"/>
    <hyperlink ref="C20" r:id="rId96" xr:uid="{00000000-0004-0000-0200-00005F000000}"/>
    <hyperlink ref="E20" r:id="rId97" location="overview" xr:uid="{00000000-0004-0000-0200-000060000000}"/>
    <hyperlink ref="I20" r:id="rId98" xr:uid="{00000000-0004-0000-0200-000061000000}"/>
    <hyperlink ref="K20" r:id="rId99" xr:uid="{00000000-0004-0000-0200-000062000000}"/>
    <hyperlink ref="M20" r:id="rId100" xr:uid="{00000000-0004-0000-0200-000063000000}"/>
    <hyperlink ref="O20" r:id="rId101" xr:uid="{00000000-0004-0000-0200-000064000000}"/>
    <hyperlink ref="C21" r:id="rId102" xr:uid="{00000000-0004-0000-0200-000065000000}"/>
    <hyperlink ref="E21" r:id="rId103" xr:uid="{00000000-0004-0000-0200-000066000000}"/>
    <hyperlink ref="I21" r:id="rId104" xr:uid="{00000000-0004-0000-0200-000067000000}"/>
    <hyperlink ref="K21" r:id="rId105" xr:uid="{00000000-0004-0000-0200-000068000000}"/>
    <hyperlink ref="M21" r:id="rId106" xr:uid="{00000000-0004-0000-0200-000069000000}"/>
    <hyperlink ref="O21" r:id="rId107" xr:uid="{00000000-0004-0000-0200-00006A000000}"/>
    <hyperlink ref="C22" r:id="rId108" xr:uid="{00000000-0004-0000-0200-00006B000000}"/>
    <hyperlink ref="E22" r:id="rId109" xr:uid="{00000000-0004-0000-0200-00006C000000}"/>
    <hyperlink ref="I22" r:id="rId110" xr:uid="{00000000-0004-0000-0200-00006D000000}"/>
    <hyperlink ref="K22" r:id="rId111" xr:uid="{00000000-0004-0000-0200-00006E000000}"/>
    <hyperlink ref="M22" r:id="rId112" xr:uid="{00000000-0004-0000-0200-00006F000000}"/>
    <hyperlink ref="O22" r:id="rId113" xr:uid="{00000000-0004-0000-0200-000070000000}"/>
    <hyperlink ref="C23" r:id="rId114" xr:uid="{00000000-0004-0000-0200-000071000000}"/>
    <hyperlink ref="E23" r:id="rId115" xr:uid="{00000000-0004-0000-0200-000072000000}"/>
    <hyperlink ref="I23" r:id="rId116" xr:uid="{00000000-0004-0000-0200-000073000000}"/>
    <hyperlink ref="K23" r:id="rId117" xr:uid="{00000000-0004-0000-0200-000074000000}"/>
    <hyperlink ref="M23" r:id="rId118" xr:uid="{00000000-0004-0000-0200-000075000000}"/>
    <hyperlink ref="O23" r:id="rId119" xr:uid="{00000000-0004-0000-0200-000076000000}"/>
    <hyperlink ref="C24" r:id="rId120" xr:uid="{00000000-0004-0000-0200-000077000000}"/>
    <hyperlink ref="E24" r:id="rId121" xr:uid="{00000000-0004-0000-0200-000078000000}"/>
    <hyperlink ref="I24" r:id="rId122" xr:uid="{00000000-0004-0000-0200-000079000000}"/>
    <hyperlink ref="K24" r:id="rId123" xr:uid="{00000000-0004-0000-0200-00007A000000}"/>
    <hyperlink ref="M24" r:id="rId124" xr:uid="{00000000-0004-0000-0200-00007B000000}"/>
    <hyperlink ref="O24" r:id="rId125" xr:uid="{00000000-0004-0000-0200-00007C000000}"/>
    <hyperlink ref="C25" r:id="rId126" xr:uid="{00000000-0004-0000-0200-00007D000000}"/>
    <hyperlink ref="E25" r:id="rId127" xr:uid="{00000000-0004-0000-0200-00007E000000}"/>
    <hyperlink ref="I25" r:id="rId128" xr:uid="{00000000-0004-0000-0200-00007F000000}"/>
    <hyperlink ref="K25" r:id="rId129" xr:uid="{00000000-0004-0000-0200-000080000000}"/>
    <hyperlink ref="M25" r:id="rId130" xr:uid="{00000000-0004-0000-0200-000081000000}"/>
    <hyperlink ref="O25" r:id="rId131" xr:uid="{00000000-0004-0000-0200-000082000000}"/>
    <hyperlink ref="C26" r:id="rId132" xr:uid="{00000000-0004-0000-0200-000083000000}"/>
    <hyperlink ref="E26" r:id="rId133" xr:uid="{00000000-0004-0000-0200-000084000000}"/>
    <hyperlink ref="I26" r:id="rId134" xr:uid="{00000000-0004-0000-0200-000085000000}"/>
    <hyperlink ref="K26" r:id="rId135" xr:uid="{00000000-0004-0000-0200-000086000000}"/>
    <hyperlink ref="M26" r:id="rId136" xr:uid="{00000000-0004-0000-0200-000087000000}"/>
    <hyperlink ref="O26" r:id="rId137" xr:uid="{00000000-0004-0000-0200-000088000000}"/>
    <hyperlink ref="C27" r:id="rId138" xr:uid="{00000000-0004-0000-0200-000089000000}"/>
    <hyperlink ref="E27" r:id="rId139" xr:uid="{00000000-0004-0000-0200-00008A000000}"/>
    <hyperlink ref="I27" r:id="rId140" xr:uid="{00000000-0004-0000-0200-00008B000000}"/>
    <hyperlink ref="K27" r:id="rId141" xr:uid="{00000000-0004-0000-0200-00008C000000}"/>
    <hyperlink ref="M27" r:id="rId142" xr:uid="{00000000-0004-0000-0200-00008D000000}"/>
    <hyperlink ref="O27" r:id="rId143" xr:uid="{00000000-0004-0000-0200-00008E000000}"/>
    <hyperlink ref="C28" r:id="rId144" xr:uid="{00000000-0004-0000-0200-00008F000000}"/>
    <hyperlink ref="E28" r:id="rId145" xr:uid="{00000000-0004-0000-0200-000090000000}"/>
    <hyperlink ref="I28" r:id="rId146" xr:uid="{00000000-0004-0000-0200-000091000000}"/>
    <hyperlink ref="K28" r:id="rId147" xr:uid="{00000000-0004-0000-0200-000092000000}"/>
    <hyperlink ref="M28" r:id="rId148" xr:uid="{00000000-0004-0000-0200-000093000000}"/>
    <hyperlink ref="O28" r:id="rId149" xr:uid="{00000000-0004-0000-0200-000094000000}"/>
    <hyperlink ref="C29" r:id="rId150" xr:uid="{00000000-0004-0000-0200-000095000000}"/>
    <hyperlink ref="E29" r:id="rId151" location="overview" xr:uid="{00000000-0004-0000-0200-000096000000}"/>
    <hyperlink ref="I29" r:id="rId152" xr:uid="{00000000-0004-0000-0200-000097000000}"/>
    <hyperlink ref="K29" r:id="rId153" xr:uid="{00000000-0004-0000-0200-000098000000}"/>
    <hyperlink ref="M29" r:id="rId154" xr:uid="{00000000-0004-0000-0200-000099000000}"/>
    <hyperlink ref="O29" r:id="rId155" xr:uid="{00000000-0004-0000-0200-00009A000000}"/>
    <hyperlink ref="C30" r:id="rId156" xr:uid="{00000000-0004-0000-0200-00009B000000}"/>
    <hyperlink ref="E30" r:id="rId157" xr:uid="{00000000-0004-0000-0200-00009C000000}"/>
    <hyperlink ref="I30" r:id="rId158" xr:uid="{00000000-0004-0000-0200-00009D000000}"/>
    <hyperlink ref="K30" r:id="rId159" xr:uid="{00000000-0004-0000-0200-00009E000000}"/>
    <hyperlink ref="M30" r:id="rId160" xr:uid="{00000000-0004-0000-0200-00009F000000}"/>
    <hyperlink ref="O30" r:id="rId161" xr:uid="{00000000-0004-0000-0200-0000A0000000}"/>
    <hyperlink ref="C31" r:id="rId162" xr:uid="{00000000-0004-0000-0200-0000A1000000}"/>
    <hyperlink ref="E31" r:id="rId163" xr:uid="{00000000-0004-0000-0200-0000A2000000}"/>
    <hyperlink ref="I31" r:id="rId164" xr:uid="{00000000-0004-0000-0200-0000A3000000}"/>
    <hyperlink ref="M31" r:id="rId165" xr:uid="{00000000-0004-0000-0200-0000A4000000}"/>
    <hyperlink ref="C32" r:id="rId166" xr:uid="{00000000-0004-0000-0200-0000A5000000}"/>
    <hyperlink ref="E32" r:id="rId167" xr:uid="{00000000-0004-0000-0200-0000A6000000}"/>
    <hyperlink ref="I32" r:id="rId168" xr:uid="{00000000-0004-0000-0200-0000A7000000}"/>
    <hyperlink ref="K32" r:id="rId169" xr:uid="{00000000-0004-0000-0200-0000A8000000}"/>
    <hyperlink ref="M32" r:id="rId170" xr:uid="{00000000-0004-0000-0200-0000A9000000}"/>
    <hyperlink ref="O32" r:id="rId171" xr:uid="{00000000-0004-0000-0200-0000AA000000}"/>
    <hyperlink ref="C33" r:id="rId172" xr:uid="{00000000-0004-0000-0200-0000AB000000}"/>
    <hyperlink ref="E33" r:id="rId173" xr:uid="{00000000-0004-0000-0200-0000AC000000}"/>
    <hyperlink ref="I33" r:id="rId174" xr:uid="{00000000-0004-0000-0200-0000AD000000}"/>
    <hyperlink ref="K33" r:id="rId175" xr:uid="{00000000-0004-0000-0200-0000AE000000}"/>
    <hyperlink ref="M33" r:id="rId176" xr:uid="{00000000-0004-0000-0200-0000AF000000}"/>
    <hyperlink ref="O33" r:id="rId177" xr:uid="{00000000-0004-0000-0200-0000B0000000}"/>
    <hyperlink ref="C34" r:id="rId178" xr:uid="{00000000-0004-0000-0200-0000B1000000}"/>
    <hyperlink ref="E34" r:id="rId179" xr:uid="{00000000-0004-0000-0200-0000B2000000}"/>
    <hyperlink ref="I34" r:id="rId180" xr:uid="{00000000-0004-0000-0200-0000B3000000}"/>
    <hyperlink ref="K34" r:id="rId181" xr:uid="{00000000-0004-0000-0200-0000B4000000}"/>
    <hyperlink ref="M34" r:id="rId182" xr:uid="{00000000-0004-0000-0200-0000B5000000}"/>
    <hyperlink ref="O34" r:id="rId183" xr:uid="{00000000-0004-0000-0200-0000B6000000}"/>
    <hyperlink ref="C35" r:id="rId184" xr:uid="{00000000-0004-0000-0200-0000B7000000}"/>
    <hyperlink ref="E35" r:id="rId185" xr:uid="{00000000-0004-0000-0200-0000B8000000}"/>
    <hyperlink ref="I35" r:id="rId186" xr:uid="{00000000-0004-0000-0200-0000B9000000}"/>
    <hyperlink ref="K35" r:id="rId187" xr:uid="{00000000-0004-0000-0200-0000BA000000}"/>
    <hyperlink ref="M35" r:id="rId188" xr:uid="{00000000-0004-0000-0200-0000BB000000}"/>
    <hyperlink ref="C36" r:id="rId189" xr:uid="{00000000-0004-0000-0200-0000BC000000}"/>
    <hyperlink ref="E36" r:id="rId190" xr:uid="{00000000-0004-0000-0200-0000BD000000}"/>
    <hyperlink ref="I36" r:id="rId191" xr:uid="{00000000-0004-0000-0200-0000BE000000}"/>
    <hyperlink ref="K36" r:id="rId192" xr:uid="{00000000-0004-0000-0200-0000BF000000}"/>
    <hyperlink ref="M36" r:id="rId193" xr:uid="{00000000-0004-0000-0200-0000C0000000}"/>
    <hyperlink ref="O36" r:id="rId194" xr:uid="{00000000-0004-0000-0200-0000C1000000}"/>
    <hyperlink ref="C37" r:id="rId195" xr:uid="{00000000-0004-0000-0200-0000C2000000}"/>
    <hyperlink ref="E37" r:id="rId196" xr:uid="{00000000-0004-0000-0200-0000C3000000}"/>
    <hyperlink ref="I37" r:id="rId197" xr:uid="{00000000-0004-0000-0200-0000C4000000}"/>
    <hyperlink ref="K37" r:id="rId198" xr:uid="{00000000-0004-0000-0200-0000C5000000}"/>
    <hyperlink ref="M37" r:id="rId199" xr:uid="{00000000-0004-0000-0200-0000C6000000}"/>
    <hyperlink ref="O37" r:id="rId200" xr:uid="{00000000-0004-0000-0200-0000C7000000}"/>
    <hyperlink ref="C38" r:id="rId201" xr:uid="{00000000-0004-0000-0200-0000C8000000}"/>
    <hyperlink ref="E38" r:id="rId202" xr:uid="{00000000-0004-0000-0200-0000C9000000}"/>
    <hyperlink ref="I38" r:id="rId203" xr:uid="{00000000-0004-0000-0200-0000CA000000}"/>
    <hyperlink ref="K38" r:id="rId204" xr:uid="{00000000-0004-0000-0200-0000CB000000}"/>
    <hyperlink ref="M38" r:id="rId205" xr:uid="{00000000-0004-0000-0200-0000CC000000}"/>
    <hyperlink ref="O38" r:id="rId206" xr:uid="{00000000-0004-0000-0200-0000CD000000}"/>
    <hyperlink ref="C39" r:id="rId207" xr:uid="{00000000-0004-0000-0200-0000CE000000}"/>
    <hyperlink ref="E39" r:id="rId208" xr:uid="{00000000-0004-0000-0200-0000CF000000}"/>
    <hyperlink ref="I39" r:id="rId209" xr:uid="{00000000-0004-0000-0200-0000D0000000}"/>
    <hyperlink ref="K39" r:id="rId210" xr:uid="{00000000-0004-0000-0200-0000D1000000}"/>
    <hyperlink ref="M39" r:id="rId211" xr:uid="{00000000-0004-0000-0200-0000D2000000}"/>
    <hyperlink ref="O39" r:id="rId212" xr:uid="{00000000-0004-0000-0200-0000D3000000}"/>
    <hyperlink ref="C40" r:id="rId213" xr:uid="{00000000-0004-0000-0200-0000D4000000}"/>
    <hyperlink ref="E40" r:id="rId214" xr:uid="{00000000-0004-0000-0200-0000D5000000}"/>
    <hyperlink ref="I40" r:id="rId215" xr:uid="{00000000-0004-0000-0200-0000D6000000}"/>
    <hyperlink ref="K40" r:id="rId216" xr:uid="{00000000-0004-0000-0200-0000D7000000}"/>
    <hyperlink ref="M40" r:id="rId217" xr:uid="{00000000-0004-0000-0200-0000D8000000}"/>
    <hyperlink ref="O40" r:id="rId218" xr:uid="{00000000-0004-0000-0200-0000D9000000}"/>
    <hyperlink ref="C41" r:id="rId219" xr:uid="{00000000-0004-0000-0200-0000DA000000}"/>
    <hyperlink ref="E41" r:id="rId220" xr:uid="{00000000-0004-0000-0200-0000DB000000}"/>
    <hyperlink ref="I41" r:id="rId221" xr:uid="{00000000-0004-0000-0200-0000DC000000}"/>
    <hyperlink ref="K41" r:id="rId222" xr:uid="{00000000-0004-0000-0200-0000DD000000}"/>
    <hyperlink ref="M41" r:id="rId223" xr:uid="{00000000-0004-0000-0200-0000DE000000}"/>
    <hyperlink ref="O41" r:id="rId224" xr:uid="{00000000-0004-0000-0200-0000DF000000}"/>
    <hyperlink ref="C42" r:id="rId225" xr:uid="{00000000-0004-0000-0200-0000E0000000}"/>
    <hyperlink ref="E42" r:id="rId226" xr:uid="{00000000-0004-0000-0200-0000E1000000}"/>
    <hyperlink ref="I42" r:id="rId227" xr:uid="{00000000-0004-0000-0200-0000E2000000}"/>
    <hyperlink ref="K42" r:id="rId228" xr:uid="{00000000-0004-0000-0200-0000E3000000}"/>
    <hyperlink ref="M42" r:id="rId229" xr:uid="{00000000-0004-0000-0200-0000E4000000}"/>
    <hyperlink ref="O42" r:id="rId230" xr:uid="{00000000-0004-0000-0200-0000E5000000}"/>
    <hyperlink ref="C43" r:id="rId231" xr:uid="{00000000-0004-0000-0200-0000E6000000}"/>
    <hyperlink ref="E43" r:id="rId232" xr:uid="{00000000-0004-0000-0200-0000E7000000}"/>
    <hyperlink ref="I43" r:id="rId233" xr:uid="{00000000-0004-0000-0200-0000E8000000}"/>
    <hyperlink ref="K43" r:id="rId234" xr:uid="{00000000-0004-0000-0200-0000E9000000}"/>
    <hyperlink ref="M43" r:id="rId235" xr:uid="{00000000-0004-0000-0200-0000EA000000}"/>
    <hyperlink ref="C44" r:id="rId236" xr:uid="{00000000-0004-0000-0200-0000EB000000}"/>
    <hyperlink ref="E44" r:id="rId237" xr:uid="{00000000-0004-0000-0200-0000EC000000}"/>
    <hyperlink ref="I44" r:id="rId238" xr:uid="{00000000-0004-0000-0200-0000ED000000}"/>
    <hyperlink ref="K44" r:id="rId239" xr:uid="{00000000-0004-0000-0200-0000EE000000}"/>
    <hyperlink ref="M44" r:id="rId240" xr:uid="{00000000-0004-0000-0200-0000EF000000}"/>
    <hyperlink ref="O44" r:id="rId241" xr:uid="{00000000-0004-0000-0200-0000F0000000}"/>
    <hyperlink ref="C45" r:id="rId242" xr:uid="{00000000-0004-0000-0200-0000F1000000}"/>
    <hyperlink ref="E45" r:id="rId243" xr:uid="{00000000-0004-0000-0200-0000F2000000}"/>
    <hyperlink ref="I45" r:id="rId244" xr:uid="{00000000-0004-0000-0200-0000F3000000}"/>
    <hyperlink ref="K45" r:id="rId245" xr:uid="{00000000-0004-0000-0200-0000F4000000}"/>
    <hyperlink ref="M45" r:id="rId246" xr:uid="{00000000-0004-0000-0200-0000F5000000}"/>
    <hyperlink ref="C46" r:id="rId247" xr:uid="{00000000-0004-0000-0200-0000F6000000}"/>
    <hyperlink ref="E46" r:id="rId248" xr:uid="{00000000-0004-0000-0200-0000F7000000}"/>
    <hyperlink ref="I46" r:id="rId249" xr:uid="{00000000-0004-0000-0200-0000F8000000}"/>
    <hyperlink ref="K46" r:id="rId250" xr:uid="{00000000-0004-0000-0200-0000F9000000}"/>
    <hyperlink ref="M46" r:id="rId251" xr:uid="{00000000-0004-0000-0200-0000FA000000}"/>
    <hyperlink ref="O46" r:id="rId252" xr:uid="{00000000-0004-0000-0200-0000FB000000}"/>
    <hyperlink ref="C47" r:id="rId253" xr:uid="{00000000-0004-0000-0200-0000FC000000}"/>
    <hyperlink ref="E47" r:id="rId254" xr:uid="{00000000-0004-0000-0200-0000FD000000}"/>
    <hyperlink ref="I47" r:id="rId255" xr:uid="{00000000-0004-0000-0200-0000FE000000}"/>
    <hyperlink ref="K47" r:id="rId256" xr:uid="{00000000-0004-0000-0200-0000FF000000}"/>
    <hyperlink ref="M47" r:id="rId257" xr:uid="{00000000-0004-0000-0200-000000010000}"/>
    <hyperlink ref="O47" r:id="rId258" xr:uid="{00000000-0004-0000-0200-000001010000}"/>
    <hyperlink ref="C48" r:id="rId259" xr:uid="{00000000-0004-0000-0200-000002010000}"/>
    <hyperlink ref="E48" r:id="rId260" xr:uid="{00000000-0004-0000-0200-000003010000}"/>
    <hyperlink ref="I48" r:id="rId261" xr:uid="{00000000-0004-0000-0200-000004010000}"/>
    <hyperlink ref="K48" r:id="rId262" xr:uid="{00000000-0004-0000-0200-000005010000}"/>
    <hyperlink ref="M48" r:id="rId263" xr:uid="{00000000-0004-0000-0200-000006010000}"/>
    <hyperlink ref="C49" r:id="rId264" xr:uid="{00000000-0004-0000-0200-000007010000}"/>
    <hyperlink ref="E49" r:id="rId265" xr:uid="{00000000-0004-0000-0200-000008010000}"/>
    <hyperlink ref="I49" r:id="rId266" xr:uid="{00000000-0004-0000-0200-000009010000}"/>
    <hyperlink ref="K49" r:id="rId267" xr:uid="{00000000-0004-0000-0200-00000A010000}"/>
    <hyperlink ref="M49" r:id="rId268" xr:uid="{00000000-0004-0000-0200-00000B010000}"/>
    <hyperlink ref="C50" r:id="rId269" xr:uid="{00000000-0004-0000-0200-00000C010000}"/>
    <hyperlink ref="E50" r:id="rId270" xr:uid="{00000000-0004-0000-0200-00000D010000}"/>
    <hyperlink ref="I50" r:id="rId271" xr:uid="{00000000-0004-0000-0200-00000E010000}"/>
    <hyperlink ref="K50" r:id="rId272" xr:uid="{00000000-0004-0000-0200-00000F010000}"/>
    <hyperlink ref="M50" r:id="rId273" xr:uid="{00000000-0004-0000-0200-000010010000}"/>
    <hyperlink ref="C51" r:id="rId274" xr:uid="{00000000-0004-0000-0200-000011010000}"/>
    <hyperlink ref="E51" r:id="rId275" xr:uid="{00000000-0004-0000-0200-000012010000}"/>
    <hyperlink ref="I51" r:id="rId276" xr:uid="{00000000-0004-0000-0200-000013010000}"/>
    <hyperlink ref="K51" r:id="rId277" xr:uid="{00000000-0004-0000-0200-000014010000}"/>
    <hyperlink ref="M51" r:id="rId278" xr:uid="{00000000-0004-0000-0200-000015010000}"/>
    <hyperlink ref="C52" r:id="rId279" xr:uid="{00000000-0004-0000-0200-000016010000}"/>
    <hyperlink ref="E52" r:id="rId280" xr:uid="{00000000-0004-0000-0200-000017010000}"/>
    <hyperlink ref="I52" r:id="rId281" xr:uid="{00000000-0004-0000-0200-000018010000}"/>
    <hyperlink ref="K52" r:id="rId282" xr:uid="{00000000-0004-0000-0200-000019010000}"/>
    <hyperlink ref="M52" r:id="rId283" xr:uid="{00000000-0004-0000-0200-00001A010000}"/>
    <hyperlink ref="C53" r:id="rId284" xr:uid="{00000000-0004-0000-0200-00001B010000}"/>
    <hyperlink ref="E53" r:id="rId285" xr:uid="{00000000-0004-0000-0200-00001C010000}"/>
    <hyperlink ref="I53" r:id="rId286" xr:uid="{00000000-0004-0000-0200-00001D010000}"/>
    <hyperlink ref="K53" r:id="rId287" xr:uid="{00000000-0004-0000-0200-00001E010000}"/>
    <hyperlink ref="M53" r:id="rId288" xr:uid="{00000000-0004-0000-0200-00001F010000}"/>
    <hyperlink ref="C54" r:id="rId289" xr:uid="{00000000-0004-0000-0200-000020010000}"/>
    <hyperlink ref="E54" r:id="rId290" xr:uid="{00000000-0004-0000-0200-000021010000}"/>
    <hyperlink ref="I54" r:id="rId291" xr:uid="{00000000-0004-0000-0200-000022010000}"/>
    <hyperlink ref="M54" r:id="rId292" xr:uid="{00000000-0004-0000-0200-000023010000}"/>
    <hyperlink ref="C55" r:id="rId293" xr:uid="{00000000-0004-0000-0200-000024010000}"/>
    <hyperlink ref="E55" r:id="rId294" xr:uid="{00000000-0004-0000-0200-000025010000}"/>
    <hyperlink ref="I55" r:id="rId295" xr:uid="{00000000-0004-0000-0200-000026010000}"/>
    <hyperlink ref="K55" r:id="rId296" xr:uid="{00000000-0004-0000-0200-000027010000}"/>
    <hyperlink ref="M55" r:id="rId297" xr:uid="{00000000-0004-0000-0200-000028010000}"/>
    <hyperlink ref="C56" r:id="rId298" xr:uid="{00000000-0004-0000-0200-000029010000}"/>
    <hyperlink ref="E56" r:id="rId299" xr:uid="{00000000-0004-0000-0200-00002A010000}"/>
    <hyperlink ref="I56" r:id="rId300" xr:uid="{00000000-0004-0000-0200-00002B010000}"/>
    <hyperlink ref="K56" r:id="rId301" xr:uid="{00000000-0004-0000-0200-00002C010000}"/>
    <hyperlink ref="M56" r:id="rId302" xr:uid="{00000000-0004-0000-0200-00002D010000}"/>
    <hyperlink ref="C57" r:id="rId303" xr:uid="{00000000-0004-0000-0200-00002E010000}"/>
    <hyperlink ref="E57" r:id="rId304" xr:uid="{00000000-0004-0000-0200-00002F010000}"/>
    <hyperlink ref="I57" r:id="rId305" xr:uid="{00000000-0004-0000-0200-000030010000}"/>
    <hyperlink ref="K57" r:id="rId306" xr:uid="{00000000-0004-0000-0200-000031010000}"/>
    <hyperlink ref="M57" r:id="rId307" xr:uid="{00000000-0004-0000-0200-000032010000}"/>
    <hyperlink ref="O57" r:id="rId308" xr:uid="{00000000-0004-0000-0200-000033010000}"/>
    <hyperlink ref="C58" r:id="rId309" xr:uid="{00000000-0004-0000-0200-000034010000}"/>
    <hyperlink ref="E58" r:id="rId310" xr:uid="{00000000-0004-0000-0200-000035010000}"/>
    <hyperlink ref="I58" r:id="rId311" xr:uid="{00000000-0004-0000-0200-000036010000}"/>
    <hyperlink ref="K58" r:id="rId312" xr:uid="{00000000-0004-0000-0200-000037010000}"/>
    <hyperlink ref="M58" r:id="rId313" xr:uid="{00000000-0004-0000-0200-000038010000}"/>
    <hyperlink ref="C59" r:id="rId314" xr:uid="{00000000-0004-0000-0200-000039010000}"/>
    <hyperlink ref="E59" r:id="rId315" xr:uid="{00000000-0004-0000-0200-00003A010000}"/>
    <hyperlink ref="I59" r:id="rId316" xr:uid="{00000000-0004-0000-0200-00003B010000}"/>
    <hyperlink ref="K59" r:id="rId317" xr:uid="{00000000-0004-0000-0200-00003C010000}"/>
    <hyperlink ref="M59" r:id="rId318" xr:uid="{00000000-0004-0000-0200-00003D010000}"/>
    <hyperlink ref="C60" r:id="rId319" xr:uid="{00000000-0004-0000-0200-00003E010000}"/>
    <hyperlink ref="E60" r:id="rId320" xr:uid="{00000000-0004-0000-0200-00003F010000}"/>
    <hyperlink ref="I60" r:id="rId321" xr:uid="{00000000-0004-0000-0200-000040010000}"/>
    <hyperlink ref="K60" r:id="rId322" xr:uid="{00000000-0004-0000-0200-000041010000}"/>
    <hyperlink ref="M60" r:id="rId323" xr:uid="{00000000-0004-0000-0200-000042010000}"/>
    <hyperlink ref="C61" r:id="rId324" xr:uid="{00000000-0004-0000-0200-000043010000}"/>
    <hyperlink ref="E61" r:id="rId325" xr:uid="{00000000-0004-0000-0200-000044010000}"/>
    <hyperlink ref="I61" r:id="rId326" xr:uid="{00000000-0004-0000-0200-000045010000}"/>
    <hyperlink ref="K61" r:id="rId327" xr:uid="{00000000-0004-0000-0200-000046010000}"/>
    <hyperlink ref="M61" r:id="rId328" xr:uid="{00000000-0004-0000-0200-000047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5296"/>
    <outlinePr summaryBelow="0" summaryRight="0"/>
  </sheetPr>
  <dimension ref="A1:O60"/>
  <sheetViews>
    <sheetView topLeftCell="A22" workbookViewId="0">
      <selection activeCell="C48" sqref="C48"/>
    </sheetView>
  </sheetViews>
  <sheetFormatPr defaultColWidth="17.28515625" defaultRowHeight="15" customHeight="1" x14ac:dyDescent="0.25"/>
  <cols>
    <col min="1" max="1" width="7.5703125" customWidth="1"/>
    <col min="2" max="2" width="20.42578125" customWidth="1"/>
    <col min="3" max="3" width="34.28515625" customWidth="1"/>
    <col min="6" max="6" width="13.5703125" customWidth="1"/>
    <col min="7" max="7" width="15" customWidth="1"/>
  </cols>
  <sheetData>
    <row r="1" spans="1:15" ht="15" customHeight="1" x14ac:dyDescent="0.35">
      <c r="A1" s="38"/>
      <c r="B1" s="2" t="s">
        <v>507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 x14ac:dyDescent="0.2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 ht="15.75" x14ac:dyDescent="0.25">
      <c r="A4" s="48">
        <v>1</v>
      </c>
      <c r="B4" s="15" t="s">
        <v>15</v>
      </c>
      <c r="C4" s="16" t="s">
        <v>16</v>
      </c>
      <c r="D4" s="20">
        <v>96343000</v>
      </c>
      <c r="E4" s="16" t="s">
        <v>17</v>
      </c>
      <c r="F4" s="24">
        <v>3</v>
      </c>
      <c r="G4" s="20">
        <v>2</v>
      </c>
      <c r="H4" s="20">
        <v>269000</v>
      </c>
      <c r="I4" s="16" t="s">
        <v>269</v>
      </c>
      <c r="J4" s="20">
        <v>394000</v>
      </c>
      <c r="K4" s="16" t="s">
        <v>270</v>
      </c>
      <c r="L4" s="20">
        <v>19203000</v>
      </c>
      <c r="M4" s="16" t="s">
        <v>271</v>
      </c>
      <c r="N4" s="20">
        <v>600</v>
      </c>
      <c r="O4" s="16" t="s">
        <v>354</v>
      </c>
    </row>
    <row r="5" spans="1:15" ht="15.75" x14ac:dyDescent="0.25">
      <c r="A5" s="48">
        <v>2</v>
      </c>
      <c r="B5" s="15" t="s">
        <v>22</v>
      </c>
      <c r="C5" s="16" t="s">
        <v>23</v>
      </c>
      <c r="D5" s="20">
        <v>93783000</v>
      </c>
      <c r="E5" s="16" t="s">
        <v>24</v>
      </c>
      <c r="F5" s="24">
        <v>2</v>
      </c>
      <c r="G5" s="20">
        <v>3</v>
      </c>
      <c r="H5" s="20">
        <v>148000</v>
      </c>
      <c r="I5" s="16" t="s">
        <v>98</v>
      </c>
      <c r="J5" s="20">
        <v>267000</v>
      </c>
      <c r="K5" s="16" t="s">
        <v>99</v>
      </c>
      <c r="L5" s="20">
        <v>3855000</v>
      </c>
      <c r="M5" s="16" t="s">
        <v>100</v>
      </c>
      <c r="N5" s="20">
        <v>1270</v>
      </c>
      <c r="O5" s="16" t="s">
        <v>463</v>
      </c>
    </row>
    <row r="6" spans="1:15" ht="15.75" x14ac:dyDescent="0.25">
      <c r="A6" s="48">
        <v>3</v>
      </c>
      <c r="B6" s="15" t="s">
        <v>35</v>
      </c>
      <c r="C6" s="16" t="s">
        <v>36</v>
      </c>
      <c r="D6" s="20">
        <v>60542000</v>
      </c>
      <c r="E6" s="16" t="s">
        <v>30</v>
      </c>
      <c r="F6" s="24">
        <v>4</v>
      </c>
      <c r="G6" s="20">
        <v>4</v>
      </c>
      <c r="H6" s="20">
        <v>123000</v>
      </c>
      <c r="I6" s="16" t="s">
        <v>38</v>
      </c>
      <c r="J6" s="20">
        <v>203000</v>
      </c>
      <c r="K6" s="16" t="s">
        <v>39</v>
      </c>
      <c r="L6" s="20">
        <v>1839000</v>
      </c>
      <c r="M6" s="16" t="s">
        <v>40</v>
      </c>
      <c r="N6" s="30">
        <v>847</v>
      </c>
      <c r="O6" s="16" t="s">
        <v>464</v>
      </c>
    </row>
    <row r="7" spans="1:15" ht="15.75" x14ac:dyDescent="0.25">
      <c r="A7" s="48">
        <v>4</v>
      </c>
      <c r="B7" s="15" t="s">
        <v>359</v>
      </c>
      <c r="C7" s="16" t="s">
        <v>42</v>
      </c>
      <c r="D7" s="20">
        <v>49126000</v>
      </c>
      <c r="E7" s="16" t="s">
        <v>37</v>
      </c>
      <c r="F7" s="24">
        <v>5</v>
      </c>
      <c r="G7" s="20">
        <v>5</v>
      </c>
      <c r="H7" s="20">
        <v>456000</v>
      </c>
      <c r="I7" s="16" t="s">
        <v>25</v>
      </c>
      <c r="J7" s="20">
        <v>125000</v>
      </c>
      <c r="K7" s="16" t="s">
        <v>26</v>
      </c>
      <c r="L7" s="20">
        <v>5289000</v>
      </c>
      <c r="M7" s="16" t="s">
        <v>27</v>
      </c>
      <c r="N7" s="30">
        <v>682</v>
      </c>
      <c r="O7" s="16" t="s">
        <v>465</v>
      </c>
    </row>
    <row r="8" spans="1:15" ht="15.75" x14ac:dyDescent="0.25">
      <c r="A8" s="48">
        <v>5</v>
      </c>
      <c r="B8" s="15" t="s">
        <v>59</v>
      </c>
      <c r="C8" s="16" t="s">
        <v>60</v>
      </c>
      <c r="D8" s="20">
        <v>18920000</v>
      </c>
      <c r="E8" s="16" t="s">
        <v>43</v>
      </c>
      <c r="F8" s="24">
        <v>1</v>
      </c>
      <c r="G8" s="20">
        <v>1</v>
      </c>
      <c r="H8" s="20">
        <v>23000</v>
      </c>
      <c r="I8" s="16" t="s">
        <v>257</v>
      </c>
      <c r="J8" s="20">
        <v>481000</v>
      </c>
      <c r="K8" s="16" t="s">
        <v>258</v>
      </c>
      <c r="L8" s="20">
        <v>4861000</v>
      </c>
      <c r="M8" s="16" t="s">
        <v>259</v>
      </c>
      <c r="N8" s="30">
        <v>729</v>
      </c>
      <c r="O8" s="16" t="s">
        <v>466</v>
      </c>
    </row>
    <row r="9" spans="1:15" ht="15.75" x14ac:dyDescent="0.25">
      <c r="A9" s="48">
        <v>6</v>
      </c>
      <c r="B9" s="15" t="s">
        <v>71</v>
      </c>
      <c r="C9" s="16" t="s">
        <v>72</v>
      </c>
      <c r="D9" s="20">
        <v>16068000</v>
      </c>
      <c r="E9" s="16" t="s">
        <v>55</v>
      </c>
      <c r="F9" s="24" t="s">
        <v>31</v>
      </c>
      <c r="G9" s="20">
        <v>8</v>
      </c>
      <c r="H9" s="20">
        <v>28100</v>
      </c>
      <c r="I9" s="16" t="s">
        <v>50</v>
      </c>
      <c r="J9" s="20">
        <v>62300</v>
      </c>
      <c r="K9" s="16" t="s">
        <v>51</v>
      </c>
      <c r="L9" s="20">
        <v>1277000</v>
      </c>
      <c r="M9" s="16" t="s">
        <v>52</v>
      </c>
      <c r="N9" s="30">
        <v>187</v>
      </c>
      <c r="O9" s="16" t="s">
        <v>467</v>
      </c>
    </row>
    <row r="10" spans="1:15" ht="15.75" x14ac:dyDescent="0.25">
      <c r="A10" s="48">
        <v>7</v>
      </c>
      <c r="B10" s="15" t="s">
        <v>28</v>
      </c>
      <c r="C10" s="16" t="s">
        <v>29</v>
      </c>
      <c r="D10" s="20">
        <v>11532000</v>
      </c>
      <c r="E10" s="16" t="s">
        <v>61</v>
      </c>
      <c r="F10" s="24" t="s">
        <v>31</v>
      </c>
      <c r="G10" s="20">
        <v>12</v>
      </c>
      <c r="H10" s="20">
        <v>126000</v>
      </c>
      <c r="I10" s="16" t="s">
        <v>362</v>
      </c>
      <c r="J10" s="20">
        <v>113000</v>
      </c>
      <c r="K10" s="16" t="s">
        <v>363</v>
      </c>
      <c r="L10" s="20">
        <v>1211000</v>
      </c>
      <c r="M10" s="16" t="s">
        <v>364</v>
      </c>
      <c r="N10" s="30">
        <v>312</v>
      </c>
      <c r="O10" s="16" t="s">
        <v>468</v>
      </c>
    </row>
    <row r="11" spans="1:15" ht="15.75" x14ac:dyDescent="0.25">
      <c r="A11" s="48">
        <v>8</v>
      </c>
      <c r="B11" s="15" t="s">
        <v>53</v>
      </c>
      <c r="C11" s="16" t="s">
        <v>54</v>
      </c>
      <c r="D11" s="20">
        <v>8551000</v>
      </c>
      <c r="E11" s="16" t="s">
        <v>73</v>
      </c>
      <c r="F11" s="24">
        <v>7</v>
      </c>
      <c r="G11" s="20">
        <v>6</v>
      </c>
      <c r="H11" s="20">
        <v>11900</v>
      </c>
      <c r="I11" s="16" t="s">
        <v>133</v>
      </c>
      <c r="J11" s="20">
        <v>94400</v>
      </c>
      <c r="K11" s="16" t="s">
        <v>134</v>
      </c>
      <c r="L11" s="20">
        <v>430000</v>
      </c>
      <c r="M11" s="16" t="s">
        <v>135</v>
      </c>
      <c r="N11" s="30">
        <v>327</v>
      </c>
      <c r="O11" s="16" t="s">
        <v>469</v>
      </c>
    </row>
    <row r="12" spans="1:15" ht="15.75" x14ac:dyDescent="0.25">
      <c r="A12" s="48">
        <v>9</v>
      </c>
      <c r="B12" s="15" t="s">
        <v>65</v>
      </c>
      <c r="C12" s="16" t="s">
        <v>66</v>
      </c>
      <c r="D12" s="20">
        <v>7576000</v>
      </c>
      <c r="E12" s="16" t="s">
        <v>67</v>
      </c>
      <c r="F12" s="24" t="s">
        <v>31</v>
      </c>
      <c r="G12" s="20">
        <v>9</v>
      </c>
      <c r="H12" s="20">
        <v>106000</v>
      </c>
      <c r="I12" s="16" t="s">
        <v>86</v>
      </c>
      <c r="J12" s="20">
        <v>243000</v>
      </c>
      <c r="K12" s="16" t="s">
        <v>87</v>
      </c>
      <c r="L12" s="20">
        <v>1551000</v>
      </c>
      <c r="M12" s="16" t="s">
        <v>88</v>
      </c>
      <c r="N12" s="30">
        <v>648</v>
      </c>
      <c r="O12" s="16" t="s">
        <v>470</v>
      </c>
    </row>
    <row r="13" spans="1:15" ht="15.75" x14ac:dyDescent="0.25">
      <c r="A13" s="48">
        <v>10</v>
      </c>
      <c r="B13" s="15" t="s">
        <v>83</v>
      </c>
      <c r="C13" s="16" t="s">
        <v>84</v>
      </c>
      <c r="D13" s="20">
        <v>5666000</v>
      </c>
      <c r="E13" s="16" t="s">
        <v>79</v>
      </c>
      <c r="F13" s="24">
        <v>6</v>
      </c>
      <c r="G13" s="20">
        <v>7</v>
      </c>
      <c r="H13" s="20">
        <v>68000</v>
      </c>
      <c r="I13" s="16" t="s">
        <v>145</v>
      </c>
      <c r="J13" s="20">
        <v>267000</v>
      </c>
      <c r="K13" s="16" t="s">
        <v>146</v>
      </c>
      <c r="L13" s="20">
        <v>6443000</v>
      </c>
      <c r="M13" s="16" t="s">
        <v>147</v>
      </c>
      <c r="N13" s="30">
        <v>404</v>
      </c>
      <c r="O13" s="16" t="s">
        <v>471</v>
      </c>
    </row>
    <row r="14" spans="1:15" ht="15.75" x14ac:dyDescent="0.25">
      <c r="A14" s="48">
        <v>11</v>
      </c>
      <c r="B14" s="15" t="s">
        <v>77</v>
      </c>
      <c r="C14" s="16" t="s">
        <v>78</v>
      </c>
      <c r="D14" s="20">
        <v>5244000</v>
      </c>
      <c r="E14" s="16" t="s">
        <v>85</v>
      </c>
      <c r="F14" s="24" t="s">
        <v>31</v>
      </c>
      <c r="G14" s="20">
        <v>15</v>
      </c>
      <c r="H14" s="20">
        <v>105000</v>
      </c>
      <c r="I14" s="16" t="s">
        <v>198</v>
      </c>
      <c r="J14" s="20">
        <v>14400</v>
      </c>
      <c r="K14" s="16" t="s">
        <v>199</v>
      </c>
      <c r="L14" s="20">
        <v>1046000</v>
      </c>
      <c r="M14" s="16" t="s">
        <v>200</v>
      </c>
      <c r="N14" s="30">
        <v>444</v>
      </c>
      <c r="O14" s="16" t="s">
        <v>373</v>
      </c>
    </row>
    <row r="15" spans="1:15" ht="15.75" x14ac:dyDescent="0.25">
      <c r="A15" s="48">
        <v>12</v>
      </c>
      <c r="B15" s="15" t="s">
        <v>384</v>
      </c>
      <c r="C15" s="16" t="s">
        <v>119</v>
      </c>
      <c r="D15" s="20">
        <v>5226000</v>
      </c>
      <c r="E15" s="16" t="s">
        <v>49</v>
      </c>
      <c r="F15" s="24" t="s">
        <v>31</v>
      </c>
      <c r="G15" s="20">
        <v>23</v>
      </c>
      <c r="H15" s="20">
        <v>3500</v>
      </c>
      <c r="I15" s="16" t="s">
        <v>139</v>
      </c>
      <c r="J15" s="20">
        <v>1900</v>
      </c>
      <c r="K15" s="16" t="s">
        <v>140</v>
      </c>
      <c r="L15" s="20">
        <v>572000</v>
      </c>
      <c r="M15" s="16" t="s">
        <v>141</v>
      </c>
      <c r="N15" s="30">
        <v>48</v>
      </c>
      <c r="O15" s="16" t="s">
        <v>479</v>
      </c>
    </row>
    <row r="16" spans="1:15" ht="15.75" x14ac:dyDescent="0.25">
      <c r="A16" s="48">
        <v>13</v>
      </c>
      <c r="B16" s="15" t="s">
        <v>101</v>
      </c>
      <c r="C16" s="16" t="s">
        <v>102</v>
      </c>
      <c r="D16" s="20">
        <v>2988000</v>
      </c>
      <c r="E16" s="16" t="s">
        <v>91</v>
      </c>
      <c r="F16" s="19" t="s">
        <v>31</v>
      </c>
      <c r="G16" s="30">
        <v>10</v>
      </c>
      <c r="H16" s="30">
        <v>1600</v>
      </c>
      <c r="I16" s="16" t="s">
        <v>323</v>
      </c>
      <c r="J16" s="20">
        <v>1200</v>
      </c>
      <c r="K16" s="16" t="s">
        <v>324</v>
      </c>
      <c r="L16" s="20">
        <v>1000</v>
      </c>
      <c r="M16" s="16" t="s">
        <v>325</v>
      </c>
      <c r="N16" s="30" t="s">
        <v>31</v>
      </c>
      <c r="O16" s="15"/>
    </row>
    <row r="17" spans="1:15" ht="15.75" x14ac:dyDescent="0.25">
      <c r="A17" s="48">
        <v>14</v>
      </c>
      <c r="B17" s="15" t="s">
        <v>95</v>
      </c>
      <c r="C17" s="16" t="s">
        <v>96</v>
      </c>
      <c r="D17" s="20">
        <v>2452000</v>
      </c>
      <c r="E17" s="16" t="s">
        <v>120</v>
      </c>
      <c r="F17" s="24" t="s">
        <v>31</v>
      </c>
      <c r="G17" s="20">
        <v>21</v>
      </c>
      <c r="H17" s="20">
        <v>6300</v>
      </c>
      <c r="I17" s="16" t="s">
        <v>299</v>
      </c>
      <c r="J17" s="20">
        <v>40600</v>
      </c>
      <c r="K17" s="16" t="s">
        <v>300</v>
      </c>
      <c r="L17" s="20">
        <v>334000</v>
      </c>
      <c r="M17" s="16" t="s">
        <v>301</v>
      </c>
      <c r="N17" s="30">
        <v>83</v>
      </c>
      <c r="O17" s="16" t="s">
        <v>481</v>
      </c>
    </row>
    <row r="18" spans="1:15" ht="15.75" x14ac:dyDescent="0.25">
      <c r="A18" s="48">
        <v>15</v>
      </c>
      <c r="B18" s="15" t="s">
        <v>89</v>
      </c>
      <c r="C18" s="16" t="s">
        <v>90</v>
      </c>
      <c r="D18" s="20">
        <v>2033000</v>
      </c>
      <c r="E18" s="16" t="s">
        <v>103</v>
      </c>
      <c r="F18" s="24" t="s">
        <v>31</v>
      </c>
      <c r="G18" s="20" t="s">
        <v>31</v>
      </c>
      <c r="H18" s="20">
        <v>30</v>
      </c>
      <c r="I18" s="16" t="s">
        <v>311</v>
      </c>
      <c r="J18" s="20">
        <v>145000</v>
      </c>
      <c r="K18" s="16" t="s">
        <v>312</v>
      </c>
      <c r="L18" s="30">
        <v>2000</v>
      </c>
      <c r="M18" s="16" t="s">
        <v>313</v>
      </c>
      <c r="N18" s="30">
        <v>73</v>
      </c>
      <c r="O18" s="53"/>
    </row>
    <row r="19" spans="1:15" ht="15.75" x14ac:dyDescent="0.25">
      <c r="A19" s="48">
        <v>16</v>
      </c>
      <c r="B19" s="15" t="s">
        <v>47</v>
      </c>
      <c r="C19" s="16" t="s">
        <v>48</v>
      </c>
      <c r="D19" s="20">
        <v>1786000</v>
      </c>
      <c r="E19" s="16" t="s">
        <v>388</v>
      </c>
      <c r="F19" s="19" t="s">
        <v>31</v>
      </c>
      <c r="G19" s="30">
        <v>17</v>
      </c>
      <c r="H19" s="20">
        <v>4800</v>
      </c>
      <c r="I19" s="16" t="s">
        <v>44</v>
      </c>
      <c r="J19" s="20">
        <v>21300</v>
      </c>
      <c r="K19" s="16" t="s">
        <v>45</v>
      </c>
      <c r="L19" s="20">
        <v>952000</v>
      </c>
      <c r="M19" s="16" t="s">
        <v>46</v>
      </c>
      <c r="N19" s="30">
        <v>151</v>
      </c>
      <c r="O19" s="16" t="s">
        <v>482</v>
      </c>
    </row>
    <row r="20" spans="1:15" ht="15.75" x14ac:dyDescent="0.25">
      <c r="A20" s="48">
        <v>17</v>
      </c>
      <c r="B20" s="15" t="s">
        <v>112</v>
      </c>
      <c r="C20" s="16" t="s">
        <v>113</v>
      </c>
      <c r="D20" s="20">
        <v>1281000</v>
      </c>
      <c r="E20" s="16" t="s">
        <v>97</v>
      </c>
      <c r="F20" s="24" t="s">
        <v>31</v>
      </c>
      <c r="G20" s="20" t="s">
        <v>31</v>
      </c>
      <c r="H20" s="20">
        <v>2200</v>
      </c>
      <c r="I20" s="16" t="s">
        <v>163</v>
      </c>
      <c r="J20" s="20">
        <v>9900</v>
      </c>
      <c r="K20" s="16" t="s">
        <v>380</v>
      </c>
      <c r="L20" s="20">
        <v>103000</v>
      </c>
      <c r="M20" s="16" t="s">
        <v>164</v>
      </c>
      <c r="N20" s="30">
        <v>29</v>
      </c>
      <c r="O20" s="16" t="s">
        <v>381</v>
      </c>
    </row>
    <row r="21" spans="1:15" ht="15.75" x14ac:dyDescent="0.25">
      <c r="A21" s="48">
        <v>18</v>
      </c>
      <c r="B21" s="15" t="s">
        <v>107</v>
      </c>
      <c r="C21" s="16" t="s">
        <v>108</v>
      </c>
      <c r="D21" s="20">
        <v>1108000</v>
      </c>
      <c r="E21" s="16" t="s">
        <v>126</v>
      </c>
      <c r="F21" s="24" t="s">
        <v>31</v>
      </c>
      <c r="G21" s="20">
        <v>20</v>
      </c>
      <c r="H21" s="20">
        <v>7800</v>
      </c>
      <c r="I21" s="16" t="s">
        <v>151</v>
      </c>
      <c r="J21" s="20">
        <v>179000</v>
      </c>
      <c r="K21" s="16" t="s">
        <v>152</v>
      </c>
      <c r="L21" s="20">
        <v>123000</v>
      </c>
      <c r="M21" s="16" t="s">
        <v>153</v>
      </c>
      <c r="N21" s="30">
        <v>27</v>
      </c>
      <c r="O21" s="16" t="s">
        <v>483</v>
      </c>
    </row>
    <row r="22" spans="1:15" ht="15.75" x14ac:dyDescent="0.25">
      <c r="A22" s="48">
        <v>19</v>
      </c>
      <c r="B22" s="15" t="s">
        <v>124</v>
      </c>
      <c r="C22" s="16" t="s">
        <v>125</v>
      </c>
      <c r="D22" s="20">
        <v>1087000</v>
      </c>
      <c r="E22" s="16" t="s">
        <v>138</v>
      </c>
      <c r="F22" s="24" t="s">
        <v>31</v>
      </c>
      <c r="G22" s="20">
        <v>11</v>
      </c>
      <c r="H22" s="20">
        <v>17200</v>
      </c>
      <c r="I22" s="16" t="s">
        <v>32</v>
      </c>
      <c r="J22" s="20">
        <v>181000</v>
      </c>
      <c r="K22" s="16" t="s">
        <v>33</v>
      </c>
      <c r="L22" s="20">
        <v>979000</v>
      </c>
      <c r="M22" s="16" t="s">
        <v>34</v>
      </c>
      <c r="N22" s="30">
        <v>268</v>
      </c>
      <c r="O22" s="16" t="s">
        <v>484</v>
      </c>
    </row>
    <row r="23" spans="1:15" ht="15.75" x14ac:dyDescent="0.25">
      <c r="A23" s="48">
        <v>20</v>
      </c>
      <c r="B23" s="15" t="s">
        <v>130</v>
      </c>
      <c r="C23" s="16" t="s">
        <v>131</v>
      </c>
      <c r="D23" s="20">
        <v>1084000</v>
      </c>
      <c r="E23" s="16" t="s">
        <v>132</v>
      </c>
      <c r="F23" s="24" t="s">
        <v>31</v>
      </c>
      <c r="G23" s="20">
        <v>18</v>
      </c>
      <c r="H23" s="20">
        <v>10100</v>
      </c>
      <c r="I23" s="16" t="s">
        <v>263</v>
      </c>
      <c r="J23" s="20">
        <v>26500</v>
      </c>
      <c r="K23" s="16" t="s">
        <v>264</v>
      </c>
      <c r="L23" s="20">
        <v>226000</v>
      </c>
      <c r="M23" s="16" t="s">
        <v>265</v>
      </c>
      <c r="N23" s="20">
        <v>2460</v>
      </c>
      <c r="O23" s="16" t="s">
        <v>485</v>
      </c>
    </row>
    <row r="24" spans="1:15" ht="15.75" x14ac:dyDescent="0.25">
      <c r="A24" s="48">
        <v>21</v>
      </c>
      <c r="B24" s="15" t="s">
        <v>171</v>
      </c>
      <c r="C24" s="16" t="s">
        <v>172</v>
      </c>
      <c r="D24" s="20">
        <v>622000</v>
      </c>
      <c r="E24" s="16" t="s">
        <v>103</v>
      </c>
      <c r="F24" s="24" t="s">
        <v>31</v>
      </c>
      <c r="G24" s="20">
        <v>16</v>
      </c>
      <c r="H24" s="20">
        <v>60300</v>
      </c>
      <c r="I24" s="16" t="s">
        <v>341</v>
      </c>
      <c r="J24" s="20">
        <v>623000</v>
      </c>
      <c r="K24" s="16" t="s">
        <v>342</v>
      </c>
      <c r="L24" s="20">
        <v>288000</v>
      </c>
      <c r="M24" s="16" t="s">
        <v>343</v>
      </c>
      <c r="N24" s="30">
        <v>93</v>
      </c>
      <c r="O24" s="16" t="s">
        <v>486</v>
      </c>
    </row>
    <row r="25" spans="1:15" ht="15.75" x14ac:dyDescent="0.25">
      <c r="A25" s="48">
        <v>22</v>
      </c>
      <c r="B25" s="15" t="s">
        <v>438</v>
      </c>
      <c r="C25" s="16" t="s">
        <v>178</v>
      </c>
      <c r="D25" s="20">
        <v>531000</v>
      </c>
      <c r="E25" s="16" t="s">
        <v>173</v>
      </c>
      <c r="F25" s="24" t="s">
        <v>31</v>
      </c>
      <c r="G25" s="20">
        <v>14</v>
      </c>
      <c r="H25" s="20">
        <v>2700</v>
      </c>
      <c r="I25" s="16" t="s">
        <v>293</v>
      </c>
      <c r="J25" s="20">
        <v>209000</v>
      </c>
      <c r="K25" s="16" t="s">
        <v>294</v>
      </c>
      <c r="L25" s="20">
        <v>770000</v>
      </c>
      <c r="M25" s="16" t="s">
        <v>295</v>
      </c>
      <c r="N25" s="30">
        <v>268</v>
      </c>
      <c r="O25" s="16" t="s">
        <v>487</v>
      </c>
    </row>
    <row r="26" spans="1:15" ht="15.75" x14ac:dyDescent="0.25">
      <c r="A26" s="48">
        <v>23</v>
      </c>
      <c r="B26" s="15" t="s">
        <v>142</v>
      </c>
      <c r="C26" s="16" t="s">
        <v>143</v>
      </c>
      <c r="D26" s="20">
        <v>448000</v>
      </c>
      <c r="E26" s="16" t="s">
        <v>144</v>
      </c>
      <c r="F26" s="24" t="s">
        <v>31</v>
      </c>
      <c r="G26" s="20">
        <v>13</v>
      </c>
      <c r="H26" s="20">
        <v>2800</v>
      </c>
      <c r="I26" s="16" t="s">
        <v>92</v>
      </c>
      <c r="J26" s="20">
        <v>10700</v>
      </c>
      <c r="K26" s="16" t="s">
        <v>93</v>
      </c>
      <c r="L26" s="20">
        <v>89000</v>
      </c>
      <c r="M26" s="16" t="s">
        <v>94</v>
      </c>
      <c r="N26" s="30">
        <v>128</v>
      </c>
      <c r="O26" s="16" t="s">
        <v>488</v>
      </c>
    </row>
    <row r="27" spans="1:15" ht="15.75" x14ac:dyDescent="0.25">
      <c r="A27" s="48">
        <v>24</v>
      </c>
      <c r="B27" s="15" t="s">
        <v>136</v>
      </c>
      <c r="C27" s="16" t="s">
        <v>137</v>
      </c>
      <c r="D27" s="20">
        <v>407000</v>
      </c>
      <c r="E27" s="16" t="s">
        <v>179</v>
      </c>
      <c r="F27" s="24" t="s">
        <v>31</v>
      </c>
      <c r="G27" s="20">
        <v>19</v>
      </c>
      <c r="H27" s="20">
        <v>37900</v>
      </c>
      <c r="I27" s="16" t="s">
        <v>335</v>
      </c>
      <c r="J27" s="20">
        <v>15900</v>
      </c>
      <c r="K27" s="16" t="s">
        <v>336</v>
      </c>
      <c r="L27" s="20">
        <v>43000</v>
      </c>
      <c r="M27" s="16" t="s">
        <v>337</v>
      </c>
      <c r="N27" s="30">
        <v>32</v>
      </c>
      <c r="O27" s="16" t="s">
        <v>483</v>
      </c>
    </row>
    <row r="28" spans="1:15" ht="15.75" x14ac:dyDescent="0.25">
      <c r="A28" s="48">
        <v>25</v>
      </c>
      <c r="B28" s="15" t="s">
        <v>414</v>
      </c>
      <c r="C28" s="16" t="s">
        <v>149</v>
      </c>
      <c r="D28" s="20">
        <v>346000</v>
      </c>
      <c r="E28" s="16" t="s">
        <v>416</v>
      </c>
      <c r="F28" s="19" t="s">
        <v>31</v>
      </c>
      <c r="G28" s="30" t="s">
        <v>31</v>
      </c>
      <c r="H28" s="20">
        <v>4300</v>
      </c>
      <c r="I28" s="16" t="s">
        <v>18</v>
      </c>
      <c r="J28" s="20">
        <v>83500</v>
      </c>
      <c r="K28" s="16" t="s">
        <v>19</v>
      </c>
      <c r="L28" s="20">
        <v>237000</v>
      </c>
      <c r="M28" s="16" t="s">
        <v>20</v>
      </c>
      <c r="N28" s="30">
        <v>94</v>
      </c>
      <c r="O28" s="16" t="s">
        <v>489</v>
      </c>
    </row>
    <row r="29" spans="1:15" ht="15.75" x14ac:dyDescent="0.25">
      <c r="A29" s="48">
        <v>26</v>
      </c>
      <c r="B29" s="15" t="s">
        <v>165</v>
      </c>
      <c r="C29" s="16" t="s">
        <v>166</v>
      </c>
      <c r="D29" s="20">
        <v>302000</v>
      </c>
      <c r="E29" s="16" t="s">
        <v>156</v>
      </c>
      <c r="F29" s="19" t="s">
        <v>31</v>
      </c>
      <c r="G29" s="30" t="s">
        <v>31</v>
      </c>
      <c r="H29" s="20">
        <v>0</v>
      </c>
      <c r="I29" s="16" t="s">
        <v>174</v>
      </c>
      <c r="J29" s="20">
        <v>2300</v>
      </c>
      <c r="K29" s="16" t="s">
        <v>175</v>
      </c>
      <c r="L29" s="20">
        <v>319000</v>
      </c>
      <c r="M29" s="16" t="s">
        <v>176</v>
      </c>
      <c r="N29" s="30" t="s">
        <v>31</v>
      </c>
      <c r="O29" s="15"/>
    </row>
    <row r="30" spans="1:15" ht="15.75" x14ac:dyDescent="0.25">
      <c r="A30" s="48">
        <v>27</v>
      </c>
      <c r="B30" s="15" t="s">
        <v>189</v>
      </c>
      <c r="C30" s="16" t="s">
        <v>190</v>
      </c>
      <c r="D30" s="20">
        <v>264000</v>
      </c>
      <c r="E30" s="16" t="s">
        <v>167</v>
      </c>
      <c r="F30" s="19" t="s">
        <v>31</v>
      </c>
      <c r="G30" s="30">
        <v>25</v>
      </c>
      <c r="H30" s="30">
        <v>2500</v>
      </c>
      <c r="I30" s="16" t="s">
        <v>204</v>
      </c>
      <c r="J30" s="30">
        <v>35900</v>
      </c>
      <c r="K30" s="53"/>
      <c r="L30" s="20">
        <v>243000</v>
      </c>
      <c r="M30" s="16" t="s">
        <v>205</v>
      </c>
      <c r="N30" s="30">
        <v>37</v>
      </c>
      <c r="O30" s="53"/>
    </row>
    <row r="31" spans="1:15" ht="15.75" x14ac:dyDescent="0.25">
      <c r="A31" s="48">
        <v>28</v>
      </c>
      <c r="B31" s="15" t="s">
        <v>212</v>
      </c>
      <c r="C31" s="16" t="s">
        <v>213</v>
      </c>
      <c r="D31" s="20">
        <v>191000</v>
      </c>
      <c r="E31" s="16" t="s">
        <v>162</v>
      </c>
      <c r="F31" s="19" t="s">
        <v>31</v>
      </c>
      <c r="G31" s="30">
        <v>26</v>
      </c>
      <c r="H31" s="20">
        <v>30000</v>
      </c>
      <c r="I31" s="16" t="s">
        <v>329</v>
      </c>
      <c r="J31" s="20">
        <v>279000</v>
      </c>
      <c r="K31" s="16" t="s">
        <v>330</v>
      </c>
      <c r="L31" s="20">
        <v>137000</v>
      </c>
      <c r="M31" s="16" t="s">
        <v>331</v>
      </c>
      <c r="N31" s="30">
        <v>8</v>
      </c>
      <c r="O31" s="16" t="s">
        <v>491</v>
      </c>
    </row>
    <row r="32" spans="1:15" ht="15.75" x14ac:dyDescent="0.25">
      <c r="A32" s="48">
        <v>29</v>
      </c>
      <c r="B32" s="15" t="s">
        <v>195</v>
      </c>
      <c r="C32" s="16" t="s">
        <v>196</v>
      </c>
      <c r="D32" s="20">
        <v>185000</v>
      </c>
      <c r="E32" s="16" t="s">
        <v>238</v>
      </c>
      <c r="F32" s="19" t="s">
        <v>31</v>
      </c>
      <c r="G32" s="30" t="s">
        <v>31</v>
      </c>
      <c r="H32" s="30">
        <v>21100</v>
      </c>
      <c r="I32" s="16" t="s">
        <v>62</v>
      </c>
      <c r="J32" s="20">
        <v>4300</v>
      </c>
      <c r="K32" s="16" t="s">
        <v>63</v>
      </c>
      <c r="L32" s="20">
        <v>188000</v>
      </c>
      <c r="M32" s="16" t="s">
        <v>64</v>
      </c>
      <c r="N32" s="30">
        <v>214</v>
      </c>
      <c r="O32" s="16" t="s">
        <v>492</v>
      </c>
    </row>
    <row r="33" spans="1:15" ht="15.75" x14ac:dyDescent="0.25">
      <c r="A33" s="48">
        <v>30</v>
      </c>
      <c r="B33" s="15" t="s">
        <v>160</v>
      </c>
      <c r="C33" s="16" t="s">
        <v>161</v>
      </c>
      <c r="D33" s="20">
        <v>184000</v>
      </c>
      <c r="E33" s="16" t="s">
        <v>214</v>
      </c>
      <c r="F33" s="19" t="s">
        <v>31</v>
      </c>
      <c r="G33" s="30" t="s">
        <v>31</v>
      </c>
      <c r="H33" s="20">
        <v>9900</v>
      </c>
      <c r="I33" s="16" t="s">
        <v>275</v>
      </c>
      <c r="J33" s="20">
        <v>3700</v>
      </c>
      <c r="K33" s="16" t="s">
        <v>276</v>
      </c>
      <c r="L33" s="20">
        <v>59000</v>
      </c>
      <c r="M33" s="16" t="s">
        <v>431</v>
      </c>
      <c r="N33" s="30">
        <v>14</v>
      </c>
      <c r="O33" s="16" t="s">
        <v>493</v>
      </c>
    </row>
    <row r="34" spans="1:15" ht="15.75" x14ac:dyDescent="0.25">
      <c r="A34" s="48">
        <v>31</v>
      </c>
      <c r="B34" s="15" t="s">
        <v>154</v>
      </c>
      <c r="C34" s="16" t="s">
        <v>155</v>
      </c>
      <c r="D34" s="20">
        <v>132000</v>
      </c>
      <c r="E34" s="16" t="s">
        <v>185</v>
      </c>
      <c r="F34" s="24" t="s">
        <v>31</v>
      </c>
      <c r="G34" s="20" t="s">
        <v>31</v>
      </c>
      <c r="H34" s="20">
        <v>20000</v>
      </c>
      <c r="I34" s="16" t="s">
        <v>180</v>
      </c>
      <c r="J34" s="30">
        <v>262000</v>
      </c>
      <c r="K34" s="16" t="s">
        <v>181</v>
      </c>
      <c r="L34" s="20">
        <v>1183000</v>
      </c>
      <c r="M34" s="16" t="s">
        <v>182</v>
      </c>
      <c r="N34" s="30">
        <v>55</v>
      </c>
      <c r="O34" s="53"/>
    </row>
    <row r="35" spans="1:15" ht="15.75" x14ac:dyDescent="0.25">
      <c r="A35" s="48">
        <v>32</v>
      </c>
      <c r="B35" s="15" t="s">
        <v>218</v>
      </c>
      <c r="C35" s="16" t="s">
        <v>219</v>
      </c>
      <c r="D35" s="20">
        <v>111000</v>
      </c>
      <c r="E35" s="16" t="s">
        <v>197</v>
      </c>
      <c r="F35" s="24" t="s">
        <v>31</v>
      </c>
      <c r="G35" s="20" t="s">
        <v>31</v>
      </c>
      <c r="H35" s="20">
        <v>1400</v>
      </c>
      <c r="I35" s="16" t="s">
        <v>347</v>
      </c>
      <c r="J35" s="20">
        <v>11900</v>
      </c>
      <c r="K35" s="16" t="s">
        <v>348</v>
      </c>
      <c r="L35" s="20">
        <v>20000</v>
      </c>
      <c r="M35" s="16" t="s">
        <v>349</v>
      </c>
      <c r="N35" s="30">
        <v>10</v>
      </c>
      <c r="O35" s="16" t="s">
        <v>494</v>
      </c>
    </row>
    <row r="36" spans="1:15" ht="15.75" x14ac:dyDescent="0.25">
      <c r="A36" s="48">
        <v>33</v>
      </c>
      <c r="B36" s="15" t="s">
        <v>183</v>
      </c>
      <c r="C36" s="16" t="s">
        <v>184</v>
      </c>
      <c r="D36" s="20">
        <v>109000</v>
      </c>
      <c r="E36" s="16" t="s">
        <v>191</v>
      </c>
      <c r="F36" s="19" t="s">
        <v>31</v>
      </c>
      <c r="G36" s="30" t="s">
        <v>31</v>
      </c>
      <c r="H36" s="20">
        <v>126000</v>
      </c>
      <c r="I36" s="16" t="s">
        <v>115</v>
      </c>
      <c r="J36" s="20">
        <v>2100</v>
      </c>
      <c r="K36" s="16" t="s">
        <v>116</v>
      </c>
      <c r="L36" s="20">
        <v>17000</v>
      </c>
      <c r="M36" s="16" t="s">
        <v>434</v>
      </c>
      <c r="N36" s="30" t="s">
        <v>31</v>
      </c>
      <c r="O36" s="15"/>
    </row>
    <row r="37" spans="1:15" ht="15.75" x14ac:dyDescent="0.25">
      <c r="A37" s="48">
        <v>34</v>
      </c>
      <c r="B37" s="15" t="s">
        <v>206</v>
      </c>
      <c r="C37" s="16" t="s">
        <v>207</v>
      </c>
      <c r="D37" s="20">
        <v>92000</v>
      </c>
      <c r="E37" s="16" t="s">
        <v>220</v>
      </c>
      <c r="F37" s="19" t="s">
        <v>31</v>
      </c>
      <c r="G37" s="30" t="s">
        <v>31</v>
      </c>
      <c r="H37" s="20">
        <v>7400</v>
      </c>
      <c r="I37" s="16" t="s">
        <v>221</v>
      </c>
      <c r="J37" s="20">
        <v>14600</v>
      </c>
      <c r="K37" s="16" t="s">
        <v>222</v>
      </c>
      <c r="L37" s="20">
        <v>112000</v>
      </c>
      <c r="M37" s="16" t="s">
        <v>223</v>
      </c>
      <c r="N37" s="30">
        <v>8</v>
      </c>
      <c r="O37" s="16" t="s">
        <v>496</v>
      </c>
    </row>
    <row r="38" spans="1:15" ht="15.75" x14ac:dyDescent="0.25">
      <c r="A38" s="48">
        <v>35</v>
      </c>
      <c r="B38" s="15" t="s">
        <v>242</v>
      </c>
      <c r="C38" s="16" t="s">
        <v>243</v>
      </c>
      <c r="D38" s="20">
        <v>90000</v>
      </c>
      <c r="E38" s="16" t="s">
        <v>208</v>
      </c>
      <c r="F38" s="19" t="s">
        <v>31</v>
      </c>
      <c r="G38" s="30" t="s">
        <v>31</v>
      </c>
      <c r="H38" s="20">
        <v>750</v>
      </c>
      <c r="I38" s="16" t="s">
        <v>80</v>
      </c>
      <c r="J38" s="20">
        <v>25800</v>
      </c>
      <c r="K38" s="16" t="s">
        <v>81</v>
      </c>
      <c r="L38" s="20">
        <v>229000</v>
      </c>
      <c r="M38" s="16" t="s">
        <v>82</v>
      </c>
      <c r="N38" s="30">
        <v>15</v>
      </c>
      <c r="O38" s="16" t="s">
        <v>497</v>
      </c>
    </row>
    <row r="39" spans="1:15" ht="15.75" x14ac:dyDescent="0.25">
      <c r="A39" s="48">
        <v>36</v>
      </c>
      <c r="B39" s="15" t="s">
        <v>224</v>
      </c>
      <c r="C39" s="16" t="s">
        <v>225</v>
      </c>
      <c r="D39" s="20">
        <v>72000</v>
      </c>
      <c r="E39" s="16" t="s">
        <v>244</v>
      </c>
      <c r="F39" s="19" t="s">
        <v>31</v>
      </c>
      <c r="G39" s="30" t="s">
        <v>31</v>
      </c>
      <c r="H39" s="30">
        <v>800</v>
      </c>
      <c r="I39" s="16" t="s">
        <v>317</v>
      </c>
      <c r="J39" s="20">
        <v>23500</v>
      </c>
      <c r="K39" s="16" t="s">
        <v>318</v>
      </c>
      <c r="L39" s="20">
        <v>16000</v>
      </c>
      <c r="M39" s="16" t="s">
        <v>319</v>
      </c>
      <c r="N39" s="30">
        <v>18</v>
      </c>
      <c r="O39" s="16" t="s">
        <v>498</v>
      </c>
    </row>
    <row r="40" spans="1:15" ht="15.75" x14ac:dyDescent="0.25">
      <c r="A40" s="48">
        <v>37</v>
      </c>
      <c r="B40" s="15" t="s">
        <v>248</v>
      </c>
      <c r="C40" s="16" t="s">
        <v>249</v>
      </c>
      <c r="D40" s="20">
        <v>53000</v>
      </c>
      <c r="E40" s="16" t="s">
        <v>226</v>
      </c>
      <c r="F40" s="24" t="s">
        <v>31</v>
      </c>
      <c r="G40" s="20">
        <v>22</v>
      </c>
      <c r="H40" s="30">
        <v>3600</v>
      </c>
      <c r="I40" s="16" t="s">
        <v>227</v>
      </c>
      <c r="J40" s="20">
        <v>269000</v>
      </c>
      <c r="K40" s="16" t="s">
        <v>228</v>
      </c>
      <c r="L40" s="20">
        <v>15000</v>
      </c>
      <c r="M40" s="16" t="s">
        <v>229</v>
      </c>
      <c r="N40" s="30">
        <v>10</v>
      </c>
      <c r="O40" s="16" t="s">
        <v>499</v>
      </c>
    </row>
    <row r="41" spans="1:15" ht="15.75" x14ac:dyDescent="0.25">
      <c r="A41" s="48">
        <v>38</v>
      </c>
      <c r="B41" s="15" t="s">
        <v>230</v>
      </c>
      <c r="C41" s="16" t="s">
        <v>231</v>
      </c>
      <c r="D41" s="20">
        <v>47000</v>
      </c>
      <c r="E41" s="16" t="s">
        <v>232</v>
      </c>
      <c r="F41" s="19" t="s">
        <v>31</v>
      </c>
      <c r="G41" s="30">
        <v>24</v>
      </c>
      <c r="H41" s="20">
        <v>1100</v>
      </c>
      <c r="I41" s="16" t="s">
        <v>192</v>
      </c>
      <c r="J41" s="20">
        <v>18500</v>
      </c>
      <c r="K41" s="16" t="s">
        <v>193</v>
      </c>
      <c r="L41" s="30">
        <v>1000</v>
      </c>
      <c r="M41" s="16" t="s">
        <v>194</v>
      </c>
      <c r="N41" s="30">
        <v>1</v>
      </c>
      <c r="O41" s="16" t="s">
        <v>500</v>
      </c>
    </row>
    <row r="42" spans="1:15" ht="15.75" x14ac:dyDescent="0.25">
      <c r="A42" s="48">
        <v>39</v>
      </c>
      <c r="B42" s="15" t="s">
        <v>278</v>
      </c>
      <c r="C42" s="16" t="s">
        <v>279</v>
      </c>
      <c r="D42" s="20">
        <v>29000</v>
      </c>
      <c r="E42" s="16" t="s">
        <v>256</v>
      </c>
      <c r="F42" s="19" t="s">
        <v>31</v>
      </c>
      <c r="G42" s="30" t="s">
        <v>31</v>
      </c>
      <c r="H42" s="20">
        <v>221</v>
      </c>
      <c r="I42" s="16" t="s">
        <v>157</v>
      </c>
      <c r="J42" s="20">
        <v>1100</v>
      </c>
      <c r="K42" s="16" t="s">
        <v>158</v>
      </c>
      <c r="L42" s="20">
        <v>3000</v>
      </c>
      <c r="M42" s="16" t="s">
        <v>159</v>
      </c>
      <c r="N42" s="30" t="s">
        <v>31</v>
      </c>
      <c r="O42" s="53"/>
    </row>
    <row r="43" spans="1:15" ht="15.75" x14ac:dyDescent="0.25">
      <c r="A43" s="48">
        <v>40</v>
      </c>
      <c r="B43" s="15" t="s">
        <v>254</v>
      </c>
      <c r="C43" s="16" t="s">
        <v>255</v>
      </c>
      <c r="D43" s="20">
        <v>21000</v>
      </c>
      <c r="E43" s="16" t="s">
        <v>250</v>
      </c>
      <c r="F43" s="24" t="s">
        <v>31</v>
      </c>
      <c r="G43" s="20" t="s">
        <v>31</v>
      </c>
      <c r="H43" s="20">
        <v>10</v>
      </c>
      <c r="I43" s="16" t="s">
        <v>305</v>
      </c>
      <c r="J43" s="20">
        <v>193</v>
      </c>
      <c r="K43" s="16" t="s">
        <v>306</v>
      </c>
      <c r="L43" s="20">
        <v>0</v>
      </c>
      <c r="M43" s="16" t="s">
        <v>307</v>
      </c>
      <c r="N43" s="30" t="s">
        <v>31</v>
      </c>
      <c r="O43" s="15"/>
    </row>
    <row r="44" spans="1:15" ht="15.75" x14ac:dyDescent="0.25">
      <c r="A44" s="48">
        <v>41</v>
      </c>
      <c r="B44" s="15" t="s">
        <v>290</v>
      </c>
      <c r="C44" s="16" t="s">
        <v>291</v>
      </c>
      <c r="D44" s="20">
        <v>18000</v>
      </c>
      <c r="E44" s="16" t="s">
        <v>304</v>
      </c>
      <c r="F44" s="19" t="s">
        <v>31</v>
      </c>
      <c r="G44" s="30" t="s">
        <v>31</v>
      </c>
      <c r="H44" s="20">
        <v>80</v>
      </c>
      <c r="I44" s="16" t="s">
        <v>74</v>
      </c>
      <c r="J44" s="30">
        <v>10400</v>
      </c>
      <c r="K44" s="16" t="s">
        <v>75</v>
      </c>
      <c r="L44" s="30">
        <v>2000</v>
      </c>
      <c r="M44" s="16" t="s">
        <v>76</v>
      </c>
      <c r="N44" s="30" t="s">
        <v>31</v>
      </c>
      <c r="O44" s="53"/>
    </row>
    <row r="45" spans="1:15" ht="15.75" x14ac:dyDescent="0.25">
      <c r="A45" s="48">
        <v>42</v>
      </c>
      <c r="B45" s="15" t="s">
        <v>201</v>
      </c>
      <c r="C45" s="16" t="s">
        <v>202</v>
      </c>
      <c r="D45" s="20">
        <v>17000</v>
      </c>
      <c r="E45" s="16" t="s">
        <v>268</v>
      </c>
      <c r="F45" s="19" t="s">
        <v>31</v>
      </c>
      <c r="G45" s="30" t="s">
        <v>31</v>
      </c>
      <c r="H45" s="30">
        <v>13500</v>
      </c>
      <c r="I45" s="16" t="s">
        <v>287</v>
      </c>
      <c r="J45" s="20">
        <v>8100</v>
      </c>
      <c r="K45" s="16" t="s">
        <v>288</v>
      </c>
      <c r="L45" s="20">
        <v>72000</v>
      </c>
      <c r="M45" s="16" t="s">
        <v>289</v>
      </c>
      <c r="N45" s="30" t="s">
        <v>31</v>
      </c>
      <c r="O45" s="15"/>
    </row>
    <row r="46" spans="1:15" ht="15.75" x14ac:dyDescent="0.25">
      <c r="A46" s="48">
        <v>43</v>
      </c>
      <c r="B46" s="15" t="s">
        <v>296</v>
      </c>
      <c r="C46" s="16" t="s">
        <v>297</v>
      </c>
      <c r="D46" s="20">
        <v>17000</v>
      </c>
      <c r="E46" s="16" t="s">
        <v>292</v>
      </c>
      <c r="F46" s="19" t="s">
        <v>31</v>
      </c>
      <c r="G46" s="30" t="s">
        <v>31</v>
      </c>
      <c r="H46" s="30">
        <v>50</v>
      </c>
      <c r="I46" s="16" t="s">
        <v>233</v>
      </c>
      <c r="J46" s="20">
        <v>50</v>
      </c>
      <c r="K46" s="16" t="s">
        <v>234</v>
      </c>
      <c r="L46" s="20">
        <v>43000</v>
      </c>
      <c r="M46" s="16" t="s">
        <v>235</v>
      </c>
      <c r="N46" s="30" t="s">
        <v>31</v>
      </c>
      <c r="O46" s="15"/>
    </row>
    <row r="47" spans="1:15" ht="15.75" x14ac:dyDescent="0.25">
      <c r="A47" s="48">
        <v>44</v>
      </c>
      <c r="B47" s="15" t="s">
        <v>302</v>
      </c>
      <c r="C47" s="16" t="s">
        <v>303</v>
      </c>
      <c r="D47" s="20">
        <v>16000</v>
      </c>
      <c r="E47" s="16" t="s">
        <v>298</v>
      </c>
      <c r="F47" s="19" t="s">
        <v>31</v>
      </c>
      <c r="G47" s="30" t="s">
        <v>31</v>
      </c>
      <c r="H47" s="30">
        <v>13500</v>
      </c>
      <c r="I47" s="16" t="s">
        <v>245</v>
      </c>
      <c r="J47" s="30">
        <v>0</v>
      </c>
      <c r="K47" s="16" t="s">
        <v>246</v>
      </c>
      <c r="L47" s="20">
        <v>1000</v>
      </c>
      <c r="M47" s="16" t="s">
        <v>247</v>
      </c>
      <c r="N47" s="30" t="s">
        <v>31</v>
      </c>
      <c r="O47" s="53"/>
    </row>
    <row r="48" spans="1:15" ht="15.75" x14ac:dyDescent="0.25">
      <c r="A48" s="48">
        <v>45</v>
      </c>
      <c r="B48" s="15" t="s">
        <v>266</v>
      </c>
      <c r="C48" s="16" t="s">
        <v>267</v>
      </c>
      <c r="D48" s="20">
        <v>12000</v>
      </c>
      <c r="E48" s="16" t="s">
        <v>280</v>
      </c>
      <c r="F48" s="19" t="s">
        <v>31</v>
      </c>
      <c r="G48" s="30" t="s">
        <v>31</v>
      </c>
      <c r="H48" s="30">
        <v>181</v>
      </c>
      <c r="I48" s="16" t="s">
        <v>121</v>
      </c>
      <c r="J48" s="20">
        <v>33900</v>
      </c>
      <c r="K48" s="16" t="s">
        <v>122</v>
      </c>
      <c r="L48" s="20">
        <v>233000</v>
      </c>
      <c r="M48" s="16" t="s">
        <v>123</v>
      </c>
      <c r="N48" s="30">
        <v>3</v>
      </c>
      <c r="O48" s="53"/>
    </row>
    <row r="49" spans="1:15" ht="15.75" x14ac:dyDescent="0.25">
      <c r="A49" s="48">
        <v>46</v>
      </c>
      <c r="B49" s="15" t="s">
        <v>314</v>
      </c>
      <c r="C49" s="16" t="s">
        <v>315</v>
      </c>
      <c r="D49" s="20">
        <v>8000</v>
      </c>
      <c r="E49" s="16" t="s">
        <v>286</v>
      </c>
      <c r="F49" s="19" t="s">
        <v>31</v>
      </c>
      <c r="G49" s="30" t="s">
        <v>31</v>
      </c>
      <c r="H49" s="30">
        <v>1500</v>
      </c>
      <c r="I49" s="16" t="s">
        <v>56</v>
      </c>
      <c r="J49" s="20">
        <v>900</v>
      </c>
      <c r="K49" s="16" t="s">
        <v>57</v>
      </c>
      <c r="L49" s="20">
        <v>3000</v>
      </c>
      <c r="M49" s="16" t="s">
        <v>58</v>
      </c>
      <c r="N49" s="30" t="s">
        <v>31</v>
      </c>
      <c r="O49" s="53"/>
    </row>
    <row r="50" spans="1:15" ht="15.75" x14ac:dyDescent="0.25">
      <c r="A50" s="48">
        <v>47</v>
      </c>
      <c r="B50" s="15" t="s">
        <v>236</v>
      </c>
      <c r="C50" s="16" t="s">
        <v>237</v>
      </c>
      <c r="D50" s="20">
        <v>8000</v>
      </c>
      <c r="E50" s="16" t="s">
        <v>274</v>
      </c>
      <c r="F50" s="19" t="s">
        <v>31</v>
      </c>
      <c r="G50" s="30" t="s">
        <v>31</v>
      </c>
      <c r="H50" s="30">
        <v>300</v>
      </c>
      <c r="I50" s="16" t="s">
        <v>68</v>
      </c>
      <c r="J50" s="20">
        <v>13100</v>
      </c>
      <c r="K50" s="16" t="s">
        <v>69</v>
      </c>
      <c r="L50" s="20">
        <v>37000</v>
      </c>
      <c r="M50" s="16" t="s">
        <v>70</v>
      </c>
      <c r="N50" s="30">
        <v>17</v>
      </c>
      <c r="O50" s="53"/>
    </row>
    <row r="51" spans="1:15" ht="15.75" x14ac:dyDescent="0.25">
      <c r="A51" s="48">
        <v>48</v>
      </c>
      <c r="B51" s="15" t="s">
        <v>284</v>
      </c>
      <c r="C51" s="16" t="s">
        <v>285</v>
      </c>
      <c r="D51" s="20">
        <v>8000</v>
      </c>
      <c r="E51" s="16" t="s">
        <v>328</v>
      </c>
      <c r="F51" s="19" t="s">
        <v>31</v>
      </c>
      <c r="G51" s="30" t="s">
        <v>31</v>
      </c>
      <c r="H51" s="30">
        <v>105</v>
      </c>
      <c r="I51" s="16" t="s">
        <v>168</v>
      </c>
      <c r="J51" s="20">
        <v>11100</v>
      </c>
      <c r="K51" s="16" t="s">
        <v>169</v>
      </c>
      <c r="L51" s="20">
        <v>12000</v>
      </c>
      <c r="M51" s="16" t="s">
        <v>170</v>
      </c>
      <c r="N51" s="30" t="s">
        <v>31</v>
      </c>
      <c r="O51" s="53"/>
    </row>
    <row r="52" spans="1:15" ht="15.75" x14ac:dyDescent="0.25">
      <c r="A52" s="48">
        <v>49</v>
      </c>
      <c r="B52" s="15" t="s">
        <v>260</v>
      </c>
      <c r="C52" s="16" t="s">
        <v>261</v>
      </c>
      <c r="D52" s="20">
        <v>6000</v>
      </c>
      <c r="E52" s="16" t="s">
        <v>310</v>
      </c>
      <c r="F52" s="19" t="s">
        <v>31</v>
      </c>
      <c r="G52" s="30" t="s">
        <v>31</v>
      </c>
      <c r="H52" s="30">
        <v>534</v>
      </c>
      <c r="I52" s="16" t="s">
        <v>251</v>
      </c>
      <c r="J52" s="30">
        <v>0</v>
      </c>
      <c r="K52" s="16" t="s">
        <v>252</v>
      </c>
      <c r="L52" s="20">
        <v>17593</v>
      </c>
      <c r="M52" s="16" t="s">
        <v>253</v>
      </c>
      <c r="N52" s="30" t="s">
        <v>31</v>
      </c>
      <c r="O52" s="53"/>
    </row>
    <row r="53" spans="1:15" ht="15.75" x14ac:dyDescent="0.25">
      <c r="A53" s="48">
        <v>50</v>
      </c>
      <c r="B53" s="15" t="s">
        <v>344</v>
      </c>
      <c r="C53" s="16" t="s">
        <v>345</v>
      </c>
      <c r="D53" s="20">
        <v>5000</v>
      </c>
      <c r="E53" s="16" t="s">
        <v>322</v>
      </c>
      <c r="F53" s="19" t="s">
        <v>31</v>
      </c>
      <c r="G53" s="30" t="s">
        <v>31</v>
      </c>
      <c r="H53" s="20">
        <v>60</v>
      </c>
      <c r="I53" s="16" t="s">
        <v>110</v>
      </c>
      <c r="J53" s="30">
        <v>1100</v>
      </c>
      <c r="K53" s="53"/>
      <c r="L53" s="20">
        <v>2000</v>
      </c>
      <c r="M53" s="16" t="s">
        <v>111</v>
      </c>
      <c r="N53" s="30">
        <v>3</v>
      </c>
      <c r="O53" s="53"/>
    </row>
    <row r="54" spans="1:15" ht="15.75" x14ac:dyDescent="0.25">
      <c r="A54" s="48">
        <v>51</v>
      </c>
      <c r="B54" s="15" t="s">
        <v>326</v>
      </c>
      <c r="C54" s="16" t="s">
        <v>327</v>
      </c>
      <c r="D54" s="20">
        <v>3000</v>
      </c>
      <c r="E54" s="16" t="s">
        <v>316</v>
      </c>
      <c r="F54" s="19" t="s">
        <v>31</v>
      </c>
      <c r="G54" s="30" t="s">
        <v>31</v>
      </c>
      <c r="H54" s="20">
        <v>241</v>
      </c>
      <c r="I54" s="16" t="s">
        <v>281</v>
      </c>
      <c r="J54" s="30">
        <v>3748</v>
      </c>
      <c r="K54" s="16" t="s">
        <v>282</v>
      </c>
      <c r="L54" s="20">
        <v>4000</v>
      </c>
      <c r="M54" s="16" t="s">
        <v>283</v>
      </c>
      <c r="N54" s="30" t="s">
        <v>31</v>
      </c>
      <c r="O54" s="53"/>
    </row>
    <row r="55" spans="1:15" ht="15.75" x14ac:dyDescent="0.25">
      <c r="A55" s="48">
        <v>52</v>
      </c>
      <c r="B55" s="15" t="s">
        <v>338</v>
      </c>
      <c r="C55" s="16" t="s">
        <v>339</v>
      </c>
      <c r="D55" s="30">
        <v>3000</v>
      </c>
      <c r="E55" s="16" t="s">
        <v>334</v>
      </c>
      <c r="F55" s="19" t="s">
        <v>31</v>
      </c>
      <c r="G55" s="30" t="s">
        <v>31</v>
      </c>
      <c r="H55" s="30">
        <v>10</v>
      </c>
      <c r="I55" s="16" t="s">
        <v>104</v>
      </c>
      <c r="J55" s="30">
        <v>4000</v>
      </c>
      <c r="K55" s="16" t="s">
        <v>105</v>
      </c>
      <c r="L55" s="20">
        <v>1000</v>
      </c>
      <c r="M55" s="16" t="s">
        <v>106</v>
      </c>
      <c r="N55" s="30" t="s">
        <v>31</v>
      </c>
      <c r="O55" s="53"/>
    </row>
    <row r="56" spans="1:15" ht="15.75" x14ac:dyDescent="0.25">
      <c r="A56" s="48">
        <v>53</v>
      </c>
      <c r="B56" s="15" t="s">
        <v>272</v>
      </c>
      <c r="C56" s="16" t="s">
        <v>273</v>
      </c>
      <c r="D56" s="30">
        <v>2000</v>
      </c>
      <c r="E56" s="16" t="s">
        <v>504</v>
      </c>
      <c r="F56" s="19" t="s">
        <v>31</v>
      </c>
      <c r="G56" s="30" t="s">
        <v>31</v>
      </c>
      <c r="H56" s="30">
        <v>117</v>
      </c>
      <c r="I56" s="16" t="s">
        <v>239</v>
      </c>
      <c r="J56" s="20">
        <v>1400</v>
      </c>
      <c r="K56" s="16" t="s">
        <v>240</v>
      </c>
      <c r="L56" s="20">
        <v>11000</v>
      </c>
      <c r="M56" s="16" t="s">
        <v>241</v>
      </c>
      <c r="N56" s="30" t="s">
        <v>31</v>
      </c>
      <c r="O56" s="15"/>
    </row>
    <row r="57" spans="1:15" ht="15.75" x14ac:dyDescent="0.25">
      <c r="A57" s="48">
        <v>54</v>
      </c>
      <c r="B57" s="15" t="s">
        <v>308</v>
      </c>
      <c r="C57" s="16" t="s">
        <v>309</v>
      </c>
      <c r="D57" s="30">
        <v>2000</v>
      </c>
      <c r="E57" s="16" t="s">
        <v>340</v>
      </c>
      <c r="F57" s="19" t="s">
        <v>31</v>
      </c>
      <c r="G57" s="30" t="s">
        <v>31</v>
      </c>
      <c r="H57" s="30">
        <v>1100</v>
      </c>
      <c r="I57" s="16" t="s">
        <v>127</v>
      </c>
      <c r="J57" s="20">
        <v>900</v>
      </c>
      <c r="K57" s="16" t="s">
        <v>128</v>
      </c>
      <c r="L57" s="30">
        <v>3000</v>
      </c>
      <c r="M57" s="16" t="s">
        <v>129</v>
      </c>
      <c r="N57" s="30" t="s">
        <v>31</v>
      </c>
      <c r="O57" s="54"/>
    </row>
    <row r="58" spans="1:15" ht="15.75" x14ac:dyDescent="0.25">
      <c r="A58" s="48">
        <v>55</v>
      </c>
      <c r="B58" s="15" t="s">
        <v>332</v>
      </c>
      <c r="C58" s="16" t="s">
        <v>333</v>
      </c>
      <c r="D58" s="30">
        <v>2000</v>
      </c>
      <c r="E58" s="16" t="s">
        <v>506</v>
      </c>
      <c r="F58" s="19" t="s">
        <v>31</v>
      </c>
      <c r="G58" s="30" t="s">
        <v>31</v>
      </c>
      <c r="H58" s="30">
        <v>30</v>
      </c>
      <c r="I58" s="16" t="s">
        <v>186</v>
      </c>
      <c r="J58" s="30">
        <v>260</v>
      </c>
      <c r="K58" s="16" t="s">
        <v>187</v>
      </c>
      <c r="L58" s="20">
        <v>7000</v>
      </c>
      <c r="M58" s="16" t="s">
        <v>188</v>
      </c>
      <c r="N58" s="30" t="s">
        <v>31</v>
      </c>
      <c r="O58" s="54"/>
    </row>
    <row r="59" spans="1:15" ht="15.75" x14ac:dyDescent="0.25">
      <c r="A59" s="48">
        <v>56</v>
      </c>
      <c r="B59" s="15" t="s">
        <v>320</v>
      </c>
      <c r="C59" s="16" t="s">
        <v>321</v>
      </c>
      <c r="D59" s="30">
        <v>1000</v>
      </c>
      <c r="E59" s="16" t="s">
        <v>203</v>
      </c>
      <c r="F59" s="19" t="s">
        <v>31</v>
      </c>
      <c r="G59" s="30" t="s">
        <v>31</v>
      </c>
      <c r="H59" s="20">
        <v>1500</v>
      </c>
      <c r="I59" s="16" t="s">
        <v>209</v>
      </c>
      <c r="J59" s="20">
        <v>0</v>
      </c>
      <c r="K59" s="16" t="s">
        <v>210</v>
      </c>
      <c r="L59" s="20">
        <v>12000</v>
      </c>
      <c r="M59" s="16" t="s">
        <v>211</v>
      </c>
      <c r="N59" s="30" t="s">
        <v>31</v>
      </c>
      <c r="O59" s="54"/>
    </row>
    <row r="60" spans="1:15" ht="15.75" x14ac:dyDescent="0.25">
      <c r="A60" s="48">
        <v>57</v>
      </c>
      <c r="B60" s="15" t="s">
        <v>350</v>
      </c>
      <c r="C60" s="16" t="s">
        <v>351</v>
      </c>
      <c r="D60" s="30">
        <v>0</v>
      </c>
      <c r="E60" s="16" t="s">
        <v>262</v>
      </c>
      <c r="F60" s="19" t="s">
        <v>31</v>
      </c>
      <c r="G60" s="30" t="s">
        <v>31</v>
      </c>
      <c r="H60" s="30">
        <v>300</v>
      </c>
      <c r="I60" s="16" t="s">
        <v>215</v>
      </c>
      <c r="J60" s="30">
        <v>450</v>
      </c>
      <c r="K60" s="16" t="s">
        <v>216</v>
      </c>
      <c r="L60" s="30">
        <v>5000</v>
      </c>
      <c r="M60" s="16" t="s">
        <v>217</v>
      </c>
      <c r="N60" s="30" t="s">
        <v>31</v>
      </c>
      <c r="O60" s="54"/>
    </row>
  </sheetData>
  <mergeCells count="4">
    <mergeCell ref="A2:A3"/>
    <mergeCell ref="B2:C2"/>
    <mergeCell ref="D2:L2"/>
    <mergeCell ref="N2:O2"/>
  </mergeCells>
  <hyperlinks>
    <hyperlink ref="C4" r:id="rId1" xr:uid="{00000000-0004-0000-0300-000000000000}"/>
    <hyperlink ref="E4" r:id="rId2" xr:uid="{00000000-0004-0000-0300-000001000000}"/>
    <hyperlink ref="I4" r:id="rId3" xr:uid="{00000000-0004-0000-0300-000002000000}"/>
    <hyperlink ref="K4" r:id="rId4" xr:uid="{00000000-0004-0000-0300-000003000000}"/>
    <hyperlink ref="M4" r:id="rId5" xr:uid="{00000000-0004-0000-0300-000004000000}"/>
    <hyperlink ref="O4" r:id="rId6" xr:uid="{00000000-0004-0000-0300-000005000000}"/>
    <hyperlink ref="C5" r:id="rId7" xr:uid="{00000000-0004-0000-0300-000006000000}"/>
    <hyperlink ref="E5" r:id="rId8" xr:uid="{00000000-0004-0000-0300-000007000000}"/>
    <hyperlink ref="I5" r:id="rId9" xr:uid="{00000000-0004-0000-0300-000008000000}"/>
    <hyperlink ref="K5" r:id="rId10" xr:uid="{00000000-0004-0000-0300-000009000000}"/>
    <hyperlink ref="M5" r:id="rId11" xr:uid="{00000000-0004-0000-0300-00000A000000}"/>
    <hyperlink ref="O5" r:id="rId12" xr:uid="{00000000-0004-0000-0300-00000B000000}"/>
    <hyperlink ref="C6" r:id="rId13" xr:uid="{00000000-0004-0000-0300-00000C000000}"/>
    <hyperlink ref="E6" r:id="rId14" xr:uid="{00000000-0004-0000-0300-00000D000000}"/>
    <hyperlink ref="I6" r:id="rId15" xr:uid="{00000000-0004-0000-0300-00000E000000}"/>
    <hyperlink ref="K6" r:id="rId16" xr:uid="{00000000-0004-0000-0300-00000F000000}"/>
    <hyperlink ref="M6" r:id="rId17" xr:uid="{00000000-0004-0000-0300-000010000000}"/>
    <hyperlink ref="O6" r:id="rId18" xr:uid="{00000000-0004-0000-0300-000011000000}"/>
    <hyperlink ref="C7" r:id="rId19" xr:uid="{00000000-0004-0000-0300-000012000000}"/>
    <hyperlink ref="E7" r:id="rId20" location="overview" xr:uid="{00000000-0004-0000-0300-000013000000}"/>
    <hyperlink ref="I7" r:id="rId21" xr:uid="{00000000-0004-0000-0300-000014000000}"/>
    <hyperlink ref="K7" r:id="rId22" xr:uid="{00000000-0004-0000-0300-000015000000}"/>
    <hyperlink ref="M7" r:id="rId23" xr:uid="{00000000-0004-0000-0300-000016000000}"/>
    <hyperlink ref="O7" r:id="rId24" xr:uid="{00000000-0004-0000-0300-000017000000}"/>
    <hyperlink ref="C8" r:id="rId25" xr:uid="{00000000-0004-0000-0300-000018000000}"/>
    <hyperlink ref="E8" r:id="rId26" xr:uid="{00000000-0004-0000-0300-000019000000}"/>
    <hyperlink ref="I8" r:id="rId27" xr:uid="{00000000-0004-0000-0300-00001A000000}"/>
    <hyperlink ref="K8" r:id="rId28" xr:uid="{00000000-0004-0000-0300-00001B000000}"/>
    <hyperlink ref="M8" r:id="rId29" xr:uid="{00000000-0004-0000-0300-00001C000000}"/>
    <hyperlink ref="O8" r:id="rId30" xr:uid="{00000000-0004-0000-0300-00001D000000}"/>
    <hyperlink ref="C9" r:id="rId31" xr:uid="{00000000-0004-0000-0300-00001E000000}"/>
    <hyperlink ref="E9" r:id="rId32" xr:uid="{00000000-0004-0000-0300-00001F000000}"/>
    <hyperlink ref="I9" r:id="rId33" xr:uid="{00000000-0004-0000-0300-000020000000}"/>
    <hyperlink ref="K9" r:id="rId34" xr:uid="{00000000-0004-0000-0300-000021000000}"/>
    <hyperlink ref="M9" r:id="rId35" xr:uid="{00000000-0004-0000-0300-000022000000}"/>
    <hyperlink ref="O9" r:id="rId36" xr:uid="{00000000-0004-0000-0300-000023000000}"/>
    <hyperlink ref="C10" r:id="rId37" xr:uid="{00000000-0004-0000-0300-000024000000}"/>
    <hyperlink ref="E10" r:id="rId38" xr:uid="{00000000-0004-0000-0300-000025000000}"/>
    <hyperlink ref="I10" r:id="rId39" xr:uid="{00000000-0004-0000-0300-000026000000}"/>
    <hyperlink ref="K10" r:id="rId40" xr:uid="{00000000-0004-0000-0300-000027000000}"/>
    <hyperlink ref="M10" r:id="rId41" xr:uid="{00000000-0004-0000-0300-000028000000}"/>
    <hyperlink ref="O10" r:id="rId42" xr:uid="{00000000-0004-0000-0300-000029000000}"/>
    <hyperlink ref="C11" r:id="rId43" xr:uid="{00000000-0004-0000-0300-00002A000000}"/>
    <hyperlink ref="E11" r:id="rId44" xr:uid="{00000000-0004-0000-0300-00002B000000}"/>
    <hyperlink ref="I11" r:id="rId45" xr:uid="{00000000-0004-0000-0300-00002C000000}"/>
    <hyperlink ref="K11" r:id="rId46" xr:uid="{00000000-0004-0000-0300-00002D000000}"/>
    <hyperlink ref="M11" r:id="rId47" xr:uid="{00000000-0004-0000-0300-00002E000000}"/>
    <hyperlink ref="O11" r:id="rId48" xr:uid="{00000000-0004-0000-0300-00002F000000}"/>
    <hyperlink ref="C12" r:id="rId49" xr:uid="{00000000-0004-0000-0300-000030000000}"/>
    <hyperlink ref="E12" r:id="rId50" xr:uid="{00000000-0004-0000-0300-000031000000}"/>
    <hyperlink ref="I12" r:id="rId51" xr:uid="{00000000-0004-0000-0300-000032000000}"/>
    <hyperlink ref="K12" r:id="rId52" xr:uid="{00000000-0004-0000-0300-000033000000}"/>
    <hyperlink ref="M12" r:id="rId53" xr:uid="{00000000-0004-0000-0300-000034000000}"/>
    <hyperlink ref="O12" r:id="rId54" xr:uid="{00000000-0004-0000-0300-000035000000}"/>
    <hyperlink ref="C13" r:id="rId55" xr:uid="{00000000-0004-0000-0300-000036000000}"/>
    <hyperlink ref="E13" r:id="rId56" xr:uid="{00000000-0004-0000-0300-000037000000}"/>
    <hyperlink ref="I13" r:id="rId57" xr:uid="{00000000-0004-0000-0300-000038000000}"/>
    <hyperlink ref="K13" r:id="rId58" xr:uid="{00000000-0004-0000-0300-000039000000}"/>
    <hyperlink ref="M13" r:id="rId59" xr:uid="{00000000-0004-0000-0300-00003A000000}"/>
    <hyperlink ref="O13" r:id="rId60" xr:uid="{00000000-0004-0000-0300-00003B000000}"/>
    <hyperlink ref="C14" r:id="rId61" xr:uid="{00000000-0004-0000-0300-00003C000000}"/>
    <hyperlink ref="E14" r:id="rId62" xr:uid="{00000000-0004-0000-0300-00003D000000}"/>
    <hyperlink ref="I14" r:id="rId63" xr:uid="{00000000-0004-0000-0300-00003E000000}"/>
    <hyperlink ref="K14" r:id="rId64" xr:uid="{00000000-0004-0000-0300-00003F000000}"/>
    <hyperlink ref="M14" r:id="rId65" xr:uid="{00000000-0004-0000-0300-000040000000}"/>
    <hyperlink ref="O14" r:id="rId66" xr:uid="{00000000-0004-0000-0300-000041000000}"/>
    <hyperlink ref="C15" r:id="rId67" xr:uid="{00000000-0004-0000-0300-000042000000}"/>
    <hyperlink ref="E15" r:id="rId68" xr:uid="{00000000-0004-0000-0300-000043000000}"/>
    <hyperlink ref="I15" r:id="rId69" xr:uid="{00000000-0004-0000-0300-000044000000}"/>
    <hyperlink ref="K15" r:id="rId70" xr:uid="{00000000-0004-0000-0300-000045000000}"/>
    <hyperlink ref="M15" r:id="rId71" xr:uid="{00000000-0004-0000-0300-000046000000}"/>
    <hyperlink ref="O15" r:id="rId72" xr:uid="{00000000-0004-0000-0300-000047000000}"/>
    <hyperlink ref="C16" r:id="rId73" xr:uid="{00000000-0004-0000-0300-000048000000}"/>
    <hyperlink ref="E16" r:id="rId74" xr:uid="{00000000-0004-0000-0300-000049000000}"/>
    <hyperlink ref="I16" r:id="rId75" xr:uid="{00000000-0004-0000-0300-00004A000000}"/>
    <hyperlink ref="K16" r:id="rId76" xr:uid="{00000000-0004-0000-0300-00004B000000}"/>
    <hyperlink ref="M16" r:id="rId77" xr:uid="{00000000-0004-0000-0300-00004C000000}"/>
    <hyperlink ref="C17" r:id="rId78" xr:uid="{00000000-0004-0000-0300-00004D000000}"/>
    <hyperlink ref="E17" r:id="rId79" xr:uid="{00000000-0004-0000-0300-00004E000000}"/>
    <hyperlink ref="I17" r:id="rId80" xr:uid="{00000000-0004-0000-0300-00004F000000}"/>
    <hyperlink ref="K17" r:id="rId81" xr:uid="{00000000-0004-0000-0300-000050000000}"/>
    <hyperlink ref="M17" r:id="rId82" xr:uid="{00000000-0004-0000-0300-000051000000}"/>
    <hyperlink ref="O17" r:id="rId83" xr:uid="{00000000-0004-0000-0300-000052000000}"/>
    <hyperlink ref="C18" r:id="rId84" xr:uid="{00000000-0004-0000-0300-000053000000}"/>
    <hyperlink ref="E18" r:id="rId85" xr:uid="{00000000-0004-0000-0300-000054000000}"/>
    <hyperlink ref="I18" r:id="rId86" xr:uid="{00000000-0004-0000-0300-000055000000}"/>
    <hyperlink ref="K18" r:id="rId87" xr:uid="{00000000-0004-0000-0300-000056000000}"/>
    <hyperlink ref="M18" r:id="rId88" xr:uid="{00000000-0004-0000-0300-000057000000}"/>
    <hyperlink ref="C19" r:id="rId89" xr:uid="{00000000-0004-0000-0300-000058000000}"/>
    <hyperlink ref="E19" r:id="rId90" location="overview" xr:uid="{00000000-0004-0000-0300-000059000000}"/>
    <hyperlink ref="I19" r:id="rId91" xr:uid="{00000000-0004-0000-0300-00005A000000}"/>
    <hyperlink ref="K19" r:id="rId92" xr:uid="{00000000-0004-0000-0300-00005B000000}"/>
    <hyperlink ref="M19" r:id="rId93" xr:uid="{00000000-0004-0000-0300-00005C000000}"/>
    <hyperlink ref="O19" r:id="rId94" xr:uid="{00000000-0004-0000-0300-00005D000000}"/>
    <hyperlink ref="C20" r:id="rId95" xr:uid="{00000000-0004-0000-0300-00005E000000}"/>
    <hyperlink ref="E20" r:id="rId96" xr:uid="{00000000-0004-0000-0300-00005F000000}"/>
    <hyperlink ref="I20" r:id="rId97" xr:uid="{00000000-0004-0000-0300-000060000000}"/>
    <hyperlink ref="K20" r:id="rId98" xr:uid="{00000000-0004-0000-0300-000061000000}"/>
    <hyperlink ref="M20" r:id="rId99" xr:uid="{00000000-0004-0000-0300-000062000000}"/>
    <hyperlink ref="O20" r:id="rId100" xr:uid="{00000000-0004-0000-0300-000063000000}"/>
    <hyperlink ref="C21" r:id="rId101" xr:uid="{00000000-0004-0000-0300-000064000000}"/>
    <hyperlink ref="E21" r:id="rId102" xr:uid="{00000000-0004-0000-0300-000065000000}"/>
    <hyperlink ref="I21" r:id="rId103" xr:uid="{00000000-0004-0000-0300-000066000000}"/>
    <hyperlink ref="K21" r:id="rId104" xr:uid="{00000000-0004-0000-0300-000067000000}"/>
    <hyperlink ref="M21" r:id="rId105" xr:uid="{00000000-0004-0000-0300-000068000000}"/>
    <hyperlink ref="O21" r:id="rId106" xr:uid="{00000000-0004-0000-0300-000069000000}"/>
    <hyperlink ref="C22" r:id="rId107" xr:uid="{00000000-0004-0000-0300-00006A000000}"/>
    <hyperlink ref="E22" r:id="rId108" xr:uid="{00000000-0004-0000-0300-00006B000000}"/>
    <hyperlink ref="I22" r:id="rId109" xr:uid="{00000000-0004-0000-0300-00006C000000}"/>
    <hyperlink ref="K22" r:id="rId110" xr:uid="{00000000-0004-0000-0300-00006D000000}"/>
    <hyperlink ref="M22" r:id="rId111" xr:uid="{00000000-0004-0000-0300-00006E000000}"/>
    <hyperlink ref="O22" r:id="rId112" xr:uid="{00000000-0004-0000-0300-00006F000000}"/>
    <hyperlink ref="C23" r:id="rId113" xr:uid="{00000000-0004-0000-0300-000070000000}"/>
    <hyperlink ref="E23" r:id="rId114" xr:uid="{00000000-0004-0000-0300-000071000000}"/>
    <hyperlink ref="I23" r:id="rId115" xr:uid="{00000000-0004-0000-0300-000072000000}"/>
    <hyperlink ref="K23" r:id="rId116" xr:uid="{00000000-0004-0000-0300-000073000000}"/>
    <hyperlink ref="M23" r:id="rId117" xr:uid="{00000000-0004-0000-0300-000074000000}"/>
    <hyperlink ref="O23" r:id="rId118" xr:uid="{00000000-0004-0000-0300-000075000000}"/>
    <hyperlink ref="C24" r:id="rId119" xr:uid="{00000000-0004-0000-0300-000076000000}"/>
    <hyperlink ref="E24" r:id="rId120" xr:uid="{00000000-0004-0000-0300-000077000000}"/>
    <hyperlink ref="I24" r:id="rId121" xr:uid="{00000000-0004-0000-0300-000078000000}"/>
    <hyperlink ref="K24" r:id="rId122" xr:uid="{00000000-0004-0000-0300-000079000000}"/>
    <hyperlink ref="M24" r:id="rId123" xr:uid="{00000000-0004-0000-0300-00007A000000}"/>
    <hyperlink ref="O24" r:id="rId124" xr:uid="{00000000-0004-0000-0300-00007B000000}"/>
    <hyperlink ref="C25" r:id="rId125" xr:uid="{00000000-0004-0000-0300-00007C000000}"/>
    <hyperlink ref="E25" r:id="rId126" xr:uid="{00000000-0004-0000-0300-00007D000000}"/>
    <hyperlink ref="I25" r:id="rId127" xr:uid="{00000000-0004-0000-0300-00007E000000}"/>
    <hyperlink ref="K25" r:id="rId128" xr:uid="{00000000-0004-0000-0300-00007F000000}"/>
    <hyperlink ref="M25" r:id="rId129" xr:uid="{00000000-0004-0000-0300-000080000000}"/>
    <hyperlink ref="O25" r:id="rId130" xr:uid="{00000000-0004-0000-0300-000081000000}"/>
    <hyperlink ref="C26" r:id="rId131" xr:uid="{00000000-0004-0000-0300-000082000000}"/>
    <hyperlink ref="E26" r:id="rId132" xr:uid="{00000000-0004-0000-0300-000083000000}"/>
    <hyperlink ref="I26" r:id="rId133" xr:uid="{00000000-0004-0000-0300-000084000000}"/>
    <hyperlink ref="K26" r:id="rId134" xr:uid="{00000000-0004-0000-0300-000085000000}"/>
    <hyperlink ref="M26" r:id="rId135" xr:uid="{00000000-0004-0000-0300-000086000000}"/>
    <hyperlink ref="O26" r:id="rId136" xr:uid="{00000000-0004-0000-0300-000087000000}"/>
    <hyperlink ref="C27" r:id="rId137" xr:uid="{00000000-0004-0000-0300-000088000000}"/>
    <hyperlink ref="E27" r:id="rId138" xr:uid="{00000000-0004-0000-0300-000089000000}"/>
    <hyperlink ref="I27" r:id="rId139" xr:uid="{00000000-0004-0000-0300-00008A000000}"/>
    <hyperlink ref="K27" r:id="rId140" xr:uid="{00000000-0004-0000-0300-00008B000000}"/>
    <hyperlink ref="M27" r:id="rId141" xr:uid="{00000000-0004-0000-0300-00008C000000}"/>
    <hyperlink ref="O27" r:id="rId142" xr:uid="{00000000-0004-0000-0300-00008D000000}"/>
    <hyperlink ref="C28" r:id="rId143" xr:uid="{00000000-0004-0000-0300-00008E000000}"/>
    <hyperlink ref="E28" r:id="rId144" location="overview" xr:uid="{00000000-0004-0000-0300-00008F000000}"/>
    <hyperlink ref="I28" r:id="rId145" xr:uid="{00000000-0004-0000-0300-000090000000}"/>
    <hyperlink ref="K28" r:id="rId146" xr:uid="{00000000-0004-0000-0300-000091000000}"/>
    <hyperlink ref="M28" r:id="rId147" xr:uid="{00000000-0004-0000-0300-000092000000}"/>
    <hyperlink ref="O28" r:id="rId148" xr:uid="{00000000-0004-0000-0300-000093000000}"/>
    <hyperlink ref="C29" r:id="rId149" xr:uid="{00000000-0004-0000-0300-000094000000}"/>
    <hyperlink ref="E29" r:id="rId150" xr:uid="{00000000-0004-0000-0300-000095000000}"/>
    <hyperlink ref="I29" r:id="rId151" xr:uid="{00000000-0004-0000-0300-000096000000}"/>
    <hyperlink ref="K29" r:id="rId152" xr:uid="{00000000-0004-0000-0300-000097000000}"/>
    <hyperlink ref="M29" r:id="rId153" xr:uid="{00000000-0004-0000-0300-000098000000}"/>
    <hyperlink ref="C30" r:id="rId154" xr:uid="{00000000-0004-0000-0300-000099000000}"/>
    <hyperlink ref="E30" r:id="rId155" xr:uid="{00000000-0004-0000-0300-00009A000000}"/>
    <hyperlink ref="I30" r:id="rId156" xr:uid="{00000000-0004-0000-0300-00009B000000}"/>
    <hyperlink ref="M30" r:id="rId157" xr:uid="{00000000-0004-0000-0300-00009C000000}"/>
    <hyperlink ref="C31" r:id="rId158" xr:uid="{00000000-0004-0000-0300-00009D000000}"/>
    <hyperlink ref="E31" r:id="rId159" xr:uid="{00000000-0004-0000-0300-00009E000000}"/>
    <hyperlink ref="I31" r:id="rId160" xr:uid="{00000000-0004-0000-0300-00009F000000}"/>
    <hyperlink ref="K31" r:id="rId161" xr:uid="{00000000-0004-0000-0300-0000A0000000}"/>
    <hyperlink ref="M31" r:id="rId162" xr:uid="{00000000-0004-0000-0300-0000A1000000}"/>
    <hyperlink ref="O31" r:id="rId163" xr:uid="{00000000-0004-0000-0300-0000A2000000}"/>
    <hyperlink ref="C32" r:id="rId164" xr:uid="{00000000-0004-0000-0300-0000A3000000}"/>
    <hyperlink ref="E32" r:id="rId165" xr:uid="{00000000-0004-0000-0300-0000A4000000}"/>
    <hyperlink ref="I32" r:id="rId166" xr:uid="{00000000-0004-0000-0300-0000A5000000}"/>
    <hyperlink ref="K32" r:id="rId167" xr:uid="{00000000-0004-0000-0300-0000A6000000}"/>
    <hyperlink ref="M32" r:id="rId168" xr:uid="{00000000-0004-0000-0300-0000A7000000}"/>
    <hyperlink ref="O32" r:id="rId169" xr:uid="{00000000-0004-0000-0300-0000A8000000}"/>
    <hyperlink ref="C33" r:id="rId170" xr:uid="{00000000-0004-0000-0300-0000A9000000}"/>
    <hyperlink ref="E33" r:id="rId171" xr:uid="{00000000-0004-0000-0300-0000AA000000}"/>
    <hyperlink ref="I33" r:id="rId172" xr:uid="{00000000-0004-0000-0300-0000AB000000}"/>
    <hyperlink ref="K33" r:id="rId173" xr:uid="{00000000-0004-0000-0300-0000AC000000}"/>
    <hyperlink ref="M33" r:id="rId174" xr:uid="{00000000-0004-0000-0300-0000AD000000}"/>
    <hyperlink ref="O33" r:id="rId175" xr:uid="{00000000-0004-0000-0300-0000AE000000}"/>
    <hyperlink ref="C34" r:id="rId176" xr:uid="{00000000-0004-0000-0300-0000AF000000}"/>
    <hyperlink ref="E34" r:id="rId177" xr:uid="{00000000-0004-0000-0300-0000B0000000}"/>
    <hyperlink ref="I34" r:id="rId178" xr:uid="{00000000-0004-0000-0300-0000B1000000}"/>
    <hyperlink ref="K34" r:id="rId179" xr:uid="{00000000-0004-0000-0300-0000B2000000}"/>
    <hyperlink ref="M34" r:id="rId180" xr:uid="{00000000-0004-0000-0300-0000B3000000}"/>
    <hyperlink ref="C35" r:id="rId181" xr:uid="{00000000-0004-0000-0300-0000B4000000}"/>
    <hyperlink ref="E35" r:id="rId182" xr:uid="{00000000-0004-0000-0300-0000B5000000}"/>
    <hyperlink ref="I35" r:id="rId183" xr:uid="{00000000-0004-0000-0300-0000B6000000}"/>
    <hyperlink ref="K35" r:id="rId184" xr:uid="{00000000-0004-0000-0300-0000B7000000}"/>
    <hyperlink ref="M35" r:id="rId185" xr:uid="{00000000-0004-0000-0300-0000B8000000}"/>
    <hyperlink ref="O35" r:id="rId186" xr:uid="{00000000-0004-0000-0300-0000B9000000}"/>
    <hyperlink ref="C36" r:id="rId187" xr:uid="{00000000-0004-0000-0300-0000BA000000}"/>
    <hyperlink ref="E36" r:id="rId188" xr:uid="{00000000-0004-0000-0300-0000BB000000}"/>
    <hyperlink ref="I36" r:id="rId189" xr:uid="{00000000-0004-0000-0300-0000BC000000}"/>
    <hyperlink ref="K36" r:id="rId190" xr:uid="{00000000-0004-0000-0300-0000BD000000}"/>
    <hyperlink ref="M36" r:id="rId191" xr:uid="{00000000-0004-0000-0300-0000BE000000}"/>
    <hyperlink ref="C37" r:id="rId192" xr:uid="{00000000-0004-0000-0300-0000BF000000}"/>
    <hyperlink ref="E37" r:id="rId193" xr:uid="{00000000-0004-0000-0300-0000C0000000}"/>
    <hyperlink ref="I37" r:id="rId194" xr:uid="{00000000-0004-0000-0300-0000C1000000}"/>
    <hyperlink ref="K37" r:id="rId195" xr:uid="{00000000-0004-0000-0300-0000C2000000}"/>
    <hyperlink ref="M37" r:id="rId196" xr:uid="{00000000-0004-0000-0300-0000C3000000}"/>
    <hyperlink ref="O37" r:id="rId197" xr:uid="{00000000-0004-0000-0300-0000C4000000}"/>
    <hyperlink ref="C38" r:id="rId198" xr:uid="{00000000-0004-0000-0300-0000C5000000}"/>
    <hyperlink ref="E38" r:id="rId199" xr:uid="{00000000-0004-0000-0300-0000C6000000}"/>
    <hyperlink ref="I38" r:id="rId200" xr:uid="{00000000-0004-0000-0300-0000C7000000}"/>
    <hyperlink ref="K38" r:id="rId201" xr:uid="{00000000-0004-0000-0300-0000C8000000}"/>
    <hyperlink ref="M38" r:id="rId202" xr:uid="{00000000-0004-0000-0300-0000C9000000}"/>
    <hyperlink ref="O38" r:id="rId203" xr:uid="{00000000-0004-0000-0300-0000CA000000}"/>
    <hyperlink ref="C39" r:id="rId204" xr:uid="{00000000-0004-0000-0300-0000CB000000}"/>
    <hyperlink ref="E39" r:id="rId205" xr:uid="{00000000-0004-0000-0300-0000CC000000}"/>
    <hyperlink ref="I39" r:id="rId206" xr:uid="{00000000-0004-0000-0300-0000CD000000}"/>
    <hyperlink ref="K39" r:id="rId207" xr:uid="{00000000-0004-0000-0300-0000CE000000}"/>
    <hyperlink ref="M39" r:id="rId208" xr:uid="{00000000-0004-0000-0300-0000CF000000}"/>
    <hyperlink ref="O39" r:id="rId209" xr:uid="{00000000-0004-0000-0300-0000D0000000}"/>
    <hyperlink ref="C40" r:id="rId210" xr:uid="{00000000-0004-0000-0300-0000D1000000}"/>
    <hyperlink ref="E40" r:id="rId211" xr:uid="{00000000-0004-0000-0300-0000D2000000}"/>
    <hyperlink ref="I40" r:id="rId212" xr:uid="{00000000-0004-0000-0300-0000D3000000}"/>
    <hyperlink ref="K40" r:id="rId213" xr:uid="{00000000-0004-0000-0300-0000D4000000}"/>
    <hyperlink ref="M40" r:id="rId214" xr:uid="{00000000-0004-0000-0300-0000D5000000}"/>
    <hyperlink ref="O40" r:id="rId215" xr:uid="{00000000-0004-0000-0300-0000D6000000}"/>
    <hyperlink ref="C41" r:id="rId216" xr:uid="{00000000-0004-0000-0300-0000D7000000}"/>
    <hyperlink ref="E41" r:id="rId217" xr:uid="{00000000-0004-0000-0300-0000D8000000}"/>
    <hyperlink ref="I41" r:id="rId218" xr:uid="{00000000-0004-0000-0300-0000D9000000}"/>
    <hyperlink ref="K41" r:id="rId219" xr:uid="{00000000-0004-0000-0300-0000DA000000}"/>
    <hyperlink ref="M41" r:id="rId220" xr:uid="{00000000-0004-0000-0300-0000DB000000}"/>
    <hyperlink ref="O41" r:id="rId221" xr:uid="{00000000-0004-0000-0300-0000DC000000}"/>
    <hyperlink ref="C42" r:id="rId222" xr:uid="{00000000-0004-0000-0300-0000DD000000}"/>
    <hyperlink ref="E42" r:id="rId223" xr:uid="{00000000-0004-0000-0300-0000DE000000}"/>
    <hyperlink ref="I42" r:id="rId224" xr:uid="{00000000-0004-0000-0300-0000DF000000}"/>
    <hyperlink ref="K42" r:id="rId225" xr:uid="{00000000-0004-0000-0300-0000E0000000}"/>
    <hyperlink ref="M42" r:id="rId226" xr:uid="{00000000-0004-0000-0300-0000E1000000}"/>
    <hyperlink ref="C43" r:id="rId227" xr:uid="{00000000-0004-0000-0300-0000E2000000}"/>
    <hyperlink ref="E43" r:id="rId228" xr:uid="{00000000-0004-0000-0300-0000E3000000}"/>
    <hyperlink ref="I43" r:id="rId229" xr:uid="{00000000-0004-0000-0300-0000E4000000}"/>
    <hyperlink ref="K43" r:id="rId230" xr:uid="{00000000-0004-0000-0300-0000E5000000}"/>
    <hyperlink ref="M43" r:id="rId231" xr:uid="{00000000-0004-0000-0300-0000E6000000}"/>
    <hyperlink ref="C44" r:id="rId232" xr:uid="{00000000-0004-0000-0300-0000E7000000}"/>
    <hyperlink ref="E44" r:id="rId233" xr:uid="{00000000-0004-0000-0300-0000E8000000}"/>
    <hyperlink ref="I44" r:id="rId234" xr:uid="{00000000-0004-0000-0300-0000E9000000}"/>
    <hyperlink ref="K44" r:id="rId235" xr:uid="{00000000-0004-0000-0300-0000EA000000}"/>
    <hyperlink ref="M44" r:id="rId236" xr:uid="{00000000-0004-0000-0300-0000EB000000}"/>
    <hyperlink ref="C45" r:id="rId237" xr:uid="{00000000-0004-0000-0300-0000EC000000}"/>
    <hyperlink ref="E45" r:id="rId238" xr:uid="{00000000-0004-0000-0300-0000ED000000}"/>
    <hyperlink ref="I45" r:id="rId239" xr:uid="{00000000-0004-0000-0300-0000EE000000}"/>
    <hyperlink ref="K45" r:id="rId240" xr:uid="{00000000-0004-0000-0300-0000EF000000}"/>
    <hyperlink ref="M45" r:id="rId241" xr:uid="{00000000-0004-0000-0300-0000F0000000}"/>
    <hyperlink ref="C46" r:id="rId242" xr:uid="{00000000-0004-0000-0300-0000F1000000}"/>
    <hyperlink ref="E46" r:id="rId243" xr:uid="{00000000-0004-0000-0300-0000F2000000}"/>
    <hyperlink ref="I46" r:id="rId244" xr:uid="{00000000-0004-0000-0300-0000F3000000}"/>
    <hyperlink ref="K46" r:id="rId245" xr:uid="{00000000-0004-0000-0300-0000F4000000}"/>
    <hyperlink ref="M46" r:id="rId246" xr:uid="{00000000-0004-0000-0300-0000F5000000}"/>
    <hyperlink ref="C47" r:id="rId247" xr:uid="{00000000-0004-0000-0300-0000F6000000}"/>
    <hyperlink ref="E47" r:id="rId248" xr:uid="{00000000-0004-0000-0300-0000F7000000}"/>
    <hyperlink ref="I47" r:id="rId249" xr:uid="{00000000-0004-0000-0300-0000F8000000}"/>
    <hyperlink ref="K47" r:id="rId250" xr:uid="{00000000-0004-0000-0300-0000F9000000}"/>
    <hyperlink ref="M47" r:id="rId251" xr:uid="{00000000-0004-0000-0300-0000FA000000}"/>
    <hyperlink ref="C48" r:id="rId252" xr:uid="{00000000-0004-0000-0300-0000FB000000}"/>
    <hyperlink ref="E48" r:id="rId253" xr:uid="{00000000-0004-0000-0300-0000FC000000}"/>
    <hyperlink ref="I48" r:id="rId254" xr:uid="{00000000-0004-0000-0300-0000FD000000}"/>
    <hyperlink ref="K48" r:id="rId255" xr:uid="{00000000-0004-0000-0300-0000FE000000}"/>
    <hyperlink ref="M48" r:id="rId256" xr:uid="{00000000-0004-0000-0300-0000FF000000}"/>
    <hyperlink ref="C49" r:id="rId257" xr:uid="{00000000-0004-0000-0300-000000010000}"/>
    <hyperlink ref="E49" r:id="rId258" xr:uid="{00000000-0004-0000-0300-000001010000}"/>
    <hyperlink ref="I49" r:id="rId259" xr:uid="{00000000-0004-0000-0300-000002010000}"/>
    <hyperlink ref="K49" r:id="rId260" xr:uid="{00000000-0004-0000-0300-000003010000}"/>
    <hyperlink ref="M49" r:id="rId261" xr:uid="{00000000-0004-0000-0300-000004010000}"/>
    <hyperlink ref="C50" r:id="rId262" xr:uid="{00000000-0004-0000-0300-000005010000}"/>
    <hyperlink ref="E50" r:id="rId263" xr:uid="{00000000-0004-0000-0300-000006010000}"/>
    <hyperlink ref="I50" r:id="rId264" xr:uid="{00000000-0004-0000-0300-000007010000}"/>
    <hyperlink ref="K50" r:id="rId265" xr:uid="{00000000-0004-0000-0300-000008010000}"/>
    <hyperlink ref="M50" r:id="rId266" xr:uid="{00000000-0004-0000-0300-000009010000}"/>
    <hyperlink ref="C51" r:id="rId267" xr:uid="{00000000-0004-0000-0300-00000A010000}"/>
    <hyperlink ref="E51" r:id="rId268" xr:uid="{00000000-0004-0000-0300-00000B010000}"/>
    <hyperlink ref="I51" r:id="rId269" xr:uid="{00000000-0004-0000-0300-00000C010000}"/>
    <hyperlink ref="K51" r:id="rId270" xr:uid="{00000000-0004-0000-0300-00000D010000}"/>
    <hyperlink ref="M51" r:id="rId271" xr:uid="{00000000-0004-0000-0300-00000E010000}"/>
    <hyperlink ref="C52" r:id="rId272" xr:uid="{00000000-0004-0000-0300-00000F010000}"/>
    <hyperlink ref="E52" r:id="rId273" xr:uid="{00000000-0004-0000-0300-000010010000}"/>
    <hyperlink ref="I52" r:id="rId274" xr:uid="{00000000-0004-0000-0300-000011010000}"/>
    <hyperlink ref="K52" r:id="rId275" xr:uid="{00000000-0004-0000-0300-000012010000}"/>
    <hyperlink ref="M52" r:id="rId276" xr:uid="{00000000-0004-0000-0300-000013010000}"/>
    <hyperlink ref="C53" r:id="rId277" xr:uid="{00000000-0004-0000-0300-000014010000}"/>
    <hyperlink ref="E53" r:id="rId278" xr:uid="{00000000-0004-0000-0300-000015010000}"/>
    <hyperlink ref="I53" r:id="rId279" xr:uid="{00000000-0004-0000-0300-000016010000}"/>
    <hyperlink ref="M53" r:id="rId280" xr:uid="{00000000-0004-0000-0300-000017010000}"/>
    <hyperlink ref="C54" r:id="rId281" xr:uid="{00000000-0004-0000-0300-000018010000}"/>
    <hyperlink ref="E54" r:id="rId282" xr:uid="{00000000-0004-0000-0300-000019010000}"/>
    <hyperlink ref="I54" r:id="rId283" xr:uid="{00000000-0004-0000-0300-00001A010000}"/>
    <hyperlink ref="K54" r:id="rId284" xr:uid="{00000000-0004-0000-0300-00001B010000}"/>
    <hyperlink ref="M54" r:id="rId285" xr:uid="{00000000-0004-0000-0300-00001C010000}"/>
    <hyperlink ref="C55" r:id="rId286" xr:uid="{00000000-0004-0000-0300-00001D010000}"/>
    <hyperlink ref="E55" r:id="rId287" xr:uid="{00000000-0004-0000-0300-00001E010000}"/>
    <hyperlink ref="I55" r:id="rId288" xr:uid="{00000000-0004-0000-0300-00001F010000}"/>
    <hyperlink ref="K55" r:id="rId289" xr:uid="{00000000-0004-0000-0300-000020010000}"/>
    <hyperlink ref="M55" r:id="rId290" xr:uid="{00000000-0004-0000-0300-000021010000}"/>
    <hyperlink ref="C56" r:id="rId291" xr:uid="{00000000-0004-0000-0300-000022010000}"/>
    <hyperlink ref="E56" r:id="rId292" xr:uid="{00000000-0004-0000-0300-000023010000}"/>
    <hyperlink ref="I56" r:id="rId293" xr:uid="{00000000-0004-0000-0300-000024010000}"/>
    <hyperlink ref="K56" r:id="rId294" xr:uid="{00000000-0004-0000-0300-000025010000}"/>
    <hyperlink ref="M56" r:id="rId295" xr:uid="{00000000-0004-0000-0300-000026010000}"/>
    <hyperlink ref="C57" r:id="rId296" xr:uid="{00000000-0004-0000-0300-000027010000}"/>
    <hyperlink ref="E57" r:id="rId297" xr:uid="{00000000-0004-0000-0300-000028010000}"/>
    <hyperlink ref="I57" r:id="rId298" xr:uid="{00000000-0004-0000-0300-000029010000}"/>
    <hyperlink ref="K57" r:id="rId299" xr:uid="{00000000-0004-0000-0300-00002A010000}"/>
    <hyperlink ref="M57" r:id="rId300" xr:uid="{00000000-0004-0000-0300-00002B010000}"/>
    <hyperlink ref="C58" r:id="rId301" xr:uid="{00000000-0004-0000-0300-00002C010000}"/>
    <hyperlink ref="E58" r:id="rId302" xr:uid="{00000000-0004-0000-0300-00002D010000}"/>
    <hyperlink ref="I58" r:id="rId303" xr:uid="{00000000-0004-0000-0300-00002E010000}"/>
    <hyperlink ref="K58" r:id="rId304" xr:uid="{00000000-0004-0000-0300-00002F010000}"/>
    <hyperlink ref="M58" r:id="rId305" xr:uid="{00000000-0004-0000-0300-000030010000}"/>
    <hyperlink ref="C59" r:id="rId306" xr:uid="{00000000-0004-0000-0300-000031010000}"/>
    <hyperlink ref="E59" r:id="rId307" xr:uid="{00000000-0004-0000-0300-000032010000}"/>
    <hyperlink ref="I59" r:id="rId308" xr:uid="{00000000-0004-0000-0300-000033010000}"/>
    <hyperlink ref="K59" r:id="rId309" xr:uid="{00000000-0004-0000-0300-000034010000}"/>
    <hyperlink ref="M59" r:id="rId310" xr:uid="{00000000-0004-0000-0300-000035010000}"/>
    <hyperlink ref="C60" r:id="rId311" xr:uid="{00000000-0004-0000-0300-000036010000}"/>
    <hyperlink ref="E60" r:id="rId312" xr:uid="{00000000-0004-0000-0300-000037010000}"/>
    <hyperlink ref="I60" r:id="rId313" xr:uid="{00000000-0004-0000-0300-000038010000}"/>
    <hyperlink ref="K60" r:id="rId314" xr:uid="{00000000-0004-0000-0300-000039010000}"/>
    <hyperlink ref="M60" r:id="rId315" xr:uid="{00000000-0004-0000-0300-00003A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5296"/>
    <outlinePr summaryBelow="0" summaryRight="0"/>
  </sheetPr>
  <dimension ref="A1:O60"/>
  <sheetViews>
    <sheetView topLeftCell="A19" workbookViewId="0">
      <selection activeCell="B29" sqref="B29"/>
    </sheetView>
  </sheetViews>
  <sheetFormatPr defaultColWidth="17.28515625" defaultRowHeight="15" customHeight="1" x14ac:dyDescent="0.25"/>
  <cols>
    <col min="1" max="1" width="8.28515625" customWidth="1"/>
    <col min="2" max="2" width="24" customWidth="1"/>
    <col min="3" max="3" width="36.140625" customWidth="1"/>
    <col min="5" max="5" width="20.85546875" customWidth="1"/>
    <col min="14" max="14" width="15.7109375" customWidth="1"/>
  </cols>
  <sheetData>
    <row r="1" spans="1:15" ht="15" customHeight="1" x14ac:dyDescent="0.35">
      <c r="A1" s="38"/>
      <c r="B1" s="2" t="s">
        <v>508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 x14ac:dyDescent="0.2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 ht="15.75" x14ac:dyDescent="0.25">
      <c r="A4" s="48">
        <v>1</v>
      </c>
      <c r="B4" s="15" t="s">
        <v>15</v>
      </c>
      <c r="C4" s="16" t="s">
        <v>509</v>
      </c>
      <c r="D4" s="20">
        <v>131848000</v>
      </c>
      <c r="E4" s="16" t="s">
        <v>17</v>
      </c>
      <c r="F4" s="20">
        <v>4</v>
      </c>
      <c r="G4" s="20">
        <v>3</v>
      </c>
      <c r="H4" s="20">
        <v>332000</v>
      </c>
      <c r="I4" s="16" t="s">
        <v>269</v>
      </c>
      <c r="J4" s="20">
        <v>506000</v>
      </c>
      <c r="K4" s="16" t="s">
        <v>270</v>
      </c>
      <c r="L4" s="20">
        <v>21434000</v>
      </c>
      <c r="M4" s="16" t="s">
        <v>271</v>
      </c>
      <c r="N4" s="20">
        <v>1328</v>
      </c>
      <c r="O4" s="16" t="s">
        <v>354</v>
      </c>
    </row>
    <row r="5" spans="1:15" ht="15.75" x14ac:dyDescent="0.25">
      <c r="A5" s="48">
        <v>2</v>
      </c>
      <c r="B5" s="15" t="s">
        <v>22</v>
      </c>
      <c r="C5" s="16" t="s">
        <v>23</v>
      </c>
      <c r="D5" s="20">
        <v>115270000</v>
      </c>
      <c r="E5" s="16" t="s">
        <v>24</v>
      </c>
      <c r="F5" s="20">
        <v>2</v>
      </c>
      <c r="G5" s="20">
        <v>2</v>
      </c>
      <c r="H5" s="20">
        <v>155000</v>
      </c>
      <c r="I5" s="16" t="s">
        <v>98</v>
      </c>
      <c r="J5" s="20">
        <v>333000</v>
      </c>
      <c r="K5" s="16" t="s">
        <v>99</v>
      </c>
      <c r="L5" s="20">
        <v>4635000</v>
      </c>
      <c r="M5" s="16" t="s">
        <v>100</v>
      </c>
      <c r="N5" s="20">
        <v>1341</v>
      </c>
      <c r="O5" s="16" t="s">
        <v>463</v>
      </c>
    </row>
    <row r="6" spans="1:15" ht="15.75" x14ac:dyDescent="0.25">
      <c r="A6" s="48">
        <v>3</v>
      </c>
      <c r="B6" s="15" t="s">
        <v>35</v>
      </c>
      <c r="C6" s="16" t="s">
        <v>36</v>
      </c>
      <c r="D6" s="20">
        <v>80089000</v>
      </c>
      <c r="E6" s="16" t="s">
        <v>30</v>
      </c>
      <c r="F6" s="20">
        <v>5</v>
      </c>
      <c r="G6" s="20">
        <v>4</v>
      </c>
      <c r="H6" s="20">
        <v>128000</v>
      </c>
      <c r="I6" s="16" t="s">
        <v>38</v>
      </c>
      <c r="J6" s="20">
        <v>233000</v>
      </c>
      <c r="K6" s="16" t="s">
        <v>39</v>
      </c>
      <c r="L6" s="20">
        <v>1949000</v>
      </c>
      <c r="M6" s="16" t="s">
        <v>40</v>
      </c>
      <c r="N6" s="30">
        <v>1030</v>
      </c>
      <c r="O6" s="16" t="s">
        <v>464</v>
      </c>
    </row>
    <row r="7" spans="1:15" ht="15.75" x14ac:dyDescent="0.25">
      <c r="A7" s="48">
        <v>4</v>
      </c>
      <c r="B7" s="15" t="s">
        <v>359</v>
      </c>
      <c r="C7" s="16" t="s">
        <v>42</v>
      </c>
      <c r="D7" s="20">
        <v>52464000</v>
      </c>
      <c r="E7" s="16" t="s">
        <v>37</v>
      </c>
      <c r="F7" s="20">
        <v>6</v>
      </c>
      <c r="G7" s="20">
        <v>5</v>
      </c>
      <c r="H7" s="20">
        <v>469000</v>
      </c>
      <c r="I7" s="16" t="s">
        <v>25</v>
      </c>
      <c r="J7" s="20">
        <v>149000</v>
      </c>
      <c r="K7" s="16" t="s">
        <v>26</v>
      </c>
      <c r="L7" s="20">
        <v>6805000</v>
      </c>
      <c r="M7" s="16" t="s">
        <v>27</v>
      </c>
      <c r="N7" s="30">
        <v>723</v>
      </c>
      <c r="O7" s="16" t="s">
        <v>465</v>
      </c>
    </row>
    <row r="8" spans="1:15" ht="15.75" x14ac:dyDescent="0.25">
      <c r="A8" s="48">
        <v>5</v>
      </c>
      <c r="B8" s="15" t="s">
        <v>59</v>
      </c>
      <c r="C8" s="16" t="s">
        <v>60</v>
      </c>
      <c r="D8" s="20">
        <v>27879000</v>
      </c>
      <c r="E8" s="16" t="s">
        <v>43</v>
      </c>
      <c r="F8" s="20">
        <v>1</v>
      </c>
      <c r="G8" s="20">
        <v>1</v>
      </c>
      <c r="H8" s="20">
        <v>26300</v>
      </c>
      <c r="I8" s="16" t="s">
        <v>257</v>
      </c>
      <c r="J8" s="20">
        <v>587000</v>
      </c>
      <c r="K8" s="16" t="s">
        <v>258</v>
      </c>
      <c r="L8" s="20">
        <v>7243000</v>
      </c>
      <c r="M8" s="16" t="s">
        <v>259</v>
      </c>
      <c r="N8" s="30">
        <v>945</v>
      </c>
      <c r="O8" s="16" t="s">
        <v>466</v>
      </c>
    </row>
    <row r="9" spans="1:15" ht="15.75" x14ac:dyDescent="0.25">
      <c r="A9" s="48">
        <v>6</v>
      </c>
      <c r="B9" s="15" t="s">
        <v>53</v>
      </c>
      <c r="C9" s="16" t="s">
        <v>54</v>
      </c>
      <c r="D9" s="20">
        <v>15647000</v>
      </c>
      <c r="E9" s="16" t="s">
        <v>55</v>
      </c>
      <c r="F9" s="20">
        <v>3</v>
      </c>
      <c r="G9" s="20">
        <v>6</v>
      </c>
      <c r="H9" s="20">
        <v>13700</v>
      </c>
      <c r="I9" s="16" t="s">
        <v>50</v>
      </c>
      <c r="J9" s="20">
        <v>142000</v>
      </c>
      <c r="K9" s="16" t="s">
        <v>51</v>
      </c>
      <c r="L9" s="20">
        <v>500000</v>
      </c>
      <c r="M9" s="16" t="s">
        <v>52</v>
      </c>
      <c r="N9" s="30">
        <v>384</v>
      </c>
      <c r="O9" s="16" t="s">
        <v>467</v>
      </c>
    </row>
    <row r="10" spans="1:15" ht="15.75" x14ac:dyDescent="0.25">
      <c r="A10" s="48">
        <v>7</v>
      </c>
      <c r="B10" s="15" t="s">
        <v>28</v>
      </c>
      <c r="C10" s="16" t="s">
        <v>29</v>
      </c>
      <c r="D10" s="20">
        <v>8073000</v>
      </c>
      <c r="E10" s="16" t="s">
        <v>61</v>
      </c>
      <c r="F10" s="20">
        <v>13</v>
      </c>
      <c r="G10" s="20">
        <v>12</v>
      </c>
      <c r="H10" s="20">
        <v>126000</v>
      </c>
      <c r="I10" s="16" t="s">
        <v>362</v>
      </c>
      <c r="J10" s="20">
        <v>116000</v>
      </c>
      <c r="K10" s="16" t="s">
        <v>363</v>
      </c>
      <c r="L10" s="20">
        <v>1206000</v>
      </c>
      <c r="M10" s="16" t="s">
        <v>364</v>
      </c>
      <c r="N10" s="30">
        <v>306</v>
      </c>
      <c r="O10" s="16" t="s">
        <v>468</v>
      </c>
    </row>
    <row r="11" spans="1:15" ht="15.75" x14ac:dyDescent="0.25">
      <c r="A11" s="48">
        <v>8</v>
      </c>
      <c r="B11" s="15" t="s">
        <v>83</v>
      </c>
      <c r="C11" s="16" t="s">
        <v>84</v>
      </c>
      <c r="D11" s="20">
        <v>8046000</v>
      </c>
      <c r="E11" s="16" t="s">
        <v>73</v>
      </c>
      <c r="F11" s="20">
        <v>7</v>
      </c>
      <c r="G11" s="20">
        <v>7</v>
      </c>
      <c r="H11" s="20">
        <v>68700</v>
      </c>
      <c r="I11" s="16" t="s">
        <v>133</v>
      </c>
      <c r="J11" s="20">
        <v>250000</v>
      </c>
      <c r="K11" s="16" t="s">
        <v>134</v>
      </c>
      <c r="L11" s="20">
        <v>6921000</v>
      </c>
      <c r="M11" s="16" t="s">
        <v>135</v>
      </c>
      <c r="N11" s="30">
        <v>403</v>
      </c>
      <c r="O11" s="16" t="s">
        <v>469</v>
      </c>
    </row>
    <row r="12" spans="1:15" ht="15.75" x14ac:dyDescent="0.25">
      <c r="A12" s="48">
        <v>9</v>
      </c>
      <c r="B12" s="15" t="s">
        <v>71</v>
      </c>
      <c r="C12" s="16" t="s">
        <v>510</v>
      </c>
      <c r="D12" s="20">
        <v>6921000</v>
      </c>
      <c r="E12" s="16" t="s">
        <v>67</v>
      </c>
      <c r="F12" s="20">
        <v>11</v>
      </c>
      <c r="G12" s="20">
        <v>10</v>
      </c>
      <c r="H12" s="20">
        <v>28500</v>
      </c>
      <c r="I12" s="16" t="s">
        <v>86</v>
      </c>
      <c r="J12" s="20">
        <v>71100</v>
      </c>
      <c r="K12" s="16" t="s">
        <v>87</v>
      </c>
      <c r="L12" s="20">
        <v>1271000</v>
      </c>
      <c r="M12" s="16" t="s">
        <v>88</v>
      </c>
      <c r="N12" s="30">
        <v>199</v>
      </c>
      <c r="O12" s="16" t="s">
        <v>470</v>
      </c>
    </row>
    <row r="13" spans="1:15" ht="15.75" x14ac:dyDescent="0.25">
      <c r="A13" s="48">
        <v>10</v>
      </c>
      <c r="B13" s="15" t="s">
        <v>77</v>
      </c>
      <c r="C13" s="16" t="s">
        <v>511</v>
      </c>
      <c r="D13" s="20">
        <v>6863000</v>
      </c>
      <c r="E13" s="16" t="s">
        <v>79</v>
      </c>
      <c r="F13" s="20">
        <v>19</v>
      </c>
      <c r="G13" s="20">
        <v>15</v>
      </c>
      <c r="H13" s="20">
        <v>105000</v>
      </c>
      <c r="I13" s="16" t="s">
        <v>145</v>
      </c>
      <c r="J13" s="20">
        <v>18900</v>
      </c>
      <c r="K13" s="16" t="s">
        <v>146</v>
      </c>
      <c r="L13" s="20">
        <v>1044000</v>
      </c>
      <c r="M13" s="16" t="s">
        <v>147</v>
      </c>
      <c r="N13" s="30">
        <v>432</v>
      </c>
      <c r="O13" s="16" t="s">
        <v>471</v>
      </c>
    </row>
    <row r="14" spans="1:15" ht="15.75" x14ac:dyDescent="0.25">
      <c r="A14" s="48">
        <v>11</v>
      </c>
      <c r="B14" s="15" t="s">
        <v>65</v>
      </c>
      <c r="C14" s="16" t="s">
        <v>66</v>
      </c>
      <c r="D14" s="20">
        <v>5629000</v>
      </c>
      <c r="E14" s="16" t="s">
        <v>85</v>
      </c>
      <c r="F14" s="20">
        <v>10</v>
      </c>
      <c r="G14" s="20">
        <v>8</v>
      </c>
      <c r="H14" s="20">
        <v>106000</v>
      </c>
      <c r="I14" s="16" t="s">
        <v>198</v>
      </c>
      <c r="J14" s="20">
        <v>264000</v>
      </c>
      <c r="K14" s="16" t="s">
        <v>199</v>
      </c>
      <c r="L14" s="20">
        <v>1563000</v>
      </c>
      <c r="M14" s="16" t="s">
        <v>200</v>
      </c>
      <c r="N14" s="30">
        <v>573</v>
      </c>
      <c r="O14" s="16" t="s">
        <v>373</v>
      </c>
    </row>
    <row r="15" spans="1:15" ht="15.75" x14ac:dyDescent="0.25">
      <c r="A15" s="48">
        <v>12</v>
      </c>
      <c r="B15" s="15" t="s">
        <v>384</v>
      </c>
      <c r="C15" s="16" t="s">
        <v>119</v>
      </c>
      <c r="D15" s="20">
        <v>3416000</v>
      </c>
      <c r="E15" s="16" t="s">
        <v>49</v>
      </c>
      <c r="F15" s="20">
        <v>20</v>
      </c>
      <c r="G15" s="20">
        <v>23</v>
      </c>
      <c r="H15" s="20">
        <v>3500</v>
      </c>
      <c r="I15" s="16" t="s">
        <v>139</v>
      </c>
      <c r="J15" s="20">
        <v>1900</v>
      </c>
      <c r="K15" s="16" t="s">
        <v>140</v>
      </c>
      <c r="L15" s="20">
        <v>567000</v>
      </c>
      <c r="M15" s="16" t="s">
        <v>141</v>
      </c>
      <c r="N15" s="30">
        <v>43</v>
      </c>
      <c r="O15" s="16" t="s">
        <v>479</v>
      </c>
    </row>
    <row r="16" spans="1:15" ht="15.75" x14ac:dyDescent="0.25">
      <c r="A16" s="48">
        <v>13</v>
      </c>
      <c r="B16" s="15" t="s">
        <v>95</v>
      </c>
      <c r="C16" s="16" t="s">
        <v>96</v>
      </c>
      <c r="D16" s="20">
        <v>2480000</v>
      </c>
      <c r="E16" s="16" t="s">
        <v>91</v>
      </c>
      <c r="F16" s="30">
        <v>18</v>
      </c>
      <c r="G16" s="30">
        <v>18</v>
      </c>
      <c r="H16" s="30">
        <v>6300</v>
      </c>
      <c r="I16" s="16" t="s">
        <v>323</v>
      </c>
      <c r="J16" s="20">
        <v>44400</v>
      </c>
      <c r="K16" s="16" t="s">
        <v>324</v>
      </c>
      <c r="L16" s="20">
        <v>339000</v>
      </c>
      <c r="M16" s="16" t="s">
        <v>325</v>
      </c>
      <c r="N16" s="30">
        <v>93</v>
      </c>
      <c r="O16" s="16" t="s">
        <v>480</v>
      </c>
    </row>
    <row r="17" spans="1:15" ht="15.75" x14ac:dyDescent="0.25">
      <c r="A17" s="48">
        <v>14</v>
      </c>
      <c r="B17" s="15" t="s">
        <v>101</v>
      </c>
      <c r="C17" s="16" t="s">
        <v>102</v>
      </c>
      <c r="D17" s="20">
        <v>2386000</v>
      </c>
      <c r="E17" s="16" t="s">
        <v>120</v>
      </c>
      <c r="F17" s="20">
        <v>9</v>
      </c>
      <c r="G17" s="20">
        <v>9</v>
      </c>
      <c r="H17" s="20">
        <v>1600</v>
      </c>
      <c r="I17" s="16" t="s">
        <v>299</v>
      </c>
      <c r="J17" s="20">
        <v>1200</v>
      </c>
      <c r="K17" s="16" t="s">
        <v>300</v>
      </c>
      <c r="L17" s="20">
        <v>1000</v>
      </c>
      <c r="M17" s="16" t="s">
        <v>301</v>
      </c>
      <c r="N17" s="30" t="s">
        <v>31</v>
      </c>
      <c r="O17" s="15" t="s">
        <v>378</v>
      </c>
    </row>
    <row r="18" spans="1:15" ht="15.75" x14ac:dyDescent="0.25">
      <c r="A18" s="48">
        <v>15</v>
      </c>
      <c r="B18" s="15" t="s">
        <v>112</v>
      </c>
      <c r="C18" s="16" t="s">
        <v>113</v>
      </c>
      <c r="D18" s="20">
        <v>2101000</v>
      </c>
      <c r="E18" s="16" t="s">
        <v>103</v>
      </c>
      <c r="F18" s="20" t="s">
        <v>31</v>
      </c>
      <c r="G18" s="20" t="s">
        <v>31</v>
      </c>
      <c r="H18" s="20">
        <v>2400</v>
      </c>
      <c r="I18" s="16" t="s">
        <v>311</v>
      </c>
      <c r="J18" s="20">
        <v>14700</v>
      </c>
      <c r="K18" s="16" t="s">
        <v>312</v>
      </c>
      <c r="L18" s="30">
        <v>104000</v>
      </c>
      <c r="M18" s="16" t="s">
        <v>313</v>
      </c>
      <c r="N18" s="30">
        <v>34</v>
      </c>
      <c r="O18" s="16" t="s">
        <v>502</v>
      </c>
    </row>
    <row r="19" spans="1:15" ht="15.75" x14ac:dyDescent="0.25">
      <c r="A19" s="48">
        <v>16</v>
      </c>
      <c r="B19" s="15" t="s">
        <v>89</v>
      </c>
      <c r="C19" s="16" t="s">
        <v>512</v>
      </c>
      <c r="D19" s="20">
        <v>1515000</v>
      </c>
      <c r="E19" s="16" t="s">
        <v>388</v>
      </c>
      <c r="F19" s="30" t="s">
        <v>31</v>
      </c>
      <c r="G19" s="30" t="s">
        <v>31</v>
      </c>
      <c r="H19" s="20">
        <v>0</v>
      </c>
      <c r="I19" s="16" t="s">
        <v>44</v>
      </c>
      <c r="J19" s="20">
        <v>162000</v>
      </c>
      <c r="K19" s="16" t="s">
        <v>45</v>
      </c>
      <c r="L19" s="20">
        <v>3000</v>
      </c>
      <c r="M19" s="16" t="s">
        <v>46</v>
      </c>
      <c r="N19" s="30">
        <v>82</v>
      </c>
      <c r="O19" s="16" t="s">
        <v>482</v>
      </c>
    </row>
    <row r="20" spans="1:15" ht="15.75" x14ac:dyDescent="0.25">
      <c r="A20" s="48">
        <v>17</v>
      </c>
      <c r="B20" s="15" t="s">
        <v>107</v>
      </c>
      <c r="C20" s="16" t="s">
        <v>108</v>
      </c>
      <c r="D20" s="20">
        <v>1195000</v>
      </c>
      <c r="E20" s="16" t="s">
        <v>97</v>
      </c>
      <c r="F20" s="20">
        <v>23</v>
      </c>
      <c r="G20" s="20">
        <v>21</v>
      </c>
      <c r="H20" s="20">
        <v>7900</v>
      </c>
      <c r="I20" s="16" t="s">
        <v>163</v>
      </c>
      <c r="J20" s="20">
        <v>222000</v>
      </c>
      <c r="K20" s="16" t="s">
        <v>380</v>
      </c>
      <c r="L20" s="20">
        <v>227000</v>
      </c>
      <c r="M20" s="16" t="s">
        <v>164</v>
      </c>
      <c r="N20" s="30">
        <v>23</v>
      </c>
      <c r="O20" s="16" t="s">
        <v>381</v>
      </c>
    </row>
    <row r="21" spans="1:15" ht="15.75" x14ac:dyDescent="0.25">
      <c r="A21" s="48">
        <v>18</v>
      </c>
      <c r="B21" s="15" t="s">
        <v>47</v>
      </c>
      <c r="C21" s="16" t="s">
        <v>513</v>
      </c>
      <c r="D21" s="20">
        <v>1071000</v>
      </c>
      <c r="E21" s="16" t="s">
        <v>126</v>
      </c>
      <c r="F21" s="20">
        <v>22</v>
      </c>
      <c r="G21" s="20">
        <v>16</v>
      </c>
      <c r="H21" s="20">
        <v>5300</v>
      </c>
      <c r="I21" s="16" t="s">
        <v>151</v>
      </c>
      <c r="J21" s="20">
        <v>22200</v>
      </c>
      <c r="K21" s="16" t="s">
        <v>152</v>
      </c>
      <c r="L21" s="20">
        <v>938000</v>
      </c>
      <c r="M21" s="16" t="s">
        <v>153</v>
      </c>
      <c r="N21" s="30">
        <v>140</v>
      </c>
      <c r="O21" s="16" t="s">
        <v>483</v>
      </c>
    </row>
    <row r="22" spans="1:15" ht="15.75" x14ac:dyDescent="0.25">
      <c r="A22" s="48">
        <v>19</v>
      </c>
      <c r="B22" s="15" t="s">
        <v>124</v>
      </c>
      <c r="C22" s="16" t="s">
        <v>403</v>
      </c>
      <c r="D22" s="20">
        <v>810000</v>
      </c>
      <c r="E22" s="16" t="s">
        <v>138</v>
      </c>
      <c r="F22" s="20">
        <v>8</v>
      </c>
      <c r="G22" s="20">
        <v>11</v>
      </c>
      <c r="H22" s="20">
        <v>17100</v>
      </c>
      <c r="I22" s="16" t="s">
        <v>32</v>
      </c>
      <c r="J22" s="20">
        <v>206000</v>
      </c>
      <c r="K22" s="16" t="s">
        <v>33</v>
      </c>
      <c r="L22" s="20">
        <v>983000</v>
      </c>
      <c r="M22" s="16" t="s">
        <v>34</v>
      </c>
      <c r="N22" s="30">
        <v>255</v>
      </c>
      <c r="O22" s="16" t="s">
        <v>484</v>
      </c>
    </row>
    <row r="23" spans="1:15" ht="15.75" x14ac:dyDescent="0.25">
      <c r="A23" s="48">
        <v>20</v>
      </c>
      <c r="B23" s="15" t="s">
        <v>130</v>
      </c>
      <c r="C23" s="16" t="s">
        <v>131</v>
      </c>
      <c r="D23" s="20">
        <v>611000</v>
      </c>
      <c r="E23" s="16" t="s">
        <v>132</v>
      </c>
      <c r="F23" s="20">
        <v>21</v>
      </c>
      <c r="G23" s="20">
        <v>19</v>
      </c>
      <c r="H23" s="20">
        <v>10100</v>
      </c>
      <c r="I23" s="16" t="s">
        <v>263</v>
      </c>
      <c r="J23" s="20">
        <v>26500</v>
      </c>
      <c r="K23" s="16" t="s">
        <v>264</v>
      </c>
      <c r="L23" s="20">
        <v>224000</v>
      </c>
      <c r="M23" s="16" t="s">
        <v>265</v>
      </c>
      <c r="N23" s="20">
        <v>2261</v>
      </c>
      <c r="O23" s="16" t="s">
        <v>485</v>
      </c>
    </row>
    <row r="24" spans="1:15" ht="15.75" x14ac:dyDescent="0.25">
      <c r="A24" s="48">
        <v>21</v>
      </c>
      <c r="B24" s="15" t="s">
        <v>171</v>
      </c>
      <c r="C24" s="16" t="s">
        <v>172</v>
      </c>
      <c r="D24" s="20">
        <v>491000</v>
      </c>
      <c r="E24" s="16" t="s">
        <v>103</v>
      </c>
      <c r="F24" s="20">
        <v>14</v>
      </c>
      <c r="G24" s="20">
        <v>17</v>
      </c>
      <c r="H24" s="20">
        <v>60200</v>
      </c>
      <c r="I24" s="16" t="s">
        <v>341</v>
      </c>
      <c r="J24" s="20">
        <v>655000</v>
      </c>
      <c r="K24" s="16" t="s">
        <v>342</v>
      </c>
      <c r="L24" s="20">
        <v>292000</v>
      </c>
      <c r="M24" s="16" t="s">
        <v>343</v>
      </c>
      <c r="N24" s="30">
        <v>110</v>
      </c>
      <c r="O24" s="16" t="s">
        <v>486</v>
      </c>
    </row>
    <row r="25" spans="1:15" ht="15.75" x14ac:dyDescent="0.25">
      <c r="A25" s="48">
        <v>22</v>
      </c>
      <c r="B25" s="15" t="s">
        <v>142</v>
      </c>
      <c r="C25" s="16" t="s">
        <v>143</v>
      </c>
      <c r="D25" s="20">
        <v>418000</v>
      </c>
      <c r="E25" s="16" t="s">
        <v>173</v>
      </c>
      <c r="F25" s="20">
        <v>16</v>
      </c>
      <c r="G25" s="20">
        <v>14</v>
      </c>
      <c r="H25" s="20">
        <v>2800</v>
      </c>
      <c r="I25" s="16" t="s">
        <v>293</v>
      </c>
      <c r="J25" s="20">
        <v>14600</v>
      </c>
      <c r="K25" s="16" t="s">
        <v>294</v>
      </c>
      <c r="L25" s="20">
        <v>94000</v>
      </c>
      <c r="M25" s="16" t="s">
        <v>295</v>
      </c>
      <c r="N25" s="30">
        <v>119</v>
      </c>
      <c r="O25" s="16" t="s">
        <v>487</v>
      </c>
    </row>
    <row r="26" spans="1:15" ht="15.75" x14ac:dyDescent="0.25">
      <c r="A26" s="48">
        <v>23</v>
      </c>
      <c r="B26" s="15" t="s">
        <v>136</v>
      </c>
      <c r="C26" s="16" t="s">
        <v>137</v>
      </c>
      <c r="D26" s="20">
        <v>416000</v>
      </c>
      <c r="E26" s="16" t="s">
        <v>144</v>
      </c>
      <c r="F26" s="20">
        <v>17</v>
      </c>
      <c r="G26" s="20">
        <v>20</v>
      </c>
      <c r="H26" s="20">
        <v>38100</v>
      </c>
      <c r="I26" s="16" t="s">
        <v>92</v>
      </c>
      <c r="J26" s="20">
        <v>18600</v>
      </c>
      <c r="K26" s="16" t="s">
        <v>93</v>
      </c>
      <c r="L26" s="20">
        <v>42000</v>
      </c>
      <c r="M26" s="16" t="s">
        <v>94</v>
      </c>
      <c r="N26" s="30">
        <v>24</v>
      </c>
      <c r="O26" s="16" t="s">
        <v>488</v>
      </c>
    </row>
    <row r="27" spans="1:15" ht="15.75" x14ac:dyDescent="0.25">
      <c r="A27" s="48">
        <v>24</v>
      </c>
      <c r="B27" s="15" t="s">
        <v>414</v>
      </c>
      <c r="C27" s="16" t="s">
        <v>149</v>
      </c>
      <c r="D27" s="20">
        <v>365000</v>
      </c>
      <c r="E27" s="16" t="s">
        <v>179</v>
      </c>
      <c r="F27" s="20" t="s">
        <v>31</v>
      </c>
      <c r="G27" s="20" t="s">
        <v>31</v>
      </c>
      <c r="H27" s="20">
        <v>2300</v>
      </c>
      <c r="I27" s="16" t="s">
        <v>335</v>
      </c>
      <c r="J27" s="20">
        <v>87700</v>
      </c>
      <c r="K27" s="16" t="s">
        <v>336</v>
      </c>
      <c r="L27" s="20">
        <v>236000</v>
      </c>
      <c r="M27" s="16" t="s">
        <v>337</v>
      </c>
      <c r="N27" s="30">
        <v>78</v>
      </c>
      <c r="O27" s="16" t="s">
        <v>483</v>
      </c>
    </row>
    <row r="28" spans="1:15" ht="15.75" x14ac:dyDescent="0.25">
      <c r="A28" s="48">
        <v>25</v>
      </c>
      <c r="B28" s="15" t="s">
        <v>154</v>
      </c>
      <c r="C28" s="16" t="s">
        <v>155</v>
      </c>
      <c r="D28" s="20">
        <v>341000</v>
      </c>
      <c r="E28" s="16" t="s">
        <v>416</v>
      </c>
      <c r="F28" s="30" t="s">
        <v>31</v>
      </c>
      <c r="G28" s="30" t="s">
        <v>31</v>
      </c>
      <c r="H28" s="20">
        <v>20000</v>
      </c>
      <c r="I28" s="16" t="s">
        <v>18</v>
      </c>
      <c r="J28" s="20">
        <v>294000</v>
      </c>
      <c r="K28" s="16" t="s">
        <v>19</v>
      </c>
      <c r="L28" s="20">
        <v>1203000</v>
      </c>
      <c r="M28" s="16" t="s">
        <v>20</v>
      </c>
      <c r="N28" s="30">
        <v>61</v>
      </c>
      <c r="O28" s="16" t="s">
        <v>489</v>
      </c>
    </row>
    <row r="29" spans="1:15" ht="15.75" x14ac:dyDescent="0.25">
      <c r="A29" s="48">
        <v>26</v>
      </c>
      <c r="B29" s="15" t="s">
        <v>438</v>
      </c>
      <c r="C29" s="16" t="s">
        <v>178</v>
      </c>
      <c r="D29" s="20">
        <v>324000</v>
      </c>
      <c r="E29" s="16" t="s">
        <v>156</v>
      </c>
      <c r="F29" s="30">
        <v>12</v>
      </c>
      <c r="G29" s="30">
        <v>13</v>
      </c>
      <c r="H29" s="20">
        <v>2700</v>
      </c>
      <c r="I29" s="16" t="s">
        <v>174</v>
      </c>
      <c r="J29" s="20">
        <v>242000</v>
      </c>
      <c r="K29" s="16" t="s">
        <v>175</v>
      </c>
      <c r="L29" s="20">
        <v>792000</v>
      </c>
      <c r="M29" s="16" t="s">
        <v>176</v>
      </c>
      <c r="N29" s="30">
        <v>255</v>
      </c>
      <c r="O29" s="16" t="s">
        <v>490</v>
      </c>
    </row>
    <row r="30" spans="1:15" ht="15.75" x14ac:dyDescent="0.25">
      <c r="A30" s="48">
        <v>27</v>
      </c>
      <c r="B30" s="15" t="s">
        <v>165</v>
      </c>
      <c r="C30" s="16" t="s">
        <v>166</v>
      </c>
      <c r="D30" s="20">
        <v>302000</v>
      </c>
      <c r="E30" s="16" t="s">
        <v>167</v>
      </c>
      <c r="F30" s="30" t="s">
        <v>31</v>
      </c>
      <c r="G30" s="30" t="s">
        <v>31</v>
      </c>
      <c r="H30" s="30">
        <v>0</v>
      </c>
      <c r="I30" s="16" t="s">
        <v>204</v>
      </c>
      <c r="J30" s="30">
        <v>2349</v>
      </c>
      <c r="K30" s="53"/>
      <c r="L30" s="20">
        <v>353000</v>
      </c>
      <c r="M30" s="16" t="s">
        <v>205</v>
      </c>
      <c r="N30" s="30" t="s">
        <v>31</v>
      </c>
      <c r="O30" s="15" t="s">
        <v>378</v>
      </c>
    </row>
    <row r="31" spans="1:15" ht="15.75" x14ac:dyDescent="0.25">
      <c r="A31" s="48">
        <v>28</v>
      </c>
      <c r="B31" s="15" t="s">
        <v>189</v>
      </c>
      <c r="C31" s="16" t="s">
        <v>190</v>
      </c>
      <c r="D31" s="20">
        <v>259000</v>
      </c>
      <c r="E31" s="16" t="s">
        <v>162</v>
      </c>
      <c r="F31" s="30" t="s">
        <v>31</v>
      </c>
      <c r="G31" s="30">
        <v>25</v>
      </c>
      <c r="H31" s="20">
        <v>2500</v>
      </c>
      <c r="I31" s="16" t="s">
        <v>329</v>
      </c>
      <c r="J31" s="20">
        <v>39100</v>
      </c>
      <c r="K31" s="16" t="s">
        <v>330</v>
      </c>
      <c r="L31" s="20">
        <v>238000</v>
      </c>
      <c r="M31" s="16" t="s">
        <v>331</v>
      </c>
      <c r="N31" s="30">
        <v>38</v>
      </c>
      <c r="O31" s="16" t="s">
        <v>491</v>
      </c>
    </row>
    <row r="32" spans="1:15" ht="15.75" x14ac:dyDescent="0.25">
      <c r="A32" s="48">
        <v>29</v>
      </c>
      <c r="B32" s="15" t="s">
        <v>212</v>
      </c>
      <c r="C32" s="16" t="s">
        <v>213</v>
      </c>
      <c r="D32" s="20">
        <v>256000</v>
      </c>
      <c r="E32" s="16" t="s">
        <v>238</v>
      </c>
      <c r="F32" s="30">
        <v>25</v>
      </c>
      <c r="G32" s="30" t="s">
        <v>31</v>
      </c>
      <c r="H32" s="30">
        <v>29900</v>
      </c>
      <c r="I32" s="16" t="s">
        <v>62</v>
      </c>
      <c r="J32" s="20">
        <v>305000</v>
      </c>
      <c r="K32" s="16" t="s">
        <v>63</v>
      </c>
      <c r="L32" s="20">
        <v>142000</v>
      </c>
      <c r="M32" s="16" t="s">
        <v>64</v>
      </c>
      <c r="N32" s="30">
        <v>9</v>
      </c>
      <c r="O32" s="16" t="s">
        <v>492</v>
      </c>
    </row>
    <row r="33" spans="1:15" ht="15.75" x14ac:dyDescent="0.25">
      <c r="A33" s="48">
        <v>30</v>
      </c>
      <c r="B33" s="15" t="s">
        <v>195</v>
      </c>
      <c r="C33" s="16" t="s">
        <v>196</v>
      </c>
      <c r="D33" s="20">
        <v>201000</v>
      </c>
      <c r="E33" s="16" t="s">
        <v>214</v>
      </c>
      <c r="F33" s="30" t="s">
        <v>31</v>
      </c>
      <c r="G33" s="30" t="s">
        <v>31</v>
      </c>
      <c r="H33" s="20">
        <v>21200</v>
      </c>
      <c r="I33" s="16" t="s">
        <v>275</v>
      </c>
      <c r="J33" s="20">
        <v>5300</v>
      </c>
      <c r="K33" s="16" t="s">
        <v>276</v>
      </c>
      <c r="L33" s="20">
        <v>188000</v>
      </c>
      <c r="M33" s="16" t="s">
        <v>431</v>
      </c>
      <c r="N33" s="30">
        <v>213</v>
      </c>
      <c r="O33" s="16" t="s">
        <v>493</v>
      </c>
    </row>
    <row r="34" spans="1:15" ht="15.75" x14ac:dyDescent="0.25">
      <c r="A34" s="48">
        <v>31</v>
      </c>
      <c r="B34" s="15" t="s">
        <v>160</v>
      </c>
      <c r="C34" s="16" t="s">
        <v>161</v>
      </c>
      <c r="D34" s="20">
        <v>178000</v>
      </c>
      <c r="E34" s="16" t="s">
        <v>185</v>
      </c>
      <c r="F34" s="20" t="s">
        <v>31</v>
      </c>
      <c r="G34" s="20" t="s">
        <v>31</v>
      </c>
      <c r="H34" s="20">
        <v>10000</v>
      </c>
      <c r="I34" s="16" t="s">
        <v>180</v>
      </c>
      <c r="J34" s="30">
        <v>4000</v>
      </c>
      <c r="K34" s="16" t="s">
        <v>181</v>
      </c>
      <c r="L34" s="20">
        <v>58000</v>
      </c>
      <c r="M34" s="16" t="s">
        <v>182</v>
      </c>
      <c r="N34" s="30">
        <v>13</v>
      </c>
      <c r="O34" s="16" t="s">
        <v>502</v>
      </c>
    </row>
    <row r="35" spans="1:15" ht="15.75" x14ac:dyDescent="0.25">
      <c r="A35" s="48">
        <v>32</v>
      </c>
      <c r="B35" s="15" t="s">
        <v>218</v>
      </c>
      <c r="C35" s="16" t="s">
        <v>219</v>
      </c>
      <c r="D35" s="20">
        <v>133000</v>
      </c>
      <c r="E35" s="16" t="s">
        <v>197</v>
      </c>
      <c r="F35" s="20" t="s">
        <v>31</v>
      </c>
      <c r="G35" s="20" t="s">
        <v>31</v>
      </c>
      <c r="H35" s="20">
        <v>1400</v>
      </c>
      <c r="I35" s="16" t="s">
        <v>347</v>
      </c>
      <c r="J35" s="20">
        <v>11900</v>
      </c>
      <c r="K35" s="16" t="s">
        <v>348</v>
      </c>
      <c r="L35" s="20">
        <v>20000</v>
      </c>
      <c r="M35" s="16" t="s">
        <v>349</v>
      </c>
      <c r="N35" s="30">
        <v>7</v>
      </c>
      <c r="O35" s="16" t="s">
        <v>494</v>
      </c>
    </row>
    <row r="36" spans="1:15" ht="15.75" x14ac:dyDescent="0.25">
      <c r="A36" s="48">
        <v>33</v>
      </c>
      <c r="B36" s="15" t="s">
        <v>183</v>
      </c>
      <c r="C36" s="16" t="s">
        <v>184</v>
      </c>
      <c r="D36" s="20">
        <v>111000</v>
      </c>
      <c r="E36" s="16" t="s">
        <v>191</v>
      </c>
      <c r="F36" s="30" t="s">
        <v>31</v>
      </c>
      <c r="G36" s="30" t="s">
        <v>31</v>
      </c>
      <c r="H36" s="20">
        <v>129000</v>
      </c>
      <c r="I36" s="16" t="s">
        <v>115</v>
      </c>
      <c r="J36" s="20">
        <v>3900</v>
      </c>
      <c r="K36" s="16" t="s">
        <v>116</v>
      </c>
      <c r="L36" s="20">
        <v>17000</v>
      </c>
      <c r="M36" s="16" t="s">
        <v>434</v>
      </c>
      <c r="N36" s="30" t="s">
        <v>31</v>
      </c>
      <c r="O36" s="15" t="s">
        <v>378</v>
      </c>
    </row>
    <row r="37" spans="1:15" ht="15.75" x14ac:dyDescent="0.25">
      <c r="A37" s="48">
        <v>34</v>
      </c>
      <c r="B37" s="15" t="s">
        <v>206</v>
      </c>
      <c r="C37" s="16" t="s">
        <v>207</v>
      </c>
      <c r="D37" s="20">
        <v>109000</v>
      </c>
      <c r="E37" s="16" t="s">
        <v>220</v>
      </c>
      <c r="F37" s="30" t="s">
        <v>31</v>
      </c>
      <c r="G37" s="30" t="s">
        <v>31</v>
      </c>
      <c r="H37" s="20">
        <v>7300</v>
      </c>
      <c r="I37" s="16" t="s">
        <v>221</v>
      </c>
      <c r="J37" s="20">
        <v>14700</v>
      </c>
      <c r="K37" s="16" t="s">
        <v>222</v>
      </c>
      <c r="L37" s="20">
        <v>111000</v>
      </c>
      <c r="M37" s="16" t="s">
        <v>223</v>
      </c>
      <c r="N37" s="30">
        <v>7</v>
      </c>
      <c r="O37" s="16" t="s">
        <v>496</v>
      </c>
    </row>
    <row r="38" spans="1:15" ht="15.75" x14ac:dyDescent="0.25">
      <c r="A38" s="48">
        <v>35</v>
      </c>
      <c r="B38" s="15" t="s">
        <v>242</v>
      </c>
      <c r="C38" s="16" t="s">
        <v>243</v>
      </c>
      <c r="D38" s="20">
        <v>57000</v>
      </c>
      <c r="E38" s="16" t="s">
        <v>208</v>
      </c>
      <c r="F38" s="30" t="s">
        <v>31</v>
      </c>
      <c r="G38" s="30" t="s">
        <v>31</v>
      </c>
      <c r="H38" s="20">
        <v>700</v>
      </c>
      <c r="I38" s="16" t="s">
        <v>80</v>
      </c>
      <c r="J38" s="20">
        <v>25500</v>
      </c>
      <c r="K38" s="16" t="s">
        <v>81</v>
      </c>
      <c r="L38" s="20">
        <v>228000</v>
      </c>
      <c r="M38" s="16" t="s">
        <v>82</v>
      </c>
      <c r="N38" s="30">
        <v>16</v>
      </c>
      <c r="O38" s="16" t="s">
        <v>497</v>
      </c>
    </row>
    <row r="39" spans="1:15" ht="15.75" x14ac:dyDescent="0.25">
      <c r="A39" s="48">
        <v>36</v>
      </c>
      <c r="B39" s="15" t="s">
        <v>224</v>
      </c>
      <c r="C39" s="16" t="s">
        <v>225</v>
      </c>
      <c r="D39" s="20">
        <v>54000</v>
      </c>
      <c r="E39" s="16" t="s">
        <v>244</v>
      </c>
      <c r="F39" s="30" t="s">
        <v>31</v>
      </c>
      <c r="G39" s="30" t="s">
        <v>31</v>
      </c>
      <c r="H39" s="30">
        <v>800</v>
      </c>
      <c r="I39" s="16" t="s">
        <v>317</v>
      </c>
      <c r="J39" s="20">
        <v>31100</v>
      </c>
      <c r="K39" s="16" t="s">
        <v>318</v>
      </c>
      <c r="L39" s="20">
        <v>20000</v>
      </c>
      <c r="M39" s="16" t="s">
        <v>319</v>
      </c>
      <c r="N39" s="30">
        <v>14</v>
      </c>
      <c r="O39" s="16" t="s">
        <v>498</v>
      </c>
    </row>
    <row r="40" spans="1:15" ht="15.75" x14ac:dyDescent="0.25">
      <c r="A40" s="48">
        <v>37</v>
      </c>
      <c r="B40" s="15" t="s">
        <v>248</v>
      </c>
      <c r="C40" s="16" t="s">
        <v>249</v>
      </c>
      <c r="D40" s="20">
        <v>52000</v>
      </c>
      <c r="E40" s="16" t="s">
        <v>226</v>
      </c>
      <c r="F40" s="20">
        <v>15</v>
      </c>
      <c r="G40" s="20">
        <v>22</v>
      </c>
      <c r="H40" s="30">
        <v>3500</v>
      </c>
      <c r="I40" s="16" t="s">
        <v>227</v>
      </c>
      <c r="J40" s="20">
        <v>326000</v>
      </c>
      <c r="K40" s="16" t="s">
        <v>228</v>
      </c>
      <c r="L40" s="20">
        <v>16000</v>
      </c>
      <c r="M40" s="16" t="s">
        <v>229</v>
      </c>
      <c r="N40" s="30">
        <v>9</v>
      </c>
      <c r="O40" s="16" t="s">
        <v>499</v>
      </c>
    </row>
    <row r="41" spans="1:15" ht="15.75" x14ac:dyDescent="0.25">
      <c r="A41" s="48">
        <v>38</v>
      </c>
      <c r="B41" s="15" t="s">
        <v>284</v>
      </c>
      <c r="C41" s="16" t="s">
        <v>285</v>
      </c>
      <c r="D41" s="20">
        <v>28000</v>
      </c>
      <c r="E41" s="16" t="s">
        <v>232</v>
      </c>
      <c r="F41" s="30" t="s">
        <v>31</v>
      </c>
      <c r="G41" s="30" t="s">
        <v>31</v>
      </c>
      <c r="H41" s="20">
        <v>100</v>
      </c>
      <c r="I41" s="16" t="s">
        <v>192</v>
      </c>
      <c r="J41" s="20">
        <v>11000</v>
      </c>
      <c r="K41" s="16" t="s">
        <v>193</v>
      </c>
      <c r="L41" s="30">
        <v>12000</v>
      </c>
      <c r="M41" s="16" t="s">
        <v>194</v>
      </c>
      <c r="N41" s="30" t="s">
        <v>31</v>
      </c>
      <c r="O41" s="15" t="s">
        <v>378</v>
      </c>
    </row>
    <row r="42" spans="1:15" ht="15.75" x14ac:dyDescent="0.25">
      <c r="A42" s="48">
        <v>39</v>
      </c>
      <c r="B42" s="15" t="s">
        <v>230</v>
      </c>
      <c r="C42" s="16" t="s">
        <v>231</v>
      </c>
      <c r="D42" s="20">
        <v>26000</v>
      </c>
      <c r="E42" s="16" t="s">
        <v>256</v>
      </c>
      <c r="F42" s="30">
        <v>24</v>
      </c>
      <c r="G42" s="30">
        <v>24</v>
      </c>
      <c r="H42" s="20">
        <v>1100</v>
      </c>
      <c r="I42" s="16" t="s">
        <v>157</v>
      </c>
      <c r="J42" s="20">
        <v>20700</v>
      </c>
      <c r="K42" s="16" t="s">
        <v>158</v>
      </c>
      <c r="L42" s="20">
        <v>1000</v>
      </c>
      <c r="M42" s="16" t="s">
        <v>159</v>
      </c>
      <c r="N42" s="30" t="s">
        <v>31</v>
      </c>
      <c r="O42" s="15" t="s">
        <v>378</v>
      </c>
    </row>
    <row r="43" spans="1:15" ht="15.75" x14ac:dyDescent="0.25">
      <c r="A43" s="48">
        <v>40</v>
      </c>
      <c r="B43" s="15" t="s">
        <v>296</v>
      </c>
      <c r="C43" s="16" t="s">
        <v>297</v>
      </c>
      <c r="D43" s="20">
        <v>23000</v>
      </c>
      <c r="E43" s="16" t="s">
        <v>250</v>
      </c>
      <c r="F43" s="20" t="s">
        <v>31</v>
      </c>
      <c r="G43" s="20" t="s">
        <v>31</v>
      </c>
      <c r="H43" s="20">
        <v>51</v>
      </c>
      <c r="I43" s="16" t="s">
        <v>305</v>
      </c>
      <c r="J43" s="20">
        <v>77</v>
      </c>
      <c r="K43" s="16" t="s">
        <v>306</v>
      </c>
      <c r="L43" s="20">
        <v>43000</v>
      </c>
      <c r="M43" s="16" t="s">
        <v>307</v>
      </c>
      <c r="N43" s="30">
        <v>1</v>
      </c>
      <c r="O43" s="16" t="s">
        <v>501</v>
      </c>
    </row>
    <row r="44" spans="1:15" ht="15.75" x14ac:dyDescent="0.25">
      <c r="A44" s="48">
        <v>41</v>
      </c>
      <c r="B44" s="15" t="s">
        <v>308</v>
      </c>
      <c r="C44" s="16" t="s">
        <v>309</v>
      </c>
      <c r="D44" s="20">
        <v>20000</v>
      </c>
      <c r="E44" s="16" t="s">
        <v>304</v>
      </c>
      <c r="F44" s="30" t="s">
        <v>31</v>
      </c>
      <c r="G44" s="30" t="s">
        <v>31</v>
      </c>
      <c r="H44" s="20">
        <v>1400</v>
      </c>
      <c r="I44" s="16" t="s">
        <v>74</v>
      </c>
      <c r="J44" s="30">
        <v>1000</v>
      </c>
      <c r="K44" s="16" t="s">
        <v>75</v>
      </c>
      <c r="L44" s="30">
        <v>3000</v>
      </c>
      <c r="M44" s="16" t="s">
        <v>76</v>
      </c>
      <c r="N44" s="30" t="s">
        <v>31</v>
      </c>
      <c r="O44" s="15" t="s">
        <v>378</v>
      </c>
    </row>
    <row r="45" spans="1:15" ht="15.75" x14ac:dyDescent="0.25">
      <c r="A45" s="48">
        <v>42</v>
      </c>
      <c r="B45" s="15" t="s">
        <v>266</v>
      </c>
      <c r="C45" s="16" t="s">
        <v>267</v>
      </c>
      <c r="D45" s="20">
        <v>16000</v>
      </c>
      <c r="E45" s="16" t="s">
        <v>268</v>
      </c>
      <c r="F45" s="30" t="s">
        <v>31</v>
      </c>
      <c r="G45" s="30" t="s">
        <v>31</v>
      </c>
      <c r="H45" s="30">
        <v>100</v>
      </c>
      <c r="I45" s="16" t="s">
        <v>287</v>
      </c>
      <c r="J45" s="20">
        <v>35100</v>
      </c>
      <c r="K45" s="16" t="s">
        <v>288</v>
      </c>
      <c r="L45" s="20">
        <v>262000</v>
      </c>
      <c r="M45" s="16" t="s">
        <v>289</v>
      </c>
      <c r="N45" s="30">
        <v>3</v>
      </c>
      <c r="O45" s="16" t="s">
        <v>502</v>
      </c>
    </row>
    <row r="46" spans="1:15" ht="15.75" x14ac:dyDescent="0.25">
      <c r="A46" s="48">
        <v>43</v>
      </c>
      <c r="B46" s="15" t="s">
        <v>254</v>
      </c>
      <c r="C46" s="16" t="s">
        <v>255</v>
      </c>
      <c r="D46" s="20">
        <v>9000</v>
      </c>
      <c r="E46" s="16" t="s">
        <v>292</v>
      </c>
      <c r="F46" s="30" t="s">
        <v>31</v>
      </c>
      <c r="G46" s="30" t="s">
        <v>31</v>
      </c>
      <c r="H46" s="30">
        <v>0</v>
      </c>
      <c r="I46" s="16" t="s">
        <v>233</v>
      </c>
      <c r="J46" s="20">
        <v>163</v>
      </c>
      <c r="K46" s="16" t="s">
        <v>234</v>
      </c>
      <c r="L46" s="20">
        <v>98000</v>
      </c>
      <c r="M46" s="16" t="s">
        <v>235</v>
      </c>
      <c r="N46" s="30" t="s">
        <v>31</v>
      </c>
      <c r="O46" s="15" t="s">
        <v>378</v>
      </c>
    </row>
    <row r="47" spans="1:15" ht="15.75" x14ac:dyDescent="0.25">
      <c r="A47" s="48">
        <v>44</v>
      </c>
      <c r="B47" s="15" t="s">
        <v>314</v>
      </c>
      <c r="C47" s="16" t="s">
        <v>315</v>
      </c>
      <c r="D47" s="20">
        <v>8000</v>
      </c>
      <c r="E47" s="16" t="s">
        <v>298</v>
      </c>
      <c r="F47" s="30" t="s">
        <v>31</v>
      </c>
      <c r="G47" s="30" t="s">
        <v>31</v>
      </c>
      <c r="H47" s="30">
        <v>1487</v>
      </c>
      <c r="I47" s="16" t="s">
        <v>245</v>
      </c>
      <c r="J47" s="30">
        <v>912</v>
      </c>
      <c r="K47" s="16" t="s">
        <v>246</v>
      </c>
      <c r="L47" s="20">
        <v>3000</v>
      </c>
      <c r="M47" s="16" t="s">
        <v>247</v>
      </c>
      <c r="N47" s="30" t="s">
        <v>31</v>
      </c>
      <c r="O47" s="15" t="s">
        <v>378</v>
      </c>
    </row>
    <row r="48" spans="1:15" ht="15.75" x14ac:dyDescent="0.25">
      <c r="A48" s="48">
        <v>45</v>
      </c>
      <c r="B48" s="15" t="s">
        <v>278</v>
      </c>
      <c r="C48" s="16" t="s">
        <v>279</v>
      </c>
      <c r="D48" s="20">
        <v>7000</v>
      </c>
      <c r="E48" s="16" t="s">
        <v>280</v>
      </c>
      <c r="F48" s="30" t="s">
        <v>31</v>
      </c>
      <c r="G48" s="30" t="s">
        <v>31</v>
      </c>
      <c r="H48" s="30">
        <v>200</v>
      </c>
      <c r="I48" s="16" t="s">
        <v>121</v>
      </c>
      <c r="J48" s="20">
        <v>1100</v>
      </c>
      <c r="K48" s="16" t="s">
        <v>122</v>
      </c>
      <c r="L48" s="20">
        <v>2000</v>
      </c>
      <c r="M48" s="16" t="s">
        <v>123</v>
      </c>
      <c r="N48" s="30" t="s">
        <v>31</v>
      </c>
      <c r="O48" s="15" t="s">
        <v>378</v>
      </c>
    </row>
    <row r="49" spans="1:15" ht="15.75" x14ac:dyDescent="0.25">
      <c r="A49" s="48">
        <v>46</v>
      </c>
      <c r="B49" s="15" t="s">
        <v>320</v>
      </c>
      <c r="C49" s="16" t="s">
        <v>321</v>
      </c>
      <c r="D49" s="20">
        <v>5000</v>
      </c>
      <c r="E49" s="16" t="s">
        <v>286</v>
      </c>
      <c r="F49" s="30" t="s">
        <v>31</v>
      </c>
      <c r="G49" s="30" t="s">
        <v>31</v>
      </c>
      <c r="H49" s="30">
        <v>1502</v>
      </c>
      <c r="I49" s="16" t="s">
        <v>56</v>
      </c>
      <c r="J49" s="20">
        <v>6300</v>
      </c>
      <c r="K49" s="16" t="s">
        <v>57</v>
      </c>
      <c r="L49" s="20">
        <v>12000</v>
      </c>
      <c r="M49" s="16" t="s">
        <v>58</v>
      </c>
      <c r="N49" s="30">
        <v>95</v>
      </c>
      <c r="O49" s="16" t="s">
        <v>502</v>
      </c>
    </row>
    <row r="50" spans="1:15" ht="15.75" x14ac:dyDescent="0.25">
      <c r="A50" s="48">
        <v>47</v>
      </c>
      <c r="B50" s="15" t="s">
        <v>338</v>
      </c>
      <c r="C50" s="16" t="s">
        <v>339</v>
      </c>
      <c r="D50" s="20">
        <v>3000</v>
      </c>
      <c r="E50" s="16" t="s">
        <v>274</v>
      </c>
      <c r="F50" s="30" t="s">
        <v>31</v>
      </c>
      <c r="G50" s="30" t="s">
        <v>31</v>
      </c>
      <c r="H50" s="30">
        <v>0</v>
      </c>
      <c r="I50" s="16" t="s">
        <v>68</v>
      </c>
      <c r="J50" s="20">
        <v>8400</v>
      </c>
      <c r="K50" s="16" t="s">
        <v>69</v>
      </c>
      <c r="L50" s="20">
        <v>1000</v>
      </c>
      <c r="M50" s="16" t="s">
        <v>70</v>
      </c>
      <c r="N50" s="30" t="s">
        <v>31</v>
      </c>
      <c r="O50" s="15" t="s">
        <v>378</v>
      </c>
    </row>
    <row r="51" spans="1:15" ht="15.75" x14ac:dyDescent="0.25">
      <c r="A51" s="48">
        <v>48</v>
      </c>
      <c r="B51" s="15" t="s">
        <v>514</v>
      </c>
      <c r="C51" s="16" t="s">
        <v>261</v>
      </c>
      <c r="D51" s="20">
        <v>3000</v>
      </c>
      <c r="E51" s="16" t="s">
        <v>328</v>
      </c>
      <c r="F51" s="30" t="s">
        <v>31</v>
      </c>
      <c r="G51" s="30" t="s">
        <v>31</v>
      </c>
      <c r="H51" s="30">
        <v>534</v>
      </c>
      <c r="I51" s="16" t="s">
        <v>168</v>
      </c>
      <c r="J51" s="20">
        <v>1370</v>
      </c>
      <c r="K51" s="16" t="s">
        <v>169</v>
      </c>
      <c r="L51" s="20">
        <v>17593</v>
      </c>
      <c r="M51" s="16" t="s">
        <v>170</v>
      </c>
      <c r="N51" s="30" t="s">
        <v>31</v>
      </c>
      <c r="O51" s="15" t="s">
        <v>378</v>
      </c>
    </row>
    <row r="52" spans="1:15" ht="15.75" x14ac:dyDescent="0.25">
      <c r="A52" s="48">
        <v>49</v>
      </c>
      <c r="B52" s="15" t="s">
        <v>236</v>
      </c>
      <c r="C52" s="16" t="s">
        <v>237</v>
      </c>
      <c r="D52" s="20">
        <v>2000</v>
      </c>
      <c r="E52" s="16" t="s">
        <v>310</v>
      </c>
      <c r="F52" s="30" t="s">
        <v>31</v>
      </c>
      <c r="G52" s="30" t="s">
        <v>31</v>
      </c>
      <c r="H52" s="30">
        <v>300</v>
      </c>
      <c r="I52" s="16" t="s">
        <v>251</v>
      </c>
      <c r="J52" s="30">
        <v>13000</v>
      </c>
      <c r="K52" s="16" t="s">
        <v>252</v>
      </c>
      <c r="L52" s="20">
        <v>37000</v>
      </c>
      <c r="M52" s="16" t="s">
        <v>253</v>
      </c>
      <c r="N52" s="30">
        <v>15</v>
      </c>
      <c r="O52" s="16" t="s">
        <v>502</v>
      </c>
    </row>
    <row r="53" spans="1:15" ht="15.75" x14ac:dyDescent="0.25">
      <c r="A53" s="48">
        <v>50</v>
      </c>
      <c r="B53" s="15" t="s">
        <v>326</v>
      </c>
      <c r="C53" s="16" t="s">
        <v>327</v>
      </c>
      <c r="D53" s="20">
        <v>2000</v>
      </c>
      <c r="E53" s="16" t="s">
        <v>322</v>
      </c>
      <c r="F53" s="30" t="s">
        <v>31</v>
      </c>
      <c r="G53" s="30" t="s">
        <v>31</v>
      </c>
      <c r="H53" s="20">
        <v>214</v>
      </c>
      <c r="I53" s="16" t="s">
        <v>110</v>
      </c>
      <c r="J53" s="30">
        <v>3600</v>
      </c>
      <c r="K53" s="53"/>
      <c r="L53" s="20">
        <v>1000</v>
      </c>
      <c r="M53" s="16" t="s">
        <v>111</v>
      </c>
      <c r="N53" s="30" t="s">
        <v>31</v>
      </c>
      <c r="O53" s="15" t="s">
        <v>378</v>
      </c>
    </row>
    <row r="54" spans="1:15" ht="15.75" x14ac:dyDescent="0.25">
      <c r="A54" s="48">
        <v>51</v>
      </c>
      <c r="B54" s="15" t="s">
        <v>350</v>
      </c>
      <c r="C54" s="16" t="s">
        <v>351</v>
      </c>
      <c r="D54" s="20">
        <v>1000</v>
      </c>
      <c r="E54" s="16" t="s">
        <v>316</v>
      </c>
      <c r="F54" s="30" t="s">
        <v>31</v>
      </c>
      <c r="G54" s="30" t="s">
        <v>31</v>
      </c>
      <c r="H54" s="20">
        <v>300</v>
      </c>
      <c r="I54" s="16" t="s">
        <v>281</v>
      </c>
      <c r="J54" s="30">
        <v>446</v>
      </c>
      <c r="K54" s="16" t="s">
        <v>282</v>
      </c>
      <c r="L54" s="20">
        <v>5000</v>
      </c>
      <c r="M54" s="16" t="s">
        <v>283</v>
      </c>
      <c r="N54" s="30" t="s">
        <v>31</v>
      </c>
      <c r="O54" s="15" t="s">
        <v>378</v>
      </c>
    </row>
    <row r="55" spans="1:15" ht="15.75" x14ac:dyDescent="0.25">
      <c r="A55" s="48">
        <v>52</v>
      </c>
      <c r="B55" s="15" t="s">
        <v>272</v>
      </c>
      <c r="C55" s="16" t="s">
        <v>273</v>
      </c>
      <c r="D55" s="30">
        <v>1000</v>
      </c>
      <c r="E55" s="16" t="s">
        <v>334</v>
      </c>
      <c r="F55" s="30" t="s">
        <v>31</v>
      </c>
      <c r="G55" s="30" t="s">
        <v>31</v>
      </c>
      <c r="H55" s="30">
        <v>100</v>
      </c>
      <c r="I55" s="16" t="s">
        <v>104</v>
      </c>
      <c r="J55" s="30">
        <v>1400</v>
      </c>
      <c r="K55" s="16" t="s">
        <v>105</v>
      </c>
      <c r="L55" s="20">
        <v>11000</v>
      </c>
      <c r="M55" s="16" t="s">
        <v>106</v>
      </c>
      <c r="N55" s="30" t="s">
        <v>31</v>
      </c>
      <c r="O55" s="15" t="s">
        <v>378</v>
      </c>
    </row>
    <row r="56" spans="1:15" ht="15.75" x14ac:dyDescent="0.25">
      <c r="A56" s="48">
        <v>53</v>
      </c>
      <c r="B56" s="15" t="s">
        <v>201</v>
      </c>
      <c r="C56" s="16" t="s">
        <v>202</v>
      </c>
      <c r="D56" s="30">
        <v>0</v>
      </c>
      <c r="E56" s="16" t="s">
        <v>504</v>
      </c>
      <c r="F56" s="30" t="s">
        <v>31</v>
      </c>
      <c r="G56" s="30" t="s">
        <v>31</v>
      </c>
      <c r="H56" s="30">
        <v>13300</v>
      </c>
      <c r="I56" s="16" t="s">
        <v>239</v>
      </c>
      <c r="J56" s="20">
        <v>7800</v>
      </c>
      <c r="K56" s="16" t="s">
        <v>240</v>
      </c>
      <c r="L56" s="20">
        <v>71000</v>
      </c>
      <c r="M56" s="16" t="s">
        <v>241</v>
      </c>
      <c r="N56" s="30" t="s">
        <v>31</v>
      </c>
      <c r="O56" s="15" t="s">
        <v>378</v>
      </c>
    </row>
    <row r="57" spans="1:15" ht="15.75" x14ac:dyDescent="0.25">
      <c r="A57" s="48">
        <v>54</v>
      </c>
      <c r="B57" s="15" t="s">
        <v>302</v>
      </c>
      <c r="C57" s="16" t="s">
        <v>303</v>
      </c>
      <c r="D57" s="30">
        <v>0</v>
      </c>
      <c r="E57" s="16" t="s">
        <v>340</v>
      </c>
      <c r="F57" s="30" t="s">
        <v>31</v>
      </c>
      <c r="G57" s="30" t="s">
        <v>31</v>
      </c>
      <c r="H57" s="30">
        <v>12600</v>
      </c>
      <c r="I57" s="16" t="s">
        <v>127</v>
      </c>
      <c r="J57" s="20">
        <v>0</v>
      </c>
      <c r="K57" s="16" t="s">
        <v>128</v>
      </c>
      <c r="L57" s="30">
        <v>1000</v>
      </c>
      <c r="M57" s="16" t="s">
        <v>129</v>
      </c>
      <c r="N57" s="30" t="s">
        <v>31</v>
      </c>
      <c r="O57" s="56" t="s">
        <v>378</v>
      </c>
    </row>
    <row r="58" spans="1:15" ht="15.75" x14ac:dyDescent="0.25">
      <c r="A58" s="48">
        <v>55</v>
      </c>
      <c r="B58" s="15" t="s">
        <v>290</v>
      </c>
      <c r="C58" s="16" t="s">
        <v>291</v>
      </c>
      <c r="D58" s="30">
        <v>0</v>
      </c>
      <c r="E58" s="16" t="s">
        <v>506</v>
      </c>
      <c r="F58" s="30" t="s">
        <v>31</v>
      </c>
      <c r="G58" s="30" t="s">
        <v>31</v>
      </c>
      <c r="H58" s="30">
        <v>74</v>
      </c>
      <c r="I58" s="16" t="s">
        <v>186</v>
      </c>
      <c r="J58" s="30">
        <v>10500</v>
      </c>
      <c r="K58" s="16" t="s">
        <v>187</v>
      </c>
      <c r="L58" s="20">
        <v>2000</v>
      </c>
      <c r="M58" s="16" t="s">
        <v>188</v>
      </c>
      <c r="N58" s="30">
        <v>2</v>
      </c>
      <c r="O58" s="54"/>
    </row>
    <row r="59" spans="1:15" ht="15.75" x14ac:dyDescent="0.25">
      <c r="A59" s="48">
        <v>56</v>
      </c>
      <c r="B59" s="15" t="s">
        <v>344</v>
      </c>
      <c r="C59" s="16" t="s">
        <v>345</v>
      </c>
      <c r="D59" s="30">
        <v>0</v>
      </c>
      <c r="E59" s="16" t="s">
        <v>203</v>
      </c>
      <c r="F59" s="30" t="s">
        <v>31</v>
      </c>
      <c r="G59" s="30" t="s">
        <v>31</v>
      </c>
      <c r="H59" s="20">
        <v>0</v>
      </c>
      <c r="I59" s="16" t="s">
        <v>209</v>
      </c>
      <c r="J59" s="20">
        <v>1000</v>
      </c>
      <c r="K59" s="16" t="s">
        <v>210</v>
      </c>
      <c r="L59" s="20">
        <v>2000</v>
      </c>
      <c r="M59" s="16" t="s">
        <v>211</v>
      </c>
      <c r="N59" s="30">
        <v>2</v>
      </c>
      <c r="O59" s="54"/>
    </row>
    <row r="60" spans="1:15" ht="15.75" x14ac:dyDescent="0.25">
      <c r="A60" s="48">
        <v>57</v>
      </c>
      <c r="B60" s="15" t="s">
        <v>332</v>
      </c>
      <c r="C60" s="16" t="s">
        <v>333</v>
      </c>
      <c r="D60" s="30">
        <v>0</v>
      </c>
      <c r="E60" s="16" t="s">
        <v>262</v>
      </c>
      <c r="F60" s="30" t="s">
        <v>31</v>
      </c>
      <c r="G60" s="30" t="s">
        <v>31</v>
      </c>
      <c r="H60" s="30">
        <v>0</v>
      </c>
      <c r="I60" s="16" t="s">
        <v>215</v>
      </c>
      <c r="J60" s="30">
        <v>276</v>
      </c>
      <c r="K60" s="16" t="s">
        <v>216</v>
      </c>
      <c r="L60" s="30">
        <v>7000</v>
      </c>
      <c r="M60" s="16" t="s">
        <v>217</v>
      </c>
      <c r="N60" s="30" t="s">
        <v>31</v>
      </c>
      <c r="O60" s="56" t="s">
        <v>378</v>
      </c>
    </row>
  </sheetData>
  <mergeCells count="4">
    <mergeCell ref="A2:A3"/>
    <mergeCell ref="B2:C2"/>
    <mergeCell ref="D2:L2"/>
    <mergeCell ref="N2:O2"/>
  </mergeCells>
  <hyperlinks>
    <hyperlink ref="C4" r:id="rId1" xr:uid="{00000000-0004-0000-0400-000000000000}"/>
    <hyperlink ref="E4" r:id="rId2" xr:uid="{00000000-0004-0000-0400-000001000000}"/>
    <hyperlink ref="I4" r:id="rId3" xr:uid="{00000000-0004-0000-0400-000002000000}"/>
    <hyperlink ref="K4" r:id="rId4" xr:uid="{00000000-0004-0000-0400-000003000000}"/>
    <hyperlink ref="M4" r:id="rId5" xr:uid="{00000000-0004-0000-0400-000004000000}"/>
    <hyperlink ref="O4" r:id="rId6" xr:uid="{00000000-0004-0000-0400-000005000000}"/>
    <hyperlink ref="C5" r:id="rId7" xr:uid="{00000000-0004-0000-0400-000006000000}"/>
    <hyperlink ref="E5" r:id="rId8" xr:uid="{00000000-0004-0000-0400-000007000000}"/>
    <hyperlink ref="I5" r:id="rId9" xr:uid="{00000000-0004-0000-0400-000008000000}"/>
    <hyperlink ref="K5" r:id="rId10" xr:uid="{00000000-0004-0000-0400-000009000000}"/>
    <hyperlink ref="M5" r:id="rId11" xr:uid="{00000000-0004-0000-0400-00000A000000}"/>
    <hyperlink ref="O5" r:id="rId12" xr:uid="{00000000-0004-0000-0400-00000B000000}"/>
    <hyperlink ref="C6" r:id="rId13" xr:uid="{00000000-0004-0000-0400-00000C000000}"/>
    <hyperlink ref="E6" r:id="rId14" xr:uid="{00000000-0004-0000-0400-00000D000000}"/>
    <hyperlink ref="I6" r:id="rId15" xr:uid="{00000000-0004-0000-0400-00000E000000}"/>
    <hyperlink ref="K6" r:id="rId16" xr:uid="{00000000-0004-0000-0400-00000F000000}"/>
    <hyperlink ref="M6" r:id="rId17" xr:uid="{00000000-0004-0000-0400-000010000000}"/>
    <hyperlink ref="O6" r:id="rId18" xr:uid="{00000000-0004-0000-0400-000011000000}"/>
    <hyperlink ref="C7" r:id="rId19" xr:uid="{00000000-0004-0000-0400-000012000000}"/>
    <hyperlink ref="E7" r:id="rId20" location="overview" xr:uid="{00000000-0004-0000-0400-000013000000}"/>
    <hyperlink ref="I7" r:id="rId21" xr:uid="{00000000-0004-0000-0400-000014000000}"/>
    <hyperlink ref="K7" r:id="rId22" xr:uid="{00000000-0004-0000-0400-000015000000}"/>
    <hyperlink ref="M7" r:id="rId23" xr:uid="{00000000-0004-0000-0400-000016000000}"/>
    <hyperlink ref="O7" r:id="rId24" xr:uid="{00000000-0004-0000-0400-000017000000}"/>
    <hyperlink ref="C8" r:id="rId25" xr:uid="{00000000-0004-0000-0400-000018000000}"/>
    <hyperlink ref="E8" r:id="rId26" xr:uid="{00000000-0004-0000-0400-000019000000}"/>
    <hyperlink ref="I8" r:id="rId27" xr:uid="{00000000-0004-0000-0400-00001A000000}"/>
    <hyperlink ref="K8" r:id="rId28" xr:uid="{00000000-0004-0000-0400-00001B000000}"/>
    <hyperlink ref="M8" r:id="rId29" xr:uid="{00000000-0004-0000-0400-00001C000000}"/>
    <hyperlink ref="O8" r:id="rId30" xr:uid="{00000000-0004-0000-0400-00001D000000}"/>
    <hyperlink ref="C9" r:id="rId31" xr:uid="{00000000-0004-0000-0400-00001E000000}"/>
    <hyperlink ref="E9" r:id="rId32" xr:uid="{00000000-0004-0000-0400-00001F000000}"/>
    <hyperlink ref="I9" r:id="rId33" xr:uid="{00000000-0004-0000-0400-000020000000}"/>
    <hyperlink ref="K9" r:id="rId34" xr:uid="{00000000-0004-0000-0400-000021000000}"/>
    <hyperlink ref="M9" r:id="rId35" xr:uid="{00000000-0004-0000-0400-000022000000}"/>
    <hyperlink ref="O9" r:id="rId36" xr:uid="{00000000-0004-0000-0400-000023000000}"/>
    <hyperlink ref="C10" r:id="rId37" xr:uid="{00000000-0004-0000-0400-000024000000}"/>
    <hyperlink ref="E10" r:id="rId38" xr:uid="{00000000-0004-0000-0400-000025000000}"/>
    <hyperlink ref="I10" r:id="rId39" xr:uid="{00000000-0004-0000-0400-000026000000}"/>
    <hyperlink ref="K10" r:id="rId40" xr:uid="{00000000-0004-0000-0400-000027000000}"/>
    <hyperlink ref="M10" r:id="rId41" xr:uid="{00000000-0004-0000-0400-000028000000}"/>
    <hyperlink ref="O10" r:id="rId42" xr:uid="{00000000-0004-0000-0400-000029000000}"/>
    <hyperlink ref="C11" r:id="rId43" xr:uid="{00000000-0004-0000-0400-00002A000000}"/>
    <hyperlink ref="E11" r:id="rId44" xr:uid="{00000000-0004-0000-0400-00002B000000}"/>
    <hyperlink ref="I11" r:id="rId45" xr:uid="{00000000-0004-0000-0400-00002C000000}"/>
    <hyperlink ref="K11" r:id="rId46" xr:uid="{00000000-0004-0000-0400-00002D000000}"/>
    <hyperlink ref="M11" r:id="rId47" xr:uid="{00000000-0004-0000-0400-00002E000000}"/>
    <hyperlink ref="O11" r:id="rId48" xr:uid="{00000000-0004-0000-0400-00002F000000}"/>
    <hyperlink ref="C12" r:id="rId49" xr:uid="{00000000-0004-0000-0400-000030000000}"/>
    <hyperlink ref="E12" r:id="rId50" xr:uid="{00000000-0004-0000-0400-000031000000}"/>
    <hyperlink ref="I12" r:id="rId51" xr:uid="{00000000-0004-0000-0400-000032000000}"/>
    <hyperlink ref="K12" r:id="rId52" xr:uid="{00000000-0004-0000-0400-000033000000}"/>
    <hyperlink ref="M12" r:id="rId53" xr:uid="{00000000-0004-0000-0400-000034000000}"/>
    <hyperlink ref="O12" r:id="rId54" xr:uid="{00000000-0004-0000-0400-000035000000}"/>
    <hyperlink ref="C13" r:id="rId55" xr:uid="{00000000-0004-0000-0400-000036000000}"/>
    <hyperlink ref="E13" r:id="rId56" xr:uid="{00000000-0004-0000-0400-000037000000}"/>
    <hyperlink ref="I13" r:id="rId57" xr:uid="{00000000-0004-0000-0400-000038000000}"/>
    <hyperlink ref="K13" r:id="rId58" xr:uid="{00000000-0004-0000-0400-000039000000}"/>
    <hyperlink ref="M13" r:id="rId59" xr:uid="{00000000-0004-0000-0400-00003A000000}"/>
    <hyperlink ref="O13" r:id="rId60" xr:uid="{00000000-0004-0000-0400-00003B000000}"/>
    <hyperlink ref="C14" r:id="rId61" xr:uid="{00000000-0004-0000-0400-00003C000000}"/>
    <hyperlink ref="E14" r:id="rId62" xr:uid="{00000000-0004-0000-0400-00003D000000}"/>
    <hyperlink ref="I14" r:id="rId63" xr:uid="{00000000-0004-0000-0400-00003E000000}"/>
    <hyperlink ref="K14" r:id="rId64" xr:uid="{00000000-0004-0000-0400-00003F000000}"/>
    <hyperlink ref="M14" r:id="rId65" xr:uid="{00000000-0004-0000-0400-000040000000}"/>
    <hyperlink ref="O14" r:id="rId66" xr:uid="{00000000-0004-0000-0400-000041000000}"/>
    <hyperlink ref="C15" r:id="rId67" xr:uid="{00000000-0004-0000-0400-000042000000}"/>
    <hyperlink ref="E15" r:id="rId68" xr:uid="{00000000-0004-0000-0400-000043000000}"/>
    <hyperlink ref="I15" r:id="rId69" xr:uid="{00000000-0004-0000-0400-000044000000}"/>
    <hyperlink ref="K15" r:id="rId70" xr:uid="{00000000-0004-0000-0400-000045000000}"/>
    <hyperlink ref="M15" r:id="rId71" xr:uid="{00000000-0004-0000-0400-000046000000}"/>
    <hyperlink ref="O15" r:id="rId72" xr:uid="{00000000-0004-0000-0400-000047000000}"/>
    <hyperlink ref="C16" r:id="rId73" xr:uid="{00000000-0004-0000-0400-000048000000}"/>
    <hyperlink ref="E16" r:id="rId74" xr:uid="{00000000-0004-0000-0400-000049000000}"/>
    <hyperlink ref="I16" r:id="rId75" xr:uid="{00000000-0004-0000-0400-00004A000000}"/>
    <hyperlink ref="K16" r:id="rId76" xr:uid="{00000000-0004-0000-0400-00004B000000}"/>
    <hyperlink ref="M16" r:id="rId77" xr:uid="{00000000-0004-0000-0400-00004C000000}"/>
    <hyperlink ref="O16" r:id="rId78" xr:uid="{00000000-0004-0000-0400-00004D000000}"/>
    <hyperlink ref="C17" r:id="rId79" xr:uid="{00000000-0004-0000-0400-00004E000000}"/>
    <hyperlink ref="E17" r:id="rId80" xr:uid="{00000000-0004-0000-0400-00004F000000}"/>
    <hyperlink ref="I17" r:id="rId81" xr:uid="{00000000-0004-0000-0400-000050000000}"/>
    <hyperlink ref="K17" r:id="rId82" xr:uid="{00000000-0004-0000-0400-000051000000}"/>
    <hyperlink ref="M17" r:id="rId83" xr:uid="{00000000-0004-0000-0400-000052000000}"/>
    <hyperlink ref="C18" r:id="rId84" xr:uid="{00000000-0004-0000-0400-000053000000}"/>
    <hyperlink ref="E18" r:id="rId85" xr:uid="{00000000-0004-0000-0400-000054000000}"/>
    <hyperlink ref="I18" r:id="rId86" xr:uid="{00000000-0004-0000-0400-000055000000}"/>
    <hyperlink ref="K18" r:id="rId87" xr:uid="{00000000-0004-0000-0400-000056000000}"/>
    <hyperlink ref="M18" r:id="rId88" xr:uid="{00000000-0004-0000-0400-000057000000}"/>
    <hyperlink ref="O18" r:id="rId89" xr:uid="{00000000-0004-0000-0400-000058000000}"/>
    <hyperlink ref="C19" r:id="rId90" xr:uid="{00000000-0004-0000-0400-000059000000}"/>
    <hyperlink ref="E19" r:id="rId91" location="overview" xr:uid="{00000000-0004-0000-0400-00005A000000}"/>
    <hyperlink ref="I19" r:id="rId92" xr:uid="{00000000-0004-0000-0400-00005B000000}"/>
    <hyperlink ref="K19" r:id="rId93" xr:uid="{00000000-0004-0000-0400-00005C000000}"/>
    <hyperlink ref="M19" r:id="rId94" xr:uid="{00000000-0004-0000-0400-00005D000000}"/>
    <hyperlink ref="O19" r:id="rId95" xr:uid="{00000000-0004-0000-0400-00005E000000}"/>
    <hyperlink ref="C20" r:id="rId96" xr:uid="{00000000-0004-0000-0400-00005F000000}"/>
    <hyperlink ref="E20" r:id="rId97" xr:uid="{00000000-0004-0000-0400-000060000000}"/>
    <hyperlink ref="I20" r:id="rId98" xr:uid="{00000000-0004-0000-0400-000061000000}"/>
    <hyperlink ref="K20" r:id="rId99" xr:uid="{00000000-0004-0000-0400-000062000000}"/>
    <hyperlink ref="M20" r:id="rId100" xr:uid="{00000000-0004-0000-0400-000063000000}"/>
    <hyperlink ref="O20" r:id="rId101" xr:uid="{00000000-0004-0000-0400-000064000000}"/>
    <hyperlink ref="C21" r:id="rId102" xr:uid="{00000000-0004-0000-0400-000065000000}"/>
    <hyperlink ref="E21" r:id="rId103" xr:uid="{00000000-0004-0000-0400-000066000000}"/>
    <hyperlink ref="I21" r:id="rId104" xr:uid="{00000000-0004-0000-0400-000067000000}"/>
    <hyperlink ref="K21" r:id="rId105" xr:uid="{00000000-0004-0000-0400-000068000000}"/>
    <hyperlink ref="M21" r:id="rId106" xr:uid="{00000000-0004-0000-0400-000069000000}"/>
    <hyperlink ref="O21" r:id="rId107" xr:uid="{00000000-0004-0000-0400-00006A000000}"/>
    <hyperlink ref="C22" r:id="rId108" xr:uid="{00000000-0004-0000-0400-00006B000000}"/>
    <hyperlink ref="E22" r:id="rId109" xr:uid="{00000000-0004-0000-0400-00006C000000}"/>
    <hyperlink ref="I22" r:id="rId110" xr:uid="{00000000-0004-0000-0400-00006D000000}"/>
    <hyperlink ref="K22" r:id="rId111" xr:uid="{00000000-0004-0000-0400-00006E000000}"/>
    <hyperlink ref="M22" r:id="rId112" xr:uid="{00000000-0004-0000-0400-00006F000000}"/>
    <hyperlink ref="O22" r:id="rId113" xr:uid="{00000000-0004-0000-0400-000070000000}"/>
    <hyperlink ref="C23" r:id="rId114" xr:uid="{00000000-0004-0000-0400-000071000000}"/>
    <hyperlink ref="E23" r:id="rId115" xr:uid="{00000000-0004-0000-0400-000072000000}"/>
    <hyperlink ref="I23" r:id="rId116" xr:uid="{00000000-0004-0000-0400-000073000000}"/>
    <hyperlink ref="K23" r:id="rId117" xr:uid="{00000000-0004-0000-0400-000074000000}"/>
    <hyperlink ref="M23" r:id="rId118" xr:uid="{00000000-0004-0000-0400-000075000000}"/>
    <hyperlink ref="O23" r:id="rId119" xr:uid="{00000000-0004-0000-0400-000076000000}"/>
    <hyperlink ref="C24" r:id="rId120" xr:uid="{00000000-0004-0000-0400-000077000000}"/>
    <hyperlink ref="E24" r:id="rId121" xr:uid="{00000000-0004-0000-0400-000078000000}"/>
    <hyperlink ref="I24" r:id="rId122" xr:uid="{00000000-0004-0000-0400-000079000000}"/>
    <hyperlink ref="K24" r:id="rId123" xr:uid="{00000000-0004-0000-0400-00007A000000}"/>
    <hyperlink ref="M24" r:id="rId124" xr:uid="{00000000-0004-0000-0400-00007B000000}"/>
    <hyperlink ref="O24" r:id="rId125" xr:uid="{00000000-0004-0000-0400-00007C000000}"/>
    <hyperlink ref="C25" r:id="rId126" xr:uid="{00000000-0004-0000-0400-00007D000000}"/>
    <hyperlink ref="E25" r:id="rId127" xr:uid="{00000000-0004-0000-0400-00007E000000}"/>
    <hyperlink ref="I25" r:id="rId128" xr:uid="{00000000-0004-0000-0400-00007F000000}"/>
    <hyperlink ref="K25" r:id="rId129" xr:uid="{00000000-0004-0000-0400-000080000000}"/>
    <hyperlink ref="M25" r:id="rId130" xr:uid="{00000000-0004-0000-0400-000081000000}"/>
    <hyperlink ref="O25" r:id="rId131" xr:uid="{00000000-0004-0000-0400-000082000000}"/>
    <hyperlink ref="C26" r:id="rId132" xr:uid="{00000000-0004-0000-0400-000083000000}"/>
    <hyperlink ref="E26" r:id="rId133" xr:uid="{00000000-0004-0000-0400-000084000000}"/>
    <hyperlink ref="I26" r:id="rId134" xr:uid="{00000000-0004-0000-0400-000085000000}"/>
    <hyperlink ref="K26" r:id="rId135" xr:uid="{00000000-0004-0000-0400-000086000000}"/>
    <hyperlink ref="M26" r:id="rId136" xr:uid="{00000000-0004-0000-0400-000087000000}"/>
    <hyperlink ref="O26" r:id="rId137" xr:uid="{00000000-0004-0000-0400-000088000000}"/>
    <hyperlink ref="C27" r:id="rId138" xr:uid="{00000000-0004-0000-0400-000089000000}"/>
    <hyperlink ref="E27" r:id="rId139" xr:uid="{00000000-0004-0000-0400-00008A000000}"/>
    <hyperlink ref="I27" r:id="rId140" xr:uid="{00000000-0004-0000-0400-00008B000000}"/>
    <hyperlink ref="K27" r:id="rId141" xr:uid="{00000000-0004-0000-0400-00008C000000}"/>
    <hyperlink ref="M27" r:id="rId142" xr:uid="{00000000-0004-0000-0400-00008D000000}"/>
    <hyperlink ref="O27" r:id="rId143" xr:uid="{00000000-0004-0000-0400-00008E000000}"/>
    <hyperlink ref="C28" r:id="rId144" xr:uid="{00000000-0004-0000-0400-00008F000000}"/>
    <hyperlink ref="E28" r:id="rId145" location="overview" xr:uid="{00000000-0004-0000-0400-000090000000}"/>
    <hyperlink ref="I28" r:id="rId146" xr:uid="{00000000-0004-0000-0400-000091000000}"/>
    <hyperlink ref="K28" r:id="rId147" xr:uid="{00000000-0004-0000-0400-000092000000}"/>
    <hyperlink ref="M28" r:id="rId148" xr:uid="{00000000-0004-0000-0400-000093000000}"/>
    <hyperlink ref="O28" r:id="rId149" xr:uid="{00000000-0004-0000-0400-000094000000}"/>
    <hyperlink ref="C29" r:id="rId150" xr:uid="{00000000-0004-0000-0400-000095000000}"/>
    <hyperlink ref="E29" r:id="rId151" xr:uid="{00000000-0004-0000-0400-000096000000}"/>
    <hyperlink ref="I29" r:id="rId152" xr:uid="{00000000-0004-0000-0400-000097000000}"/>
    <hyperlink ref="K29" r:id="rId153" xr:uid="{00000000-0004-0000-0400-000098000000}"/>
    <hyperlink ref="M29" r:id="rId154" xr:uid="{00000000-0004-0000-0400-000099000000}"/>
    <hyperlink ref="O29" r:id="rId155" xr:uid="{00000000-0004-0000-0400-00009A000000}"/>
    <hyperlink ref="C30" r:id="rId156" xr:uid="{00000000-0004-0000-0400-00009B000000}"/>
    <hyperlink ref="E30" r:id="rId157" xr:uid="{00000000-0004-0000-0400-00009C000000}"/>
    <hyperlink ref="I30" r:id="rId158" xr:uid="{00000000-0004-0000-0400-00009D000000}"/>
    <hyperlink ref="M30" r:id="rId159" xr:uid="{00000000-0004-0000-0400-00009E000000}"/>
    <hyperlink ref="C31" r:id="rId160" xr:uid="{00000000-0004-0000-0400-00009F000000}"/>
    <hyperlink ref="E31" r:id="rId161" xr:uid="{00000000-0004-0000-0400-0000A0000000}"/>
    <hyperlink ref="I31" r:id="rId162" xr:uid="{00000000-0004-0000-0400-0000A1000000}"/>
    <hyperlink ref="K31" r:id="rId163" xr:uid="{00000000-0004-0000-0400-0000A2000000}"/>
    <hyperlink ref="M31" r:id="rId164" xr:uid="{00000000-0004-0000-0400-0000A3000000}"/>
    <hyperlink ref="O31" r:id="rId165" xr:uid="{00000000-0004-0000-0400-0000A4000000}"/>
    <hyperlink ref="C32" r:id="rId166" xr:uid="{00000000-0004-0000-0400-0000A5000000}"/>
    <hyperlink ref="E32" r:id="rId167" xr:uid="{00000000-0004-0000-0400-0000A6000000}"/>
    <hyperlink ref="I32" r:id="rId168" xr:uid="{00000000-0004-0000-0400-0000A7000000}"/>
    <hyperlink ref="K32" r:id="rId169" xr:uid="{00000000-0004-0000-0400-0000A8000000}"/>
    <hyperlink ref="M32" r:id="rId170" xr:uid="{00000000-0004-0000-0400-0000A9000000}"/>
    <hyperlink ref="O32" r:id="rId171" xr:uid="{00000000-0004-0000-0400-0000AA000000}"/>
    <hyperlink ref="C33" r:id="rId172" xr:uid="{00000000-0004-0000-0400-0000AB000000}"/>
    <hyperlink ref="E33" r:id="rId173" xr:uid="{00000000-0004-0000-0400-0000AC000000}"/>
    <hyperlink ref="I33" r:id="rId174" xr:uid="{00000000-0004-0000-0400-0000AD000000}"/>
    <hyperlink ref="K33" r:id="rId175" xr:uid="{00000000-0004-0000-0400-0000AE000000}"/>
    <hyperlink ref="M33" r:id="rId176" xr:uid="{00000000-0004-0000-0400-0000AF000000}"/>
    <hyperlink ref="O33" r:id="rId177" xr:uid="{00000000-0004-0000-0400-0000B0000000}"/>
    <hyperlink ref="C34" r:id="rId178" xr:uid="{00000000-0004-0000-0400-0000B1000000}"/>
    <hyperlink ref="E34" r:id="rId179" xr:uid="{00000000-0004-0000-0400-0000B2000000}"/>
    <hyperlink ref="I34" r:id="rId180" xr:uid="{00000000-0004-0000-0400-0000B3000000}"/>
    <hyperlink ref="K34" r:id="rId181" xr:uid="{00000000-0004-0000-0400-0000B4000000}"/>
    <hyperlink ref="M34" r:id="rId182" xr:uid="{00000000-0004-0000-0400-0000B5000000}"/>
    <hyperlink ref="O34" r:id="rId183" xr:uid="{00000000-0004-0000-0400-0000B6000000}"/>
    <hyperlink ref="C35" r:id="rId184" xr:uid="{00000000-0004-0000-0400-0000B7000000}"/>
    <hyperlink ref="E35" r:id="rId185" xr:uid="{00000000-0004-0000-0400-0000B8000000}"/>
    <hyperlink ref="I35" r:id="rId186" xr:uid="{00000000-0004-0000-0400-0000B9000000}"/>
    <hyperlink ref="K35" r:id="rId187" xr:uid="{00000000-0004-0000-0400-0000BA000000}"/>
    <hyperlink ref="M35" r:id="rId188" xr:uid="{00000000-0004-0000-0400-0000BB000000}"/>
    <hyperlink ref="O35" r:id="rId189" xr:uid="{00000000-0004-0000-0400-0000BC000000}"/>
    <hyperlink ref="C36" r:id="rId190" xr:uid="{00000000-0004-0000-0400-0000BD000000}"/>
    <hyperlink ref="E36" r:id="rId191" xr:uid="{00000000-0004-0000-0400-0000BE000000}"/>
    <hyperlink ref="I36" r:id="rId192" xr:uid="{00000000-0004-0000-0400-0000BF000000}"/>
    <hyperlink ref="K36" r:id="rId193" xr:uid="{00000000-0004-0000-0400-0000C0000000}"/>
    <hyperlink ref="M36" r:id="rId194" xr:uid="{00000000-0004-0000-0400-0000C1000000}"/>
    <hyperlink ref="C37" r:id="rId195" xr:uid="{00000000-0004-0000-0400-0000C2000000}"/>
    <hyperlink ref="E37" r:id="rId196" xr:uid="{00000000-0004-0000-0400-0000C3000000}"/>
    <hyperlink ref="I37" r:id="rId197" xr:uid="{00000000-0004-0000-0400-0000C4000000}"/>
    <hyperlink ref="K37" r:id="rId198" xr:uid="{00000000-0004-0000-0400-0000C5000000}"/>
    <hyperlink ref="M37" r:id="rId199" xr:uid="{00000000-0004-0000-0400-0000C6000000}"/>
    <hyperlink ref="O37" r:id="rId200" xr:uid="{00000000-0004-0000-0400-0000C7000000}"/>
    <hyperlink ref="C38" r:id="rId201" xr:uid="{00000000-0004-0000-0400-0000C8000000}"/>
    <hyperlink ref="E38" r:id="rId202" xr:uid="{00000000-0004-0000-0400-0000C9000000}"/>
    <hyperlink ref="I38" r:id="rId203" xr:uid="{00000000-0004-0000-0400-0000CA000000}"/>
    <hyperlink ref="K38" r:id="rId204" xr:uid="{00000000-0004-0000-0400-0000CB000000}"/>
    <hyperlink ref="M38" r:id="rId205" xr:uid="{00000000-0004-0000-0400-0000CC000000}"/>
    <hyperlink ref="O38" r:id="rId206" xr:uid="{00000000-0004-0000-0400-0000CD000000}"/>
    <hyperlink ref="C39" r:id="rId207" xr:uid="{00000000-0004-0000-0400-0000CE000000}"/>
    <hyperlink ref="E39" r:id="rId208" xr:uid="{00000000-0004-0000-0400-0000CF000000}"/>
    <hyperlink ref="I39" r:id="rId209" xr:uid="{00000000-0004-0000-0400-0000D0000000}"/>
    <hyperlink ref="K39" r:id="rId210" xr:uid="{00000000-0004-0000-0400-0000D1000000}"/>
    <hyperlink ref="M39" r:id="rId211" xr:uid="{00000000-0004-0000-0400-0000D2000000}"/>
    <hyperlink ref="O39" r:id="rId212" xr:uid="{00000000-0004-0000-0400-0000D3000000}"/>
    <hyperlink ref="C40" r:id="rId213" xr:uid="{00000000-0004-0000-0400-0000D4000000}"/>
    <hyperlink ref="E40" r:id="rId214" xr:uid="{00000000-0004-0000-0400-0000D5000000}"/>
    <hyperlink ref="I40" r:id="rId215" xr:uid="{00000000-0004-0000-0400-0000D6000000}"/>
    <hyperlink ref="K40" r:id="rId216" xr:uid="{00000000-0004-0000-0400-0000D7000000}"/>
    <hyperlink ref="M40" r:id="rId217" xr:uid="{00000000-0004-0000-0400-0000D8000000}"/>
    <hyperlink ref="O40" r:id="rId218" xr:uid="{00000000-0004-0000-0400-0000D9000000}"/>
    <hyperlink ref="C41" r:id="rId219" xr:uid="{00000000-0004-0000-0400-0000DA000000}"/>
    <hyperlink ref="E41" r:id="rId220" xr:uid="{00000000-0004-0000-0400-0000DB000000}"/>
    <hyperlink ref="I41" r:id="rId221" xr:uid="{00000000-0004-0000-0400-0000DC000000}"/>
    <hyperlink ref="K41" r:id="rId222" xr:uid="{00000000-0004-0000-0400-0000DD000000}"/>
    <hyperlink ref="M41" r:id="rId223" xr:uid="{00000000-0004-0000-0400-0000DE000000}"/>
    <hyperlink ref="C42" r:id="rId224" xr:uid="{00000000-0004-0000-0400-0000DF000000}"/>
    <hyperlink ref="E42" r:id="rId225" xr:uid="{00000000-0004-0000-0400-0000E0000000}"/>
    <hyperlink ref="I42" r:id="rId226" xr:uid="{00000000-0004-0000-0400-0000E1000000}"/>
    <hyperlink ref="K42" r:id="rId227" xr:uid="{00000000-0004-0000-0400-0000E2000000}"/>
    <hyperlink ref="M42" r:id="rId228" xr:uid="{00000000-0004-0000-0400-0000E3000000}"/>
    <hyperlink ref="C43" r:id="rId229" xr:uid="{00000000-0004-0000-0400-0000E4000000}"/>
    <hyperlink ref="E43" r:id="rId230" xr:uid="{00000000-0004-0000-0400-0000E5000000}"/>
    <hyperlink ref="I43" r:id="rId231" xr:uid="{00000000-0004-0000-0400-0000E6000000}"/>
    <hyperlink ref="K43" r:id="rId232" xr:uid="{00000000-0004-0000-0400-0000E7000000}"/>
    <hyperlink ref="M43" r:id="rId233" xr:uid="{00000000-0004-0000-0400-0000E8000000}"/>
    <hyperlink ref="O43" r:id="rId234" xr:uid="{00000000-0004-0000-0400-0000E9000000}"/>
    <hyperlink ref="C44" r:id="rId235" xr:uid="{00000000-0004-0000-0400-0000EA000000}"/>
    <hyperlink ref="E44" r:id="rId236" xr:uid="{00000000-0004-0000-0400-0000EB000000}"/>
    <hyperlink ref="I44" r:id="rId237" xr:uid="{00000000-0004-0000-0400-0000EC000000}"/>
    <hyperlink ref="K44" r:id="rId238" xr:uid="{00000000-0004-0000-0400-0000ED000000}"/>
    <hyperlink ref="M44" r:id="rId239" xr:uid="{00000000-0004-0000-0400-0000EE000000}"/>
    <hyperlink ref="C45" r:id="rId240" xr:uid="{00000000-0004-0000-0400-0000EF000000}"/>
    <hyperlink ref="E45" r:id="rId241" xr:uid="{00000000-0004-0000-0400-0000F0000000}"/>
    <hyperlink ref="I45" r:id="rId242" xr:uid="{00000000-0004-0000-0400-0000F1000000}"/>
    <hyperlink ref="K45" r:id="rId243" xr:uid="{00000000-0004-0000-0400-0000F2000000}"/>
    <hyperlink ref="M45" r:id="rId244" xr:uid="{00000000-0004-0000-0400-0000F3000000}"/>
    <hyperlink ref="O45" r:id="rId245" xr:uid="{00000000-0004-0000-0400-0000F4000000}"/>
    <hyperlink ref="C46" r:id="rId246" xr:uid="{00000000-0004-0000-0400-0000F5000000}"/>
    <hyperlink ref="E46" r:id="rId247" xr:uid="{00000000-0004-0000-0400-0000F6000000}"/>
    <hyperlink ref="I46" r:id="rId248" xr:uid="{00000000-0004-0000-0400-0000F7000000}"/>
    <hyperlink ref="K46" r:id="rId249" xr:uid="{00000000-0004-0000-0400-0000F8000000}"/>
    <hyperlink ref="M46" r:id="rId250" xr:uid="{00000000-0004-0000-0400-0000F9000000}"/>
    <hyperlink ref="C47" r:id="rId251" xr:uid="{00000000-0004-0000-0400-0000FA000000}"/>
    <hyperlink ref="E47" r:id="rId252" xr:uid="{00000000-0004-0000-0400-0000FB000000}"/>
    <hyperlink ref="I47" r:id="rId253" xr:uid="{00000000-0004-0000-0400-0000FC000000}"/>
    <hyperlink ref="K47" r:id="rId254" xr:uid="{00000000-0004-0000-0400-0000FD000000}"/>
    <hyperlink ref="M47" r:id="rId255" xr:uid="{00000000-0004-0000-0400-0000FE000000}"/>
    <hyperlink ref="C48" r:id="rId256" xr:uid="{00000000-0004-0000-0400-0000FF000000}"/>
    <hyperlink ref="E48" r:id="rId257" xr:uid="{00000000-0004-0000-0400-000000010000}"/>
    <hyperlink ref="I48" r:id="rId258" xr:uid="{00000000-0004-0000-0400-000001010000}"/>
    <hyperlink ref="K48" r:id="rId259" xr:uid="{00000000-0004-0000-0400-000002010000}"/>
    <hyperlink ref="M48" r:id="rId260" xr:uid="{00000000-0004-0000-0400-000003010000}"/>
    <hyperlink ref="C49" r:id="rId261" xr:uid="{00000000-0004-0000-0400-000004010000}"/>
    <hyperlink ref="E49" r:id="rId262" xr:uid="{00000000-0004-0000-0400-000005010000}"/>
    <hyperlink ref="I49" r:id="rId263" xr:uid="{00000000-0004-0000-0400-000006010000}"/>
    <hyperlink ref="K49" r:id="rId264" xr:uid="{00000000-0004-0000-0400-000007010000}"/>
    <hyperlink ref="M49" r:id="rId265" xr:uid="{00000000-0004-0000-0400-000008010000}"/>
    <hyperlink ref="O49" r:id="rId266" xr:uid="{00000000-0004-0000-0400-000009010000}"/>
    <hyperlink ref="C50" r:id="rId267" xr:uid="{00000000-0004-0000-0400-00000A010000}"/>
    <hyperlink ref="E50" r:id="rId268" xr:uid="{00000000-0004-0000-0400-00000B010000}"/>
    <hyperlink ref="I50" r:id="rId269" xr:uid="{00000000-0004-0000-0400-00000C010000}"/>
    <hyperlink ref="K50" r:id="rId270" xr:uid="{00000000-0004-0000-0400-00000D010000}"/>
    <hyperlink ref="M50" r:id="rId271" xr:uid="{00000000-0004-0000-0400-00000E010000}"/>
    <hyperlink ref="C51" r:id="rId272" xr:uid="{00000000-0004-0000-0400-00000F010000}"/>
    <hyperlink ref="E51" r:id="rId273" xr:uid="{00000000-0004-0000-0400-000010010000}"/>
    <hyperlink ref="I51" r:id="rId274" xr:uid="{00000000-0004-0000-0400-000011010000}"/>
    <hyperlink ref="K51" r:id="rId275" xr:uid="{00000000-0004-0000-0400-000012010000}"/>
    <hyperlink ref="M51" r:id="rId276" xr:uid="{00000000-0004-0000-0400-000013010000}"/>
    <hyperlink ref="C52" r:id="rId277" xr:uid="{00000000-0004-0000-0400-000014010000}"/>
    <hyperlink ref="E52" r:id="rId278" xr:uid="{00000000-0004-0000-0400-000015010000}"/>
    <hyperlink ref="I52" r:id="rId279" xr:uid="{00000000-0004-0000-0400-000016010000}"/>
    <hyperlink ref="K52" r:id="rId280" xr:uid="{00000000-0004-0000-0400-000017010000}"/>
    <hyperlink ref="M52" r:id="rId281" xr:uid="{00000000-0004-0000-0400-000018010000}"/>
    <hyperlink ref="O52" r:id="rId282" xr:uid="{00000000-0004-0000-0400-000019010000}"/>
    <hyperlink ref="C53" r:id="rId283" xr:uid="{00000000-0004-0000-0400-00001A010000}"/>
    <hyperlink ref="E53" r:id="rId284" xr:uid="{00000000-0004-0000-0400-00001B010000}"/>
    <hyperlink ref="I53" r:id="rId285" xr:uid="{00000000-0004-0000-0400-00001C010000}"/>
    <hyperlink ref="M53" r:id="rId286" xr:uid="{00000000-0004-0000-0400-00001D010000}"/>
    <hyperlink ref="C54" r:id="rId287" xr:uid="{00000000-0004-0000-0400-00001E010000}"/>
    <hyperlink ref="E54" r:id="rId288" xr:uid="{00000000-0004-0000-0400-00001F010000}"/>
    <hyperlink ref="I54" r:id="rId289" xr:uid="{00000000-0004-0000-0400-000020010000}"/>
    <hyperlink ref="K54" r:id="rId290" xr:uid="{00000000-0004-0000-0400-000021010000}"/>
    <hyperlink ref="M54" r:id="rId291" xr:uid="{00000000-0004-0000-0400-000022010000}"/>
    <hyperlink ref="C55" r:id="rId292" xr:uid="{00000000-0004-0000-0400-000023010000}"/>
    <hyperlink ref="E55" r:id="rId293" xr:uid="{00000000-0004-0000-0400-000024010000}"/>
    <hyperlink ref="I55" r:id="rId294" xr:uid="{00000000-0004-0000-0400-000025010000}"/>
    <hyperlink ref="K55" r:id="rId295" xr:uid="{00000000-0004-0000-0400-000026010000}"/>
    <hyperlink ref="M55" r:id="rId296" xr:uid="{00000000-0004-0000-0400-000027010000}"/>
    <hyperlink ref="C56" r:id="rId297" xr:uid="{00000000-0004-0000-0400-000028010000}"/>
    <hyperlink ref="E56" r:id="rId298" xr:uid="{00000000-0004-0000-0400-000029010000}"/>
    <hyperlink ref="I56" r:id="rId299" xr:uid="{00000000-0004-0000-0400-00002A010000}"/>
    <hyperlink ref="K56" r:id="rId300" xr:uid="{00000000-0004-0000-0400-00002B010000}"/>
    <hyperlink ref="M56" r:id="rId301" xr:uid="{00000000-0004-0000-0400-00002C010000}"/>
    <hyperlink ref="C57" r:id="rId302" xr:uid="{00000000-0004-0000-0400-00002D010000}"/>
    <hyperlink ref="E57" r:id="rId303" xr:uid="{00000000-0004-0000-0400-00002E010000}"/>
    <hyperlink ref="I57" r:id="rId304" xr:uid="{00000000-0004-0000-0400-00002F010000}"/>
    <hyperlink ref="K57" r:id="rId305" xr:uid="{00000000-0004-0000-0400-000030010000}"/>
    <hyperlink ref="M57" r:id="rId306" xr:uid="{00000000-0004-0000-0400-000031010000}"/>
    <hyperlink ref="C58" r:id="rId307" xr:uid="{00000000-0004-0000-0400-000032010000}"/>
    <hyperlink ref="E58" r:id="rId308" xr:uid="{00000000-0004-0000-0400-000033010000}"/>
    <hyperlink ref="I58" r:id="rId309" xr:uid="{00000000-0004-0000-0400-000034010000}"/>
    <hyperlink ref="K58" r:id="rId310" xr:uid="{00000000-0004-0000-0400-000035010000}"/>
    <hyperlink ref="M58" r:id="rId311" xr:uid="{00000000-0004-0000-0400-000036010000}"/>
    <hyperlink ref="C59" r:id="rId312" xr:uid="{00000000-0004-0000-0400-000037010000}"/>
    <hyperlink ref="E59" r:id="rId313" xr:uid="{00000000-0004-0000-0400-000038010000}"/>
    <hyperlink ref="I59" r:id="rId314" xr:uid="{00000000-0004-0000-0400-000039010000}"/>
    <hyperlink ref="K59" r:id="rId315" xr:uid="{00000000-0004-0000-0400-00003A010000}"/>
    <hyperlink ref="M59" r:id="rId316" xr:uid="{00000000-0004-0000-0400-00003B010000}"/>
    <hyperlink ref="C60" r:id="rId317" xr:uid="{00000000-0004-0000-0400-00003C010000}"/>
    <hyperlink ref="E60" r:id="rId318" xr:uid="{00000000-0004-0000-0400-00003D010000}"/>
    <hyperlink ref="I60" r:id="rId319" xr:uid="{00000000-0004-0000-0400-00003E010000}"/>
    <hyperlink ref="K60" r:id="rId320" xr:uid="{00000000-0004-0000-0400-00003F010000}"/>
    <hyperlink ref="M60" r:id="rId321" xr:uid="{00000000-0004-0000-0400-000040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5296"/>
    <outlinePr summaryBelow="0" summaryRight="0"/>
  </sheetPr>
  <dimension ref="A1:R47"/>
  <sheetViews>
    <sheetView topLeftCell="A19" workbookViewId="0">
      <selection activeCell="B8" sqref="B8"/>
    </sheetView>
  </sheetViews>
  <sheetFormatPr defaultColWidth="17.28515625" defaultRowHeight="15" customHeight="1" x14ac:dyDescent="0.25"/>
  <cols>
    <col min="1" max="1" width="9.42578125" customWidth="1"/>
    <col min="3" max="3" width="35" customWidth="1"/>
    <col min="5" max="5" width="50.28515625" customWidth="1"/>
    <col min="6" max="6" width="15" customWidth="1"/>
  </cols>
  <sheetData>
    <row r="1" spans="1:16" ht="15" customHeight="1" x14ac:dyDescent="0.35">
      <c r="A1" s="38"/>
      <c r="B1" s="2" t="s">
        <v>515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 x14ac:dyDescent="0.25">
      <c r="A2" s="108" t="s">
        <v>1</v>
      </c>
      <c r="B2" s="109" t="s">
        <v>2</v>
      </c>
      <c r="C2" s="107"/>
      <c r="D2" s="107" t="s">
        <v>3</v>
      </c>
      <c r="E2" s="107"/>
      <c r="F2" s="107"/>
      <c r="G2" s="107"/>
      <c r="H2" s="107"/>
      <c r="I2" s="107"/>
      <c r="J2" s="107"/>
      <c r="K2" s="107"/>
      <c r="L2" s="107"/>
      <c r="M2" s="107"/>
      <c r="N2" s="107" t="s">
        <v>765</v>
      </c>
      <c r="O2" s="107"/>
    </row>
    <row r="3" spans="1:16" x14ac:dyDescent="0.25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 x14ac:dyDescent="0.25">
      <c r="A4" s="48">
        <v>1</v>
      </c>
      <c r="B4" s="15" t="s">
        <v>15</v>
      </c>
      <c r="C4" s="16" t="s">
        <v>353</v>
      </c>
      <c r="D4" s="20">
        <v>49990700</v>
      </c>
      <c r="E4" s="16" t="s">
        <v>17</v>
      </c>
      <c r="F4" s="20">
        <v>3</v>
      </c>
      <c r="G4" s="20">
        <v>2</v>
      </c>
      <c r="H4" s="20">
        <v>363600</v>
      </c>
      <c r="I4" s="16" t="s">
        <v>269</v>
      </c>
      <c r="J4" s="20">
        <v>692100</v>
      </c>
      <c r="K4" s="49" t="s">
        <v>270</v>
      </c>
      <c r="L4" s="20">
        <v>25247800</v>
      </c>
      <c r="M4" s="16" t="s">
        <v>271</v>
      </c>
      <c r="N4" s="20">
        <v>1600</v>
      </c>
      <c r="O4" s="16" t="s">
        <v>354</v>
      </c>
      <c r="P4" s="50"/>
    </row>
    <row r="5" spans="1:16" ht="15.75" x14ac:dyDescent="0.25">
      <c r="A5" s="48">
        <v>2</v>
      </c>
      <c r="B5" s="15" t="s">
        <v>22</v>
      </c>
      <c r="C5" s="16" t="s">
        <v>355</v>
      </c>
      <c r="D5" s="20">
        <v>111484100</v>
      </c>
      <c r="E5" s="16" t="s">
        <v>24</v>
      </c>
      <c r="F5" s="20">
        <v>2</v>
      </c>
      <c r="G5" s="20">
        <v>3</v>
      </c>
      <c r="H5" s="20">
        <v>170100</v>
      </c>
      <c r="I5" s="16" t="s">
        <v>98</v>
      </c>
      <c r="J5" s="20">
        <v>708400</v>
      </c>
      <c r="K5" s="49" t="s">
        <v>99</v>
      </c>
      <c r="L5" s="20">
        <v>5591100</v>
      </c>
      <c r="M5" s="16" t="s">
        <v>100</v>
      </c>
      <c r="N5" s="20">
        <v>1800</v>
      </c>
      <c r="O5" s="16" t="s">
        <v>516</v>
      </c>
      <c r="P5" s="50"/>
    </row>
    <row r="6" spans="1:16" ht="15.75" x14ac:dyDescent="0.25">
      <c r="A6" s="48">
        <v>3</v>
      </c>
      <c r="B6" s="15" t="s">
        <v>28</v>
      </c>
      <c r="C6" s="16" t="s">
        <v>370</v>
      </c>
      <c r="D6" s="20">
        <v>4482800</v>
      </c>
      <c r="E6" s="16" t="s">
        <v>30</v>
      </c>
      <c r="F6" s="20">
        <v>15</v>
      </c>
      <c r="G6" s="20">
        <v>11</v>
      </c>
      <c r="H6" s="20">
        <v>125900</v>
      </c>
      <c r="I6" s="16" t="s">
        <v>38</v>
      </c>
      <c r="J6" s="20">
        <v>133300</v>
      </c>
      <c r="K6" s="49" t="s">
        <v>39</v>
      </c>
      <c r="L6" s="20">
        <v>1202200</v>
      </c>
      <c r="M6" s="16" t="s">
        <v>40</v>
      </c>
      <c r="N6" s="30">
        <v>300</v>
      </c>
      <c r="O6" s="16" t="s">
        <v>371</v>
      </c>
    </row>
    <row r="7" spans="1:16" ht="15.75" x14ac:dyDescent="0.25">
      <c r="A7" s="48">
        <v>4</v>
      </c>
      <c r="B7" s="15" t="s">
        <v>35</v>
      </c>
      <c r="C7" s="16" t="s">
        <v>357</v>
      </c>
      <c r="D7" s="20">
        <v>85138900</v>
      </c>
      <c r="E7" s="16" t="s">
        <v>517</v>
      </c>
      <c r="F7" s="20">
        <v>4</v>
      </c>
      <c r="G7" s="20">
        <v>4</v>
      </c>
      <c r="H7" s="20">
        <v>136500</v>
      </c>
      <c r="I7" s="16" t="s">
        <v>25</v>
      </c>
      <c r="J7" s="20">
        <v>307700</v>
      </c>
      <c r="K7" s="49" t="s">
        <v>26</v>
      </c>
      <c r="L7" s="20">
        <v>2229100</v>
      </c>
      <c r="M7" s="16" t="s">
        <v>27</v>
      </c>
      <c r="N7" s="30">
        <v>1500</v>
      </c>
      <c r="O7" s="16" t="s">
        <v>518</v>
      </c>
    </row>
    <row r="8" spans="1:16" ht="15.75" x14ac:dyDescent="0.25">
      <c r="A8" s="48">
        <v>5</v>
      </c>
      <c r="B8" s="15" t="s">
        <v>359</v>
      </c>
      <c r="C8" s="16" t="s">
        <v>360</v>
      </c>
      <c r="D8" s="20">
        <v>29044100</v>
      </c>
      <c r="E8" s="16" t="s">
        <v>519</v>
      </c>
      <c r="F8" s="20">
        <v>5</v>
      </c>
      <c r="G8" s="20">
        <v>5</v>
      </c>
      <c r="H8" s="20">
        <v>474700</v>
      </c>
      <c r="I8" s="16" t="s">
        <v>257</v>
      </c>
      <c r="J8" s="20">
        <v>239400</v>
      </c>
      <c r="K8" s="49" t="s">
        <v>258</v>
      </c>
      <c r="L8" s="20">
        <v>7781900</v>
      </c>
      <c r="M8" s="16" t="s">
        <v>259</v>
      </c>
      <c r="N8" s="30">
        <v>870</v>
      </c>
      <c r="O8" s="16" t="s">
        <v>520</v>
      </c>
    </row>
    <row r="9" spans="1:16" ht="15.75" x14ac:dyDescent="0.25">
      <c r="A9" s="48">
        <v>6</v>
      </c>
      <c r="B9" s="15" t="s">
        <v>59</v>
      </c>
      <c r="C9" s="16" t="s">
        <v>60</v>
      </c>
      <c r="D9" s="20">
        <v>30843400</v>
      </c>
      <c r="E9" s="16" t="s">
        <v>521</v>
      </c>
      <c r="F9" s="20">
        <v>1</v>
      </c>
      <c r="G9" s="20">
        <v>1</v>
      </c>
      <c r="H9" s="20">
        <v>33100</v>
      </c>
      <c r="I9" s="16" t="s">
        <v>362</v>
      </c>
      <c r="J9" s="20">
        <v>889900</v>
      </c>
      <c r="K9" s="49" t="s">
        <v>363</v>
      </c>
      <c r="L9" s="20">
        <v>11392800</v>
      </c>
      <c r="M9" s="16" t="s">
        <v>364</v>
      </c>
      <c r="N9" s="30">
        <v>1400</v>
      </c>
      <c r="O9" s="16" t="s">
        <v>365</v>
      </c>
    </row>
    <row r="10" spans="1:16" ht="15.75" x14ac:dyDescent="0.25">
      <c r="A10" s="48">
        <v>7</v>
      </c>
      <c r="B10" s="15" t="s">
        <v>53</v>
      </c>
      <c r="C10" s="16" t="s">
        <v>366</v>
      </c>
      <c r="D10" s="20">
        <v>11269000</v>
      </c>
      <c r="E10" s="16" t="s">
        <v>55</v>
      </c>
      <c r="F10" s="20">
        <v>6</v>
      </c>
      <c r="G10" s="20">
        <v>7</v>
      </c>
      <c r="H10" s="20">
        <v>17100</v>
      </c>
      <c r="I10" s="49" t="s">
        <v>50</v>
      </c>
      <c r="J10" s="20">
        <v>221200</v>
      </c>
      <c r="K10" s="49" t="s">
        <v>51</v>
      </c>
      <c r="L10" s="20">
        <v>763400</v>
      </c>
      <c r="M10" s="49" t="s">
        <v>52</v>
      </c>
      <c r="N10" s="30">
        <v>580</v>
      </c>
      <c r="O10" s="16" t="s">
        <v>367</v>
      </c>
    </row>
    <row r="11" spans="1:16" ht="15.75" x14ac:dyDescent="0.25">
      <c r="A11" s="48">
        <v>8</v>
      </c>
      <c r="B11" s="15" t="s">
        <v>83</v>
      </c>
      <c r="C11" s="16" t="s">
        <v>372</v>
      </c>
      <c r="D11" s="20">
        <v>3841100</v>
      </c>
      <c r="E11" s="16" t="s">
        <v>85</v>
      </c>
      <c r="F11" s="20">
        <v>7</v>
      </c>
      <c r="G11" s="20">
        <v>9</v>
      </c>
      <c r="H11" s="20">
        <v>68800</v>
      </c>
      <c r="I11" s="49" t="s">
        <v>198</v>
      </c>
      <c r="J11" s="20">
        <v>281100</v>
      </c>
      <c r="K11" s="16" t="s">
        <v>199</v>
      </c>
      <c r="L11" s="20">
        <v>7472300</v>
      </c>
      <c r="M11" s="16" t="s">
        <v>200</v>
      </c>
      <c r="N11" s="30">
        <v>410</v>
      </c>
      <c r="O11" s="16" t="s">
        <v>373</v>
      </c>
    </row>
    <row r="12" spans="1:16" ht="15.75" x14ac:dyDescent="0.25">
      <c r="A12" s="48">
        <v>9</v>
      </c>
      <c r="B12" s="15" t="s">
        <v>71</v>
      </c>
      <c r="C12" s="16" t="s">
        <v>382</v>
      </c>
      <c r="D12" s="20">
        <v>1278800</v>
      </c>
      <c r="E12" s="16" t="s">
        <v>73</v>
      </c>
      <c r="F12" s="20">
        <v>17</v>
      </c>
      <c r="G12" s="20">
        <v>21</v>
      </c>
      <c r="H12" s="20">
        <v>28500</v>
      </c>
      <c r="I12" s="16" t="s">
        <v>133</v>
      </c>
      <c r="J12" s="20">
        <v>0</v>
      </c>
      <c r="K12" s="16" t="s">
        <v>134</v>
      </c>
      <c r="L12" s="20">
        <v>1261900</v>
      </c>
      <c r="M12" s="16" t="s">
        <v>135</v>
      </c>
      <c r="N12" s="30">
        <v>200</v>
      </c>
      <c r="O12" s="16" t="s">
        <v>383</v>
      </c>
    </row>
    <row r="13" spans="1:16" ht="15.75" x14ac:dyDescent="0.25">
      <c r="A13" s="48">
        <v>10</v>
      </c>
      <c r="B13" s="15" t="s">
        <v>77</v>
      </c>
      <c r="C13" s="16" t="s">
        <v>368</v>
      </c>
      <c r="D13" s="20">
        <v>4708100</v>
      </c>
      <c r="E13" s="16" t="s">
        <v>79</v>
      </c>
      <c r="F13" s="20">
        <v>23</v>
      </c>
      <c r="G13" s="20">
        <v>19</v>
      </c>
      <c r="H13" s="20">
        <v>104600</v>
      </c>
      <c r="I13" s="16" t="s">
        <v>145</v>
      </c>
      <c r="J13" s="20">
        <v>20000</v>
      </c>
      <c r="K13" s="16" t="s">
        <v>146</v>
      </c>
      <c r="L13" s="20">
        <v>1041500</v>
      </c>
      <c r="M13" s="16" t="s">
        <v>147</v>
      </c>
      <c r="N13" s="30">
        <v>500</v>
      </c>
      <c r="O13" s="16" t="s">
        <v>369</v>
      </c>
    </row>
    <row r="14" spans="1:16" ht="15.75" x14ac:dyDescent="0.25">
      <c r="A14" s="48">
        <v>11</v>
      </c>
      <c r="B14" s="15" t="s">
        <v>374</v>
      </c>
      <c r="C14" s="16" t="s">
        <v>375</v>
      </c>
      <c r="D14" s="20">
        <v>4666300</v>
      </c>
      <c r="E14" s="16" t="s">
        <v>67</v>
      </c>
      <c r="F14" s="20">
        <v>10</v>
      </c>
      <c r="G14" s="20">
        <v>10</v>
      </c>
      <c r="H14" s="20">
        <v>104900</v>
      </c>
      <c r="I14" s="16" t="s">
        <v>86</v>
      </c>
      <c r="J14" s="20">
        <v>335100</v>
      </c>
      <c r="K14" s="16" t="s">
        <v>87</v>
      </c>
      <c r="L14" s="20">
        <v>1650800</v>
      </c>
      <c r="M14" s="16" t="s">
        <v>88</v>
      </c>
      <c r="N14" s="30">
        <v>600</v>
      </c>
      <c r="O14" s="16" t="s">
        <v>376</v>
      </c>
    </row>
    <row r="15" spans="1:16" ht="15.75" x14ac:dyDescent="0.25">
      <c r="A15" s="48">
        <v>12</v>
      </c>
      <c r="B15" s="15" t="s">
        <v>384</v>
      </c>
      <c r="C15" s="16" t="s">
        <v>385</v>
      </c>
      <c r="D15" s="20">
        <v>1141600</v>
      </c>
      <c r="E15" s="16" t="s">
        <v>120</v>
      </c>
      <c r="F15" s="30">
        <v>22</v>
      </c>
      <c r="G15" s="30">
        <v>16</v>
      </c>
      <c r="H15" s="30">
        <v>0</v>
      </c>
      <c r="I15" s="16" t="s">
        <v>299</v>
      </c>
      <c r="J15" s="20">
        <v>2100</v>
      </c>
      <c r="K15" s="16" t="s">
        <v>300</v>
      </c>
      <c r="L15" s="20">
        <v>565100</v>
      </c>
      <c r="M15" s="16" t="s">
        <v>301</v>
      </c>
      <c r="N15" s="30">
        <v>50</v>
      </c>
      <c r="O15" s="16" t="s">
        <v>386</v>
      </c>
    </row>
    <row r="16" spans="1:16" ht="15.75" x14ac:dyDescent="0.25">
      <c r="A16" s="48">
        <v>13</v>
      </c>
      <c r="B16" s="15" t="s">
        <v>95</v>
      </c>
      <c r="C16" s="16" t="s">
        <v>379</v>
      </c>
      <c r="D16" s="20">
        <v>1695000</v>
      </c>
      <c r="E16" s="16" t="s">
        <v>97</v>
      </c>
      <c r="F16" s="20">
        <v>24</v>
      </c>
      <c r="G16" s="20">
        <v>28</v>
      </c>
      <c r="H16" s="20">
        <v>6400</v>
      </c>
      <c r="I16" s="16" t="s">
        <v>163</v>
      </c>
      <c r="J16" s="20">
        <v>50700</v>
      </c>
      <c r="K16" s="16" t="s">
        <v>380</v>
      </c>
      <c r="L16" s="20">
        <v>354000</v>
      </c>
      <c r="M16" s="16" t="s">
        <v>164</v>
      </c>
      <c r="N16" s="30">
        <v>100</v>
      </c>
      <c r="O16" s="16" t="s">
        <v>381</v>
      </c>
    </row>
    <row r="17" spans="1:15" ht="15.75" x14ac:dyDescent="0.25">
      <c r="A17" s="48">
        <v>14</v>
      </c>
      <c r="B17" s="15" t="s">
        <v>377</v>
      </c>
      <c r="C17" s="16" t="s">
        <v>102</v>
      </c>
      <c r="D17" s="20">
        <v>2118700</v>
      </c>
      <c r="E17" s="16" t="s">
        <v>103</v>
      </c>
      <c r="F17" s="20">
        <v>8</v>
      </c>
      <c r="G17" s="20">
        <v>6</v>
      </c>
      <c r="H17" s="20">
        <v>1700</v>
      </c>
      <c r="I17" s="16" t="s">
        <v>311</v>
      </c>
      <c r="J17" s="20">
        <v>1500</v>
      </c>
      <c r="K17" s="16" t="s">
        <v>312</v>
      </c>
      <c r="L17" s="20">
        <v>1100</v>
      </c>
      <c r="M17" s="16" t="s">
        <v>313</v>
      </c>
      <c r="N17" s="30">
        <v>0</v>
      </c>
      <c r="O17" s="15"/>
    </row>
    <row r="18" spans="1:15" ht="15.75" x14ac:dyDescent="0.25">
      <c r="A18" s="48">
        <v>15</v>
      </c>
      <c r="B18" s="15" t="s">
        <v>112</v>
      </c>
      <c r="C18" s="16" t="s">
        <v>387</v>
      </c>
      <c r="D18" s="20">
        <v>1278500</v>
      </c>
      <c r="E18" s="16" t="s">
        <v>114</v>
      </c>
      <c r="F18" s="20">
        <v>99</v>
      </c>
      <c r="G18" s="20">
        <v>14</v>
      </c>
      <c r="H18" s="20">
        <v>2600</v>
      </c>
      <c r="I18" s="16" t="s">
        <v>44</v>
      </c>
      <c r="J18" s="20">
        <v>21300</v>
      </c>
      <c r="K18" s="16" t="s">
        <v>45</v>
      </c>
      <c r="L18" s="30">
        <v>103500</v>
      </c>
      <c r="M18" s="16" t="s">
        <v>46</v>
      </c>
      <c r="N18" s="30">
        <v>40</v>
      </c>
      <c r="O18" s="16" t="s">
        <v>389</v>
      </c>
    </row>
    <row r="19" spans="1:15" ht="15.75" x14ac:dyDescent="0.25">
      <c r="A19" s="48">
        <v>16</v>
      </c>
      <c r="B19" s="15" t="s">
        <v>89</v>
      </c>
      <c r="C19" s="16" t="s">
        <v>390</v>
      </c>
      <c r="D19" s="20">
        <v>1396100</v>
      </c>
      <c r="E19" s="51" t="s">
        <v>91</v>
      </c>
      <c r="F19" s="30">
        <v>99</v>
      </c>
      <c r="G19" s="30">
        <v>99</v>
      </c>
      <c r="H19" s="20">
        <v>200</v>
      </c>
      <c r="I19" s="16" t="s">
        <v>323</v>
      </c>
      <c r="J19" s="20">
        <v>202600</v>
      </c>
      <c r="K19" s="16" t="s">
        <v>324</v>
      </c>
      <c r="L19" s="20">
        <v>2900</v>
      </c>
      <c r="M19" s="16" t="s">
        <v>325</v>
      </c>
      <c r="N19" s="30">
        <v>100</v>
      </c>
      <c r="O19" s="16" t="s">
        <v>391</v>
      </c>
    </row>
    <row r="20" spans="1:15" ht="15.75" x14ac:dyDescent="0.25">
      <c r="A20" s="48">
        <v>17</v>
      </c>
      <c r="B20" s="15" t="s">
        <v>107</v>
      </c>
      <c r="C20" s="16" t="s">
        <v>108</v>
      </c>
      <c r="D20" s="20">
        <v>552000</v>
      </c>
      <c r="E20" s="16" t="s">
        <v>399</v>
      </c>
      <c r="F20" s="30">
        <v>99</v>
      </c>
      <c r="G20" s="30">
        <v>26</v>
      </c>
      <c r="H20" s="20">
        <v>7900</v>
      </c>
      <c r="I20" s="16" t="s">
        <v>341</v>
      </c>
      <c r="J20" s="20">
        <v>255500</v>
      </c>
      <c r="K20" s="16" t="s">
        <v>342</v>
      </c>
      <c r="L20" s="30">
        <v>437200</v>
      </c>
      <c r="M20" s="16" t="s">
        <v>343</v>
      </c>
      <c r="N20" s="30">
        <v>30</v>
      </c>
      <c r="O20" s="16" t="s">
        <v>400</v>
      </c>
    </row>
    <row r="21" spans="1:15" ht="15.75" x14ac:dyDescent="0.25">
      <c r="A21" s="48">
        <v>18</v>
      </c>
      <c r="B21" s="15" t="s">
        <v>47</v>
      </c>
      <c r="C21" s="16" t="s">
        <v>401</v>
      </c>
      <c r="D21" s="20">
        <v>809000</v>
      </c>
      <c r="E21" s="16" t="s">
        <v>49</v>
      </c>
      <c r="F21" s="20">
        <v>25</v>
      </c>
      <c r="G21" s="20">
        <v>20</v>
      </c>
      <c r="H21" s="20">
        <v>5900</v>
      </c>
      <c r="I21" s="16" t="s">
        <v>139</v>
      </c>
      <c r="J21" s="20">
        <v>31400</v>
      </c>
      <c r="K21" s="16" t="s">
        <v>140</v>
      </c>
      <c r="L21" s="20">
        <v>929200</v>
      </c>
      <c r="M21" s="16" t="s">
        <v>141</v>
      </c>
      <c r="N21" s="30">
        <v>130</v>
      </c>
      <c r="O21" s="16" t="s">
        <v>402</v>
      </c>
    </row>
    <row r="22" spans="1:15" ht="15.75" x14ac:dyDescent="0.25">
      <c r="A22" s="48">
        <v>19</v>
      </c>
      <c r="B22" s="15" t="s">
        <v>124</v>
      </c>
      <c r="C22" s="16" t="s">
        <v>403</v>
      </c>
      <c r="D22" s="20">
        <v>432500</v>
      </c>
      <c r="E22" s="16" t="s">
        <v>126</v>
      </c>
      <c r="F22" s="20">
        <v>11</v>
      </c>
      <c r="G22" s="20">
        <v>13</v>
      </c>
      <c r="H22" s="20">
        <v>17000</v>
      </c>
      <c r="I22" s="16" t="s">
        <v>151</v>
      </c>
      <c r="J22" s="20">
        <v>229700</v>
      </c>
      <c r="K22" s="16" t="s">
        <v>152</v>
      </c>
      <c r="L22" s="20">
        <v>978100</v>
      </c>
      <c r="M22" s="16" t="s">
        <v>153</v>
      </c>
      <c r="N22" s="30">
        <v>250</v>
      </c>
      <c r="O22" s="16" t="s">
        <v>440</v>
      </c>
    </row>
    <row r="23" spans="1:15" ht="15.75" x14ac:dyDescent="0.25">
      <c r="A23" s="48">
        <v>20</v>
      </c>
      <c r="B23" s="15" t="s">
        <v>130</v>
      </c>
      <c r="C23" s="16" t="s">
        <v>409</v>
      </c>
      <c r="D23" s="20">
        <v>385800</v>
      </c>
      <c r="E23" s="16" t="s">
        <v>132</v>
      </c>
      <c r="F23" s="20">
        <v>18</v>
      </c>
      <c r="G23" s="20">
        <v>25</v>
      </c>
      <c r="H23" s="20">
        <v>10000</v>
      </c>
      <c r="I23" s="16" t="s">
        <v>263</v>
      </c>
      <c r="J23" s="20">
        <v>26500</v>
      </c>
      <c r="K23" s="16" t="s">
        <v>264</v>
      </c>
      <c r="L23" s="20">
        <v>221600</v>
      </c>
      <c r="M23" s="16" t="s">
        <v>265</v>
      </c>
      <c r="N23" s="30">
        <v>2900</v>
      </c>
      <c r="O23" s="16" t="s">
        <v>410</v>
      </c>
    </row>
    <row r="24" spans="1:15" ht="15.75" x14ac:dyDescent="0.25">
      <c r="A24" s="48">
        <v>21</v>
      </c>
      <c r="B24" s="15" t="s">
        <v>171</v>
      </c>
      <c r="C24" s="16" t="s">
        <v>405</v>
      </c>
      <c r="D24" s="20">
        <v>930300</v>
      </c>
      <c r="E24" s="51" t="s">
        <v>173</v>
      </c>
      <c r="F24" s="20">
        <v>13</v>
      </c>
      <c r="G24" s="20">
        <v>15</v>
      </c>
      <c r="H24" s="20">
        <v>60100</v>
      </c>
      <c r="I24" s="16" t="s">
        <v>293</v>
      </c>
      <c r="J24" s="20">
        <v>759600</v>
      </c>
      <c r="K24" s="16" t="s">
        <v>294</v>
      </c>
      <c r="L24" s="20">
        <v>313800</v>
      </c>
      <c r="M24" s="16" t="s">
        <v>295</v>
      </c>
      <c r="N24" s="30">
        <v>120</v>
      </c>
      <c r="O24" s="16" t="s">
        <v>522</v>
      </c>
    </row>
    <row r="25" spans="1:15" ht="15.75" x14ac:dyDescent="0.25">
      <c r="A25" s="48">
        <v>22</v>
      </c>
      <c r="B25" s="15" t="s">
        <v>142</v>
      </c>
      <c r="C25" s="16" t="s">
        <v>418</v>
      </c>
      <c r="D25" s="20">
        <v>477600</v>
      </c>
      <c r="E25" s="16" t="s">
        <v>144</v>
      </c>
      <c r="F25" s="20">
        <v>21</v>
      </c>
      <c r="G25" s="20">
        <v>12</v>
      </c>
      <c r="H25" s="20">
        <v>2800</v>
      </c>
      <c r="I25" s="16" t="s">
        <v>92</v>
      </c>
      <c r="J25" s="20">
        <v>20700</v>
      </c>
      <c r="K25" s="16" t="s">
        <v>93</v>
      </c>
      <c r="L25" s="20">
        <v>99700</v>
      </c>
      <c r="M25" s="16" t="s">
        <v>94</v>
      </c>
      <c r="N25" s="30">
        <v>120</v>
      </c>
      <c r="O25" s="16" t="s">
        <v>419</v>
      </c>
    </row>
    <row r="26" spans="1:15" ht="15.75" x14ac:dyDescent="0.25">
      <c r="A26" s="48">
        <v>23</v>
      </c>
      <c r="B26" s="15" t="s">
        <v>136</v>
      </c>
      <c r="C26" s="16" t="s">
        <v>407</v>
      </c>
      <c r="D26" s="20">
        <v>400900</v>
      </c>
      <c r="E26" s="16" t="s">
        <v>138</v>
      </c>
      <c r="F26" s="20">
        <v>20</v>
      </c>
      <c r="G26" s="20">
        <v>23</v>
      </c>
      <c r="H26" s="20">
        <v>38000</v>
      </c>
      <c r="I26" s="16" t="s">
        <v>32</v>
      </c>
      <c r="J26" s="20">
        <v>30500</v>
      </c>
      <c r="K26" s="16" t="s">
        <v>33</v>
      </c>
      <c r="L26" s="20">
        <v>43200</v>
      </c>
      <c r="M26" s="16" t="s">
        <v>34</v>
      </c>
      <c r="N26" s="20">
        <v>30</v>
      </c>
      <c r="O26" s="16" t="s">
        <v>408</v>
      </c>
    </row>
    <row r="27" spans="1:15" ht="15.75" x14ac:dyDescent="0.25">
      <c r="A27" s="48">
        <v>24</v>
      </c>
      <c r="B27" s="15" t="s">
        <v>414</v>
      </c>
      <c r="C27" s="16" t="s">
        <v>415</v>
      </c>
      <c r="D27" s="20">
        <v>225100</v>
      </c>
      <c r="E27" s="16" t="s">
        <v>416</v>
      </c>
      <c r="F27" s="30">
        <v>99</v>
      </c>
      <c r="G27" s="30">
        <v>99</v>
      </c>
      <c r="H27" s="30">
        <v>4300</v>
      </c>
      <c r="I27" s="16" t="s">
        <v>18</v>
      </c>
      <c r="J27" s="30">
        <v>89200</v>
      </c>
      <c r="K27" s="16" t="s">
        <v>19</v>
      </c>
      <c r="L27" s="20">
        <v>234300</v>
      </c>
      <c r="M27" s="16" t="s">
        <v>20</v>
      </c>
      <c r="N27" s="30">
        <v>100</v>
      </c>
      <c r="O27" s="16" t="s">
        <v>417</v>
      </c>
    </row>
    <row r="28" spans="1:15" ht="15.75" x14ac:dyDescent="0.25">
      <c r="A28" s="48">
        <v>25</v>
      </c>
      <c r="B28" s="16" t="s">
        <v>427</v>
      </c>
      <c r="C28" s="16" t="s">
        <v>428</v>
      </c>
      <c r="D28" s="20">
        <v>342800</v>
      </c>
      <c r="E28" s="16" t="s">
        <v>156</v>
      </c>
      <c r="F28" s="20">
        <v>99</v>
      </c>
      <c r="G28" s="20">
        <v>99</v>
      </c>
      <c r="H28" s="20">
        <v>20900</v>
      </c>
      <c r="I28" s="16" t="s">
        <v>174</v>
      </c>
      <c r="J28" s="20">
        <v>342900</v>
      </c>
      <c r="K28" s="16" t="s">
        <v>175</v>
      </c>
      <c r="L28" s="20">
        <v>1232300</v>
      </c>
      <c r="M28" s="16" t="s">
        <v>176</v>
      </c>
      <c r="N28" s="30">
        <v>70</v>
      </c>
      <c r="O28" s="16" t="s">
        <v>429</v>
      </c>
    </row>
    <row r="29" spans="1:15" ht="15.75" x14ac:dyDescent="0.25">
      <c r="A29" s="48">
        <v>26</v>
      </c>
      <c r="B29" s="15" t="s">
        <v>438</v>
      </c>
      <c r="C29" s="16" t="s">
        <v>439</v>
      </c>
      <c r="D29" s="20">
        <v>239700</v>
      </c>
      <c r="E29" s="16" t="s">
        <v>179</v>
      </c>
      <c r="F29" s="20">
        <v>14</v>
      </c>
      <c r="G29" s="20">
        <v>18</v>
      </c>
      <c r="H29" s="20">
        <v>2700</v>
      </c>
      <c r="I29" s="16" t="s">
        <v>335</v>
      </c>
      <c r="J29" s="20">
        <v>304000</v>
      </c>
      <c r="K29" s="16" t="s">
        <v>336</v>
      </c>
      <c r="L29" s="20">
        <v>790900</v>
      </c>
      <c r="M29" s="16" t="s">
        <v>337</v>
      </c>
      <c r="N29" s="30">
        <v>250</v>
      </c>
      <c r="O29" s="16" t="s">
        <v>440</v>
      </c>
    </row>
    <row r="30" spans="1:15" ht="15.75" x14ac:dyDescent="0.25">
      <c r="A30" s="48">
        <v>27</v>
      </c>
      <c r="B30" s="15" t="s">
        <v>411</v>
      </c>
      <c r="C30" s="16" t="s">
        <v>412</v>
      </c>
      <c r="D30" s="20">
        <v>252700</v>
      </c>
      <c r="E30" s="16" t="s">
        <v>167</v>
      </c>
      <c r="F30" s="20">
        <v>99</v>
      </c>
      <c r="G30" s="20">
        <v>99</v>
      </c>
      <c r="H30" s="20">
        <v>300</v>
      </c>
      <c r="I30" s="16" t="s">
        <v>204</v>
      </c>
      <c r="J30" s="20">
        <v>0</v>
      </c>
      <c r="K30" s="51"/>
      <c r="L30" s="20">
        <v>0</v>
      </c>
      <c r="M30" s="16" t="s">
        <v>205</v>
      </c>
      <c r="N30" s="30">
        <v>0</v>
      </c>
      <c r="O30" s="15"/>
    </row>
    <row r="31" spans="1:15" ht="15.75" x14ac:dyDescent="0.25">
      <c r="A31" s="48">
        <v>28</v>
      </c>
      <c r="B31" s="15" t="s">
        <v>189</v>
      </c>
      <c r="C31" s="16" t="s">
        <v>433</v>
      </c>
      <c r="D31" s="20">
        <v>224100</v>
      </c>
      <c r="E31" s="16" t="s">
        <v>191</v>
      </c>
      <c r="F31" s="30">
        <v>99</v>
      </c>
      <c r="G31" s="30">
        <v>31</v>
      </c>
      <c r="H31" s="20">
        <v>2600</v>
      </c>
      <c r="I31" s="16" t="s">
        <v>115</v>
      </c>
      <c r="J31" s="20">
        <v>41400</v>
      </c>
      <c r="K31" s="16" t="s">
        <v>116</v>
      </c>
      <c r="L31" s="20">
        <v>239700</v>
      </c>
      <c r="M31" s="16" t="s">
        <v>434</v>
      </c>
      <c r="N31" s="30">
        <v>40</v>
      </c>
      <c r="O31" s="16" t="s">
        <v>435</v>
      </c>
    </row>
    <row r="32" spans="1:15" ht="15.75" x14ac:dyDescent="0.25">
      <c r="A32" s="48">
        <v>29</v>
      </c>
      <c r="B32" s="15" t="s">
        <v>212</v>
      </c>
      <c r="C32" s="16" t="s">
        <v>430</v>
      </c>
      <c r="D32" s="20">
        <v>239400</v>
      </c>
      <c r="E32" s="51" t="s">
        <v>214</v>
      </c>
      <c r="F32" s="30">
        <v>16</v>
      </c>
      <c r="G32" s="30">
        <v>30</v>
      </c>
      <c r="H32" s="30">
        <v>29800</v>
      </c>
      <c r="I32" s="16" t="s">
        <v>275</v>
      </c>
      <c r="J32" s="20">
        <v>354200</v>
      </c>
      <c r="K32" s="16" t="s">
        <v>276</v>
      </c>
      <c r="L32" s="20">
        <v>147900</v>
      </c>
      <c r="M32" s="16" t="s">
        <v>431</v>
      </c>
      <c r="N32" s="30">
        <v>20</v>
      </c>
      <c r="O32" s="16" t="s">
        <v>523</v>
      </c>
    </row>
    <row r="33" spans="1:18" ht="15.75" x14ac:dyDescent="0.25">
      <c r="A33" s="48">
        <v>30</v>
      </c>
      <c r="B33" s="15" t="s">
        <v>195</v>
      </c>
      <c r="C33" s="16" t="s">
        <v>441</v>
      </c>
      <c r="D33" s="20">
        <v>115500</v>
      </c>
      <c r="E33" s="16" t="s">
        <v>197</v>
      </c>
      <c r="F33" s="30">
        <v>26</v>
      </c>
      <c r="G33" s="30">
        <v>29</v>
      </c>
      <c r="H33" s="20">
        <v>21200</v>
      </c>
      <c r="I33" s="16" t="s">
        <v>347</v>
      </c>
      <c r="J33" s="20">
        <v>7600</v>
      </c>
      <c r="K33" s="16" t="s">
        <v>348</v>
      </c>
      <c r="L33" s="20">
        <v>187600</v>
      </c>
      <c r="M33" s="16" t="s">
        <v>349</v>
      </c>
      <c r="N33" s="30">
        <v>250</v>
      </c>
      <c r="O33" s="16" t="s">
        <v>442</v>
      </c>
    </row>
    <row r="34" spans="1:18" ht="15.75" x14ac:dyDescent="0.25">
      <c r="A34" s="48">
        <v>31</v>
      </c>
      <c r="B34" s="15" t="s">
        <v>160</v>
      </c>
      <c r="C34" s="16" t="s">
        <v>161</v>
      </c>
      <c r="D34" s="20">
        <v>130100</v>
      </c>
      <c r="E34" s="16" t="s">
        <v>162</v>
      </c>
      <c r="F34" s="30">
        <v>99</v>
      </c>
      <c r="G34" s="30">
        <v>99</v>
      </c>
      <c r="H34" s="20">
        <v>10000</v>
      </c>
      <c r="I34" s="16" t="s">
        <v>329</v>
      </c>
      <c r="J34" s="20">
        <v>5100</v>
      </c>
      <c r="K34" s="16" t="s">
        <v>330</v>
      </c>
      <c r="L34" s="20">
        <v>58000</v>
      </c>
      <c r="M34" s="16" t="s">
        <v>331</v>
      </c>
      <c r="N34" s="30">
        <v>20</v>
      </c>
      <c r="O34" s="16" t="s">
        <v>524</v>
      </c>
    </row>
    <row r="35" spans="1:18" ht="15.75" x14ac:dyDescent="0.25">
      <c r="A35" s="48">
        <v>32</v>
      </c>
      <c r="B35" s="15" t="s">
        <v>218</v>
      </c>
      <c r="C35" s="16" t="s">
        <v>452</v>
      </c>
      <c r="D35" s="20">
        <v>257500</v>
      </c>
      <c r="E35" s="16" t="s">
        <v>220</v>
      </c>
      <c r="F35" s="20">
        <v>99</v>
      </c>
      <c r="G35" s="20">
        <v>99</v>
      </c>
      <c r="H35" s="20">
        <v>1500</v>
      </c>
      <c r="I35" s="16" t="s">
        <v>221</v>
      </c>
      <c r="J35" s="30">
        <v>16100</v>
      </c>
      <c r="K35" s="16" t="s">
        <v>222</v>
      </c>
      <c r="L35" s="20">
        <v>26000</v>
      </c>
      <c r="M35" s="16" t="s">
        <v>223</v>
      </c>
      <c r="N35" s="30">
        <v>10</v>
      </c>
      <c r="O35" s="16" t="s">
        <v>453</v>
      </c>
    </row>
    <row r="36" spans="1:18" ht="15.75" x14ac:dyDescent="0.25">
      <c r="A36" s="48">
        <v>33</v>
      </c>
      <c r="B36" s="15" t="s">
        <v>183</v>
      </c>
      <c r="C36" s="16" t="s">
        <v>436</v>
      </c>
      <c r="D36" s="20">
        <v>171500</v>
      </c>
      <c r="E36" s="16" t="s">
        <v>185</v>
      </c>
      <c r="F36" s="30">
        <v>99</v>
      </c>
      <c r="G36" s="30">
        <v>99</v>
      </c>
      <c r="H36" s="20">
        <v>130300</v>
      </c>
      <c r="I36" s="16" t="s">
        <v>180</v>
      </c>
      <c r="J36" s="20">
        <v>9300</v>
      </c>
      <c r="K36" s="16" t="s">
        <v>181</v>
      </c>
      <c r="L36" s="20">
        <v>17100</v>
      </c>
      <c r="M36" s="16" t="s">
        <v>182</v>
      </c>
      <c r="N36" s="30">
        <v>10</v>
      </c>
      <c r="O36" s="16" t="s">
        <v>437</v>
      </c>
    </row>
    <row r="37" spans="1:18" ht="15.75" x14ac:dyDescent="0.25">
      <c r="A37" s="48">
        <v>34</v>
      </c>
      <c r="B37" s="15" t="s">
        <v>206</v>
      </c>
      <c r="C37" s="16" t="s">
        <v>450</v>
      </c>
      <c r="D37" s="20">
        <v>90400</v>
      </c>
      <c r="E37" s="16" t="s">
        <v>208</v>
      </c>
      <c r="F37" s="30">
        <v>99</v>
      </c>
      <c r="G37" s="30">
        <v>99</v>
      </c>
      <c r="H37" s="20">
        <v>7300</v>
      </c>
      <c r="I37" s="16" t="s">
        <v>80</v>
      </c>
      <c r="J37" s="20">
        <v>17500</v>
      </c>
      <c r="K37" s="16" t="s">
        <v>81</v>
      </c>
      <c r="L37" s="20">
        <v>110600</v>
      </c>
      <c r="M37" s="16" t="s">
        <v>82</v>
      </c>
      <c r="N37" s="30">
        <v>10</v>
      </c>
      <c r="O37" s="16" t="s">
        <v>451</v>
      </c>
    </row>
    <row r="38" spans="1:18" ht="15.75" x14ac:dyDescent="0.25">
      <c r="A38" s="48">
        <v>35</v>
      </c>
      <c r="B38" s="15" t="s">
        <v>242</v>
      </c>
      <c r="C38" s="16" t="s">
        <v>454</v>
      </c>
      <c r="D38" s="20">
        <v>108500</v>
      </c>
      <c r="E38" s="16" t="s">
        <v>244</v>
      </c>
      <c r="F38" s="30">
        <v>99</v>
      </c>
      <c r="G38" s="30">
        <v>99</v>
      </c>
      <c r="H38" s="20">
        <v>800</v>
      </c>
      <c r="I38" s="16" t="s">
        <v>317</v>
      </c>
      <c r="J38" s="20">
        <v>25100</v>
      </c>
      <c r="K38" s="16" t="s">
        <v>318</v>
      </c>
      <c r="L38" s="20">
        <v>225500</v>
      </c>
      <c r="M38" s="16" t="s">
        <v>319</v>
      </c>
      <c r="N38" s="30">
        <v>10</v>
      </c>
      <c r="O38" s="16" t="s">
        <v>455</v>
      </c>
    </row>
    <row r="39" spans="1:18" ht="15.75" x14ac:dyDescent="0.25">
      <c r="A39" s="48">
        <v>36</v>
      </c>
      <c r="B39" s="15" t="s">
        <v>459</v>
      </c>
      <c r="C39" s="16" t="s">
        <v>460</v>
      </c>
      <c r="D39" s="20">
        <v>43500</v>
      </c>
      <c r="E39" s="16" t="s">
        <v>250</v>
      </c>
      <c r="F39" s="30">
        <v>19</v>
      </c>
      <c r="G39" s="30">
        <v>24</v>
      </c>
      <c r="H39" s="20">
        <v>3600</v>
      </c>
      <c r="I39" s="16" t="s">
        <v>305</v>
      </c>
      <c r="J39" s="20">
        <v>399000</v>
      </c>
      <c r="K39" s="16" t="s">
        <v>306</v>
      </c>
      <c r="L39" s="20">
        <v>15100</v>
      </c>
      <c r="M39" s="16" t="s">
        <v>307</v>
      </c>
      <c r="N39" s="30">
        <v>10</v>
      </c>
      <c r="O39" s="16" t="s">
        <v>458</v>
      </c>
    </row>
    <row r="40" spans="1:18" ht="15.75" x14ac:dyDescent="0.25">
      <c r="A40" s="48">
        <v>37</v>
      </c>
      <c r="B40" s="15" t="s">
        <v>266</v>
      </c>
      <c r="C40" s="16" t="s">
        <v>456</v>
      </c>
      <c r="D40" s="20">
        <v>8500</v>
      </c>
      <c r="E40" s="16" t="s">
        <v>525</v>
      </c>
      <c r="F40" s="20">
        <v>99</v>
      </c>
      <c r="G40" s="20">
        <v>99</v>
      </c>
      <c r="H40" s="20">
        <v>200</v>
      </c>
      <c r="I40" s="16" t="s">
        <v>287</v>
      </c>
      <c r="J40" s="20">
        <v>37400</v>
      </c>
      <c r="K40" s="16" t="s">
        <v>288</v>
      </c>
      <c r="L40" s="20">
        <v>273800</v>
      </c>
      <c r="M40" s="16" t="s">
        <v>289</v>
      </c>
      <c r="N40" s="30">
        <v>10</v>
      </c>
      <c r="O40" s="16" t="s">
        <v>461</v>
      </c>
    </row>
    <row r="41" spans="1:18" ht="15.75" x14ac:dyDescent="0.25">
      <c r="A41" s="48">
        <v>38</v>
      </c>
      <c r="B41" s="15" t="s">
        <v>392</v>
      </c>
      <c r="C41" s="16" t="s">
        <v>393</v>
      </c>
      <c r="D41" s="20">
        <v>903100</v>
      </c>
      <c r="E41" s="16" t="s">
        <v>394</v>
      </c>
      <c r="F41" s="30">
        <v>99</v>
      </c>
      <c r="G41" s="30">
        <v>99</v>
      </c>
      <c r="H41" s="20">
        <v>500</v>
      </c>
      <c r="I41" s="16" t="s">
        <v>395</v>
      </c>
      <c r="J41" s="20">
        <v>8200</v>
      </c>
      <c r="K41" s="16" t="s">
        <v>396</v>
      </c>
      <c r="L41" s="20">
        <v>8700</v>
      </c>
      <c r="M41" s="16" t="s">
        <v>397</v>
      </c>
      <c r="N41" s="30">
        <v>20</v>
      </c>
      <c r="O41" s="16" t="s">
        <v>398</v>
      </c>
    </row>
    <row r="42" spans="1:18" ht="15.75" x14ac:dyDescent="0.25">
      <c r="A42" s="48">
        <v>39</v>
      </c>
      <c r="B42" s="15" t="s">
        <v>443</v>
      </c>
      <c r="C42" s="16" t="s">
        <v>444</v>
      </c>
      <c r="D42" s="20">
        <v>138100</v>
      </c>
      <c r="E42" s="16" t="s">
        <v>445</v>
      </c>
      <c r="F42" s="20">
        <v>99</v>
      </c>
      <c r="G42" s="20">
        <v>27</v>
      </c>
      <c r="H42" s="30">
        <v>50700</v>
      </c>
      <c r="I42" s="16" t="s">
        <v>446</v>
      </c>
      <c r="J42" s="20">
        <v>15100</v>
      </c>
      <c r="K42" s="16" t="s">
        <v>447</v>
      </c>
      <c r="L42" s="20">
        <v>216700</v>
      </c>
      <c r="M42" s="16" t="s">
        <v>448</v>
      </c>
      <c r="N42" s="30">
        <v>470</v>
      </c>
      <c r="O42" s="16" t="s">
        <v>449</v>
      </c>
    </row>
    <row r="43" spans="1:18" ht="15.75" x14ac:dyDescent="0.25">
      <c r="A43" s="48">
        <v>40</v>
      </c>
      <c r="B43" s="15" t="s">
        <v>420</v>
      </c>
      <c r="C43" s="16" t="s">
        <v>421</v>
      </c>
      <c r="D43" s="20">
        <v>193400</v>
      </c>
      <c r="E43" s="16" t="s">
        <v>422</v>
      </c>
      <c r="F43" s="30">
        <v>12</v>
      </c>
      <c r="G43" s="30">
        <v>17</v>
      </c>
      <c r="H43" s="30">
        <v>5900</v>
      </c>
      <c r="I43" s="16" t="s">
        <v>423</v>
      </c>
      <c r="J43" s="20">
        <v>217400</v>
      </c>
      <c r="K43" s="16" t="s">
        <v>424</v>
      </c>
      <c r="L43" s="20">
        <v>17853700</v>
      </c>
      <c r="M43" s="16" t="s">
        <v>425</v>
      </c>
      <c r="N43" s="30">
        <v>30</v>
      </c>
      <c r="O43" s="16" t="s">
        <v>526</v>
      </c>
    </row>
    <row r="44" spans="1:18" ht="15.75" x14ac:dyDescent="0.25">
      <c r="A44" s="48">
        <v>41</v>
      </c>
      <c r="B44" s="57" t="s">
        <v>527</v>
      </c>
      <c r="C44" s="58" t="s">
        <v>528</v>
      </c>
      <c r="D44" s="57">
        <v>371000</v>
      </c>
      <c r="E44" s="59" t="s">
        <v>529</v>
      </c>
      <c r="F44" s="57">
        <v>99</v>
      </c>
      <c r="G44" s="57">
        <v>99</v>
      </c>
      <c r="H44" s="57">
        <v>0</v>
      </c>
      <c r="I44" s="60"/>
      <c r="J44" s="57">
        <v>52900</v>
      </c>
      <c r="K44" s="58" t="s">
        <v>530</v>
      </c>
      <c r="L44" s="57">
        <v>42100</v>
      </c>
      <c r="M44" s="58" t="s">
        <v>531</v>
      </c>
      <c r="N44" s="57">
        <v>40</v>
      </c>
      <c r="O44" s="61" t="s">
        <v>532</v>
      </c>
      <c r="P44" s="62"/>
      <c r="Q44" s="62"/>
      <c r="R44" s="62"/>
    </row>
    <row r="45" spans="1:18" ht="15.75" x14ac:dyDescent="0.25">
      <c r="A45" s="48">
        <v>42</v>
      </c>
      <c r="B45" s="57" t="s">
        <v>533</v>
      </c>
      <c r="C45" s="58" t="s">
        <v>534</v>
      </c>
      <c r="D45" s="57">
        <v>3226100</v>
      </c>
      <c r="E45" s="59" t="s">
        <v>535</v>
      </c>
      <c r="F45" s="57">
        <v>99</v>
      </c>
      <c r="G45" s="57">
        <v>99</v>
      </c>
      <c r="H45" s="57">
        <v>36500</v>
      </c>
      <c r="I45" s="58" t="s">
        <v>536</v>
      </c>
      <c r="J45" s="57">
        <v>377900</v>
      </c>
      <c r="K45" s="58" t="s">
        <v>537</v>
      </c>
      <c r="L45" s="57">
        <v>1876400</v>
      </c>
      <c r="M45" s="58" t="s">
        <v>538</v>
      </c>
      <c r="N45" s="57">
        <v>570</v>
      </c>
      <c r="O45" s="61" t="s">
        <v>539</v>
      </c>
      <c r="P45" s="62"/>
      <c r="Q45" s="62"/>
      <c r="R45" s="62"/>
    </row>
    <row r="46" spans="1:18" ht="15.75" x14ac:dyDescent="0.25">
      <c r="A46" s="48">
        <v>43</v>
      </c>
      <c r="B46" s="57" t="s">
        <v>540</v>
      </c>
      <c r="C46" s="58" t="s">
        <v>473</v>
      </c>
      <c r="D46" s="57">
        <v>4246700</v>
      </c>
      <c r="E46" s="59" t="s">
        <v>474</v>
      </c>
      <c r="F46" s="57">
        <v>9</v>
      </c>
      <c r="G46" s="57">
        <v>8</v>
      </c>
      <c r="H46" s="57">
        <v>14700</v>
      </c>
      <c r="I46" s="58" t="s">
        <v>541</v>
      </c>
      <c r="J46" s="57">
        <v>518000</v>
      </c>
      <c r="K46" s="58" t="s">
        <v>542</v>
      </c>
      <c r="L46" s="57">
        <v>4239900</v>
      </c>
      <c r="M46" s="58" t="s">
        <v>543</v>
      </c>
      <c r="N46" s="57">
        <v>520</v>
      </c>
      <c r="O46" s="61" t="s">
        <v>544</v>
      </c>
      <c r="P46" s="62"/>
      <c r="Q46" s="62"/>
      <c r="R46" s="62"/>
    </row>
    <row r="47" spans="1:18" ht="15.75" x14ac:dyDescent="0.25">
      <c r="A47" s="48">
        <v>44</v>
      </c>
      <c r="B47" s="57" t="s">
        <v>545</v>
      </c>
      <c r="C47" s="58" t="s">
        <v>546</v>
      </c>
      <c r="D47" s="57">
        <v>2179800</v>
      </c>
      <c r="E47" s="61" t="s">
        <v>547</v>
      </c>
      <c r="F47" s="57">
        <v>99</v>
      </c>
      <c r="G47" s="57">
        <v>22</v>
      </c>
      <c r="H47" s="57">
        <v>11100</v>
      </c>
      <c r="I47" s="60"/>
      <c r="J47" s="57">
        <v>21300</v>
      </c>
      <c r="K47" s="60"/>
      <c r="L47" s="57">
        <v>45400</v>
      </c>
      <c r="M47" s="60"/>
      <c r="N47" s="57">
        <v>30</v>
      </c>
      <c r="O47" s="61" t="s">
        <v>548</v>
      </c>
      <c r="P47" s="62"/>
      <c r="Q47" s="62"/>
      <c r="R47" s="62"/>
    </row>
  </sheetData>
  <mergeCells count="4">
    <mergeCell ref="A2:A3"/>
    <mergeCell ref="B2:C2"/>
    <mergeCell ref="D2:M2"/>
    <mergeCell ref="N2:O2"/>
  </mergeCells>
  <hyperlinks>
    <hyperlink ref="C4" r:id="rId1" xr:uid="{00000000-0004-0000-0500-000000000000}"/>
    <hyperlink ref="E4" r:id="rId2" xr:uid="{00000000-0004-0000-0500-000001000000}"/>
    <hyperlink ref="I4" r:id="rId3" xr:uid="{00000000-0004-0000-0500-000002000000}"/>
    <hyperlink ref="K4" r:id="rId4" xr:uid="{00000000-0004-0000-0500-000003000000}"/>
    <hyperlink ref="M4" r:id="rId5" xr:uid="{00000000-0004-0000-0500-000004000000}"/>
    <hyperlink ref="O4" r:id="rId6" xr:uid="{00000000-0004-0000-0500-000005000000}"/>
    <hyperlink ref="C5" r:id="rId7" xr:uid="{00000000-0004-0000-0500-000006000000}"/>
    <hyperlink ref="E5" r:id="rId8" xr:uid="{00000000-0004-0000-0500-000007000000}"/>
    <hyperlink ref="I5" r:id="rId9" xr:uid="{00000000-0004-0000-0500-000008000000}"/>
    <hyperlink ref="K5" r:id="rId10" xr:uid="{00000000-0004-0000-0500-000009000000}"/>
    <hyperlink ref="M5" r:id="rId11" xr:uid="{00000000-0004-0000-0500-00000A000000}"/>
    <hyperlink ref="O5" r:id="rId12" xr:uid="{00000000-0004-0000-0500-00000B000000}"/>
    <hyperlink ref="C6" r:id="rId13" xr:uid="{00000000-0004-0000-0500-00000C000000}"/>
    <hyperlink ref="E6" r:id="rId14" xr:uid="{00000000-0004-0000-0500-00000D000000}"/>
    <hyperlink ref="I6" r:id="rId15" xr:uid="{00000000-0004-0000-0500-00000E000000}"/>
    <hyperlink ref="K6" r:id="rId16" xr:uid="{00000000-0004-0000-0500-00000F000000}"/>
    <hyperlink ref="M6" r:id="rId17" xr:uid="{00000000-0004-0000-0500-000010000000}"/>
    <hyperlink ref="O6" r:id="rId18" xr:uid="{00000000-0004-0000-0500-000011000000}"/>
    <hyperlink ref="C7" r:id="rId19" xr:uid="{00000000-0004-0000-0500-000012000000}"/>
    <hyperlink ref="E7" r:id="rId20" xr:uid="{00000000-0004-0000-0500-000013000000}"/>
    <hyperlink ref="I7" r:id="rId21" xr:uid="{00000000-0004-0000-0500-000014000000}"/>
    <hyperlink ref="K7" r:id="rId22" xr:uid="{00000000-0004-0000-0500-000015000000}"/>
    <hyperlink ref="M7" r:id="rId23" xr:uid="{00000000-0004-0000-0500-000016000000}"/>
    <hyperlink ref="O7" r:id="rId24" xr:uid="{00000000-0004-0000-0500-000017000000}"/>
    <hyperlink ref="C8" r:id="rId25" xr:uid="{00000000-0004-0000-0500-000018000000}"/>
    <hyperlink ref="E8" r:id="rId26" xr:uid="{00000000-0004-0000-0500-000019000000}"/>
    <hyperlink ref="I8" r:id="rId27" xr:uid="{00000000-0004-0000-0500-00001A000000}"/>
    <hyperlink ref="K8" r:id="rId28" xr:uid="{00000000-0004-0000-0500-00001B000000}"/>
    <hyperlink ref="M8" r:id="rId29" xr:uid="{00000000-0004-0000-0500-00001C000000}"/>
    <hyperlink ref="O8" r:id="rId30" xr:uid="{00000000-0004-0000-0500-00001D000000}"/>
    <hyperlink ref="C9" r:id="rId31" xr:uid="{00000000-0004-0000-0500-00001E000000}"/>
    <hyperlink ref="E9" r:id="rId32" xr:uid="{00000000-0004-0000-0500-00001F000000}"/>
    <hyperlink ref="I9" r:id="rId33" xr:uid="{00000000-0004-0000-0500-000020000000}"/>
    <hyperlink ref="K9" r:id="rId34" xr:uid="{00000000-0004-0000-0500-000021000000}"/>
    <hyperlink ref="M9" r:id="rId35" xr:uid="{00000000-0004-0000-0500-000022000000}"/>
    <hyperlink ref="O9" r:id="rId36" xr:uid="{00000000-0004-0000-0500-000023000000}"/>
    <hyperlink ref="C10" r:id="rId37" xr:uid="{00000000-0004-0000-0500-000024000000}"/>
    <hyperlink ref="E10" r:id="rId38" xr:uid="{00000000-0004-0000-0500-000025000000}"/>
    <hyperlink ref="I10" r:id="rId39" xr:uid="{00000000-0004-0000-0500-000026000000}"/>
    <hyperlink ref="K10" r:id="rId40" xr:uid="{00000000-0004-0000-0500-000027000000}"/>
    <hyperlink ref="M10" r:id="rId41" xr:uid="{00000000-0004-0000-0500-000028000000}"/>
    <hyperlink ref="O10" r:id="rId42" xr:uid="{00000000-0004-0000-0500-000029000000}"/>
    <hyperlink ref="C11" r:id="rId43" xr:uid="{00000000-0004-0000-0500-00002A000000}"/>
    <hyperlink ref="E11" r:id="rId44" xr:uid="{00000000-0004-0000-0500-00002B000000}"/>
    <hyperlink ref="I11" r:id="rId45" xr:uid="{00000000-0004-0000-0500-00002C000000}"/>
    <hyperlink ref="K11" r:id="rId46" xr:uid="{00000000-0004-0000-0500-00002D000000}"/>
    <hyperlink ref="M11" r:id="rId47" xr:uid="{00000000-0004-0000-0500-00002E000000}"/>
    <hyperlink ref="O11" r:id="rId48" xr:uid="{00000000-0004-0000-0500-00002F000000}"/>
    <hyperlink ref="C12" r:id="rId49" xr:uid="{00000000-0004-0000-0500-000030000000}"/>
    <hyperlink ref="E12" r:id="rId50" xr:uid="{00000000-0004-0000-0500-000031000000}"/>
    <hyperlink ref="I12" r:id="rId51" xr:uid="{00000000-0004-0000-0500-000032000000}"/>
    <hyperlink ref="K12" r:id="rId52" xr:uid="{00000000-0004-0000-0500-000033000000}"/>
    <hyperlink ref="M12" r:id="rId53" xr:uid="{00000000-0004-0000-0500-000034000000}"/>
    <hyperlink ref="O12" r:id="rId54" xr:uid="{00000000-0004-0000-0500-000035000000}"/>
    <hyperlink ref="C13" r:id="rId55" xr:uid="{00000000-0004-0000-0500-000036000000}"/>
    <hyperlink ref="E13" r:id="rId56" xr:uid="{00000000-0004-0000-0500-000037000000}"/>
    <hyperlink ref="I13" r:id="rId57" xr:uid="{00000000-0004-0000-0500-000038000000}"/>
    <hyperlink ref="K13" r:id="rId58" xr:uid="{00000000-0004-0000-0500-000039000000}"/>
    <hyperlink ref="M13" r:id="rId59" xr:uid="{00000000-0004-0000-0500-00003A000000}"/>
    <hyperlink ref="O13" r:id="rId60" xr:uid="{00000000-0004-0000-0500-00003B000000}"/>
    <hyperlink ref="C14" r:id="rId61" xr:uid="{00000000-0004-0000-0500-00003C000000}"/>
    <hyperlink ref="E14" r:id="rId62" xr:uid="{00000000-0004-0000-0500-00003D000000}"/>
    <hyperlink ref="I14" r:id="rId63" xr:uid="{00000000-0004-0000-0500-00003E000000}"/>
    <hyperlink ref="K14" r:id="rId64" xr:uid="{00000000-0004-0000-0500-00003F000000}"/>
    <hyperlink ref="M14" r:id="rId65" xr:uid="{00000000-0004-0000-0500-000040000000}"/>
    <hyperlink ref="O14" r:id="rId66" xr:uid="{00000000-0004-0000-0500-000041000000}"/>
    <hyperlink ref="C15" r:id="rId67" xr:uid="{00000000-0004-0000-0500-000042000000}"/>
    <hyperlink ref="E15" r:id="rId68" xr:uid="{00000000-0004-0000-0500-000043000000}"/>
    <hyperlink ref="I15" r:id="rId69" xr:uid="{00000000-0004-0000-0500-000044000000}"/>
    <hyperlink ref="K15" r:id="rId70" xr:uid="{00000000-0004-0000-0500-000045000000}"/>
    <hyperlink ref="M15" r:id="rId71" xr:uid="{00000000-0004-0000-0500-000046000000}"/>
    <hyperlink ref="O15" r:id="rId72" xr:uid="{00000000-0004-0000-0500-000047000000}"/>
    <hyperlink ref="C16" r:id="rId73" xr:uid="{00000000-0004-0000-0500-000048000000}"/>
    <hyperlink ref="E16" r:id="rId74" xr:uid="{00000000-0004-0000-0500-000049000000}"/>
    <hyperlink ref="I16" r:id="rId75" xr:uid="{00000000-0004-0000-0500-00004A000000}"/>
    <hyperlink ref="K16" r:id="rId76" xr:uid="{00000000-0004-0000-0500-00004B000000}"/>
    <hyperlink ref="M16" r:id="rId77" xr:uid="{00000000-0004-0000-0500-00004C000000}"/>
    <hyperlink ref="O16" r:id="rId78" xr:uid="{00000000-0004-0000-0500-00004D000000}"/>
    <hyperlink ref="C17" r:id="rId79" xr:uid="{00000000-0004-0000-0500-00004E000000}"/>
    <hyperlink ref="E17" r:id="rId80" xr:uid="{00000000-0004-0000-0500-00004F000000}"/>
    <hyperlink ref="I17" r:id="rId81" xr:uid="{00000000-0004-0000-0500-000050000000}"/>
    <hyperlink ref="K17" r:id="rId82" xr:uid="{00000000-0004-0000-0500-000051000000}"/>
    <hyperlink ref="M17" r:id="rId83" xr:uid="{00000000-0004-0000-0500-000052000000}"/>
    <hyperlink ref="C18" r:id="rId84" xr:uid="{00000000-0004-0000-0500-000053000000}"/>
    <hyperlink ref="E18" r:id="rId85" xr:uid="{00000000-0004-0000-0500-000054000000}"/>
    <hyperlink ref="I18" r:id="rId86" xr:uid="{00000000-0004-0000-0500-000055000000}"/>
    <hyperlink ref="K18" r:id="rId87" xr:uid="{00000000-0004-0000-0500-000056000000}"/>
    <hyperlink ref="M18" r:id="rId88" xr:uid="{00000000-0004-0000-0500-000057000000}"/>
    <hyperlink ref="O18" r:id="rId89" xr:uid="{00000000-0004-0000-0500-000058000000}"/>
    <hyperlink ref="C19" r:id="rId90" xr:uid="{00000000-0004-0000-0500-000059000000}"/>
    <hyperlink ref="I19" r:id="rId91" xr:uid="{00000000-0004-0000-0500-00005A000000}"/>
    <hyperlink ref="K19" r:id="rId92" xr:uid="{00000000-0004-0000-0500-00005B000000}"/>
    <hyperlink ref="M19" r:id="rId93" xr:uid="{00000000-0004-0000-0500-00005C000000}"/>
    <hyperlink ref="O19" r:id="rId94" xr:uid="{00000000-0004-0000-0500-00005D000000}"/>
    <hyperlink ref="C20" r:id="rId95" xr:uid="{00000000-0004-0000-0500-00005E000000}"/>
    <hyperlink ref="E20" r:id="rId96" xr:uid="{00000000-0004-0000-0500-00005F000000}"/>
    <hyperlink ref="I20" r:id="rId97" xr:uid="{00000000-0004-0000-0500-000060000000}"/>
    <hyperlink ref="K20" r:id="rId98" xr:uid="{00000000-0004-0000-0500-000061000000}"/>
    <hyperlink ref="M20" r:id="rId99" xr:uid="{00000000-0004-0000-0500-000062000000}"/>
    <hyperlink ref="O20" r:id="rId100" xr:uid="{00000000-0004-0000-0500-000063000000}"/>
    <hyperlink ref="C21" r:id="rId101" xr:uid="{00000000-0004-0000-0500-000064000000}"/>
    <hyperlink ref="E21" r:id="rId102" xr:uid="{00000000-0004-0000-0500-000065000000}"/>
    <hyperlink ref="I21" r:id="rId103" xr:uid="{00000000-0004-0000-0500-000066000000}"/>
    <hyperlink ref="K21" r:id="rId104" xr:uid="{00000000-0004-0000-0500-000067000000}"/>
    <hyperlink ref="M21" r:id="rId105" xr:uid="{00000000-0004-0000-0500-000068000000}"/>
    <hyperlink ref="O21" r:id="rId106" xr:uid="{00000000-0004-0000-0500-000069000000}"/>
    <hyperlink ref="C22" r:id="rId107" xr:uid="{00000000-0004-0000-0500-00006A000000}"/>
    <hyperlink ref="E22" r:id="rId108" xr:uid="{00000000-0004-0000-0500-00006B000000}"/>
    <hyperlink ref="I22" r:id="rId109" xr:uid="{00000000-0004-0000-0500-00006C000000}"/>
    <hyperlink ref="K22" r:id="rId110" xr:uid="{00000000-0004-0000-0500-00006D000000}"/>
    <hyperlink ref="M22" r:id="rId111" xr:uid="{00000000-0004-0000-0500-00006E000000}"/>
    <hyperlink ref="O22" r:id="rId112" xr:uid="{00000000-0004-0000-0500-00006F000000}"/>
    <hyperlink ref="C23" r:id="rId113" xr:uid="{00000000-0004-0000-0500-000070000000}"/>
    <hyperlink ref="E23" r:id="rId114" xr:uid="{00000000-0004-0000-0500-000071000000}"/>
    <hyperlink ref="I23" r:id="rId115" xr:uid="{00000000-0004-0000-0500-000072000000}"/>
    <hyperlink ref="K23" r:id="rId116" xr:uid="{00000000-0004-0000-0500-000073000000}"/>
    <hyperlink ref="M23" r:id="rId117" xr:uid="{00000000-0004-0000-0500-000074000000}"/>
    <hyperlink ref="O23" r:id="rId118" xr:uid="{00000000-0004-0000-0500-000075000000}"/>
    <hyperlink ref="C24" r:id="rId119" xr:uid="{00000000-0004-0000-0500-000076000000}"/>
    <hyperlink ref="I24" r:id="rId120" xr:uid="{00000000-0004-0000-0500-000077000000}"/>
    <hyperlink ref="K24" r:id="rId121" xr:uid="{00000000-0004-0000-0500-000078000000}"/>
    <hyperlink ref="M24" r:id="rId122" xr:uid="{00000000-0004-0000-0500-000079000000}"/>
    <hyperlink ref="O24" r:id="rId123" xr:uid="{00000000-0004-0000-0500-00007A000000}"/>
    <hyperlink ref="C25" r:id="rId124" xr:uid="{00000000-0004-0000-0500-00007B000000}"/>
    <hyperlink ref="E25" r:id="rId125" xr:uid="{00000000-0004-0000-0500-00007C000000}"/>
    <hyperlink ref="I25" r:id="rId126" xr:uid="{00000000-0004-0000-0500-00007D000000}"/>
    <hyperlink ref="K25" r:id="rId127" xr:uid="{00000000-0004-0000-0500-00007E000000}"/>
    <hyperlink ref="M25" r:id="rId128" xr:uid="{00000000-0004-0000-0500-00007F000000}"/>
    <hyperlink ref="O25" r:id="rId129" xr:uid="{00000000-0004-0000-0500-000080000000}"/>
    <hyperlink ref="C26" r:id="rId130" xr:uid="{00000000-0004-0000-0500-000081000000}"/>
    <hyperlink ref="E26" r:id="rId131" xr:uid="{00000000-0004-0000-0500-000082000000}"/>
    <hyperlink ref="I26" r:id="rId132" xr:uid="{00000000-0004-0000-0500-000083000000}"/>
    <hyperlink ref="K26" r:id="rId133" xr:uid="{00000000-0004-0000-0500-000084000000}"/>
    <hyperlink ref="M26" r:id="rId134" xr:uid="{00000000-0004-0000-0500-000085000000}"/>
    <hyperlink ref="O26" r:id="rId135" xr:uid="{00000000-0004-0000-0500-000086000000}"/>
    <hyperlink ref="C27" r:id="rId136" xr:uid="{00000000-0004-0000-0500-000087000000}"/>
    <hyperlink ref="E27" r:id="rId137" location="overview" xr:uid="{00000000-0004-0000-0500-000088000000}"/>
    <hyperlink ref="I27" r:id="rId138" xr:uid="{00000000-0004-0000-0500-000089000000}"/>
    <hyperlink ref="K27" r:id="rId139" xr:uid="{00000000-0004-0000-0500-00008A000000}"/>
    <hyperlink ref="M27" r:id="rId140" xr:uid="{00000000-0004-0000-0500-00008B000000}"/>
    <hyperlink ref="O27" r:id="rId141" xr:uid="{00000000-0004-0000-0500-00008C000000}"/>
    <hyperlink ref="B28" r:id="rId142" xr:uid="{00000000-0004-0000-0500-00008D000000}"/>
    <hyperlink ref="C28" r:id="rId143" xr:uid="{00000000-0004-0000-0500-00008E000000}"/>
    <hyperlink ref="E28" r:id="rId144" xr:uid="{00000000-0004-0000-0500-00008F000000}"/>
    <hyperlink ref="I28" r:id="rId145" xr:uid="{00000000-0004-0000-0500-000090000000}"/>
    <hyperlink ref="K28" r:id="rId146" xr:uid="{00000000-0004-0000-0500-000091000000}"/>
    <hyperlink ref="M28" r:id="rId147" xr:uid="{00000000-0004-0000-0500-000092000000}"/>
    <hyperlink ref="O28" r:id="rId148" xr:uid="{00000000-0004-0000-0500-000093000000}"/>
    <hyperlink ref="C29" r:id="rId149" xr:uid="{00000000-0004-0000-0500-000094000000}"/>
    <hyperlink ref="E29" r:id="rId150" xr:uid="{00000000-0004-0000-0500-000095000000}"/>
    <hyperlink ref="I29" r:id="rId151" xr:uid="{00000000-0004-0000-0500-000096000000}"/>
    <hyperlink ref="K29" r:id="rId152" xr:uid="{00000000-0004-0000-0500-000097000000}"/>
    <hyperlink ref="M29" r:id="rId153" xr:uid="{00000000-0004-0000-0500-000098000000}"/>
    <hyperlink ref="O29" r:id="rId154" xr:uid="{00000000-0004-0000-0500-000099000000}"/>
    <hyperlink ref="C30" r:id="rId155" xr:uid="{00000000-0004-0000-0500-00009A000000}"/>
    <hyperlink ref="E30" r:id="rId156" xr:uid="{00000000-0004-0000-0500-00009B000000}"/>
    <hyperlink ref="I30" r:id="rId157" xr:uid="{00000000-0004-0000-0500-00009C000000}"/>
    <hyperlink ref="M30" r:id="rId158" xr:uid="{00000000-0004-0000-0500-00009D000000}"/>
    <hyperlink ref="C31" r:id="rId159" xr:uid="{00000000-0004-0000-0500-00009E000000}"/>
    <hyperlink ref="E31" r:id="rId160" xr:uid="{00000000-0004-0000-0500-00009F000000}"/>
    <hyperlink ref="I31" r:id="rId161" xr:uid="{00000000-0004-0000-0500-0000A0000000}"/>
    <hyperlink ref="K31" r:id="rId162" xr:uid="{00000000-0004-0000-0500-0000A1000000}"/>
    <hyperlink ref="M31" r:id="rId163" xr:uid="{00000000-0004-0000-0500-0000A2000000}"/>
    <hyperlink ref="O31" r:id="rId164" xr:uid="{00000000-0004-0000-0500-0000A3000000}"/>
    <hyperlink ref="C32" r:id="rId165" xr:uid="{00000000-0004-0000-0500-0000A4000000}"/>
    <hyperlink ref="I32" r:id="rId166" xr:uid="{00000000-0004-0000-0500-0000A5000000}"/>
    <hyperlink ref="K32" r:id="rId167" xr:uid="{00000000-0004-0000-0500-0000A6000000}"/>
    <hyperlink ref="M32" r:id="rId168" xr:uid="{00000000-0004-0000-0500-0000A7000000}"/>
    <hyperlink ref="O32" r:id="rId169" xr:uid="{00000000-0004-0000-0500-0000A8000000}"/>
    <hyperlink ref="C33" r:id="rId170" xr:uid="{00000000-0004-0000-0500-0000A9000000}"/>
    <hyperlink ref="E33" r:id="rId171" xr:uid="{00000000-0004-0000-0500-0000AA000000}"/>
    <hyperlink ref="I33" r:id="rId172" xr:uid="{00000000-0004-0000-0500-0000AB000000}"/>
    <hyperlink ref="K33" r:id="rId173" xr:uid="{00000000-0004-0000-0500-0000AC000000}"/>
    <hyperlink ref="M33" r:id="rId174" xr:uid="{00000000-0004-0000-0500-0000AD000000}"/>
    <hyperlink ref="O33" r:id="rId175" xr:uid="{00000000-0004-0000-0500-0000AE000000}"/>
    <hyperlink ref="C34" r:id="rId176" xr:uid="{00000000-0004-0000-0500-0000AF000000}"/>
    <hyperlink ref="E34" r:id="rId177" xr:uid="{00000000-0004-0000-0500-0000B0000000}"/>
    <hyperlink ref="I34" r:id="rId178" xr:uid="{00000000-0004-0000-0500-0000B1000000}"/>
    <hyperlink ref="K34" r:id="rId179" xr:uid="{00000000-0004-0000-0500-0000B2000000}"/>
    <hyperlink ref="M34" r:id="rId180" xr:uid="{00000000-0004-0000-0500-0000B3000000}"/>
    <hyperlink ref="O34" r:id="rId181" xr:uid="{00000000-0004-0000-0500-0000B4000000}"/>
    <hyperlink ref="C35" r:id="rId182" xr:uid="{00000000-0004-0000-0500-0000B5000000}"/>
    <hyperlink ref="E35" r:id="rId183" xr:uid="{00000000-0004-0000-0500-0000B6000000}"/>
    <hyperlink ref="I35" r:id="rId184" xr:uid="{00000000-0004-0000-0500-0000B7000000}"/>
    <hyperlink ref="K35" r:id="rId185" xr:uid="{00000000-0004-0000-0500-0000B8000000}"/>
    <hyperlink ref="M35" r:id="rId186" xr:uid="{00000000-0004-0000-0500-0000B9000000}"/>
    <hyperlink ref="O35" r:id="rId187" xr:uid="{00000000-0004-0000-0500-0000BA000000}"/>
    <hyperlink ref="C36" r:id="rId188" xr:uid="{00000000-0004-0000-0500-0000BB000000}"/>
    <hyperlink ref="E36" r:id="rId189" xr:uid="{00000000-0004-0000-0500-0000BC000000}"/>
    <hyperlink ref="I36" r:id="rId190" xr:uid="{00000000-0004-0000-0500-0000BD000000}"/>
    <hyperlink ref="K36" r:id="rId191" xr:uid="{00000000-0004-0000-0500-0000BE000000}"/>
    <hyperlink ref="M36" r:id="rId192" xr:uid="{00000000-0004-0000-0500-0000BF000000}"/>
    <hyperlink ref="O36" r:id="rId193" xr:uid="{00000000-0004-0000-0500-0000C0000000}"/>
    <hyperlink ref="C37" r:id="rId194" xr:uid="{00000000-0004-0000-0500-0000C1000000}"/>
    <hyperlink ref="E37" r:id="rId195" xr:uid="{00000000-0004-0000-0500-0000C2000000}"/>
    <hyperlink ref="I37" r:id="rId196" xr:uid="{00000000-0004-0000-0500-0000C3000000}"/>
    <hyperlink ref="K37" r:id="rId197" xr:uid="{00000000-0004-0000-0500-0000C4000000}"/>
    <hyperlink ref="M37" r:id="rId198" xr:uid="{00000000-0004-0000-0500-0000C5000000}"/>
    <hyperlink ref="O37" r:id="rId199" xr:uid="{00000000-0004-0000-0500-0000C6000000}"/>
    <hyperlink ref="C38" r:id="rId200" xr:uid="{00000000-0004-0000-0500-0000C7000000}"/>
    <hyperlink ref="E38" r:id="rId201" xr:uid="{00000000-0004-0000-0500-0000C8000000}"/>
    <hyperlink ref="I38" r:id="rId202" xr:uid="{00000000-0004-0000-0500-0000C9000000}"/>
    <hyperlink ref="K38" r:id="rId203" xr:uid="{00000000-0004-0000-0500-0000CA000000}"/>
    <hyperlink ref="M38" r:id="rId204" xr:uid="{00000000-0004-0000-0500-0000CB000000}"/>
    <hyperlink ref="O38" r:id="rId205" xr:uid="{00000000-0004-0000-0500-0000CC000000}"/>
    <hyperlink ref="C39" r:id="rId206" xr:uid="{00000000-0004-0000-0500-0000CD000000}"/>
    <hyperlink ref="E39" r:id="rId207" xr:uid="{00000000-0004-0000-0500-0000CE000000}"/>
    <hyperlink ref="I39" r:id="rId208" xr:uid="{00000000-0004-0000-0500-0000CF000000}"/>
    <hyperlink ref="K39" r:id="rId209" xr:uid="{00000000-0004-0000-0500-0000D0000000}"/>
    <hyperlink ref="M39" r:id="rId210" xr:uid="{00000000-0004-0000-0500-0000D1000000}"/>
    <hyperlink ref="O39" r:id="rId211" xr:uid="{00000000-0004-0000-0500-0000D2000000}"/>
    <hyperlink ref="C40" r:id="rId212" xr:uid="{00000000-0004-0000-0500-0000D3000000}"/>
    <hyperlink ref="E40" r:id="rId213" xr:uid="{00000000-0004-0000-0500-0000D4000000}"/>
    <hyperlink ref="I40" r:id="rId214" xr:uid="{00000000-0004-0000-0500-0000D5000000}"/>
    <hyperlink ref="K40" r:id="rId215" xr:uid="{00000000-0004-0000-0500-0000D6000000}"/>
    <hyperlink ref="M40" r:id="rId216" xr:uid="{00000000-0004-0000-0500-0000D7000000}"/>
    <hyperlink ref="O40" r:id="rId217" xr:uid="{00000000-0004-0000-0500-0000D8000000}"/>
    <hyperlink ref="C41" r:id="rId218" xr:uid="{00000000-0004-0000-0500-0000D9000000}"/>
    <hyperlink ref="E41" r:id="rId219" xr:uid="{00000000-0004-0000-0500-0000DA000000}"/>
    <hyperlink ref="I41" r:id="rId220" xr:uid="{00000000-0004-0000-0500-0000DB000000}"/>
    <hyperlink ref="K41" r:id="rId221" xr:uid="{00000000-0004-0000-0500-0000DC000000}"/>
    <hyperlink ref="M41" r:id="rId222" xr:uid="{00000000-0004-0000-0500-0000DD000000}"/>
    <hyperlink ref="O41" r:id="rId223" xr:uid="{00000000-0004-0000-0500-0000DE000000}"/>
    <hyperlink ref="C42" r:id="rId224" xr:uid="{00000000-0004-0000-0500-0000DF000000}"/>
    <hyperlink ref="E42" r:id="rId225" xr:uid="{00000000-0004-0000-0500-0000E0000000}"/>
    <hyperlink ref="I42" r:id="rId226" xr:uid="{00000000-0004-0000-0500-0000E1000000}"/>
    <hyperlink ref="K42" r:id="rId227" xr:uid="{00000000-0004-0000-0500-0000E2000000}"/>
    <hyperlink ref="M42" r:id="rId228" xr:uid="{00000000-0004-0000-0500-0000E3000000}"/>
    <hyperlink ref="O42" r:id="rId229" xr:uid="{00000000-0004-0000-0500-0000E4000000}"/>
    <hyperlink ref="C43" r:id="rId230" xr:uid="{00000000-0004-0000-0500-0000E5000000}"/>
    <hyperlink ref="E43" r:id="rId231" xr:uid="{00000000-0004-0000-0500-0000E6000000}"/>
    <hyperlink ref="I43" r:id="rId232" xr:uid="{00000000-0004-0000-0500-0000E7000000}"/>
    <hyperlink ref="K43" r:id="rId233" xr:uid="{00000000-0004-0000-0500-0000E8000000}"/>
    <hyperlink ref="M43" r:id="rId234" xr:uid="{00000000-0004-0000-0500-0000E9000000}"/>
    <hyperlink ref="O43" r:id="rId235" xr:uid="{00000000-0004-0000-0500-0000EA000000}"/>
    <hyperlink ref="C44" r:id="rId236" xr:uid="{00000000-0004-0000-0500-0000EB000000}"/>
    <hyperlink ref="E44" r:id="rId237" xr:uid="{00000000-0004-0000-0500-0000EC000000}"/>
    <hyperlink ref="K44" r:id="rId238" xr:uid="{00000000-0004-0000-0500-0000ED000000}"/>
    <hyperlink ref="M44" r:id="rId239" xr:uid="{00000000-0004-0000-0500-0000EE000000}"/>
    <hyperlink ref="O44" r:id="rId240" xr:uid="{00000000-0004-0000-0500-0000EF000000}"/>
    <hyperlink ref="C45" r:id="rId241" xr:uid="{00000000-0004-0000-0500-0000F0000000}"/>
    <hyperlink ref="E45" r:id="rId242" xr:uid="{00000000-0004-0000-0500-0000F1000000}"/>
    <hyperlink ref="I45" r:id="rId243" xr:uid="{00000000-0004-0000-0500-0000F2000000}"/>
    <hyperlink ref="K45" r:id="rId244" xr:uid="{00000000-0004-0000-0500-0000F3000000}"/>
    <hyperlink ref="M45" r:id="rId245" xr:uid="{00000000-0004-0000-0500-0000F4000000}"/>
    <hyperlink ref="O45" r:id="rId246" xr:uid="{00000000-0004-0000-0500-0000F5000000}"/>
    <hyperlink ref="C46" r:id="rId247" xr:uid="{00000000-0004-0000-0500-0000F6000000}"/>
    <hyperlink ref="E46" r:id="rId248" xr:uid="{00000000-0004-0000-0500-0000F7000000}"/>
    <hyperlink ref="I46" r:id="rId249" xr:uid="{00000000-0004-0000-0500-0000F8000000}"/>
    <hyperlink ref="K46" r:id="rId250" xr:uid="{00000000-0004-0000-0500-0000F9000000}"/>
    <hyperlink ref="M46" r:id="rId251" xr:uid="{00000000-0004-0000-0500-0000FA000000}"/>
    <hyperlink ref="O46" r:id="rId252" xr:uid="{00000000-0004-0000-0500-0000FB000000}"/>
    <hyperlink ref="C47" r:id="rId253" xr:uid="{00000000-0004-0000-0500-0000FC000000}"/>
    <hyperlink ref="E47" r:id="rId254" xr:uid="{00000000-0004-0000-0500-0000FD000000}"/>
    <hyperlink ref="O47" r:id="rId255" xr:uid="{00000000-0004-0000-0500-0000F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5296"/>
    <outlinePr summaryBelow="0" summaryRight="0"/>
  </sheetPr>
  <dimension ref="A1:R48"/>
  <sheetViews>
    <sheetView workbookViewId="0">
      <selection activeCell="B2" sqref="B2:O3"/>
    </sheetView>
  </sheetViews>
  <sheetFormatPr defaultColWidth="17.28515625" defaultRowHeight="15" customHeight="1" x14ac:dyDescent="0.25"/>
  <cols>
    <col min="1" max="1" width="9.42578125" customWidth="1"/>
    <col min="3" max="3" width="35" customWidth="1"/>
    <col min="5" max="5" width="23.85546875" customWidth="1"/>
    <col min="6" max="6" width="15" customWidth="1"/>
    <col min="15" max="15" width="64.140625" customWidth="1"/>
  </cols>
  <sheetData>
    <row r="1" spans="1:16" ht="15" customHeight="1" x14ac:dyDescent="0.35">
      <c r="A1" s="38"/>
      <c r="B1" s="2" t="s">
        <v>549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 x14ac:dyDescent="0.25">
      <c r="A2" s="108" t="s">
        <v>1</v>
      </c>
      <c r="B2" s="109" t="s">
        <v>2</v>
      </c>
      <c r="C2" s="107"/>
      <c r="D2" s="107" t="s">
        <v>3</v>
      </c>
      <c r="E2" s="107"/>
      <c r="F2" s="107"/>
      <c r="G2" s="107"/>
      <c r="H2" s="107"/>
      <c r="I2" s="107"/>
      <c r="J2" s="107"/>
      <c r="K2" s="107"/>
      <c r="L2" s="107"/>
      <c r="M2" s="107"/>
      <c r="N2" s="107" t="s">
        <v>765</v>
      </c>
      <c r="O2" s="107"/>
    </row>
    <row r="3" spans="1:16" x14ac:dyDescent="0.25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 x14ac:dyDescent="0.25">
      <c r="A4" s="48">
        <v>1</v>
      </c>
      <c r="B4" s="15" t="s">
        <v>15</v>
      </c>
      <c r="C4" s="16" t="s">
        <v>353</v>
      </c>
      <c r="D4" s="20">
        <v>36405200</v>
      </c>
      <c r="E4" s="16" t="s">
        <v>17</v>
      </c>
      <c r="F4" s="20">
        <v>4</v>
      </c>
      <c r="G4" s="20">
        <v>2</v>
      </c>
      <c r="H4" s="20">
        <v>361528</v>
      </c>
      <c r="I4" s="16" t="s">
        <v>269</v>
      </c>
      <c r="J4" s="20">
        <v>803355</v>
      </c>
      <c r="K4" s="49" t="s">
        <v>270</v>
      </c>
      <c r="L4" s="20">
        <v>27220107</v>
      </c>
      <c r="M4" s="16" t="s">
        <v>271</v>
      </c>
      <c r="N4" s="20">
        <v>1704</v>
      </c>
      <c r="O4" s="16" t="s">
        <v>550</v>
      </c>
      <c r="P4" s="50"/>
    </row>
    <row r="5" spans="1:16" ht="15.75" x14ac:dyDescent="0.25">
      <c r="A5" s="48">
        <v>2</v>
      </c>
      <c r="B5" s="15" t="s">
        <v>22</v>
      </c>
      <c r="C5" s="16" t="s">
        <v>355</v>
      </c>
      <c r="D5" s="20">
        <v>153639700</v>
      </c>
      <c r="E5" s="16" t="s">
        <v>24</v>
      </c>
      <c r="F5" s="20">
        <v>2</v>
      </c>
      <c r="G5" s="20">
        <v>4</v>
      </c>
      <c r="H5" s="20">
        <v>174298</v>
      </c>
      <c r="I5" s="16" t="s">
        <v>98</v>
      </c>
      <c r="J5" s="20">
        <v>903253</v>
      </c>
      <c r="K5" s="49" t="s">
        <v>99</v>
      </c>
      <c r="L5" s="20">
        <v>5892012</v>
      </c>
      <c r="M5" s="16" t="s">
        <v>100</v>
      </c>
      <c r="N5" s="20">
        <v>1917</v>
      </c>
      <c r="O5" s="16" t="s">
        <v>551</v>
      </c>
      <c r="P5" s="50"/>
    </row>
    <row r="6" spans="1:16" ht="15.75" x14ac:dyDescent="0.25">
      <c r="A6" s="48">
        <v>3</v>
      </c>
      <c r="B6" s="15" t="s">
        <v>28</v>
      </c>
      <c r="C6" s="16" t="s">
        <v>370</v>
      </c>
      <c r="D6" s="20">
        <v>4001800</v>
      </c>
      <c r="E6" s="16" t="s">
        <v>30</v>
      </c>
      <c r="F6" s="20">
        <v>13</v>
      </c>
      <c r="G6" s="20">
        <v>11</v>
      </c>
      <c r="H6" s="20">
        <v>121997</v>
      </c>
      <c r="I6" s="16" t="s">
        <v>38</v>
      </c>
      <c r="J6" s="20">
        <v>120364</v>
      </c>
      <c r="K6" s="49" t="s">
        <v>39</v>
      </c>
      <c r="L6" s="20">
        <v>1196614</v>
      </c>
      <c r="M6" s="16" t="s">
        <v>40</v>
      </c>
      <c r="N6" s="30">
        <v>310</v>
      </c>
      <c r="O6" s="16" t="s">
        <v>552</v>
      </c>
    </row>
    <row r="7" spans="1:16" ht="15.75" x14ac:dyDescent="0.25">
      <c r="A7" s="48">
        <v>4</v>
      </c>
      <c r="B7" s="15" t="s">
        <v>35</v>
      </c>
      <c r="C7" s="16" t="s">
        <v>357</v>
      </c>
      <c r="D7" s="20">
        <v>95932100</v>
      </c>
      <c r="E7" s="16" t="s">
        <v>517</v>
      </c>
      <c r="F7" s="20">
        <v>3</v>
      </c>
      <c r="G7" s="20">
        <v>3</v>
      </c>
      <c r="H7" s="20">
        <v>139148</v>
      </c>
      <c r="I7" s="16" t="s">
        <v>25</v>
      </c>
      <c r="J7" s="20">
        <v>365471</v>
      </c>
      <c r="K7" s="49" t="s">
        <v>26</v>
      </c>
      <c r="L7" s="20">
        <v>2377565</v>
      </c>
      <c r="M7" s="16" t="s">
        <v>27</v>
      </c>
      <c r="N7" s="30">
        <v>1853</v>
      </c>
      <c r="O7" s="16" t="s">
        <v>553</v>
      </c>
    </row>
    <row r="8" spans="1:16" ht="15.75" x14ac:dyDescent="0.25">
      <c r="A8" s="48">
        <v>5</v>
      </c>
      <c r="B8" s="15" t="s">
        <v>359</v>
      </c>
      <c r="C8" s="16" t="s">
        <v>360</v>
      </c>
      <c r="D8" s="20">
        <v>31303500</v>
      </c>
      <c r="E8" s="16" t="s">
        <v>519</v>
      </c>
      <c r="F8" s="20">
        <v>6</v>
      </c>
      <c r="G8" s="20">
        <v>5</v>
      </c>
      <c r="H8" s="20">
        <v>473705</v>
      </c>
      <c r="I8" s="16" t="s">
        <v>257</v>
      </c>
      <c r="J8" s="20">
        <v>339967</v>
      </c>
      <c r="K8" s="49" t="s">
        <v>258</v>
      </c>
      <c r="L8" s="20">
        <v>7956774</v>
      </c>
      <c r="M8" s="16" t="s">
        <v>259</v>
      </c>
      <c r="N8" s="30">
        <v>998</v>
      </c>
      <c r="O8" s="16" t="s">
        <v>554</v>
      </c>
    </row>
    <row r="9" spans="1:16" ht="15.75" x14ac:dyDescent="0.25">
      <c r="A9" s="48">
        <v>6</v>
      </c>
      <c r="B9" s="15" t="s">
        <v>59</v>
      </c>
      <c r="C9" s="16" t="s">
        <v>60</v>
      </c>
      <c r="D9" s="20">
        <v>38882000</v>
      </c>
      <c r="E9" s="16" t="s">
        <v>521</v>
      </c>
      <c r="F9" s="20">
        <v>1</v>
      </c>
      <c r="G9" s="20">
        <v>1</v>
      </c>
      <c r="H9" s="20">
        <v>41117</v>
      </c>
      <c r="I9" s="16" t="s">
        <v>362</v>
      </c>
      <c r="J9" s="20">
        <v>1101067</v>
      </c>
      <c r="K9" s="49" t="s">
        <v>363</v>
      </c>
      <c r="L9" s="20">
        <v>13246859</v>
      </c>
      <c r="M9" s="16" t="s">
        <v>364</v>
      </c>
      <c r="N9" s="30">
        <v>1717</v>
      </c>
      <c r="O9" s="16" t="s">
        <v>555</v>
      </c>
    </row>
    <row r="10" spans="1:16" ht="15.75" x14ac:dyDescent="0.25">
      <c r="A10" s="48">
        <v>7</v>
      </c>
      <c r="B10" s="15" t="s">
        <v>53</v>
      </c>
      <c r="C10" s="16" t="s">
        <v>366</v>
      </c>
      <c r="D10" s="20">
        <v>11401500</v>
      </c>
      <c r="E10" s="16" t="s">
        <v>55</v>
      </c>
      <c r="F10" s="20">
        <v>5</v>
      </c>
      <c r="G10" s="20">
        <v>7</v>
      </c>
      <c r="H10" s="20">
        <v>18485</v>
      </c>
      <c r="I10" s="49" t="s">
        <v>50</v>
      </c>
      <c r="J10" s="20">
        <v>262742</v>
      </c>
      <c r="K10" s="49" t="s">
        <v>51</v>
      </c>
      <c r="L10" s="20">
        <v>776894</v>
      </c>
      <c r="M10" s="49" t="s">
        <v>52</v>
      </c>
      <c r="N10" s="30">
        <v>709</v>
      </c>
      <c r="O10" s="16" t="s">
        <v>556</v>
      </c>
    </row>
    <row r="11" spans="1:16" ht="15.75" x14ac:dyDescent="0.25">
      <c r="A11" s="48">
        <v>8</v>
      </c>
      <c r="B11" s="15" t="s">
        <v>83</v>
      </c>
      <c r="C11" s="16" t="s">
        <v>372</v>
      </c>
      <c r="D11" s="20">
        <v>3505300</v>
      </c>
      <c r="E11" s="16" t="s">
        <v>85</v>
      </c>
      <c r="F11" s="20">
        <v>7</v>
      </c>
      <c r="G11" s="20">
        <v>9</v>
      </c>
      <c r="H11" s="20">
        <v>67081</v>
      </c>
      <c r="I11" s="49" t="s">
        <v>198</v>
      </c>
      <c r="J11" s="20">
        <v>294626</v>
      </c>
      <c r="K11" s="16" t="s">
        <v>199</v>
      </c>
      <c r="L11" s="20">
        <v>7647169</v>
      </c>
      <c r="M11" s="16" t="s">
        <v>200</v>
      </c>
      <c r="N11" s="30">
        <v>428</v>
      </c>
      <c r="O11" s="16" t="s">
        <v>557</v>
      </c>
    </row>
    <row r="12" spans="1:16" ht="15.75" x14ac:dyDescent="0.25">
      <c r="A12" s="48">
        <v>9</v>
      </c>
      <c r="B12" s="15" t="s">
        <v>71</v>
      </c>
      <c r="C12" s="16" t="s">
        <v>382</v>
      </c>
      <c r="D12" s="20">
        <v>1396300</v>
      </c>
      <c r="E12" s="16" t="s">
        <v>73</v>
      </c>
      <c r="F12" s="20">
        <v>18</v>
      </c>
      <c r="G12" s="20">
        <v>14</v>
      </c>
      <c r="H12" s="20">
        <v>28070</v>
      </c>
      <c r="I12" s="16" t="s">
        <v>133</v>
      </c>
      <c r="J12" s="20">
        <v>89900</v>
      </c>
      <c r="K12" s="16" t="s">
        <v>134</v>
      </c>
      <c r="L12" s="20">
        <v>1254600</v>
      </c>
      <c r="M12" s="16" t="s">
        <v>135</v>
      </c>
      <c r="N12" s="30">
        <v>229</v>
      </c>
      <c r="O12" s="16" t="s">
        <v>558</v>
      </c>
    </row>
    <row r="13" spans="1:16" ht="15.75" x14ac:dyDescent="0.25">
      <c r="A13" s="48">
        <v>10</v>
      </c>
      <c r="B13" s="15" t="s">
        <v>77</v>
      </c>
      <c r="C13" s="16" t="s">
        <v>368</v>
      </c>
      <c r="D13" s="20">
        <v>3725600</v>
      </c>
      <c r="E13" s="16" t="s">
        <v>79</v>
      </c>
      <c r="F13" s="20">
        <v>25</v>
      </c>
      <c r="G13" s="20">
        <v>19</v>
      </c>
      <c r="H13" s="20">
        <v>71781</v>
      </c>
      <c r="I13" s="16" t="s">
        <v>145</v>
      </c>
      <c r="J13" s="20">
        <v>20414</v>
      </c>
      <c r="K13" s="16" t="s">
        <v>146</v>
      </c>
      <c r="L13" s="20">
        <v>1037415</v>
      </c>
      <c r="M13" s="16" t="s">
        <v>147</v>
      </c>
      <c r="N13" s="30">
        <v>509</v>
      </c>
      <c r="O13" s="16" t="s">
        <v>559</v>
      </c>
    </row>
    <row r="14" spans="1:16" ht="15.75" x14ac:dyDescent="0.25">
      <c r="A14" s="48">
        <v>11</v>
      </c>
      <c r="B14" s="15" t="s">
        <v>374</v>
      </c>
      <c r="C14" s="16" t="s">
        <v>375</v>
      </c>
      <c r="D14" s="20">
        <v>2784900</v>
      </c>
      <c r="E14" s="16" t="s">
        <v>67</v>
      </c>
      <c r="F14" s="20">
        <v>10</v>
      </c>
      <c r="G14" s="20">
        <v>10</v>
      </c>
      <c r="H14" s="20">
        <v>102688</v>
      </c>
      <c r="I14" s="16" t="s">
        <v>86</v>
      </c>
      <c r="J14" s="20">
        <v>356487</v>
      </c>
      <c r="K14" s="16" t="s">
        <v>87</v>
      </c>
      <c r="L14" s="20">
        <v>1658667</v>
      </c>
      <c r="M14" s="16" t="s">
        <v>88</v>
      </c>
      <c r="N14" s="30">
        <v>623</v>
      </c>
      <c r="O14" s="16" t="s">
        <v>560</v>
      </c>
    </row>
    <row r="15" spans="1:16" ht="15.75" x14ac:dyDescent="0.25">
      <c r="A15" s="48">
        <v>12</v>
      </c>
      <c r="B15" s="15" t="s">
        <v>384</v>
      </c>
      <c r="C15" s="16" t="s">
        <v>385</v>
      </c>
      <c r="D15" s="20">
        <v>794700</v>
      </c>
      <c r="E15" s="16" t="s">
        <v>120</v>
      </c>
      <c r="F15" s="30">
        <v>22</v>
      </c>
      <c r="G15" s="30">
        <v>17</v>
      </c>
      <c r="H15" s="30">
        <v>0</v>
      </c>
      <c r="I15" s="16" t="s">
        <v>299</v>
      </c>
      <c r="J15" s="20">
        <v>2079</v>
      </c>
      <c r="K15" s="16" t="s">
        <v>300</v>
      </c>
      <c r="L15" s="20">
        <v>562682</v>
      </c>
      <c r="M15" s="16" t="s">
        <v>301</v>
      </c>
      <c r="N15" s="30">
        <v>45</v>
      </c>
      <c r="O15" s="16" t="s">
        <v>561</v>
      </c>
    </row>
    <row r="16" spans="1:16" ht="15.75" x14ac:dyDescent="0.25">
      <c r="A16" s="48">
        <v>13</v>
      </c>
      <c r="B16" s="15" t="s">
        <v>95</v>
      </c>
      <c r="C16" s="16" t="s">
        <v>379</v>
      </c>
      <c r="D16" s="20">
        <v>1670600</v>
      </c>
      <c r="E16" s="16" t="s">
        <v>97</v>
      </c>
      <c r="F16" s="20">
        <v>24</v>
      </c>
      <c r="G16" s="20">
        <v>27</v>
      </c>
      <c r="H16" s="20">
        <v>6205</v>
      </c>
      <c r="I16" s="16" t="s">
        <v>163</v>
      </c>
      <c r="J16" s="20">
        <v>56758</v>
      </c>
      <c r="K16" s="16" t="s">
        <v>380</v>
      </c>
      <c r="L16" s="20">
        <v>356821</v>
      </c>
      <c r="M16" s="16" t="s">
        <v>164</v>
      </c>
      <c r="N16" s="30">
        <v>105</v>
      </c>
      <c r="O16" s="16" t="s">
        <v>562</v>
      </c>
    </row>
    <row r="17" spans="1:15" ht="15.75" x14ac:dyDescent="0.25">
      <c r="A17" s="48">
        <v>14</v>
      </c>
      <c r="B17" s="15" t="s">
        <v>377</v>
      </c>
      <c r="C17" s="16" t="s">
        <v>102</v>
      </c>
      <c r="D17" s="20">
        <v>1410700</v>
      </c>
      <c r="E17" s="16" t="s">
        <v>103</v>
      </c>
      <c r="F17" s="20">
        <v>9</v>
      </c>
      <c r="G17" s="20">
        <v>6</v>
      </c>
      <c r="H17" s="20">
        <v>1645</v>
      </c>
      <c r="I17" s="16" t="s">
        <v>311</v>
      </c>
      <c r="J17" s="20">
        <v>1510</v>
      </c>
      <c r="K17" s="16" t="s">
        <v>312</v>
      </c>
      <c r="L17" s="20">
        <v>1213</v>
      </c>
      <c r="M17" s="16" t="s">
        <v>313</v>
      </c>
      <c r="N17" s="30">
        <v>0</v>
      </c>
      <c r="O17" s="51"/>
    </row>
    <row r="18" spans="1:15" ht="15.75" x14ac:dyDescent="0.25">
      <c r="A18" s="48">
        <v>15</v>
      </c>
      <c r="B18" s="15" t="s">
        <v>112</v>
      </c>
      <c r="C18" s="16" t="s">
        <v>387</v>
      </c>
      <c r="D18" s="20">
        <v>1318400</v>
      </c>
      <c r="E18" s="16" t="s">
        <v>114</v>
      </c>
      <c r="F18" s="20">
        <v>99</v>
      </c>
      <c r="G18" s="20">
        <v>16</v>
      </c>
      <c r="H18" s="20">
        <v>2907</v>
      </c>
      <c r="I18" s="16" t="s">
        <v>44</v>
      </c>
      <c r="J18" s="20">
        <v>27820</v>
      </c>
      <c r="K18" s="16" t="s">
        <v>45</v>
      </c>
      <c r="L18" s="30">
        <v>104064</v>
      </c>
      <c r="M18" s="16" t="s">
        <v>46</v>
      </c>
      <c r="N18" s="30">
        <v>40</v>
      </c>
      <c r="O18" s="16" t="s">
        <v>563</v>
      </c>
    </row>
    <row r="19" spans="1:15" ht="15.75" x14ac:dyDescent="0.25">
      <c r="A19" s="48">
        <v>16</v>
      </c>
      <c r="B19" s="15" t="s">
        <v>89</v>
      </c>
      <c r="C19" s="16" t="s">
        <v>390</v>
      </c>
      <c r="D19" s="20">
        <v>2046900</v>
      </c>
      <c r="E19" s="51" t="s">
        <v>91</v>
      </c>
      <c r="F19" s="30">
        <v>99</v>
      </c>
      <c r="G19" s="30">
        <v>99</v>
      </c>
      <c r="H19" s="20">
        <v>301</v>
      </c>
      <c r="I19" s="16" t="s">
        <v>323</v>
      </c>
      <c r="J19" s="20">
        <v>259193</v>
      </c>
      <c r="K19" s="16" t="s">
        <v>324</v>
      </c>
      <c r="L19" s="20">
        <v>3648</v>
      </c>
      <c r="M19" s="16" t="s">
        <v>325</v>
      </c>
      <c r="N19" s="30">
        <v>107</v>
      </c>
      <c r="O19" s="16" t="s">
        <v>564</v>
      </c>
    </row>
    <row r="20" spans="1:15" ht="15.75" x14ac:dyDescent="0.25">
      <c r="A20" s="48">
        <v>17</v>
      </c>
      <c r="B20" s="15" t="s">
        <v>107</v>
      </c>
      <c r="C20" s="16" t="s">
        <v>108</v>
      </c>
      <c r="D20" s="20">
        <v>509800</v>
      </c>
      <c r="E20" s="16" t="s">
        <v>399</v>
      </c>
      <c r="F20" s="30">
        <v>99</v>
      </c>
      <c r="G20" s="30">
        <v>23</v>
      </c>
      <c r="H20" s="20">
        <v>7889</v>
      </c>
      <c r="I20" s="16" t="s">
        <v>341</v>
      </c>
      <c r="J20" s="20">
        <v>279324</v>
      </c>
      <c r="K20" s="16" t="s">
        <v>342</v>
      </c>
      <c r="L20" s="30">
        <v>518940</v>
      </c>
      <c r="M20" s="16" t="s">
        <v>343</v>
      </c>
      <c r="N20" s="30">
        <v>27</v>
      </c>
      <c r="O20" s="16" t="s">
        <v>400</v>
      </c>
    </row>
    <row r="21" spans="1:15" ht="15.75" x14ac:dyDescent="0.25">
      <c r="A21" s="48">
        <v>18</v>
      </c>
      <c r="B21" s="15" t="s">
        <v>47</v>
      </c>
      <c r="C21" s="16" t="s">
        <v>401</v>
      </c>
      <c r="D21" s="20">
        <v>369200</v>
      </c>
      <c r="E21" s="16" t="s">
        <v>49</v>
      </c>
      <c r="F21" s="20">
        <v>23</v>
      </c>
      <c r="G21" s="20">
        <v>18</v>
      </c>
      <c r="H21" s="20">
        <v>5958</v>
      </c>
      <c r="I21" s="16" t="s">
        <v>139</v>
      </c>
      <c r="J21" s="20">
        <v>31817</v>
      </c>
      <c r="K21" s="16" t="s">
        <v>140</v>
      </c>
      <c r="L21" s="20">
        <v>923351</v>
      </c>
      <c r="M21" s="16" t="s">
        <v>141</v>
      </c>
      <c r="N21" s="30">
        <v>132</v>
      </c>
      <c r="O21" s="16" t="s">
        <v>565</v>
      </c>
    </row>
    <row r="22" spans="1:15" ht="15.75" x14ac:dyDescent="0.25">
      <c r="A22" s="48">
        <v>19</v>
      </c>
      <c r="B22" s="15" t="s">
        <v>124</v>
      </c>
      <c r="C22" s="16" t="s">
        <v>403</v>
      </c>
      <c r="D22" s="20">
        <v>296400</v>
      </c>
      <c r="E22" s="16" t="s">
        <v>126</v>
      </c>
      <c r="F22" s="20">
        <v>12</v>
      </c>
      <c r="G22" s="20">
        <v>13</v>
      </c>
      <c r="H22" s="20">
        <v>16315</v>
      </c>
      <c r="I22" s="16" t="s">
        <v>151</v>
      </c>
      <c r="J22" s="20">
        <v>236142</v>
      </c>
      <c r="K22" s="16" t="s">
        <v>152</v>
      </c>
      <c r="L22" s="20">
        <v>973302</v>
      </c>
      <c r="M22" s="16" t="s">
        <v>153</v>
      </c>
      <c r="N22" s="30">
        <v>222</v>
      </c>
      <c r="O22" s="16" t="s">
        <v>440</v>
      </c>
    </row>
    <row r="23" spans="1:15" ht="15.75" x14ac:dyDescent="0.25">
      <c r="A23" s="48">
        <v>20</v>
      </c>
      <c r="B23" s="15" t="s">
        <v>130</v>
      </c>
      <c r="C23" s="16" t="s">
        <v>409</v>
      </c>
      <c r="D23" s="20">
        <v>424500</v>
      </c>
      <c r="E23" s="16" t="s">
        <v>132</v>
      </c>
      <c r="F23" s="20">
        <v>15</v>
      </c>
      <c r="G23" s="20">
        <v>22</v>
      </c>
      <c r="H23" s="20">
        <v>9773</v>
      </c>
      <c r="I23" s="16" t="s">
        <v>263</v>
      </c>
      <c r="J23" s="20">
        <v>0</v>
      </c>
      <c r="K23" s="16" t="s">
        <v>264</v>
      </c>
      <c r="L23" s="20">
        <v>220107</v>
      </c>
      <c r="M23" s="16" t="s">
        <v>265</v>
      </c>
      <c r="N23" s="30">
        <v>2470</v>
      </c>
      <c r="O23" s="16" t="s">
        <v>410</v>
      </c>
    </row>
    <row r="24" spans="1:15" ht="15.75" x14ac:dyDescent="0.25">
      <c r="A24" s="48">
        <v>21</v>
      </c>
      <c r="B24" s="15" t="s">
        <v>171</v>
      </c>
      <c r="C24" s="16" t="s">
        <v>405</v>
      </c>
      <c r="D24" s="20">
        <v>461800</v>
      </c>
      <c r="E24" s="51" t="s">
        <v>173</v>
      </c>
      <c r="F24" s="20">
        <v>17</v>
      </c>
      <c r="G24" s="20">
        <v>20</v>
      </c>
      <c r="H24" s="20">
        <v>57744</v>
      </c>
      <c r="I24" s="16" t="s">
        <v>293</v>
      </c>
      <c r="J24" s="20">
        <v>803312</v>
      </c>
      <c r="K24" s="16" t="s">
        <v>294</v>
      </c>
      <c r="L24" s="20">
        <v>319312</v>
      </c>
      <c r="M24" s="16" t="s">
        <v>295</v>
      </c>
      <c r="N24" s="30">
        <v>133</v>
      </c>
      <c r="O24" s="16" t="s">
        <v>522</v>
      </c>
    </row>
    <row r="25" spans="1:15" ht="15.75" x14ac:dyDescent="0.25">
      <c r="A25" s="48">
        <v>22</v>
      </c>
      <c r="B25" s="15" t="s">
        <v>142</v>
      </c>
      <c r="C25" s="16" t="s">
        <v>418</v>
      </c>
      <c r="D25" s="20">
        <v>340100</v>
      </c>
      <c r="E25" s="16" t="s">
        <v>144</v>
      </c>
      <c r="F25" s="20">
        <v>20</v>
      </c>
      <c r="G25" s="20">
        <v>12</v>
      </c>
      <c r="H25" s="20">
        <v>2768</v>
      </c>
      <c r="I25" s="16" t="s">
        <v>92</v>
      </c>
      <c r="J25" s="20">
        <v>23826</v>
      </c>
      <c r="K25" s="16" t="s">
        <v>93</v>
      </c>
      <c r="L25" s="20">
        <v>101104</v>
      </c>
      <c r="M25" s="16" t="s">
        <v>94</v>
      </c>
      <c r="N25" s="30">
        <v>102</v>
      </c>
      <c r="O25" s="16" t="s">
        <v>419</v>
      </c>
    </row>
    <row r="26" spans="1:15" ht="15.75" x14ac:dyDescent="0.25">
      <c r="A26" s="48">
        <v>23</v>
      </c>
      <c r="B26" s="15" t="s">
        <v>136</v>
      </c>
      <c r="C26" s="16" t="s">
        <v>407</v>
      </c>
      <c r="D26" s="20">
        <v>214100</v>
      </c>
      <c r="E26" s="16" t="s">
        <v>138</v>
      </c>
      <c r="F26" s="20">
        <v>21</v>
      </c>
      <c r="G26" s="20">
        <v>24</v>
      </c>
      <c r="H26" s="20">
        <v>36520</v>
      </c>
      <c r="I26" s="16" t="s">
        <v>32</v>
      </c>
      <c r="J26" s="20">
        <v>33712</v>
      </c>
      <c r="K26" s="16" t="s">
        <v>33</v>
      </c>
      <c r="L26" s="20">
        <v>43469</v>
      </c>
      <c r="M26" s="16" t="s">
        <v>34</v>
      </c>
      <c r="N26" s="20">
        <v>24</v>
      </c>
      <c r="O26" s="16" t="s">
        <v>408</v>
      </c>
    </row>
    <row r="27" spans="1:15" ht="15.75" x14ac:dyDescent="0.25">
      <c r="A27" s="48">
        <v>24</v>
      </c>
      <c r="B27" s="15" t="s">
        <v>414</v>
      </c>
      <c r="C27" s="16" t="s">
        <v>415</v>
      </c>
      <c r="D27" s="20">
        <v>185200</v>
      </c>
      <c r="E27" s="16" t="s">
        <v>416</v>
      </c>
      <c r="F27" s="30">
        <v>99</v>
      </c>
      <c r="G27" s="30">
        <v>99</v>
      </c>
      <c r="H27" s="30">
        <v>3769</v>
      </c>
      <c r="I27" s="16" t="s">
        <v>18</v>
      </c>
      <c r="J27" s="30">
        <v>93239</v>
      </c>
      <c r="K27" s="16" t="s">
        <v>19</v>
      </c>
      <c r="L27" s="20">
        <v>233152</v>
      </c>
      <c r="M27" s="16" t="s">
        <v>20</v>
      </c>
      <c r="N27" s="30">
        <v>71</v>
      </c>
      <c r="O27" s="16" t="s">
        <v>417</v>
      </c>
    </row>
    <row r="28" spans="1:15" ht="15.75" x14ac:dyDescent="0.25">
      <c r="A28" s="48">
        <v>25</v>
      </c>
      <c r="B28" s="16" t="s">
        <v>427</v>
      </c>
      <c r="C28" s="16" t="s">
        <v>428</v>
      </c>
      <c r="D28" s="20">
        <v>250300</v>
      </c>
      <c r="E28" s="16" t="s">
        <v>156</v>
      </c>
      <c r="F28" s="20">
        <v>99</v>
      </c>
      <c r="G28" s="20">
        <v>99</v>
      </c>
      <c r="H28" s="20">
        <v>20116</v>
      </c>
      <c r="I28" s="16" t="s">
        <v>174</v>
      </c>
      <c r="J28" s="20">
        <v>377437</v>
      </c>
      <c r="K28" s="16" t="s">
        <v>175</v>
      </c>
      <c r="L28" s="20">
        <v>1248184</v>
      </c>
      <c r="M28" s="16" t="s">
        <v>176</v>
      </c>
      <c r="N28" s="30">
        <v>66</v>
      </c>
      <c r="O28" s="16" t="s">
        <v>429</v>
      </c>
    </row>
    <row r="29" spans="1:15" ht="15.75" x14ac:dyDescent="0.25">
      <c r="A29" s="48">
        <v>26</v>
      </c>
      <c r="B29" s="15" t="s">
        <v>438</v>
      </c>
      <c r="C29" s="16" t="s">
        <v>439</v>
      </c>
      <c r="D29" s="20">
        <v>129700</v>
      </c>
      <c r="E29" s="16" t="s">
        <v>179</v>
      </c>
      <c r="F29" s="20">
        <v>16</v>
      </c>
      <c r="G29" s="20">
        <v>21</v>
      </c>
      <c r="H29" s="20">
        <v>2610</v>
      </c>
      <c r="I29" s="16" t="s">
        <v>335</v>
      </c>
      <c r="J29" s="20">
        <v>317254</v>
      </c>
      <c r="K29" s="16" t="s">
        <v>336</v>
      </c>
      <c r="L29" s="20">
        <v>786311</v>
      </c>
      <c r="M29" s="16" t="s">
        <v>337</v>
      </c>
      <c r="N29" s="30">
        <v>222</v>
      </c>
      <c r="O29" s="16" t="s">
        <v>440</v>
      </c>
    </row>
    <row r="30" spans="1:15" ht="15.75" x14ac:dyDescent="0.25">
      <c r="A30" s="48">
        <v>27</v>
      </c>
      <c r="B30" s="15" t="s">
        <v>411</v>
      </c>
      <c r="C30" s="16" t="s">
        <v>412</v>
      </c>
      <c r="D30" s="20">
        <v>264900</v>
      </c>
      <c r="E30" s="16" t="s">
        <v>167</v>
      </c>
      <c r="F30" s="20">
        <v>99</v>
      </c>
      <c r="G30" s="20">
        <v>99</v>
      </c>
      <c r="H30" s="20">
        <v>0</v>
      </c>
      <c r="I30" s="16" t="s">
        <v>204</v>
      </c>
      <c r="J30" s="20">
        <v>4796</v>
      </c>
      <c r="K30" s="51"/>
      <c r="L30" s="20">
        <v>48</v>
      </c>
      <c r="M30" s="16" t="s">
        <v>205</v>
      </c>
      <c r="N30" s="30">
        <v>50</v>
      </c>
      <c r="O30" s="16" t="s">
        <v>413</v>
      </c>
    </row>
    <row r="31" spans="1:15" ht="15.75" x14ac:dyDescent="0.25">
      <c r="A31" s="48">
        <v>28</v>
      </c>
      <c r="B31" s="15" t="s">
        <v>189</v>
      </c>
      <c r="C31" s="16" t="s">
        <v>433</v>
      </c>
      <c r="D31" s="20">
        <v>243500</v>
      </c>
      <c r="E31" s="16" t="s">
        <v>191</v>
      </c>
      <c r="F31" s="30">
        <v>99</v>
      </c>
      <c r="G31" s="30">
        <v>30</v>
      </c>
      <c r="H31" s="20">
        <v>2494</v>
      </c>
      <c r="I31" s="16" t="s">
        <v>115</v>
      </c>
      <c r="J31" s="20">
        <v>42060</v>
      </c>
      <c r="K31" s="16" t="s">
        <v>116</v>
      </c>
      <c r="L31" s="20">
        <v>238760</v>
      </c>
      <c r="M31" s="16" t="s">
        <v>434</v>
      </c>
      <c r="N31" s="30">
        <v>35</v>
      </c>
      <c r="O31" s="16" t="s">
        <v>435</v>
      </c>
    </row>
    <row r="32" spans="1:15" ht="15.75" x14ac:dyDescent="0.25">
      <c r="A32" s="48">
        <v>29</v>
      </c>
      <c r="B32" s="15" t="s">
        <v>212</v>
      </c>
      <c r="C32" s="16" t="s">
        <v>430</v>
      </c>
      <c r="D32" s="20">
        <v>240200</v>
      </c>
      <c r="E32" s="51" t="s">
        <v>214</v>
      </c>
      <c r="F32" s="30">
        <v>14</v>
      </c>
      <c r="G32" s="30">
        <v>28</v>
      </c>
      <c r="H32" s="30">
        <v>28425</v>
      </c>
      <c r="I32" s="16" t="s">
        <v>275</v>
      </c>
      <c r="J32" s="20">
        <v>386402</v>
      </c>
      <c r="K32" s="16" t="s">
        <v>276</v>
      </c>
      <c r="L32" s="20">
        <v>152428</v>
      </c>
      <c r="M32" s="16" t="s">
        <v>431</v>
      </c>
      <c r="N32" s="30">
        <v>343</v>
      </c>
      <c r="O32" s="16" t="s">
        <v>566</v>
      </c>
    </row>
    <row r="33" spans="1:18" ht="15.75" x14ac:dyDescent="0.25">
      <c r="A33" s="48">
        <v>30</v>
      </c>
      <c r="B33" s="15" t="s">
        <v>195</v>
      </c>
      <c r="C33" s="16" t="s">
        <v>441</v>
      </c>
      <c r="D33" s="20">
        <v>8000</v>
      </c>
      <c r="E33" s="16" t="s">
        <v>197</v>
      </c>
      <c r="F33" s="30">
        <v>26</v>
      </c>
      <c r="G33" s="30">
        <v>29</v>
      </c>
      <c r="H33" s="20">
        <v>20431</v>
      </c>
      <c r="I33" s="16" t="s">
        <v>347</v>
      </c>
      <c r="J33" s="20">
        <v>7803</v>
      </c>
      <c r="K33" s="16" t="s">
        <v>348</v>
      </c>
      <c r="L33" s="20">
        <v>186631</v>
      </c>
      <c r="M33" s="16" t="s">
        <v>349</v>
      </c>
      <c r="N33" s="30">
        <v>230</v>
      </c>
      <c r="O33" s="16" t="s">
        <v>442</v>
      </c>
    </row>
    <row r="34" spans="1:18" ht="15.75" x14ac:dyDescent="0.25">
      <c r="A34" s="48">
        <v>31</v>
      </c>
      <c r="B34" s="15" t="s">
        <v>160</v>
      </c>
      <c r="C34" s="16" t="s">
        <v>161</v>
      </c>
      <c r="D34" s="20">
        <v>100900</v>
      </c>
      <c r="E34" s="16" t="s">
        <v>162</v>
      </c>
      <c r="F34" s="30">
        <v>99</v>
      </c>
      <c r="G34" s="30">
        <v>99</v>
      </c>
      <c r="H34" s="20">
        <v>9820</v>
      </c>
      <c r="I34" s="16" t="s">
        <v>329</v>
      </c>
      <c r="J34" s="20">
        <v>5298</v>
      </c>
      <c r="K34" s="16" t="s">
        <v>330</v>
      </c>
      <c r="L34" s="20">
        <v>57673</v>
      </c>
      <c r="M34" s="16" t="s">
        <v>331</v>
      </c>
      <c r="N34" s="30">
        <v>12</v>
      </c>
      <c r="O34" s="16" t="s">
        <v>524</v>
      </c>
    </row>
    <row r="35" spans="1:18" ht="15.75" x14ac:dyDescent="0.25">
      <c r="A35" s="48">
        <v>32</v>
      </c>
      <c r="B35" s="15" t="s">
        <v>218</v>
      </c>
      <c r="C35" s="16" t="s">
        <v>452</v>
      </c>
      <c r="D35" s="20">
        <v>142700</v>
      </c>
      <c r="E35" s="16" t="s">
        <v>220</v>
      </c>
      <c r="F35" s="20">
        <v>99</v>
      </c>
      <c r="G35" s="20">
        <v>99</v>
      </c>
      <c r="H35" s="20">
        <v>1402</v>
      </c>
      <c r="I35" s="16" t="s">
        <v>221</v>
      </c>
      <c r="J35" s="30">
        <v>17822</v>
      </c>
      <c r="K35" s="16" t="s">
        <v>222</v>
      </c>
      <c r="L35" s="20">
        <v>30104</v>
      </c>
      <c r="M35" s="16" t="s">
        <v>223</v>
      </c>
      <c r="N35" s="30">
        <v>14</v>
      </c>
      <c r="O35" s="16" t="s">
        <v>453</v>
      </c>
    </row>
    <row r="36" spans="1:18" ht="15.75" x14ac:dyDescent="0.25">
      <c r="A36" s="48">
        <v>33</v>
      </c>
      <c r="B36" s="15" t="s">
        <v>183</v>
      </c>
      <c r="C36" s="16" t="s">
        <v>436</v>
      </c>
      <c r="D36" s="20">
        <v>214200</v>
      </c>
      <c r="E36" s="16" t="s">
        <v>185</v>
      </c>
      <c r="F36" s="30">
        <v>99</v>
      </c>
      <c r="G36" s="30">
        <v>99</v>
      </c>
      <c r="H36" s="20">
        <v>128717</v>
      </c>
      <c r="I36" s="16" t="s">
        <v>180</v>
      </c>
      <c r="J36" s="20">
        <v>10703</v>
      </c>
      <c r="K36" s="16" t="s">
        <v>181</v>
      </c>
      <c r="L36" s="20">
        <v>17044</v>
      </c>
      <c r="M36" s="16" t="s">
        <v>182</v>
      </c>
      <c r="N36" s="30">
        <v>3</v>
      </c>
      <c r="O36" s="16" t="s">
        <v>437</v>
      </c>
    </row>
    <row r="37" spans="1:18" ht="15.75" x14ac:dyDescent="0.25">
      <c r="A37" s="48">
        <v>34</v>
      </c>
      <c r="B37" s="15" t="s">
        <v>206</v>
      </c>
      <c r="C37" s="16" t="s">
        <v>450</v>
      </c>
      <c r="D37" s="20">
        <v>96100</v>
      </c>
      <c r="E37" s="16" t="s">
        <v>208</v>
      </c>
      <c r="F37" s="30">
        <v>99</v>
      </c>
      <c r="G37" s="30">
        <v>99</v>
      </c>
      <c r="H37" s="20">
        <v>6899</v>
      </c>
      <c r="I37" s="16" t="s">
        <v>80</v>
      </c>
      <c r="J37" s="20">
        <v>18624</v>
      </c>
      <c r="K37" s="16" t="s">
        <v>81</v>
      </c>
      <c r="L37" s="20">
        <v>110218</v>
      </c>
      <c r="M37" s="16" t="s">
        <v>82</v>
      </c>
      <c r="N37" s="30">
        <v>10</v>
      </c>
      <c r="O37" s="16" t="s">
        <v>451</v>
      </c>
    </row>
    <row r="38" spans="1:18" ht="15.75" x14ac:dyDescent="0.25">
      <c r="A38" s="48">
        <v>35</v>
      </c>
      <c r="B38" s="15" t="s">
        <v>242</v>
      </c>
      <c r="C38" s="16" t="s">
        <v>454</v>
      </c>
      <c r="D38" s="20">
        <v>37500</v>
      </c>
      <c r="E38" s="16" t="s">
        <v>244</v>
      </c>
      <c r="F38" s="30">
        <v>99</v>
      </c>
      <c r="G38" s="30">
        <v>99</v>
      </c>
      <c r="H38" s="20">
        <v>758</v>
      </c>
      <c r="I38" s="16" t="s">
        <v>317</v>
      </c>
      <c r="J38" s="20">
        <v>0</v>
      </c>
      <c r="K38" s="16" t="s">
        <v>318</v>
      </c>
      <c r="L38" s="20">
        <v>224250</v>
      </c>
      <c r="M38" s="16" t="s">
        <v>319</v>
      </c>
      <c r="N38" s="30">
        <v>11</v>
      </c>
      <c r="O38" s="16" t="s">
        <v>455</v>
      </c>
    </row>
    <row r="39" spans="1:18" ht="15.75" x14ac:dyDescent="0.25">
      <c r="A39" s="48">
        <v>36</v>
      </c>
      <c r="B39" s="15" t="s">
        <v>459</v>
      </c>
      <c r="C39" s="16" t="s">
        <v>460</v>
      </c>
      <c r="D39" s="20">
        <v>34900</v>
      </c>
      <c r="E39" s="16" t="s">
        <v>250</v>
      </c>
      <c r="F39" s="30">
        <v>19</v>
      </c>
      <c r="G39" s="30">
        <v>25</v>
      </c>
      <c r="H39" s="20">
        <v>3367</v>
      </c>
      <c r="I39" s="16" t="s">
        <v>305</v>
      </c>
      <c r="J39" s="20">
        <v>417521</v>
      </c>
      <c r="K39" s="16" t="s">
        <v>306</v>
      </c>
      <c r="L39" s="20">
        <v>15072</v>
      </c>
      <c r="M39" s="16" t="s">
        <v>307</v>
      </c>
      <c r="N39" s="30">
        <v>12</v>
      </c>
      <c r="O39" s="16" t="s">
        <v>458</v>
      </c>
    </row>
    <row r="40" spans="1:18" ht="15.75" x14ac:dyDescent="0.25">
      <c r="A40" s="48">
        <v>37</v>
      </c>
      <c r="B40" s="15" t="s">
        <v>266</v>
      </c>
      <c r="C40" s="16" t="s">
        <v>456</v>
      </c>
      <c r="D40" s="20">
        <v>27800</v>
      </c>
      <c r="E40" s="16" t="s">
        <v>525</v>
      </c>
      <c r="F40" s="20">
        <v>99</v>
      </c>
      <c r="G40" s="20">
        <v>99</v>
      </c>
      <c r="H40" s="20">
        <v>189</v>
      </c>
      <c r="I40" s="16" t="s">
        <v>287</v>
      </c>
      <c r="J40" s="20">
        <v>0</v>
      </c>
      <c r="K40" s="16" t="s">
        <v>288</v>
      </c>
      <c r="L40" s="20">
        <v>280001</v>
      </c>
      <c r="M40" s="16" t="s">
        <v>289</v>
      </c>
      <c r="N40" s="30">
        <v>3</v>
      </c>
      <c r="O40" s="16" t="s">
        <v>461</v>
      </c>
    </row>
    <row r="41" spans="1:18" ht="15.75" x14ac:dyDescent="0.25">
      <c r="A41" s="48">
        <v>38</v>
      </c>
      <c r="B41" s="15" t="s">
        <v>392</v>
      </c>
      <c r="C41" s="16" t="s">
        <v>393</v>
      </c>
      <c r="D41" s="20">
        <v>642900</v>
      </c>
      <c r="E41" s="16" t="s">
        <v>394</v>
      </c>
      <c r="F41" s="30">
        <v>99</v>
      </c>
      <c r="G41" s="30">
        <v>99</v>
      </c>
      <c r="H41" s="20">
        <v>485</v>
      </c>
      <c r="I41" s="16" t="s">
        <v>395</v>
      </c>
      <c r="J41" s="20">
        <v>10234</v>
      </c>
      <c r="K41" s="16" t="s">
        <v>396</v>
      </c>
      <c r="L41" s="20">
        <v>8704</v>
      </c>
      <c r="M41" s="16" t="s">
        <v>397</v>
      </c>
      <c r="N41" s="30">
        <v>27</v>
      </c>
      <c r="O41" s="16" t="s">
        <v>398</v>
      </c>
    </row>
    <row r="42" spans="1:18" ht="15.75" x14ac:dyDescent="0.25">
      <c r="A42" s="48">
        <v>39</v>
      </c>
      <c r="B42" s="15" t="s">
        <v>443</v>
      </c>
      <c r="C42" s="16" t="s">
        <v>444</v>
      </c>
      <c r="D42" s="20">
        <v>148300</v>
      </c>
      <c r="E42" s="16" t="s">
        <v>445</v>
      </c>
      <c r="F42" s="20">
        <v>99</v>
      </c>
      <c r="G42" s="20">
        <v>26</v>
      </c>
      <c r="H42" s="30">
        <v>47035</v>
      </c>
      <c r="I42" s="16" t="s">
        <v>446</v>
      </c>
      <c r="J42" s="20">
        <v>17180</v>
      </c>
      <c r="K42" s="16" t="s">
        <v>447</v>
      </c>
      <c r="L42" s="20">
        <v>215861</v>
      </c>
      <c r="M42" s="16" t="s">
        <v>448</v>
      </c>
      <c r="N42" s="30">
        <v>451</v>
      </c>
      <c r="O42" s="16" t="s">
        <v>449</v>
      </c>
    </row>
    <row r="43" spans="1:18" ht="15.75" x14ac:dyDescent="0.25">
      <c r="A43" s="48">
        <v>40</v>
      </c>
      <c r="B43" s="15" t="s">
        <v>420</v>
      </c>
      <c r="C43" s="16" t="s">
        <v>421</v>
      </c>
      <c r="D43" s="20">
        <v>208000</v>
      </c>
      <c r="E43" s="16" t="s">
        <v>422</v>
      </c>
      <c r="F43" s="30">
        <v>11</v>
      </c>
      <c r="G43" s="30">
        <v>15</v>
      </c>
      <c r="H43" s="30">
        <v>3745</v>
      </c>
      <c r="I43" s="16" t="s">
        <v>423</v>
      </c>
      <c r="J43" s="20">
        <v>236690</v>
      </c>
      <c r="K43" s="16" t="s">
        <v>424</v>
      </c>
      <c r="L43" s="20">
        <v>18118622</v>
      </c>
      <c r="M43" s="16" t="s">
        <v>425</v>
      </c>
      <c r="N43" s="30">
        <v>60</v>
      </c>
      <c r="O43" s="16" t="s">
        <v>567</v>
      </c>
    </row>
    <row r="44" spans="1:18" ht="15.75" x14ac:dyDescent="0.25">
      <c r="A44" s="48">
        <v>41</v>
      </c>
      <c r="B44" s="63" t="s">
        <v>527</v>
      </c>
      <c r="C44" s="64" t="s">
        <v>528</v>
      </c>
      <c r="D44" s="63">
        <v>438500</v>
      </c>
      <c r="E44" s="59" t="s">
        <v>529</v>
      </c>
      <c r="F44" s="63">
        <v>99</v>
      </c>
      <c r="G44" s="63">
        <v>99</v>
      </c>
      <c r="H44" s="63">
        <v>0</v>
      </c>
      <c r="I44" s="65"/>
      <c r="J44" s="63">
        <v>63123</v>
      </c>
      <c r="K44" s="64" t="s">
        <v>530</v>
      </c>
      <c r="L44" s="63">
        <v>43806</v>
      </c>
      <c r="M44" s="64" t="s">
        <v>531</v>
      </c>
      <c r="N44" s="63">
        <v>40</v>
      </c>
      <c r="O44" s="66"/>
      <c r="P44" s="62"/>
      <c r="Q44" s="62"/>
      <c r="R44" s="62"/>
    </row>
    <row r="45" spans="1:18" ht="15.75" x14ac:dyDescent="0.25">
      <c r="A45" s="48">
        <v>42</v>
      </c>
      <c r="B45" s="63" t="s">
        <v>533</v>
      </c>
      <c r="C45" s="64" t="s">
        <v>534</v>
      </c>
      <c r="D45" s="63">
        <v>2432200</v>
      </c>
      <c r="E45" s="59" t="s">
        <v>535</v>
      </c>
      <c r="F45" s="63">
        <v>99</v>
      </c>
      <c r="G45" s="63">
        <v>99</v>
      </c>
      <c r="H45" s="63">
        <v>35119</v>
      </c>
      <c r="I45" s="64" t="s">
        <v>536</v>
      </c>
      <c r="J45" s="63">
        <v>474945</v>
      </c>
      <c r="K45" s="64" t="s">
        <v>537</v>
      </c>
      <c r="L45" s="63">
        <v>1963252</v>
      </c>
      <c r="M45" s="64" t="s">
        <v>538</v>
      </c>
      <c r="N45" s="63">
        <v>598</v>
      </c>
      <c r="O45" s="67" t="s">
        <v>568</v>
      </c>
      <c r="P45" s="62"/>
      <c r="Q45" s="62"/>
      <c r="R45" s="62"/>
    </row>
    <row r="46" spans="1:18" ht="15.75" x14ac:dyDescent="0.25">
      <c r="A46" s="48">
        <v>43</v>
      </c>
      <c r="B46" s="63" t="s">
        <v>540</v>
      </c>
      <c r="C46" s="64" t="s">
        <v>473</v>
      </c>
      <c r="D46" s="63">
        <v>4333000</v>
      </c>
      <c r="E46" s="59" t="s">
        <v>474</v>
      </c>
      <c r="F46" s="63">
        <v>8</v>
      </c>
      <c r="G46" s="63">
        <v>8</v>
      </c>
      <c r="H46" s="63">
        <v>14514</v>
      </c>
      <c r="I46" s="64" t="s">
        <v>541</v>
      </c>
      <c r="J46" s="63">
        <v>550464</v>
      </c>
      <c r="K46" s="64" t="s">
        <v>542</v>
      </c>
      <c r="L46" s="63">
        <v>4356557</v>
      </c>
      <c r="M46" s="64" t="s">
        <v>543</v>
      </c>
      <c r="N46" s="63">
        <v>535</v>
      </c>
      <c r="O46" s="67" t="s">
        <v>478</v>
      </c>
      <c r="P46" s="62"/>
      <c r="Q46" s="62"/>
      <c r="R46" s="62"/>
    </row>
    <row r="47" spans="1:18" ht="15.75" x14ac:dyDescent="0.25">
      <c r="A47" s="48">
        <v>44</v>
      </c>
      <c r="B47" s="63" t="s">
        <v>545</v>
      </c>
      <c r="C47" s="64" t="s">
        <v>546</v>
      </c>
      <c r="D47" s="63">
        <v>2126500</v>
      </c>
      <c r="E47" s="67" t="s">
        <v>547</v>
      </c>
      <c r="F47" s="63">
        <v>99</v>
      </c>
      <c r="G47" s="63">
        <v>99</v>
      </c>
      <c r="H47" s="63">
        <v>10900</v>
      </c>
      <c r="I47" s="64" t="s">
        <v>569</v>
      </c>
      <c r="J47" s="63">
        <v>22700</v>
      </c>
      <c r="K47" s="64" t="s">
        <v>570</v>
      </c>
      <c r="L47" s="63">
        <v>45539</v>
      </c>
      <c r="M47" s="64" t="s">
        <v>571</v>
      </c>
      <c r="N47" s="63">
        <v>37</v>
      </c>
      <c r="O47" s="67" t="s">
        <v>548</v>
      </c>
      <c r="P47" s="62"/>
      <c r="Q47" s="62"/>
      <c r="R47" s="62"/>
    </row>
    <row r="48" spans="1:18" ht="15.75" x14ac:dyDescent="0.25">
      <c r="A48" s="68">
        <v>45</v>
      </c>
      <c r="B48" s="69" t="s">
        <v>572</v>
      </c>
      <c r="C48" s="70" t="s">
        <v>573</v>
      </c>
      <c r="D48" s="71">
        <v>623500</v>
      </c>
      <c r="E48" s="67" t="s">
        <v>574</v>
      </c>
      <c r="F48" s="71">
        <v>99</v>
      </c>
      <c r="G48" s="71">
        <v>99</v>
      </c>
      <c r="H48" s="71">
        <v>443</v>
      </c>
      <c r="I48" s="72" t="s">
        <v>575</v>
      </c>
      <c r="J48" s="71">
        <v>94500</v>
      </c>
      <c r="K48" s="72" t="s">
        <v>576</v>
      </c>
      <c r="L48" s="71">
        <v>84486</v>
      </c>
      <c r="M48" s="72" t="s">
        <v>577</v>
      </c>
      <c r="N48" s="71">
        <v>143</v>
      </c>
      <c r="O48" s="73" t="s">
        <v>578</v>
      </c>
    </row>
  </sheetData>
  <mergeCells count="4">
    <mergeCell ref="A2:A3"/>
    <mergeCell ref="B2:C2"/>
    <mergeCell ref="D2:M2"/>
    <mergeCell ref="N2:O2"/>
  </mergeCells>
  <hyperlinks>
    <hyperlink ref="C4" r:id="rId1" xr:uid="{00000000-0004-0000-0600-000000000000}"/>
    <hyperlink ref="E4" r:id="rId2" xr:uid="{00000000-0004-0000-0600-000001000000}"/>
    <hyperlink ref="I4" r:id="rId3" xr:uid="{00000000-0004-0000-0600-000002000000}"/>
    <hyperlink ref="K4" r:id="rId4" xr:uid="{00000000-0004-0000-0600-000003000000}"/>
    <hyperlink ref="M4" r:id="rId5" xr:uid="{00000000-0004-0000-0600-000004000000}"/>
    <hyperlink ref="O4" r:id="rId6" xr:uid="{00000000-0004-0000-0600-000005000000}"/>
    <hyperlink ref="C5" r:id="rId7" xr:uid="{00000000-0004-0000-0600-000006000000}"/>
    <hyperlink ref="E5" r:id="rId8" xr:uid="{00000000-0004-0000-0600-000007000000}"/>
    <hyperlink ref="I5" r:id="rId9" xr:uid="{00000000-0004-0000-0600-000008000000}"/>
    <hyperlink ref="K5" r:id="rId10" xr:uid="{00000000-0004-0000-0600-000009000000}"/>
    <hyperlink ref="M5" r:id="rId11" xr:uid="{00000000-0004-0000-0600-00000A000000}"/>
    <hyperlink ref="O5" r:id="rId12" xr:uid="{00000000-0004-0000-0600-00000B000000}"/>
    <hyperlink ref="C6" r:id="rId13" xr:uid="{00000000-0004-0000-0600-00000C000000}"/>
    <hyperlink ref="E6" r:id="rId14" xr:uid="{00000000-0004-0000-0600-00000D000000}"/>
    <hyperlink ref="I6" r:id="rId15" xr:uid="{00000000-0004-0000-0600-00000E000000}"/>
    <hyperlink ref="K6" r:id="rId16" xr:uid="{00000000-0004-0000-0600-00000F000000}"/>
    <hyperlink ref="M6" r:id="rId17" xr:uid="{00000000-0004-0000-0600-000010000000}"/>
    <hyperlink ref="O6" r:id="rId18" xr:uid="{00000000-0004-0000-0600-000011000000}"/>
    <hyperlink ref="C7" r:id="rId19" xr:uid="{00000000-0004-0000-0600-000012000000}"/>
    <hyperlink ref="E7" r:id="rId20" xr:uid="{00000000-0004-0000-0600-000013000000}"/>
    <hyperlink ref="I7" r:id="rId21" xr:uid="{00000000-0004-0000-0600-000014000000}"/>
    <hyperlink ref="K7" r:id="rId22" xr:uid="{00000000-0004-0000-0600-000015000000}"/>
    <hyperlink ref="M7" r:id="rId23" xr:uid="{00000000-0004-0000-0600-000016000000}"/>
    <hyperlink ref="O7" r:id="rId24" xr:uid="{00000000-0004-0000-0600-000017000000}"/>
    <hyperlink ref="C8" r:id="rId25" xr:uid="{00000000-0004-0000-0600-000018000000}"/>
    <hyperlink ref="E8" r:id="rId26" xr:uid="{00000000-0004-0000-0600-000019000000}"/>
    <hyperlink ref="I8" r:id="rId27" xr:uid="{00000000-0004-0000-0600-00001A000000}"/>
    <hyperlink ref="K8" r:id="rId28" xr:uid="{00000000-0004-0000-0600-00001B000000}"/>
    <hyperlink ref="M8" r:id="rId29" xr:uid="{00000000-0004-0000-0600-00001C000000}"/>
    <hyperlink ref="O8" r:id="rId30" xr:uid="{00000000-0004-0000-0600-00001D000000}"/>
    <hyperlink ref="C9" r:id="rId31" xr:uid="{00000000-0004-0000-0600-00001E000000}"/>
    <hyperlink ref="E9" r:id="rId32" xr:uid="{00000000-0004-0000-0600-00001F000000}"/>
    <hyperlink ref="I9" r:id="rId33" xr:uid="{00000000-0004-0000-0600-000020000000}"/>
    <hyperlink ref="K9" r:id="rId34" xr:uid="{00000000-0004-0000-0600-000021000000}"/>
    <hyperlink ref="M9" r:id="rId35" xr:uid="{00000000-0004-0000-0600-000022000000}"/>
    <hyperlink ref="O9" r:id="rId36" xr:uid="{00000000-0004-0000-0600-000023000000}"/>
    <hyperlink ref="C10" r:id="rId37" xr:uid="{00000000-0004-0000-0600-000024000000}"/>
    <hyperlink ref="E10" r:id="rId38" xr:uid="{00000000-0004-0000-0600-000025000000}"/>
    <hyperlink ref="I10" r:id="rId39" xr:uid="{00000000-0004-0000-0600-000026000000}"/>
    <hyperlink ref="K10" r:id="rId40" xr:uid="{00000000-0004-0000-0600-000027000000}"/>
    <hyperlink ref="M10" r:id="rId41" xr:uid="{00000000-0004-0000-0600-000028000000}"/>
    <hyperlink ref="O10" r:id="rId42" xr:uid="{00000000-0004-0000-0600-000029000000}"/>
    <hyperlink ref="C11" r:id="rId43" xr:uid="{00000000-0004-0000-0600-00002A000000}"/>
    <hyperlink ref="E11" r:id="rId44" xr:uid="{00000000-0004-0000-0600-00002B000000}"/>
    <hyperlink ref="I11" r:id="rId45" xr:uid="{00000000-0004-0000-0600-00002C000000}"/>
    <hyperlink ref="K11" r:id="rId46" xr:uid="{00000000-0004-0000-0600-00002D000000}"/>
    <hyperlink ref="M11" r:id="rId47" xr:uid="{00000000-0004-0000-0600-00002E000000}"/>
    <hyperlink ref="O11" r:id="rId48" xr:uid="{00000000-0004-0000-0600-00002F000000}"/>
    <hyperlink ref="C12" r:id="rId49" xr:uid="{00000000-0004-0000-0600-000030000000}"/>
    <hyperlink ref="E12" r:id="rId50" xr:uid="{00000000-0004-0000-0600-000031000000}"/>
    <hyperlink ref="I12" r:id="rId51" xr:uid="{00000000-0004-0000-0600-000032000000}"/>
    <hyperlink ref="K12" r:id="rId52" xr:uid="{00000000-0004-0000-0600-000033000000}"/>
    <hyperlink ref="M12" r:id="rId53" xr:uid="{00000000-0004-0000-0600-000034000000}"/>
    <hyperlink ref="O12" r:id="rId54" xr:uid="{00000000-0004-0000-0600-000035000000}"/>
    <hyperlink ref="C13" r:id="rId55" xr:uid="{00000000-0004-0000-0600-000036000000}"/>
    <hyperlink ref="E13" r:id="rId56" xr:uid="{00000000-0004-0000-0600-000037000000}"/>
    <hyperlink ref="I13" r:id="rId57" xr:uid="{00000000-0004-0000-0600-000038000000}"/>
    <hyperlink ref="K13" r:id="rId58" xr:uid="{00000000-0004-0000-0600-000039000000}"/>
    <hyperlink ref="M13" r:id="rId59" xr:uid="{00000000-0004-0000-0600-00003A000000}"/>
    <hyperlink ref="O13" r:id="rId60" xr:uid="{00000000-0004-0000-0600-00003B000000}"/>
    <hyperlink ref="C14" r:id="rId61" xr:uid="{00000000-0004-0000-0600-00003C000000}"/>
    <hyperlink ref="E14" r:id="rId62" xr:uid="{00000000-0004-0000-0600-00003D000000}"/>
    <hyperlink ref="I14" r:id="rId63" xr:uid="{00000000-0004-0000-0600-00003E000000}"/>
    <hyperlink ref="K14" r:id="rId64" xr:uid="{00000000-0004-0000-0600-00003F000000}"/>
    <hyperlink ref="M14" r:id="rId65" xr:uid="{00000000-0004-0000-0600-000040000000}"/>
    <hyperlink ref="O14" r:id="rId66" xr:uid="{00000000-0004-0000-0600-000041000000}"/>
    <hyperlink ref="C15" r:id="rId67" xr:uid="{00000000-0004-0000-0600-000042000000}"/>
    <hyperlink ref="E15" r:id="rId68" xr:uid="{00000000-0004-0000-0600-000043000000}"/>
    <hyperlink ref="I15" r:id="rId69" xr:uid="{00000000-0004-0000-0600-000044000000}"/>
    <hyperlink ref="K15" r:id="rId70" xr:uid="{00000000-0004-0000-0600-000045000000}"/>
    <hyperlink ref="M15" r:id="rId71" xr:uid="{00000000-0004-0000-0600-000046000000}"/>
    <hyperlink ref="O15" r:id="rId72" xr:uid="{00000000-0004-0000-0600-000047000000}"/>
    <hyperlink ref="C16" r:id="rId73" xr:uid="{00000000-0004-0000-0600-000048000000}"/>
    <hyperlink ref="E16" r:id="rId74" xr:uid="{00000000-0004-0000-0600-000049000000}"/>
    <hyperlink ref="I16" r:id="rId75" xr:uid="{00000000-0004-0000-0600-00004A000000}"/>
    <hyperlink ref="K16" r:id="rId76" xr:uid="{00000000-0004-0000-0600-00004B000000}"/>
    <hyperlink ref="M16" r:id="rId77" xr:uid="{00000000-0004-0000-0600-00004C000000}"/>
    <hyperlink ref="O16" r:id="rId78" xr:uid="{00000000-0004-0000-0600-00004D000000}"/>
    <hyperlink ref="C17" r:id="rId79" xr:uid="{00000000-0004-0000-0600-00004E000000}"/>
    <hyperlink ref="E17" r:id="rId80" xr:uid="{00000000-0004-0000-0600-00004F000000}"/>
    <hyperlink ref="I17" r:id="rId81" xr:uid="{00000000-0004-0000-0600-000050000000}"/>
    <hyperlink ref="K17" r:id="rId82" xr:uid="{00000000-0004-0000-0600-000051000000}"/>
    <hyperlink ref="M17" r:id="rId83" xr:uid="{00000000-0004-0000-0600-000052000000}"/>
    <hyperlink ref="C18" r:id="rId84" xr:uid="{00000000-0004-0000-0600-000053000000}"/>
    <hyperlink ref="E18" r:id="rId85" xr:uid="{00000000-0004-0000-0600-000054000000}"/>
    <hyperlink ref="I18" r:id="rId86" xr:uid="{00000000-0004-0000-0600-000055000000}"/>
    <hyperlink ref="K18" r:id="rId87" xr:uid="{00000000-0004-0000-0600-000056000000}"/>
    <hyperlink ref="M18" r:id="rId88" xr:uid="{00000000-0004-0000-0600-000057000000}"/>
    <hyperlink ref="O18" r:id="rId89" xr:uid="{00000000-0004-0000-0600-000058000000}"/>
    <hyperlink ref="C19" r:id="rId90" xr:uid="{00000000-0004-0000-0600-000059000000}"/>
    <hyperlink ref="I19" r:id="rId91" xr:uid="{00000000-0004-0000-0600-00005A000000}"/>
    <hyperlink ref="K19" r:id="rId92" xr:uid="{00000000-0004-0000-0600-00005B000000}"/>
    <hyperlink ref="M19" r:id="rId93" xr:uid="{00000000-0004-0000-0600-00005C000000}"/>
    <hyperlink ref="O19" r:id="rId94" xr:uid="{00000000-0004-0000-0600-00005D000000}"/>
    <hyperlink ref="C20" r:id="rId95" xr:uid="{00000000-0004-0000-0600-00005E000000}"/>
    <hyperlink ref="E20" r:id="rId96" xr:uid="{00000000-0004-0000-0600-00005F000000}"/>
    <hyperlink ref="I20" r:id="rId97" xr:uid="{00000000-0004-0000-0600-000060000000}"/>
    <hyperlink ref="K20" r:id="rId98" xr:uid="{00000000-0004-0000-0600-000061000000}"/>
    <hyperlink ref="M20" r:id="rId99" xr:uid="{00000000-0004-0000-0600-000062000000}"/>
    <hyperlink ref="O20" r:id="rId100" xr:uid="{00000000-0004-0000-0600-000063000000}"/>
    <hyperlink ref="C21" r:id="rId101" xr:uid="{00000000-0004-0000-0600-000064000000}"/>
    <hyperlink ref="E21" r:id="rId102" xr:uid="{00000000-0004-0000-0600-000065000000}"/>
    <hyperlink ref="I21" r:id="rId103" xr:uid="{00000000-0004-0000-0600-000066000000}"/>
    <hyperlink ref="K21" r:id="rId104" xr:uid="{00000000-0004-0000-0600-000067000000}"/>
    <hyperlink ref="M21" r:id="rId105" xr:uid="{00000000-0004-0000-0600-000068000000}"/>
    <hyperlink ref="O21" r:id="rId106" xr:uid="{00000000-0004-0000-0600-000069000000}"/>
    <hyperlink ref="C22" r:id="rId107" xr:uid="{00000000-0004-0000-0600-00006A000000}"/>
    <hyperlink ref="E22" r:id="rId108" xr:uid="{00000000-0004-0000-0600-00006B000000}"/>
    <hyperlink ref="I22" r:id="rId109" xr:uid="{00000000-0004-0000-0600-00006C000000}"/>
    <hyperlink ref="K22" r:id="rId110" xr:uid="{00000000-0004-0000-0600-00006D000000}"/>
    <hyperlink ref="M22" r:id="rId111" xr:uid="{00000000-0004-0000-0600-00006E000000}"/>
    <hyperlink ref="O22" r:id="rId112" xr:uid="{00000000-0004-0000-0600-00006F000000}"/>
    <hyperlink ref="C23" r:id="rId113" xr:uid="{00000000-0004-0000-0600-000070000000}"/>
    <hyperlink ref="E23" r:id="rId114" xr:uid="{00000000-0004-0000-0600-000071000000}"/>
    <hyperlink ref="I23" r:id="rId115" xr:uid="{00000000-0004-0000-0600-000072000000}"/>
    <hyperlink ref="K23" r:id="rId116" xr:uid="{00000000-0004-0000-0600-000073000000}"/>
    <hyperlink ref="M23" r:id="rId117" xr:uid="{00000000-0004-0000-0600-000074000000}"/>
    <hyperlink ref="O23" r:id="rId118" xr:uid="{00000000-0004-0000-0600-000075000000}"/>
    <hyperlink ref="C24" r:id="rId119" xr:uid="{00000000-0004-0000-0600-000076000000}"/>
    <hyperlink ref="I24" r:id="rId120" xr:uid="{00000000-0004-0000-0600-000077000000}"/>
    <hyperlink ref="K24" r:id="rId121" xr:uid="{00000000-0004-0000-0600-000078000000}"/>
    <hyperlink ref="M24" r:id="rId122" xr:uid="{00000000-0004-0000-0600-000079000000}"/>
    <hyperlink ref="O24" r:id="rId123" xr:uid="{00000000-0004-0000-0600-00007A000000}"/>
    <hyperlink ref="C25" r:id="rId124" xr:uid="{00000000-0004-0000-0600-00007B000000}"/>
    <hyperlink ref="E25" r:id="rId125" xr:uid="{00000000-0004-0000-0600-00007C000000}"/>
    <hyperlink ref="I25" r:id="rId126" xr:uid="{00000000-0004-0000-0600-00007D000000}"/>
    <hyperlink ref="K25" r:id="rId127" xr:uid="{00000000-0004-0000-0600-00007E000000}"/>
    <hyperlink ref="M25" r:id="rId128" xr:uid="{00000000-0004-0000-0600-00007F000000}"/>
    <hyperlink ref="O25" r:id="rId129" xr:uid="{00000000-0004-0000-0600-000080000000}"/>
    <hyperlink ref="C26" r:id="rId130" xr:uid="{00000000-0004-0000-0600-000081000000}"/>
    <hyperlink ref="E26" r:id="rId131" xr:uid="{00000000-0004-0000-0600-000082000000}"/>
    <hyperlink ref="I26" r:id="rId132" xr:uid="{00000000-0004-0000-0600-000083000000}"/>
    <hyperlink ref="K26" r:id="rId133" xr:uid="{00000000-0004-0000-0600-000084000000}"/>
    <hyperlink ref="M26" r:id="rId134" xr:uid="{00000000-0004-0000-0600-000085000000}"/>
    <hyperlink ref="O26" r:id="rId135" xr:uid="{00000000-0004-0000-0600-000086000000}"/>
    <hyperlink ref="C27" r:id="rId136" xr:uid="{00000000-0004-0000-0600-000087000000}"/>
    <hyperlink ref="E27" r:id="rId137" location="overview" xr:uid="{00000000-0004-0000-0600-000088000000}"/>
    <hyperlink ref="I27" r:id="rId138" xr:uid="{00000000-0004-0000-0600-000089000000}"/>
    <hyperlink ref="K27" r:id="rId139" xr:uid="{00000000-0004-0000-0600-00008A000000}"/>
    <hyperlink ref="M27" r:id="rId140" xr:uid="{00000000-0004-0000-0600-00008B000000}"/>
    <hyperlink ref="O27" r:id="rId141" xr:uid="{00000000-0004-0000-0600-00008C000000}"/>
    <hyperlink ref="B28" r:id="rId142" xr:uid="{00000000-0004-0000-0600-00008D000000}"/>
    <hyperlink ref="C28" r:id="rId143" xr:uid="{00000000-0004-0000-0600-00008E000000}"/>
    <hyperlink ref="E28" r:id="rId144" xr:uid="{00000000-0004-0000-0600-00008F000000}"/>
    <hyperlink ref="I28" r:id="rId145" xr:uid="{00000000-0004-0000-0600-000090000000}"/>
    <hyperlink ref="K28" r:id="rId146" xr:uid="{00000000-0004-0000-0600-000091000000}"/>
    <hyperlink ref="M28" r:id="rId147" xr:uid="{00000000-0004-0000-0600-000092000000}"/>
    <hyperlink ref="O28" r:id="rId148" xr:uid="{00000000-0004-0000-0600-000093000000}"/>
    <hyperlink ref="C29" r:id="rId149" xr:uid="{00000000-0004-0000-0600-000094000000}"/>
    <hyperlink ref="E29" r:id="rId150" xr:uid="{00000000-0004-0000-0600-000095000000}"/>
    <hyperlink ref="I29" r:id="rId151" xr:uid="{00000000-0004-0000-0600-000096000000}"/>
    <hyperlink ref="K29" r:id="rId152" xr:uid="{00000000-0004-0000-0600-000097000000}"/>
    <hyperlink ref="M29" r:id="rId153" xr:uid="{00000000-0004-0000-0600-000098000000}"/>
    <hyperlink ref="O29" r:id="rId154" xr:uid="{00000000-0004-0000-0600-000099000000}"/>
    <hyperlink ref="C30" r:id="rId155" xr:uid="{00000000-0004-0000-0600-00009A000000}"/>
    <hyperlink ref="E30" r:id="rId156" xr:uid="{00000000-0004-0000-0600-00009B000000}"/>
    <hyperlink ref="I30" r:id="rId157" xr:uid="{00000000-0004-0000-0600-00009C000000}"/>
    <hyperlink ref="M30" r:id="rId158" xr:uid="{00000000-0004-0000-0600-00009D000000}"/>
    <hyperlink ref="O30" r:id="rId159" xr:uid="{00000000-0004-0000-0600-00009E000000}"/>
    <hyperlink ref="C31" r:id="rId160" xr:uid="{00000000-0004-0000-0600-00009F000000}"/>
    <hyperlink ref="E31" r:id="rId161" xr:uid="{00000000-0004-0000-0600-0000A0000000}"/>
    <hyperlink ref="I31" r:id="rId162" xr:uid="{00000000-0004-0000-0600-0000A1000000}"/>
    <hyperlink ref="K31" r:id="rId163" xr:uid="{00000000-0004-0000-0600-0000A2000000}"/>
    <hyperlink ref="M31" r:id="rId164" xr:uid="{00000000-0004-0000-0600-0000A3000000}"/>
    <hyperlink ref="O31" r:id="rId165" xr:uid="{00000000-0004-0000-0600-0000A4000000}"/>
    <hyperlink ref="C32" r:id="rId166" xr:uid="{00000000-0004-0000-0600-0000A5000000}"/>
    <hyperlink ref="I32" r:id="rId167" xr:uid="{00000000-0004-0000-0600-0000A6000000}"/>
    <hyperlink ref="K32" r:id="rId168" xr:uid="{00000000-0004-0000-0600-0000A7000000}"/>
    <hyperlink ref="M32" r:id="rId169" xr:uid="{00000000-0004-0000-0600-0000A8000000}"/>
    <hyperlink ref="O32" r:id="rId170" xr:uid="{00000000-0004-0000-0600-0000A9000000}"/>
    <hyperlink ref="C33" r:id="rId171" xr:uid="{00000000-0004-0000-0600-0000AA000000}"/>
    <hyperlink ref="E33" r:id="rId172" xr:uid="{00000000-0004-0000-0600-0000AB000000}"/>
    <hyperlink ref="I33" r:id="rId173" xr:uid="{00000000-0004-0000-0600-0000AC000000}"/>
    <hyperlink ref="K33" r:id="rId174" xr:uid="{00000000-0004-0000-0600-0000AD000000}"/>
    <hyperlink ref="M33" r:id="rId175" xr:uid="{00000000-0004-0000-0600-0000AE000000}"/>
    <hyperlink ref="O33" r:id="rId176" xr:uid="{00000000-0004-0000-0600-0000AF000000}"/>
    <hyperlink ref="C34" r:id="rId177" xr:uid="{00000000-0004-0000-0600-0000B0000000}"/>
    <hyperlink ref="E34" r:id="rId178" xr:uid="{00000000-0004-0000-0600-0000B1000000}"/>
    <hyperlink ref="I34" r:id="rId179" xr:uid="{00000000-0004-0000-0600-0000B2000000}"/>
    <hyperlink ref="K34" r:id="rId180" xr:uid="{00000000-0004-0000-0600-0000B3000000}"/>
    <hyperlink ref="M34" r:id="rId181" xr:uid="{00000000-0004-0000-0600-0000B4000000}"/>
    <hyperlink ref="O34" r:id="rId182" xr:uid="{00000000-0004-0000-0600-0000B5000000}"/>
    <hyperlink ref="C35" r:id="rId183" xr:uid="{00000000-0004-0000-0600-0000B6000000}"/>
    <hyperlink ref="E35" r:id="rId184" xr:uid="{00000000-0004-0000-0600-0000B7000000}"/>
    <hyperlink ref="I35" r:id="rId185" xr:uid="{00000000-0004-0000-0600-0000B8000000}"/>
    <hyperlink ref="K35" r:id="rId186" xr:uid="{00000000-0004-0000-0600-0000B9000000}"/>
    <hyperlink ref="M35" r:id="rId187" xr:uid="{00000000-0004-0000-0600-0000BA000000}"/>
    <hyperlink ref="O35" r:id="rId188" xr:uid="{00000000-0004-0000-0600-0000BB000000}"/>
    <hyperlink ref="C36" r:id="rId189" xr:uid="{00000000-0004-0000-0600-0000BC000000}"/>
    <hyperlink ref="E36" r:id="rId190" xr:uid="{00000000-0004-0000-0600-0000BD000000}"/>
    <hyperlink ref="I36" r:id="rId191" xr:uid="{00000000-0004-0000-0600-0000BE000000}"/>
    <hyperlink ref="K36" r:id="rId192" xr:uid="{00000000-0004-0000-0600-0000BF000000}"/>
    <hyperlink ref="M36" r:id="rId193" xr:uid="{00000000-0004-0000-0600-0000C0000000}"/>
    <hyperlink ref="O36" r:id="rId194" xr:uid="{00000000-0004-0000-0600-0000C1000000}"/>
    <hyperlink ref="C37" r:id="rId195" xr:uid="{00000000-0004-0000-0600-0000C2000000}"/>
    <hyperlink ref="E37" r:id="rId196" xr:uid="{00000000-0004-0000-0600-0000C3000000}"/>
    <hyperlink ref="I37" r:id="rId197" xr:uid="{00000000-0004-0000-0600-0000C4000000}"/>
    <hyperlink ref="K37" r:id="rId198" xr:uid="{00000000-0004-0000-0600-0000C5000000}"/>
    <hyperlink ref="M37" r:id="rId199" xr:uid="{00000000-0004-0000-0600-0000C6000000}"/>
    <hyperlink ref="O37" r:id="rId200" xr:uid="{00000000-0004-0000-0600-0000C7000000}"/>
    <hyperlink ref="C38" r:id="rId201" xr:uid="{00000000-0004-0000-0600-0000C8000000}"/>
    <hyperlink ref="E38" r:id="rId202" xr:uid="{00000000-0004-0000-0600-0000C9000000}"/>
    <hyperlink ref="I38" r:id="rId203" xr:uid="{00000000-0004-0000-0600-0000CA000000}"/>
    <hyperlink ref="K38" r:id="rId204" xr:uid="{00000000-0004-0000-0600-0000CB000000}"/>
    <hyperlink ref="M38" r:id="rId205" xr:uid="{00000000-0004-0000-0600-0000CC000000}"/>
    <hyperlink ref="O38" r:id="rId206" xr:uid="{00000000-0004-0000-0600-0000CD000000}"/>
    <hyperlink ref="C39" r:id="rId207" xr:uid="{00000000-0004-0000-0600-0000CE000000}"/>
    <hyperlink ref="E39" r:id="rId208" xr:uid="{00000000-0004-0000-0600-0000CF000000}"/>
    <hyperlink ref="I39" r:id="rId209" xr:uid="{00000000-0004-0000-0600-0000D0000000}"/>
    <hyperlink ref="K39" r:id="rId210" xr:uid="{00000000-0004-0000-0600-0000D1000000}"/>
    <hyperlink ref="M39" r:id="rId211" xr:uid="{00000000-0004-0000-0600-0000D2000000}"/>
    <hyperlink ref="O39" r:id="rId212" xr:uid="{00000000-0004-0000-0600-0000D3000000}"/>
    <hyperlink ref="C40" r:id="rId213" xr:uid="{00000000-0004-0000-0600-0000D4000000}"/>
    <hyperlink ref="E40" r:id="rId214" xr:uid="{00000000-0004-0000-0600-0000D5000000}"/>
    <hyperlink ref="I40" r:id="rId215" xr:uid="{00000000-0004-0000-0600-0000D6000000}"/>
    <hyperlink ref="K40" r:id="rId216" xr:uid="{00000000-0004-0000-0600-0000D7000000}"/>
    <hyperlink ref="M40" r:id="rId217" xr:uid="{00000000-0004-0000-0600-0000D8000000}"/>
    <hyperlink ref="O40" r:id="rId218" xr:uid="{00000000-0004-0000-0600-0000D9000000}"/>
    <hyperlink ref="C41" r:id="rId219" xr:uid="{00000000-0004-0000-0600-0000DA000000}"/>
    <hyperlink ref="E41" r:id="rId220" xr:uid="{00000000-0004-0000-0600-0000DB000000}"/>
    <hyperlink ref="I41" r:id="rId221" xr:uid="{00000000-0004-0000-0600-0000DC000000}"/>
    <hyperlink ref="K41" r:id="rId222" xr:uid="{00000000-0004-0000-0600-0000DD000000}"/>
    <hyperlink ref="M41" r:id="rId223" xr:uid="{00000000-0004-0000-0600-0000DE000000}"/>
    <hyperlink ref="O41" r:id="rId224" xr:uid="{00000000-0004-0000-0600-0000DF000000}"/>
    <hyperlink ref="C42" r:id="rId225" xr:uid="{00000000-0004-0000-0600-0000E0000000}"/>
    <hyperlink ref="E42" r:id="rId226" xr:uid="{00000000-0004-0000-0600-0000E1000000}"/>
    <hyperlink ref="I42" r:id="rId227" xr:uid="{00000000-0004-0000-0600-0000E2000000}"/>
    <hyperlink ref="K42" r:id="rId228" xr:uid="{00000000-0004-0000-0600-0000E3000000}"/>
    <hyperlink ref="M42" r:id="rId229" xr:uid="{00000000-0004-0000-0600-0000E4000000}"/>
    <hyperlink ref="O42" r:id="rId230" xr:uid="{00000000-0004-0000-0600-0000E5000000}"/>
    <hyperlink ref="C43" r:id="rId231" xr:uid="{00000000-0004-0000-0600-0000E6000000}"/>
    <hyperlink ref="E43" r:id="rId232" xr:uid="{00000000-0004-0000-0600-0000E7000000}"/>
    <hyperlink ref="I43" r:id="rId233" xr:uid="{00000000-0004-0000-0600-0000E8000000}"/>
    <hyperlink ref="K43" r:id="rId234" xr:uid="{00000000-0004-0000-0600-0000E9000000}"/>
    <hyperlink ref="M43" r:id="rId235" xr:uid="{00000000-0004-0000-0600-0000EA000000}"/>
    <hyperlink ref="O43" r:id="rId236" xr:uid="{00000000-0004-0000-0600-0000EB000000}"/>
    <hyperlink ref="C44" r:id="rId237" xr:uid="{00000000-0004-0000-0600-0000EC000000}"/>
    <hyperlink ref="E44" r:id="rId238" xr:uid="{00000000-0004-0000-0600-0000ED000000}"/>
    <hyperlink ref="K44" r:id="rId239" xr:uid="{00000000-0004-0000-0600-0000EE000000}"/>
    <hyperlink ref="M44" r:id="rId240" xr:uid="{00000000-0004-0000-0600-0000EF000000}"/>
    <hyperlink ref="C45" r:id="rId241" xr:uid="{00000000-0004-0000-0600-0000F0000000}"/>
    <hyperlink ref="E45" r:id="rId242" xr:uid="{00000000-0004-0000-0600-0000F1000000}"/>
    <hyperlink ref="I45" r:id="rId243" xr:uid="{00000000-0004-0000-0600-0000F2000000}"/>
    <hyperlink ref="K45" r:id="rId244" xr:uid="{00000000-0004-0000-0600-0000F3000000}"/>
    <hyperlink ref="M45" r:id="rId245" xr:uid="{00000000-0004-0000-0600-0000F4000000}"/>
    <hyperlink ref="O45" r:id="rId246" xr:uid="{00000000-0004-0000-0600-0000F5000000}"/>
    <hyperlink ref="C46" r:id="rId247" xr:uid="{00000000-0004-0000-0600-0000F6000000}"/>
    <hyperlink ref="E46" r:id="rId248" xr:uid="{00000000-0004-0000-0600-0000F7000000}"/>
    <hyperlink ref="I46" r:id="rId249" xr:uid="{00000000-0004-0000-0600-0000F8000000}"/>
    <hyperlink ref="K46" r:id="rId250" xr:uid="{00000000-0004-0000-0600-0000F9000000}"/>
    <hyperlink ref="M46" r:id="rId251" xr:uid="{00000000-0004-0000-0600-0000FA000000}"/>
    <hyperlink ref="O46" r:id="rId252" xr:uid="{00000000-0004-0000-0600-0000FB000000}"/>
    <hyperlink ref="C47" r:id="rId253" xr:uid="{00000000-0004-0000-0600-0000FC000000}"/>
    <hyperlink ref="E47" r:id="rId254" xr:uid="{00000000-0004-0000-0600-0000FD000000}"/>
    <hyperlink ref="I47" r:id="rId255" xr:uid="{00000000-0004-0000-0600-0000FE000000}"/>
    <hyperlink ref="K47" r:id="rId256" xr:uid="{00000000-0004-0000-0600-0000FF000000}"/>
    <hyperlink ref="M47" r:id="rId257" xr:uid="{00000000-0004-0000-0600-000000010000}"/>
    <hyperlink ref="O47" r:id="rId258" xr:uid="{00000000-0004-0000-0600-000001010000}"/>
    <hyperlink ref="C48" r:id="rId259" xr:uid="{00000000-0004-0000-0600-000002010000}"/>
    <hyperlink ref="E48" r:id="rId260" xr:uid="{00000000-0004-0000-0600-000003010000}"/>
    <hyperlink ref="I48" r:id="rId261" xr:uid="{00000000-0004-0000-0600-000004010000}"/>
    <hyperlink ref="K48" r:id="rId262" xr:uid="{00000000-0004-0000-0600-000005010000}"/>
    <hyperlink ref="M48" r:id="rId263" xr:uid="{00000000-0004-0000-0600-000006010000}"/>
    <hyperlink ref="O48" r:id="rId264" xr:uid="{00000000-0004-0000-0600-000007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51"/>
  <sheetViews>
    <sheetView topLeftCell="A4" workbookViewId="0">
      <selection activeCell="G3" sqref="G3"/>
    </sheetView>
  </sheetViews>
  <sheetFormatPr defaultColWidth="17.28515625" defaultRowHeight="15" customHeight="1" x14ac:dyDescent="0.25"/>
  <sheetData>
    <row r="1" spans="1:19" x14ac:dyDescent="0.25">
      <c r="A1" s="74" t="s">
        <v>579</v>
      </c>
      <c r="B1" s="74" t="s">
        <v>580</v>
      </c>
      <c r="C1" s="74" t="s">
        <v>581</v>
      </c>
      <c r="D1" s="75"/>
      <c r="E1" s="74" t="s">
        <v>656</v>
      </c>
      <c r="F1" s="74" t="s">
        <v>657</v>
      </c>
      <c r="G1" s="74" t="s">
        <v>658</v>
      </c>
      <c r="H1" s="74" t="s">
        <v>582</v>
      </c>
      <c r="I1" s="74" t="s">
        <v>583</v>
      </c>
      <c r="J1" s="74" t="s">
        <v>584</v>
      </c>
      <c r="K1" s="74" t="s">
        <v>585</v>
      </c>
      <c r="L1" s="74" t="s">
        <v>586</v>
      </c>
      <c r="M1" s="74" t="s">
        <v>587</v>
      </c>
      <c r="N1" s="74" t="s">
        <v>588</v>
      </c>
      <c r="O1" s="74" t="s">
        <v>589</v>
      </c>
      <c r="P1" s="111" t="s">
        <v>590</v>
      </c>
      <c r="Q1" s="110"/>
      <c r="R1" s="75"/>
      <c r="S1" s="75"/>
    </row>
    <row r="2" spans="1:19" x14ac:dyDescent="0.25">
      <c r="A2" s="76">
        <v>1</v>
      </c>
      <c r="B2" s="77" t="s">
        <v>15</v>
      </c>
      <c r="C2" s="78" t="s">
        <v>353</v>
      </c>
      <c r="D2" s="77" t="s">
        <v>591</v>
      </c>
      <c r="E2" s="79">
        <v>58288400</v>
      </c>
      <c r="F2" s="79">
        <v>3</v>
      </c>
      <c r="G2" s="79">
        <v>2</v>
      </c>
      <c r="H2" s="79">
        <v>362400</v>
      </c>
      <c r="I2" s="79">
        <v>945490</v>
      </c>
      <c r="J2" s="80">
        <v>27940900</v>
      </c>
      <c r="K2" s="80">
        <v>2024</v>
      </c>
      <c r="L2" s="77" t="s">
        <v>592</v>
      </c>
      <c r="M2" s="77" t="s">
        <v>593</v>
      </c>
      <c r="N2" s="110" t="s">
        <v>594</v>
      </c>
      <c r="O2" s="110"/>
      <c r="P2" s="81"/>
      <c r="Q2" s="81"/>
      <c r="R2" s="81"/>
      <c r="S2" s="81"/>
    </row>
    <row r="3" spans="1:19" x14ac:dyDescent="0.25">
      <c r="A3" s="76">
        <v>2</v>
      </c>
      <c r="B3" s="77" t="s">
        <v>22</v>
      </c>
      <c r="C3" s="78" t="s">
        <v>355</v>
      </c>
      <c r="D3" s="77" t="s">
        <v>595</v>
      </c>
      <c r="E3" s="82">
        <v>168000000</v>
      </c>
      <c r="F3" s="79">
        <v>2</v>
      </c>
      <c r="G3" s="79">
        <v>3</v>
      </c>
      <c r="H3" s="79">
        <v>182280</v>
      </c>
      <c r="I3" s="79">
        <v>1028890</v>
      </c>
      <c r="J3" s="80">
        <v>6028100</v>
      </c>
      <c r="K3" s="80">
        <v>2215</v>
      </c>
      <c r="L3" s="77" t="s">
        <v>596</v>
      </c>
      <c r="M3" s="77" t="s">
        <v>593</v>
      </c>
      <c r="N3" s="110" t="s">
        <v>597</v>
      </c>
      <c r="O3" s="110"/>
      <c r="P3" s="81"/>
      <c r="Q3" s="81"/>
      <c r="R3" s="81"/>
      <c r="S3" s="81"/>
    </row>
    <row r="4" spans="1:19" x14ac:dyDescent="0.25">
      <c r="A4" s="76">
        <v>3</v>
      </c>
      <c r="B4" s="77" t="s">
        <v>28</v>
      </c>
      <c r="C4" s="78" t="s">
        <v>370</v>
      </c>
      <c r="D4" s="77" t="s">
        <v>598</v>
      </c>
      <c r="E4" s="79">
        <v>3938000</v>
      </c>
      <c r="F4" s="79">
        <v>14</v>
      </c>
      <c r="G4" s="79">
        <v>11</v>
      </c>
      <c r="H4" s="79">
        <v>121430</v>
      </c>
      <c r="I4" s="79">
        <v>121230</v>
      </c>
      <c r="J4" s="80">
        <v>1191300</v>
      </c>
      <c r="K4" s="79">
        <v>302</v>
      </c>
      <c r="L4" s="77" t="s">
        <v>592</v>
      </c>
      <c r="M4" s="77" t="s">
        <v>593</v>
      </c>
      <c r="N4" s="110" t="s">
        <v>597</v>
      </c>
      <c r="O4" s="110"/>
      <c r="P4" s="81"/>
      <c r="Q4" s="81"/>
      <c r="R4" s="83"/>
      <c r="S4" s="83"/>
    </row>
    <row r="5" spans="1:19" x14ac:dyDescent="0.25">
      <c r="A5" s="76">
        <v>4</v>
      </c>
      <c r="B5" s="77" t="s">
        <v>35</v>
      </c>
      <c r="C5" s="78" t="s">
        <v>357</v>
      </c>
      <c r="D5" s="77" t="s">
        <v>599</v>
      </c>
      <c r="E5" s="82">
        <v>116000000</v>
      </c>
      <c r="F5" s="79">
        <v>4</v>
      </c>
      <c r="G5" s="79">
        <v>4</v>
      </c>
      <c r="H5" s="79">
        <v>145610</v>
      </c>
      <c r="I5" s="79">
        <v>466460</v>
      </c>
      <c r="J5" s="80">
        <v>2410200</v>
      </c>
      <c r="K5" s="80">
        <v>2275</v>
      </c>
      <c r="L5" s="77" t="s">
        <v>596</v>
      </c>
      <c r="M5" s="77" t="s">
        <v>593</v>
      </c>
      <c r="N5" s="110" t="s">
        <v>597</v>
      </c>
      <c r="O5" s="110"/>
      <c r="P5" s="84" t="b">
        <v>1</v>
      </c>
      <c r="Q5" s="81"/>
      <c r="R5" s="83"/>
      <c r="S5" s="83"/>
    </row>
    <row r="6" spans="1:19" x14ac:dyDescent="0.25">
      <c r="A6" s="76">
        <v>5</v>
      </c>
      <c r="B6" s="77" t="s">
        <v>359</v>
      </c>
      <c r="C6" s="78" t="s">
        <v>360</v>
      </c>
      <c r="D6" s="77" t="s">
        <v>600</v>
      </c>
      <c r="E6" s="79">
        <v>43097200</v>
      </c>
      <c r="F6" s="79">
        <v>7</v>
      </c>
      <c r="G6" s="79">
        <v>6</v>
      </c>
      <c r="H6" s="79">
        <v>482280</v>
      </c>
      <c r="I6" s="79">
        <v>449840</v>
      </c>
      <c r="J6" s="80">
        <v>8101900</v>
      </c>
      <c r="K6" s="79">
        <v>1120</v>
      </c>
      <c r="L6" s="77" t="s">
        <v>592</v>
      </c>
      <c r="M6" s="77" t="s">
        <v>593</v>
      </c>
      <c r="N6" s="110" t="s">
        <v>597</v>
      </c>
      <c r="O6" s="110"/>
      <c r="P6" s="81"/>
      <c r="Q6" s="81"/>
      <c r="R6" s="83"/>
      <c r="S6" s="83"/>
    </row>
    <row r="7" spans="1:19" x14ac:dyDescent="0.25">
      <c r="A7" s="76">
        <v>6</v>
      </c>
      <c r="B7" s="77" t="s">
        <v>59</v>
      </c>
      <c r="C7" s="78" t="s">
        <v>60</v>
      </c>
      <c r="D7" s="77" t="s">
        <v>601</v>
      </c>
      <c r="E7" s="79">
        <v>67677900</v>
      </c>
      <c r="F7" s="79">
        <v>1</v>
      </c>
      <c r="G7" s="79">
        <v>1</v>
      </c>
      <c r="H7" s="79">
        <v>58180</v>
      </c>
      <c r="I7" s="79">
        <v>1788340</v>
      </c>
      <c r="J7" s="80">
        <v>14003700</v>
      </c>
      <c r="K7" s="80">
        <v>2263</v>
      </c>
      <c r="L7" s="77" t="s">
        <v>596</v>
      </c>
      <c r="M7" s="77" t="s">
        <v>593</v>
      </c>
      <c r="N7" s="110" t="s">
        <v>594</v>
      </c>
      <c r="O7" s="110"/>
      <c r="P7" s="81"/>
      <c r="Q7" s="81"/>
      <c r="R7" s="83"/>
      <c r="S7" s="83"/>
    </row>
    <row r="8" spans="1:19" x14ac:dyDescent="0.25">
      <c r="A8" s="76">
        <v>7</v>
      </c>
      <c r="B8" s="77" t="s">
        <v>53</v>
      </c>
      <c r="C8" s="78" t="s">
        <v>366</v>
      </c>
      <c r="D8" s="77" t="s">
        <v>602</v>
      </c>
      <c r="E8" s="79">
        <v>16978200</v>
      </c>
      <c r="F8" s="79">
        <v>5</v>
      </c>
      <c r="G8" s="79">
        <v>5</v>
      </c>
      <c r="H8" s="79">
        <v>21020</v>
      </c>
      <c r="I8" s="79">
        <v>329250</v>
      </c>
      <c r="J8" s="80">
        <v>779800</v>
      </c>
      <c r="K8" s="79">
        <v>891</v>
      </c>
      <c r="L8" s="77" t="s">
        <v>592</v>
      </c>
      <c r="M8" s="77" t="s">
        <v>593</v>
      </c>
      <c r="N8" s="110" t="s">
        <v>594</v>
      </c>
      <c r="O8" s="110"/>
      <c r="P8" s="81"/>
      <c r="Q8" s="81"/>
      <c r="R8" s="83"/>
      <c r="S8" s="83"/>
    </row>
    <row r="9" spans="1:19" x14ac:dyDescent="0.25">
      <c r="A9" s="76">
        <v>8</v>
      </c>
      <c r="B9" s="77" t="s">
        <v>83</v>
      </c>
      <c r="C9" s="78" t="s">
        <v>372</v>
      </c>
      <c r="D9" s="77" t="s">
        <v>603</v>
      </c>
      <c r="E9" s="79">
        <v>5518600</v>
      </c>
      <c r="F9" s="79">
        <v>6</v>
      </c>
      <c r="G9" s="79">
        <v>8</v>
      </c>
      <c r="H9" s="79">
        <v>67100</v>
      </c>
      <c r="I9" s="79">
        <v>314100</v>
      </c>
      <c r="J9" s="80">
        <v>7676600</v>
      </c>
      <c r="K9" s="79">
        <v>442</v>
      </c>
      <c r="L9" s="77" t="s">
        <v>592</v>
      </c>
      <c r="M9" s="77" t="s">
        <v>604</v>
      </c>
      <c r="N9" s="110" t="s">
        <v>594</v>
      </c>
      <c r="O9" s="110"/>
      <c r="P9" s="81"/>
      <c r="Q9" s="81"/>
      <c r="R9" s="83"/>
      <c r="S9" s="83"/>
    </row>
    <row r="10" spans="1:19" x14ac:dyDescent="0.25">
      <c r="A10" s="76">
        <v>9</v>
      </c>
      <c r="B10" s="77" t="s">
        <v>71</v>
      </c>
      <c r="C10" s="78" t="s">
        <v>382</v>
      </c>
      <c r="D10" s="77" t="s">
        <v>605</v>
      </c>
      <c r="E10" s="79">
        <v>2110100</v>
      </c>
      <c r="F10" s="79">
        <v>15</v>
      </c>
      <c r="G10" s="79">
        <v>16</v>
      </c>
      <c r="H10" s="79">
        <v>27780</v>
      </c>
      <c r="I10" s="79">
        <v>10</v>
      </c>
      <c r="J10" s="80">
        <v>1249700</v>
      </c>
      <c r="K10" s="79">
        <v>245</v>
      </c>
      <c r="L10" s="77" t="s">
        <v>592</v>
      </c>
      <c r="M10" s="77" t="s">
        <v>593</v>
      </c>
      <c r="N10" s="110" t="s">
        <v>597</v>
      </c>
      <c r="O10" s="110"/>
      <c r="P10" s="81"/>
      <c r="Q10" s="81"/>
      <c r="R10" s="83"/>
      <c r="S10" s="83"/>
    </row>
    <row r="11" spans="1:19" x14ac:dyDescent="0.25">
      <c r="A11" s="76">
        <v>10</v>
      </c>
      <c r="B11" s="77" t="s">
        <v>77</v>
      </c>
      <c r="C11" s="78" t="s">
        <v>368</v>
      </c>
      <c r="D11" s="77" t="s">
        <v>606</v>
      </c>
      <c r="E11" s="79">
        <v>2310500</v>
      </c>
      <c r="F11" s="79">
        <v>27</v>
      </c>
      <c r="G11" s="79">
        <v>20</v>
      </c>
      <c r="H11" s="79">
        <v>71570</v>
      </c>
      <c r="I11" s="79">
        <v>20990</v>
      </c>
      <c r="J11" s="80">
        <v>1034500</v>
      </c>
      <c r="K11" s="79">
        <v>528</v>
      </c>
      <c r="L11" s="77" t="s">
        <v>592</v>
      </c>
      <c r="M11" s="77" t="s">
        <v>607</v>
      </c>
      <c r="N11" s="110" t="s">
        <v>597</v>
      </c>
      <c r="O11" s="110"/>
      <c r="P11" s="81"/>
      <c r="Q11" s="81"/>
      <c r="R11" s="83"/>
      <c r="S11" s="83"/>
    </row>
    <row r="12" spans="1:19" x14ac:dyDescent="0.25">
      <c r="A12" s="76">
        <v>11</v>
      </c>
      <c r="B12" s="77" t="s">
        <v>374</v>
      </c>
      <c r="C12" s="78" t="s">
        <v>375</v>
      </c>
      <c r="D12" s="77" t="s">
        <v>608</v>
      </c>
      <c r="E12" s="79">
        <v>2071000</v>
      </c>
      <c r="F12" s="79">
        <v>11</v>
      </c>
      <c r="G12" s="79">
        <v>10</v>
      </c>
      <c r="H12" s="79">
        <v>101820</v>
      </c>
      <c r="I12" s="79">
        <v>387970</v>
      </c>
      <c r="J12" s="80">
        <v>1658000</v>
      </c>
      <c r="K12" s="79">
        <v>677</v>
      </c>
      <c r="L12" s="77" t="s">
        <v>592</v>
      </c>
      <c r="M12" s="77" t="s">
        <v>593</v>
      </c>
      <c r="N12" s="110" t="s">
        <v>597</v>
      </c>
      <c r="O12" s="110"/>
      <c r="P12" s="81"/>
      <c r="Q12" s="81"/>
      <c r="R12" s="83"/>
      <c r="S12" s="83"/>
    </row>
    <row r="13" spans="1:19" x14ac:dyDescent="0.25">
      <c r="A13" s="76">
        <v>12</v>
      </c>
      <c r="B13" s="77" t="s">
        <v>384</v>
      </c>
      <c r="C13" s="78" t="s">
        <v>385</v>
      </c>
      <c r="D13" s="77" t="s">
        <v>609</v>
      </c>
      <c r="E13" s="79">
        <v>494200</v>
      </c>
      <c r="F13" s="79">
        <v>21</v>
      </c>
      <c r="G13" s="79">
        <v>17</v>
      </c>
      <c r="H13" s="79">
        <v>10</v>
      </c>
      <c r="I13" s="79">
        <v>2140</v>
      </c>
      <c r="J13" s="80">
        <v>560900</v>
      </c>
      <c r="K13" s="79">
        <v>52</v>
      </c>
      <c r="L13" s="77" t="s">
        <v>592</v>
      </c>
      <c r="M13" s="77" t="s">
        <v>593</v>
      </c>
      <c r="N13" s="110" t="s">
        <v>594</v>
      </c>
      <c r="O13" s="110"/>
      <c r="P13" s="81"/>
      <c r="Q13" s="81"/>
      <c r="R13" s="83"/>
      <c r="S13" s="83"/>
    </row>
    <row r="14" spans="1:19" x14ac:dyDescent="0.25">
      <c r="A14" s="76">
        <v>13</v>
      </c>
      <c r="B14" s="77" t="s">
        <v>95</v>
      </c>
      <c r="C14" s="78" t="s">
        <v>379</v>
      </c>
      <c r="D14" s="77" t="s">
        <v>610</v>
      </c>
      <c r="E14" s="79">
        <v>2061900</v>
      </c>
      <c r="F14" s="79">
        <v>28</v>
      </c>
      <c r="G14" s="79">
        <v>28</v>
      </c>
      <c r="H14" s="79">
        <v>6190</v>
      </c>
      <c r="I14" s="79">
        <v>59140</v>
      </c>
      <c r="J14" s="80">
        <v>356300</v>
      </c>
      <c r="K14" s="79">
        <v>105</v>
      </c>
      <c r="L14" s="77" t="s">
        <v>592</v>
      </c>
      <c r="M14" s="77" t="s">
        <v>593</v>
      </c>
      <c r="N14" s="110" t="s">
        <v>594</v>
      </c>
      <c r="O14" s="110"/>
      <c r="P14" s="81"/>
      <c r="Q14" s="81"/>
      <c r="R14" s="83"/>
      <c r="S14" s="83"/>
    </row>
    <row r="15" spans="1:19" x14ac:dyDescent="0.25">
      <c r="A15" s="76">
        <v>14</v>
      </c>
      <c r="B15" s="77" t="s">
        <v>377</v>
      </c>
      <c r="C15" s="78" t="s">
        <v>102</v>
      </c>
      <c r="D15" s="77" t="s">
        <v>611</v>
      </c>
      <c r="E15" s="79">
        <v>1696900</v>
      </c>
      <c r="F15" s="79">
        <v>8</v>
      </c>
      <c r="G15" s="79">
        <v>9</v>
      </c>
      <c r="H15" s="79">
        <v>1640</v>
      </c>
      <c r="I15" s="79">
        <v>1510</v>
      </c>
      <c r="J15" s="79">
        <v>0</v>
      </c>
      <c r="K15" s="79">
        <v>0</v>
      </c>
      <c r="L15" s="77" t="s">
        <v>592</v>
      </c>
      <c r="M15" s="77" t="s">
        <v>593</v>
      </c>
      <c r="N15" s="110" t="s">
        <v>594</v>
      </c>
      <c r="O15" s="110"/>
      <c r="P15" s="81"/>
      <c r="Q15" s="81"/>
      <c r="R15" s="83"/>
      <c r="S15" s="83"/>
    </row>
    <row r="16" spans="1:19" x14ac:dyDescent="0.25">
      <c r="A16" s="76">
        <v>15</v>
      </c>
      <c r="B16" s="77" t="s">
        <v>112</v>
      </c>
      <c r="C16" s="78" t="s">
        <v>387</v>
      </c>
      <c r="D16" s="77" t="s">
        <v>612</v>
      </c>
      <c r="E16" s="79">
        <v>1374300</v>
      </c>
      <c r="F16" s="79">
        <v>33</v>
      </c>
      <c r="G16" s="79">
        <v>19</v>
      </c>
      <c r="H16" s="79">
        <v>3250</v>
      </c>
      <c r="I16" s="79">
        <v>34840</v>
      </c>
      <c r="J16" s="80">
        <v>104100</v>
      </c>
      <c r="K16" s="79">
        <v>46</v>
      </c>
      <c r="L16" s="77" t="s">
        <v>596</v>
      </c>
      <c r="M16" s="77" t="s">
        <v>593</v>
      </c>
      <c r="N16" s="110" t="s">
        <v>597</v>
      </c>
      <c r="O16" s="110"/>
      <c r="P16" s="81"/>
      <c r="Q16" s="81"/>
      <c r="R16" s="83"/>
      <c r="S16" s="83"/>
    </row>
    <row r="17" spans="1:19" x14ac:dyDescent="0.25">
      <c r="A17" s="76">
        <v>16</v>
      </c>
      <c r="B17" s="77" t="s">
        <v>89</v>
      </c>
      <c r="C17" s="78" t="s">
        <v>390</v>
      </c>
      <c r="D17" s="77" t="s">
        <v>613</v>
      </c>
      <c r="E17" s="79">
        <v>2753700</v>
      </c>
      <c r="F17" s="79">
        <v>99</v>
      </c>
      <c r="G17" s="79">
        <v>99</v>
      </c>
      <c r="H17" s="79">
        <v>550</v>
      </c>
      <c r="I17" s="79">
        <v>336670</v>
      </c>
      <c r="J17" s="80">
        <v>4000</v>
      </c>
      <c r="K17" s="79">
        <v>130</v>
      </c>
      <c r="L17" s="77" t="s">
        <v>592</v>
      </c>
      <c r="M17" s="77" t="s">
        <v>604</v>
      </c>
      <c r="N17" s="110" t="s">
        <v>597</v>
      </c>
      <c r="O17" s="110"/>
      <c r="P17" s="81"/>
      <c r="Q17" s="81"/>
      <c r="R17" s="83"/>
      <c r="S17" s="83"/>
    </row>
    <row r="18" spans="1:19" x14ac:dyDescent="0.25">
      <c r="A18" s="76">
        <v>17</v>
      </c>
      <c r="B18" s="77" t="s">
        <v>107</v>
      </c>
      <c r="C18" s="78" t="s">
        <v>108</v>
      </c>
      <c r="D18" s="77" t="s">
        <v>614</v>
      </c>
      <c r="E18" s="79">
        <v>484800</v>
      </c>
      <c r="F18" s="79">
        <v>22</v>
      </c>
      <c r="G18" s="79">
        <v>23</v>
      </c>
      <c r="H18" s="79">
        <v>8040</v>
      </c>
      <c r="I18" s="79">
        <v>302920</v>
      </c>
      <c r="J18" s="80">
        <v>569700</v>
      </c>
      <c r="K18" s="79">
        <v>34</v>
      </c>
      <c r="L18" s="77" t="s">
        <v>592</v>
      </c>
      <c r="M18" s="77" t="s">
        <v>593</v>
      </c>
      <c r="N18" s="110" t="s">
        <v>597</v>
      </c>
      <c r="O18" s="110"/>
      <c r="P18" s="81"/>
      <c r="Q18" s="81"/>
      <c r="R18" s="83"/>
      <c r="S18" s="83"/>
    </row>
    <row r="19" spans="1:19" x14ac:dyDescent="0.25">
      <c r="A19" s="76">
        <v>18</v>
      </c>
      <c r="B19" s="77" t="s">
        <v>47</v>
      </c>
      <c r="C19" s="78" t="s">
        <v>401</v>
      </c>
      <c r="D19" s="77" t="s">
        <v>615</v>
      </c>
      <c r="E19" s="79">
        <v>1485000</v>
      </c>
      <c r="F19" s="79">
        <v>23</v>
      </c>
      <c r="G19" s="79">
        <v>12</v>
      </c>
      <c r="H19" s="79">
        <v>6200</v>
      </c>
      <c r="I19" s="79">
        <v>34310</v>
      </c>
      <c r="J19" s="80">
        <v>919600</v>
      </c>
      <c r="K19" s="79">
        <v>131</v>
      </c>
      <c r="L19" s="77" t="s">
        <v>592</v>
      </c>
      <c r="M19" s="77" t="s">
        <v>593</v>
      </c>
      <c r="N19" s="110" t="s">
        <v>597</v>
      </c>
      <c r="O19" s="110"/>
      <c r="P19" s="81"/>
      <c r="Q19" s="81"/>
      <c r="R19" s="83"/>
      <c r="S19" s="83"/>
    </row>
    <row r="20" spans="1:19" x14ac:dyDescent="0.25">
      <c r="A20" s="76">
        <v>19</v>
      </c>
      <c r="B20" s="77" t="s">
        <v>124</v>
      </c>
      <c r="C20" s="78" t="s">
        <v>403</v>
      </c>
      <c r="D20" s="77" t="s">
        <v>616</v>
      </c>
      <c r="E20" s="79">
        <v>287800</v>
      </c>
      <c r="F20" s="79">
        <v>12</v>
      </c>
      <c r="G20" s="79">
        <v>15</v>
      </c>
      <c r="H20" s="79">
        <v>16250</v>
      </c>
      <c r="I20" s="79">
        <v>252120</v>
      </c>
      <c r="J20" s="80">
        <v>969900</v>
      </c>
      <c r="K20" s="79">
        <v>209</v>
      </c>
      <c r="L20" s="77" t="s">
        <v>592</v>
      </c>
      <c r="M20" s="77" t="s">
        <v>604</v>
      </c>
      <c r="N20" s="110" t="s">
        <v>597</v>
      </c>
      <c r="O20" s="110"/>
      <c r="P20" s="81"/>
      <c r="Q20" s="81"/>
      <c r="R20" s="83"/>
      <c r="S20" s="83"/>
    </row>
    <row r="21" spans="1:19" x14ac:dyDescent="0.25">
      <c r="A21" s="76">
        <v>20</v>
      </c>
      <c r="B21" s="77" t="s">
        <v>130</v>
      </c>
      <c r="C21" s="78" t="s">
        <v>409</v>
      </c>
      <c r="D21" s="77" t="s">
        <v>617</v>
      </c>
      <c r="E21" s="79">
        <v>249100</v>
      </c>
      <c r="F21" s="79">
        <v>16</v>
      </c>
      <c r="G21" s="79">
        <v>22</v>
      </c>
      <c r="H21" s="79">
        <v>0</v>
      </c>
      <c r="I21" s="79">
        <v>10</v>
      </c>
      <c r="J21" s="79">
        <v>0</v>
      </c>
      <c r="K21" s="80">
        <v>2762</v>
      </c>
      <c r="L21" s="77" t="s">
        <v>592</v>
      </c>
      <c r="M21" s="77" t="s">
        <v>604</v>
      </c>
      <c r="N21" s="110" t="s">
        <v>597</v>
      </c>
      <c r="O21" s="110"/>
      <c r="P21" s="81"/>
      <c r="Q21" s="81"/>
      <c r="R21" s="83"/>
      <c r="S21" s="83"/>
    </row>
    <row r="22" spans="1:19" x14ac:dyDescent="0.25">
      <c r="A22" s="76">
        <v>21</v>
      </c>
      <c r="B22" s="77" t="s">
        <v>171</v>
      </c>
      <c r="C22" s="78" t="s">
        <v>405</v>
      </c>
      <c r="D22" s="77" t="s">
        <v>618</v>
      </c>
      <c r="E22" s="79">
        <v>354600</v>
      </c>
      <c r="F22" s="79">
        <v>18</v>
      </c>
      <c r="G22" s="79">
        <v>21</v>
      </c>
      <c r="H22" s="79">
        <v>57650</v>
      </c>
      <c r="I22" s="79">
        <v>833730</v>
      </c>
      <c r="J22" s="80">
        <v>318800</v>
      </c>
      <c r="K22" s="79">
        <v>153</v>
      </c>
      <c r="L22" s="77" t="s">
        <v>592</v>
      </c>
      <c r="M22" s="77" t="s">
        <v>604</v>
      </c>
      <c r="N22" s="110" t="s">
        <v>597</v>
      </c>
      <c r="O22" s="110"/>
      <c r="P22" s="81"/>
      <c r="Q22" s="81"/>
      <c r="R22" s="83"/>
      <c r="S22" s="83"/>
    </row>
    <row r="23" spans="1:19" x14ac:dyDescent="0.25">
      <c r="A23" s="76">
        <v>22</v>
      </c>
      <c r="B23" s="77" t="s">
        <v>142</v>
      </c>
      <c r="C23" s="78" t="s">
        <v>418</v>
      </c>
      <c r="D23" s="77" t="s">
        <v>619</v>
      </c>
      <c r="E23" s="79">
        <v>401100</v>
      </c>
      <c r="F23" s="79">
        <v>26</v>
      </c>
      <c r="G23" s="79">
        <v>13</v>
      </c>
      <c r="H23" s="79">
        <v>2770</v>
      </c>
      <c r="I23" s="79">
        <v>25290</v>
      </c>
      <c r="J23" s="80">
        <v>101000</v>
      </c>
      <c r="K23" s="79">
        <v>107</v>
      </c>
      <c r="L23" s="77" t="s">
        <v>592</v>
      </c>
      <c r="M23" s="77" t="s">
        <v>593</v>
      </c>
      <c r="N23" s="110" t="s">
        <v>597</v>
      </c>
      <c r="O23" s="110"/>
      <c r="P23" s="81"/>
      <c r="Q23" s="81"/>
      <c r="R23" s="83"/>
      <c r="S23" s="83"/>
    </row>
    <row r="24" spans="1:19" x14ac:dyDescent="0.25">
      <c r="A24" s="76">
        <v>23</v>
      </c>
      <c r="B24" s="77" t="s">
        <v>136</v>
      </c>
      <c r="C24" s="78" t="s">
        <v>407</v>
      </c>
      <c r="D24" s="77" t="s">
        <v>620</v>
      </c>
      <c r="E24" s="79">
        <v>225700</v>
      </c>
      <c r="F24" s="79">
        <v>24</v>
      </c>
      <c r="G24" s="79">
        <v>27</v>
      </c>
      <c r="H24" s="79">
        <v>36330</v>
      </c>
      <c r="I24" s="79">
        <v>35360</v>
      </c>
      <c r="J24" s="80">
        <v>43500</v>
      </c>
      <c r="K24" s="79">
        <v>24</v>
      </c>
      <c r="L24" s="77" t="s">
        <v>592</v>
      </c>
      <c r="M24" s="77" t="s">
        <v>593</v>
      </c>
      <c r="N24" s="110" t="s">
        <v>597</v>
      </c>
      <c r="O24" s="110"/>
      <c r="P24" s="81"/>
      <c r="Q24" s="81"/>
      <c r="R24" s="83"/>
      <c r="S24" s="83"/>
    </row>
    <row r="25" spans="1:19" x14ac:dyDescent="0.25">
      <c r="A25" s="76">
        <v>24</v>
      </c>
      <c r="B25" s="77" t="s">
        <v>414</v>
      </c>
      <c r="C25" s="78" t="s">
        <v>415</v>
      </c>
      <c r="D25" s="77" t="s">
        <v>621</v>
      </c>
      <c r="E25" s="79">
        <v>216700</v>
      </c>
      <c r="F25" s="79">
        <v>99</v>
      </c>
      <c r="G25" s="79">
        <v>99</v>
      </c>
      <c r="H25" s="79">
        <v>3760</v>
      </c>
      <c r="I25" s="79">
        <v>97120</v>
      </c>
      <c r="J25" s="80">
        <v>232300</v>
      </c>
      <c r="K25" s="79">
        <v>76</v>
      </c>
      <c r="L25" s="77" t="s">
        <v>592</v>
      </c>
      <c r="M25" s="77" t="s">
        <v>604</v>
      </c>
      <c r="N25" s="110" t="s">
        <v>597</v>
      </c>
      <c r="O25" s="110"/>
      <c r="P25" s="81"/>
      <c r="Q25" s="81"/>
      <c r="R25" s="83"/>
      <c r="S25" s="83"/>
    </row>
    <row r="26" spans="1:19" x14ac:dyDescent="0.25">
      <c r="A26" s="76">
        <v>25</v>
      </c>
      <c r="B26" s="78" t="s">
        <v>427</v>
      </c>
      <c r="C26" s="78" t="s">
        <v>428</v>
      </c>
      <c r="D26" s="77" t="s">
        <v>622</v>
      </c>
      <c r="E26" s="79">
        <v>227100</v>
      </c>
      <c r="F26" s="79">
        <v>99</v>
      </c>
      <c r="G26" s="79">
        <v>99</v>
      </c>
      <c r="H26" s="79">
        <v>19980</v>
      </c>
      <c r="I26" s="79">
        <v>404000</v>
      </c>
      <c r="J26" s="80">
        <v>1246900</v>
      </c>
      <c r="K26" s="79">
        <v>70</v>
      </c>
      <c r="L26" s="77" t="s">
        <v>592</v>
      </c>
      <c r="M26" s="77" t="s">
        <v>604</v>
      </c>
      <c r="N26" s="110" t="s">
        <v>597</v>
      </c>
      <c r="O26" s="110"/>
      <c r="P26" s="81"/>
      <c r="Q26" s="81"/>
      <c r="R26" s="83"/>
      <c r="S26" s="83"/>
    </row>
    <row r="27" spans="1:19" x14ac:dyDescent="0.25">
      <c r="A27" s="76">
        <v>26</v>
      </c>
      <c r="B27" s="77" t="s">
        <v>438</v>
      </c>
      <c r="C27" s="78" t="s">
        <v>439</v>
      </c>
      <c r="D27" s="77" t="s">
        <v>623</v>
      </c>
      <c r="E27" s="79">
        <v>109000</v>
      </c>
      <c r="F27" s="79">
        <v>17</v>
      </c>
      <c r="G27" s="79">
        <v>25</v>
      </c>
      <c r="H27" s="79">
        <v>2600</v>
      </c>
      <c r="I27" s="79">
        <v>340880</v>
      </c>
      <c r="J27" s="80">
        <v>782900</v>
      </c>
      <c r="K27" s="79">
        <v>209</v>
      </c>
      <c r="L27" s="77" t="s">
        <v>592</v>
      </c>
      <c r="M27" s="77" t="s">
        <v>604</v>
      </c>
      <c r="N27" s="110" t="s">
        <v>597</v>
      </c>
      <c r="O27" s="110"/>
      <c r="P27" s="81"/>
      <c r="Q27" s="81"/>
      <c r="R27" s="83"/>
      <c r="S27" s="83"/>
    </row>
    <row r="28" spans="1:19" x14ac:dyDescent="0.25">
      <c r="A28" s="76">
        <v>27</v>
      </c>
      <c r="B28" s="77" t="s">
        <v>411</v>
      </c>
      <c r="C28" s="78" t="s">
        <v>412</v>
      </c>
      <c r="D28" s="77" t="s">
        <v>624</v>
      </c>
      <c r="E28" s="79">
        <v>303900</v>
      </c>
      <c r="F28" s="79">
        <v>99</v>
      </c>
      <c r="G28" s="79">
        <v>99</v>
      </c>
      <c r="H28" s="79">
        <v>0</v>
      </c>
      <c r="I28" s="79">
        <v>10</v>
      </c>
      <c r="J28" s="79">
        <v>0</v>
      </c>
      <c r="K28" s="79">
        <v>6</v>
      </c>
      <c r="L28" s="77" t="s">
        <v>592</v>
      </c>
      <c r="M28" s="77" t="s">
        <v>593</v>
      </c>
      <c r="N28" s="110" t="s">
        <v>597</v>
      </c>
      <c r="O28" s="110"/>
      <c r="P28" s="81"/>
      <c r="Q28" s="81"/>
      <c r="R28" s="83"/>
      <c r="S28" s="83"/>
    </row>
    <row r="29" spans="1:19" x14ac:dyDescent="0.25">
      <c r="A29" s="76">
        <v>28</v>
      </c>
      <c r="B29" s="77" t="s">
        <v>189</v>
      </c>
      <c r="C29" s="78" t="s">
        <v>433</v>
      </c>
      <c r="D29" s="77" t="s">
        <v>625</v>
      </c>
      <c r="E29" s="79">
        <v>270100</v>
      </c>
      <c r="F29" s="79">
        <v>32</v>
      </c>
      <c r="G29" s="79">
        <v>30</v>
      </c>
      <c r="H29" s="79">
        <v>2490</v>
      </c>
      <c r="I29" s="79">
        <v>42420</v>
      </c>
      <c r="J29" s="80">
        <v>238200</v>
      </c>
      <c r="K29" s="79">
        <v>34</v>
      </c>
      <c r="L29" s="77" t="s">
        <v>592</v>
      </c>
      <c r="M29" s="77" t="s">
        <v>604</v>
      </c>
      <c r="N29" s="110" t="s">
        <v>597</v>
      </c>
      <c r="O29" s="110"/>
      <c r="P29" s="81"/>
      <c r="Q29" s="81"/>
      <c r="R29" s="83"/>
      <c r="S29" s="83"/>
    </row>
    <row r="30" spans="1:19" x14ac:dyDescent="0.25">
      <c r="A30" s="76">
        <v>29</v>
      </c>
      <c r="B30" s="77" t="s">
        <v>212</v>
      </c>
      <c r="C30" s="78" t="s">
        <v>430</v>
      </c>
      <c r="D30" s="77" t="s">
        <v>626</v>
      </c>
      <c r="E30" s="79">
        <v>277400</v>
      </c>
      <c r="F30" s="79">
        <v>20</v>
      </c>
      <c r="G30" s="79">
        <v>29</v>
      </c>
      <c r="H30" s="79">
        <v>28380</v>
      </c>
      <c r="I30" s="79">
        <v>412890</v>
      </c>
      <c r="J30" s="80">
        <v>153000</v>
      </c>
      <c r="K30" s="79">
        <v>381</v>
      </c>
      <c r="L30" s="77" t="s">
        <v>592</v>
      </c>
      <c r="M30" s="77" t="s">
        <v>604</v>
      </c>
      <c r="N30" s="110" t="s">
        <v>594</v>
      </c>
      <c r="O30" s="110"/>
      <c r="P30" s="81"/>
      <c r="Q30" s="81"/>
      <c r="R30" s="83"/>
      <c r="S30" s="83"/>
    </row>
    <row r="31" spans="1:19" x14ac:dyDescent="0.25">
      <c r="A31" s="76">
        <v>30</v>
      </c>
      <c r="B31" s="77" t="s">
        <v>195</v>
      </c>
      <c r="C31" s="78" t="s">
        <v>441</v>
      </c>
      <c r="D31" s="77" t="s">
        <v>627</v>
      </c>
      <c r="E31" s="79">
        <v>5900</v>
      </c>
      <c r="F31" s="79">
        <v>29</v>
      </c>
      <c r="G31" s="79">
        <v>31</v>
      </c>
      <c r="H31" s="79">
        <v>20330</v>
      </c>
      <c r="I31" s="79">
        <v>7890</v>
      </c>
      <c r="J31" s="80">
        <v>186000</v>
      </c>
      <c r="K31" s="79">
        <v>230</v>
      </c>
      <c r="L31" s="77" t="s">
        <v>592</v>
      </c>
      <c r="M31" s="77" t="s">
        <v>607</v>
      </c>
      <c r="N31" s="110" t="s">
        <v>597</v>
      </c>
      <c r="O31" s="110"/>
      <c r="P31" s="81"/>
      <c r="Q31" s="81"/>
      <c r="R31" s="83"/>
      <c r="S31" s="83"/>
    </row>
    <row r="32" spans="1:19" x14ac:dyDescent="0.25">
      <c r="A32" s="76">
        <v>31</v>
      </c>
      <c r="B32" s="77" t="s">
        <v>160</v>
      </c>
      <c r="C32" s="78" t="s">
        <v>161</v>
      </c>
      <c r="D32" s="77" t="s">
        <v>628</v>
      </c>
      <c r="E32" s="79">
        <v>124400</v>
      </c>
      <c r="F32" s="79">
        <v>99</v>
      </c>
      <c r="G32" s="79">
        <v>99</v>
      </c>
      <c r="H32" s="79">
        <v>9730</v>
      </c>
      <c r="I32" s="79">
        <v>5400</v>
      </c>
      <c r="J32" s="80">
        <v>57500</v>
      </c>
      <c r="K32" s="79">
        <v>12</v>
      </c>
      <c r="L32" s="77" t="s">
        <v>596</v>
      </c>
      <c r="M32" s="77" t="s">
        <v>604</v>
      </c>
      <c r="N32" s="110" t="s">
        <v>597</v>
      </c>
      <c r="O32" s="110"/>
      <c r="P32" s="81"/>
      <c r="Q32" s="81"/>
      <c r="R32" s="83"/>
      <c r="S32" s="83"/>
    </row>
    <row r="33" spans="1:19" x14ac:dyDescent="0.25">
      <c r="A33" s="76">
        <v>32</v>
      </c>
      <c r="B33" s="77" t="s">
        <v>218</v>
      </c>
      <c r="C33" s="78" t="s">
        <v>452</v>
      </c>
      <c r="D33" s="77" t="s">
        <v>629</v>
      </c>
      <c r="E33" s="79">
        <v>106100</v>
      </c>
      <c r="F33" s="79">
        <v>99</v>
      </c>
      <c r="G33" s="79">
        <v>99</v>
      </c>
      <c r="H33" s="79">
        <v>1390</v>
      </c>
      <c r="I33" s="79">
        <v>20270</v>
      </c>
      <c r="J33" s="80">
        <v>30200</v>
      </c>
      <c r="K33" s="79">
        <v>16</v>
      </c>
      <c r="L33" s="77" t="s">
        <v>592</v>
      </c>
      <c r="M33" s="77" t="s">
        <v>607</v>
      </c>
      <c r="N33" s="110" t="s">
        <v>597</v>
      </c>
      <c r="O33" s="110"/>
      <c r="P33" s="81"/>
      <c r="Q33" s="81"/>
      <c r="R33" s="83"/>
      <c r="S33" s="83"/>
    </row>
    <row r="34" spans="1:19" x14ac:dyDescent="0.25">
      <c r="A34" s="76">
        <v>33</v>
      </c>
      <c r="B34" s="77" t="s">
        <v>183</v>
      </c>
      <c r="C34" s="78" t="s">
        <v>436</v>
      </c>
      <c r="D34" s="77" t="s">
        <v>630</v>
      </c>
      <c r="E34" s="79">
        <v>242400</v>
      </c>
      <c r="F34" s="79">
        <v>99</v>
      </c>
      <c r="G34" s="79">
        <v>99</v>
      </c>
      <c r="H34" s="79">
        <v>128990</v>
      </c>
      <c r="I34" s="79">
        <v>10740</v>
      </c>
      <c r="J34" s="80">
        <v>17100</v>
      </c>
      <c r="K34" s="79">
        <v>3</v>
      </c>
      <c r="L34" s="77" t="s">
        <v>592</v>
      </c>
      <c r="M34" s="77" t="s">
        <v>593</v>
      </c>
      <c r="N34" s="110" t="s">
        <v>597</v>
      </c>
      <c r="O34" s="110"/>
      <c r="P34" s="81"/>
      <c r="Q34" s="81"/>
      <c r="R34" s="83"/>
      <c r="S34" s="83"/>
    </row>
    <row r="35" spans="1:19" x14ac:dyDescent="0.25">
      <c r="A35" s="76">
        <v>34</v>
      </c>
      <c r="B35" s="77" t="s">
        <v>206</v>
      </c>
      <c r="C35" s="78" t="s">
        <v>450</v>
      </c>
      <c r="D35" s="77" t="s">
        <v>631</v>
      </c>
      <c r="E35" s="79">
        <v>117100</v>
      </c>
      <c r="F35" s="79">
        <v>99</v>
      </c>
      <c r="G35" s="79">
        <v>99</v>
      </c>
      <c r="H35" s="79">
        <v>6820</v>
      </c>
      <c r="I35" s="79">
        <v>19470</v>
      </c>
      <c r="J35" s="80">
        <v>110100</v>
      </c>
      <c r="K35" s="79">
        <v>8</v>
      </c>
      <c r="L35" s="77" t="s">
        <v>592</v>
      </c>
      <c r="M35" s="77" t="s">
        <v>604</v>
      </c>
      <c r="N35" s="110" t="s">
        <v>597</v>
      </c>
      <c r="O35" s="110"/>
      <c r="P35" s="81"/>
      <c r="Q35" s="81"/>
      <c r="R35" s="83"/>
      <c r="S35" s="83"/>
    </row>
    <row r="36" spans="1:19" x14ac:dyDescent="0.25">
      <c r="A36" s="76">
        <v>35</v>
      </c>
      <c r="B36" s="77" t="s">
        <v>242</v>
      </c>
      <c r="C36" s="78" t="s">
        <v>454</v>
      </c>
      <c r="D36" s="77" t="s">
        <v>632</v>
      </c>
      <c r="E36" s="79">
        <v>94800</v>
      </c>
      <c r="F36" s="79">
        <v>99</v>
      </c>
      <c r="G36" s="79">
        <v>99</v>
      </c>
      <c r="H36" s="79">
        <v>760</v>
      </c>
      <c r="I36" s="79">
        <v>24710</v>
      </c>
      <c r="J36" s="80">
        <v>223300</v>
      </c>
      <c r="K36" s="79">
        <v>10</v>
      </c>
      <c r="L36" s="77" t="s">
        <v>596</v>
      </c>
      <c r="M36" s="77" t="s">
        <v>604</v>
      </c>
      <c r="N36" s="110" t="s">
        <v>597</v>
      </c>
      <c r="O36" s="110"/>
      <c r="P36" s="81"/>
      <c r="Q36" s="81"/>
      <c r="R36" s="83"/>
      <c r="S36" s="83"/>
    </row>
    <row r="37" spans="1:19" x14ac:dyDescent="0.25">
      <c r="A37" s="76">
        <v>36</v>
      </c>
      <c r="B37" s="77" t="s">
        <v>459</v>
      </c>
      <c r="C37" s="78" t="s">
        <v>460</v>
      </c>
      <c r="D37" s="77" t="s">
        <v>633</v>
      </c>
      <c r="E37" s="79">
        <v>68000</v>
      </c>
      <c r="F37" s="79">
        <v>19</v>
      </c>
      <c r="G37" s="79">
        <v>26</v>
      </c>
      <c r="H37" s="79">
        <v>3350</v>
      </c>
      <c r="I37" s="79">
        <v>456790</v>
      </c>
      <c r="J37" s="80">
        <v>15100</v>
      </c>
      <c r="K37" s="79">
        <v>13</v>
      </c>
      <c r="L37" s="77" t="s">
        <v>592</v>
      </c>
      <c r="M37" s="77" t="s">
        <v>604</v>
      </c>
      <c r="N37" s="110" t="s">
        <v>597</v>
      </c>
      <c r="O37" s="110"/>
      <c r="P37" s="81"/>
      <c r="Q37" s="81"/>
      <c r="R37" s="83"/>
      <c r="S37" s="83"/>
    </row>
    <row r="38" spans="1:19" x14ac:dyDescent="0.25">
      <c r="A38" s="76">
        <v>37</v>
      </c>
      <c r="B38" s="77" t="s">
        <v>266</v>
      </c>
      <c r="C38" s="78" t="s">
        <v>456</v>
      </c>
      <c r="D38" s="77" t="s">
        <v>634</v>
      </c>
      <c r="E38" s="79">
        <v>5700</v>
      </c>
      <c r="F38" s="79">
        <v>99</v>
      </c>
      <c r="G38" s="79">
        <v>99</v>
      </c>
      <c r="H38" s="79">
        <v>190</v>
      </c>
      <c r="I38" s="79">
        <v>10</v>
      </c>
      <c r="J38" s="80">
        <v>282500</v>
      </c>
      <c r="K38" s="79">
        <v>3</v>
      </c>
      <c r="L38" s="77" t="s">
        <v>592</v>
      </c>
      <c r="M38" s="77" t="s">
        <v>604</v>
      </c>
      <c r="N38" s="110" t="s">
        <v>594</v>
      </c>
      <c r="O38" s="110"/>
      <c r="P38" s="81"/>
      <c r="Q38" s="81"/>
      <c r="R38" s="83"/>
      <c r="S38" s="83"/>
    </row>
    <row r="39" spans="1:19" x14ac:dyDescent="0.25">
      <c r="A39" s="76">
        <v>38</v>
      </c>
      <c r="B39" s="77" t="s">
        <v>392</v>
      </c>
      <c r="C39" s="78" t="s">
        <v>393</v>
      </c>
      <c r="D39" s="77" t="s">
        <v>635</v>
      </c>
      <c r="E39" s="79">
        <v>535400</v>
      </c>
      <c r="F39" s="79">
        <v>99</v>
      </c>
      <c r="G39" s="79">
        <v>99</v>
      </c>
      <c r="H39" s="79">
        <v>540</v>
      </c>
      <c r="I39" s="79">
        <v>11420</v>
      </c>
      <c r="J39" s="80">
        <v>8700</v>
      </c>
      <c r="K39" s="79">
        <v>27</v>
      </c>
      <c r="L39" s="77" t="s">
        <v>592</v>
      </c>
      <c r="M39" s="77" t="s">
        <v>593</v>
      </c>
      <c r="N39" s="110" t="s">
        <v>597</v>
      </c>
      <c r="O39" s="110"/>
      <c r="P39" s="81"/>
      <c r="Q39" s="81"/>
      <c r="R39" s="81"/>
      <c r="S39" s="83"/>
    </row>
    <row r="40" spans="1:19" x14ac:dyDescent="0.25">
      <c r="A40" s="76">
        <v>39</v>
      </c>
      <c r="B40" s="77" t="s">
        <v>443</v>
      </c>
      <c r="C40" s="78" t="s">
        <v>444</v>
      </c>
      <c r="D40" s="77" t="s">
        <v>636</v>
      </c>
      <c r="E40" s="79">
        <v>157500</v>
      </c>
      <c r="F40" s="79">
        <v>31</v>
      </c>
      <c r="G40" s="79">
        <v>24</v>
      </c>
      <c r="H40" s="79">
        <v>46760</v>
      </c>
      <c r="I40" s="79">
        <v>19260</v>
      </c>
      <c r="J40" s="80">
        <v>215500</v>
      </c>
      <c r="K40" s="79">
        <v>471</v>
      </c>
      <c r="L40" s="77" t="s">
        <v>592</v>
      </c>
      <c r="M40" s="77" t="s">
        <v>607</v>
      </c>
      <c r="N40" s="110" t="s">
        <v>597</v>
      </c>
      <c r="O40" s="110"/>
      <c r="P40" s="81"/>
      <c r="Q40" s="81"/>
      <c r="R40" s="81"/>
      <c r="S40" s="81"/>
    </row>
    <row r="41" spans="1:19" x14ac:dyDescent="0.25">
      <c r="A41" s="76">
        <v>40</v>
      </c>
      <c r="B41" s="77" t="s">
        <v>420</v>
      </c>
      <c r="C41" s="78" t="s">
        <v>421</v>
      </c>
      <c r="D41" s="77" t="s">
        <v>637</v>
      </c>
      <c r="E41" s="79">
        <v>280200</v>
      </c>
      <c r="F41" s="79">
        <v>10</v>
      </c>
      <c r="G41" s="79">
        <v>14</v>
      </c>
      <c r="H41" s="79">
        <v>3730</v>
      </c>
      <c r="I41" s="79">
        <v>267150</v>
      </c>
      <c r="J41" s="80">
        <v>18271900</v>
      </c>
      <c r="K41" s="79">
        <v>60</v>
      </c>
      <c r="L41" s="77" t="s">
        <v>592</v>
      </c>
      <c r="M41" s="77" t="s">
        <v>604</v>
      </c>
      <c r="N41" s="110" t="s">
        <v>594</v>
      </c>
      <c r="O41" s="110"/>
      <c r="P41" s="81"/>
      <c r="Q41" s="81"/>
      <c r="R41" s="81"/>
      <c r="S41" s="81"/>
    </row>
    <row r="42" spans="1:19" x14ac:dyDescent="0.25">
      <c r="A42" s="76">
        <v>41</v>
      </c>
      <c r="B42" s="77" t="s">
        <v>527</v>
      </c>
      <c r="C42" s="78" t="s">
        <v>528</v>
      </c>
      <c r="D42" s="77" t="s">
        <v>638</v>
      </c>
      <c r="E42" s="79">
        <v>551300</v>
      </c>
      <c r="F42" s="79">
        <v>99</v>
      </c>
      <c r="G42" s="79">
        <v>99</v>
      </c>
      <c r="H42" s="79">
        <v>0</v>
      </c>
      <c r="I42" s="79">
        <v>80180</v>
      </c>
      <c r="J42" s="80">
        <v>43900</v>
      </c>
      <c r="K42" s="79">
        <v>0</v>
      </c>
      <c r="L42" s="77" t="s">
        <v>592</v>
      </c>
      <c r="M42" s="77" t="s">
        <v>607</v>
      </c>
      <c r="N42" s="110" t="s">
        <v>597</v>
      </c>
      <c r="O42" s="110"/>
      <c r="P42" s="81"/>
      <c r="Q42" s="81"/>
      <c r="R42" s="81"/>
      <c r="S42" s="81"/>
    </row>
    <row r="43" spans="1:19" x14ac:dyDescent="0.25">
      <c r="A43" s="76">
        <v>42</v>
      </c>
      <c r="B43" s="77" t="s">
        <v>533</v>
      </c>
      <c r="C43" s="78" t="s">
        <v>534</v>
      </c>
      <c r="D43" s="77" t="s">
        <v>639</v>
      </c>
      <c r="E43" s="79">
        <v>2542800</v>
      </c>
      <c r="F43" s="79">
        <v>99</v>
      </c>
      <c r="G43" s="79">
        <v>99</v>
      </c>
      <c r="H43" s="79">
        <v>34960</v>
      </c>
      <c r="I43" s="79">
        <v>506570</v>
      </c>
      <c r="J43" s="80">
        <v>1964200</v>
      </c>
      <c r="K43" s="79">
        <v>624</v>
      </c>
      <c r="L43" s="77" t="s">
        <v>592</v>
      </c>
      <c r="M43" s="77" t="s">
        <v>604</v>
      </c>
      <c r="N43" s="110" t="s">
        <v>594</v>
      </c>
      <c r="O43" s="110"/>
      <c r="P43" s="81"/>
      <c r="Q43" s="81"/>
      <c r="R43" s="81"/>
      <c r="S43" s="81"/>
    </row>
    <row r="44" spans="1:19" x14ac:dyDescent="0.25">
      <c r="A44" s="76">
        <v>43</v>
      </c>
      <c r="B44" s="77" t="s">
        <v>540</v>
      </c>
      <c r="C44" s="78" t="s">
        <v>473</v>
      </c>
      <c r="D44" s="77" t="s">
        <v>640</v>
      </c>
      <c r="E44" s="79">
        <v>4627600</v>
      </c>
      <c r="F44" s="79">
        <v>9</v>
      </c>
      <c r="G44" s="79">
        <v>7</v>
      </c>
      <c r="H44" s="79">
        <v>14450</v>
      </c>
      <c r="I44" s="79">
        <v>606470</v>
      </c>
      <c r="J44" s="80">
        <v>4354900</v>
      </c>
      <c r="K44" s="79">
        <v>545</v>
      </c>
      <c r="L44" s="77" t="s">
        <v>592</v>
      </c>
      <c r="M44" s="77" t="s">
        <v>604</v>
      </c>
      <c r="N44" s="110" t="s">
        <v>597</v>
      </c>
      <c r="O44" s="110"/>
      <c r="P44" s="81"/>
      <c r="Q44" s="81"/>
      <c r="R44" s="81"/>
      <c r="S44" s="81"/>
    </row>
    <row r="45" spans="1:19" x14ac:dyDescent="0.25">
      <c r="A45" s="76">
        <v>44</v>
      </c>
      <c r="B45" s="77" t="s">
        <v>545</v>
      </c>
      <c r="C45" s="78" t="s">
        <v>546</v>
      </c>
      <c r="D45" s="77" t="s">
        <v>641</v>
      </c>
      <c r="E45" s="79">
        <v>2087000</v>
      </c>
      <c r="F45" s="79">
        <v>99</v>
      </c>
      <c r="G45" s="79">
        <v>32</v>
      </c>
      <c r="H45" s="79">
        <v>10900</v>
      </c>
      <c r="I45" s="79">
        <v>24100</v>
      </c>
      <c r="J45" s="80">
        <v>45620</v>
      </c>
      <c r="K45" s="79">
        <v>40</v>
      </c>
      <c r="L45" s="77" t="s">
        <v>592</v>
      </c>
      <c r="M45" s="77" t="s">
        <v>607</v>
      </c>
      <c r="N45" s="110" t="s">
        <v>597</v>
      </c>
      <c r="O45" s="110"/>
      <c r="P45" s="81"/>
      <c r="Q45" s="81"/>
      <c r="R45" s="81"/>
      <c r="S45" s="81"/>
    </row>
    <row r="46" spans="1:19" x14ac:dyDescent="0.25">
      <c r="A46" s="76">
        <v>45</v>
      </c>
      <c r="B46" s="77" t="s">
        <v>572</v>
      </c>
      <c r="C46" s="78" t="s">
        <v>573</v>
      </c>
      <c r="D46" s="77" t="s">
        <v>642</v>
      </c>
      <c r="E46" s="79">
        <v>1904200</v>
      </c>
      <c r="F46" s="79">
        <v>99</v>
      </c>
      <c r="G46" s="79">
        <v>99</v>
      </c>
      <c r="H46" s="79">
        <v>462</v>
      </c>
      <c r="I46" s="79">
        <v>108000</v>
      </c>
      <c r="J46" s="80">
        <v>84998</v>
      </c>
      <c r="K46" s="79">
        <v>149</v>
      </c>
      <c r="L46" s="77" t="s">
        <v>592</v>
      </c>
      <c r="M46" s="77" t="s">
        <v>593</v>
      </c>
      <c r="N46" s="110" t="s">
        <v>597</v>
      </c>
      <c r="O46" s="110"/>
      <c r="P46" s="81"/>
      <c r="Q46" s="81"/>
      <c r="R46" s="81"/>
      <c r="S46" s="81"/>
    </row>
    <row r="47" spans="1:19" x14ac:dyDescent="0.25">
      <c r="A47" s="76">
        <v>46</v>
      </c>
      <c r="B47" s="85" t="s">
        <v>643</v>
      </c>
      <c r="C47" s="78" t="s">
        <v>644</v>
      </c>
      <c r="D47" s="77" t="s">
        <v>645</v>
      </c>
      <c r="E47" s="79">
        <v>2167900</v>
      </c>
      <c r="F47" s="79">
        <v>99</v>
      </c>
      <c r="G47" s="79">
        <v>33</v>
      </c>
      <c r="H47" s="79">
        <v>0</v>
      </c>
      <c r="I47" s="79">
        <v>53250</v>
      </c>
      <c r="J47" s="80">
        <v>118200</v>
      </c>
      <c r="K47" s="79">
        <v>21</v>
      </c>
      <c r="L47" s="77" t="s">
        <v>592</v>
      </c>
      <c r="M47" s="77" t="s">
        <v>607</v>
      </c>
      <c r="N47" s="110" t="s">
        <v>597</v>
      </c>
      <c r="O47" s="110"/>
      <c r="P47" s="81"/>
      <c r="Q47" s="81"/>
      <c r="R47" s="81"/>
      <c r="S47" s="81"/>
    </row>
    <row r="48" spans="1:19" x14ac:dyDescent="0.25">
      <c r="A48" s="76">
        <v>47</v>
      </c>
      <c r="B48" s="85" t="s">
        <v>646</v>
      </c>
      <c r="C48" s="78" t="s">
        <v>647</v>
      </c>
      <c r="D48" s="77" t="s">
        <v>648</v>
      </c>
      <c r="E48" s="79">
        <v>3517400</v>
      </c>
      <c r="F48" s="79">
        <v>13</v>
      </c>
      <c r="G48" s="79">
        <v>34</v>
      </c>
      <c r="H48" s="79">
        <v>1520</v>
      </c>
      <c r="I48" s="79">
        <v>50590</v>
      </c>
      <c r="J48" s="80">
        <v>54900</v>
      </c>
      <c r="K48" s="79">
        <v>121</v>
      </c>
      <c r="L48" s="77" t="s">
        <v>592</v>
      </c>
      <c r="M48" s="77" t="s">
        <v>593</v>
      </c>
      <c r="N48" s="110" t="s">
        <v>597</v>
      </c>
      <c r="O48" s="110"/>
      <c r="P48" s="81"/>
      <c r="Q48" s="81"/>
      <c r="R48" s="81"/>
      <c r="S48" s="81"/>
    </row>
    <row r="49" spans="1:19" x14ac:dyDescent="0.25">
      <c r="A49" s="76">
        <v>48</v>
      </c>
      <c r="B49" s="85" t="s">
        <v>649</v>
      </c>
      <c r="C49" s="78" t="s">
        <v>650</v>
      </c>
      <c r="D49" s="77" t="s">
        <v>651</v>
      </c>
      <c r="E49" s="79">
        <v>300800</v>
      </c>
      <c r="F49" s="79">
        <v>25</v>
      </c>
      <c r="G49" s="79">
        <v>18</v>
      </c>
      <c r="H49" s="79">
        <v>12880</v>
      </c>
      <c r="I49" s="79">
        <v>27250</v>
      </c>
      <c r="J49" s="80">
        <v>266000</v>
      </c>
      <c r="K49" s="79">
        <v>15</v>
      </c>
      <c r="L49" s="77" t="s">
        <v>596</v>
      </c>
      <c r="M49" s="77" t="s">
        <v>607</v>
      </c>
      <c r="N49" s="110" t="s">
        <v>597</v>
      </c>
      <c r="O49" s="110"/>
      <c r="P49" s="81"/>
      <c r="Q49" s="81"/>
      <c r="R49" s="81"/>
      <c r="S49" s="81"/>
    </row>
    <row r="50" spans="1:19" x14ac:dyDescent="0.25">
      <c r="A50" s="76">
        <v>49</v>
      </c>
      <c r="B50" s="85" t="s">
        <v>652</v>
      </c>
      <c r="C50" s="78" t="s">
        <v>653</v>
      </c>
      <c r="D50" s="77" t="s">
        <v>654</v>
      </c>
      <c r="E50" s="79">
        <v>1053800</v>
      </c>
      <c r="F50" s="79">
        <v>30</v>
      </c>
      <c r="G50" s="79">
        <v>35</v>
      </c>
      <c r="H50" s="79">
        <v>2990</v>
      </c>
      <c r="I50" s="79">
        <v>34400</v>
      </c>
      <c r="J50" s="80">
        <v>86100</v>
      </c>
      <c r="K50" s="79">
        <v>241</v>
      </c>
      <c r="L50" s="77" t="s">
        <v>592</v>
      </c>
      <c r="M50" s="77" t="s">
        <v>593</v>
      </c>
      <c r="N50" s="110" t="s">
        <v>597</v>
      </c>
      <c r="O50" s="110"/>
      <c r="P50" s="81"/>
      <c r="Q50" s="81"/>
      <c r="R50" s="81"/>
      <c r="S50" s="81"/>
    </row>
    <row r="51" spans="1:19" x14ac:dyDescent="0.2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</sheetData>
  <mergeCells count="50">
    <mergeCell ref="P1:Q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48:O48"/>
    <mergeCell ref="N49:O49"/>
    <mergeCell ref="N50:O50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</mergeCells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  <hyperlink ref="C16" r:id="rId15" xr:uid="{00000000-0004-0000-0700-00000E000000}"/>
    <hyperlink ref="C17" r:id="rId16" xr:uid="{00000000-0004-0000-0700-00000F000000}"/>
    <hyperlink ref="C18" r:id="rId17" xr:uid="{00000000-0004-0000-0700-000010000000}"/>
    <hyperlink ref="C19" r:id="rId18" xr:uid="{00000000-0004-0000-0700-000011000000}"/>
    <hyperlink ref="C20" r:id="rId19" xr:uid="{00000000-0004-0000-0700-000012000000}"/>
    <hyperlink ref="C21" r:id="rId20" xr:uid="{00000000-0004-0000-0700-000013000000}"/>
    <hyperlink ref="C22" r:id="rId21" xr:uid="{00000000-0004-0000-0700-000014000000}"/>
    <hyperlink ref="C23" r:id="rId22" xr:uid="{00000000-0004-0000-0700-000015000000}"/>
    <hyperlink ref="C24" r:id="rId23" xr:uid="{00000000-0004-0000-0700-000016000000}"/>
    <hyperlink ref="C25" r:id="rId24" xr:uid="{00000000-0004-0000-0700-000017000000}"/>
    <hyperlink ref="B26" r:id="rId25" xr:uid="{00000000-0004-0000-0700-000018000000}"/>
    <hyperlink ref="C26" r:id="rId26" xr:uid="{00000000-0004-0000-0700-000019000000}"/>
    <hyperlink ref="C27" r:id="rId27" xr:uid="{00000000-0004-0000-0700-00001A000000}"/>
    <hyperlink ref="C28" r:id="rId28" xr:uid="{00000000-0004-0000-0700-00001B000000}"/>
    <hyperlink ref="C29" r:id="rId29" xr:uid="{00000000-0004-0000-0700-00001C000000}"/>
    <hyperlink ref="C30" r:id="rId30" xr:uid="{00000000-0004-0000-0700-00001D000000}"/>
    <hyperlink ref="C31" r:id="rId31" xr:uid="{00000000-0004-0000-0700-00001E000000}"/>
    <hyperlink ref="C32" r:id="rId32" xr:uid="{00000000-0004-0000-0700-00001F000000}"/>
    <hyperlink ref="C33" r:id="rId33" xr:uid="{00000000-0004-0000-0700-000020000000}"/>
    <hyperlink ref="C34" r:id="rId34" xr:uid="{00000000-0004-0000-0700-000021000000}"/>
    <hyperlink ref="C35" r:id="rId35" xr:uid="{00000000-0004-0000-0700-000022000000}"/>
    <hyperlink ref="C36" r:id="rId36" xr:uid="{00000000-0004-0000-0700-000023000000}"/>
    <hyperlink ref="C37" r:id="rId37" xr:uid="{00000000-0004-0000-0700-000024000000}"/>
    <hyperlink ref="C38" r:id="rId38" xr:uid="{00000000-0004-0000-0700-000025000000}"/>
    <hyperlink ref="C39" r:id="rId39" xr:uid="{00000000-0004-0000-0700-000026000000}"/>
    <hyperlink ref="C40" r:id="rId40" xr:uid="{00000000-0004-0000-0700-000027000000}"/>
    <hyperlink ref="C41" r:id="rId41" xr:uid="{00000000-0004-0000-0700-000028000000}"/>
    <hyperlink ref="C42" r:id="rId42" xr:uid="{00000000-0004-0000-0700-000029000000}"/>
    <hyperlink ref="C43" r:id="rId43" xr:uid="{00000000-0004-0000-0700-00002A000000}"/>
    <hyperlink ref="C44" r:id="rId44" xr:uid="{00000000-0004-0000-0700-00002B000000}"/>
    <hyperlink ref="C45" r:id="rId45" xr:uid="{00000000-0004-0000-0700-00002C000000}"/>
    <hyperlink ref="C46" r:id="rId46" xr:uid="{00000000-0004-0000-0700-00002D000000}"/>
    <hyperlink ref="C47" r:id="rId47" xr:uid="{00000000-0004-0000-0700-00002E000000}"/>
    <hyperlink ref="C48" r:id="rId48" xr:uid="{00000000-0004-0000-0700-00002F000000}"/>
    <hyperlink ref="C49" r:id="rId49" xr:uid="{00000000-0004-0000-0700-000030000000}"/>
    <hyperlink ref="C50" r:id="rId50" xr:uid="{00000000-0004-0000-0700-00003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50"/>
  <sheetViews>
    <sheetView workbookViewId="0"/>
  </sheetViews>
  <sheetFormatPr defaultColWidth="17.28515625" defaultRowHeight="15" customHeight="1" x14ac:dyDescent="0.25"/>
  <sheetData>
    <row r="1" spans="1:16" x14ac:dyDescent="0.2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589</v>
      </c>
      <c r="P1" s="86" t="s">
        <v>590</v>
      </c>
    </row>
    <row r="2" spans="1:16" x14ac:dyDescent="0.25">
      <c r="A2" s="87">
        <v>46</v>
      </c>
      <c r="B2" s="86" t="s">
        <v>22</v>
      </c>
      <c r="C2" s="49" t="s">
        <v>355</v>
      </c>
      <c r="D2" s="86" t="s">
        <v>595</v>
      </c>
      <c r="E2" s="87">
        <v>137200900</v>
      </c>
      <c r="F2" s="87">
        <v>2</v>
      </c>
      <c r="G2" s="87">
        <v>2</v>
      </c>
      <c r="H2" s="87">
        <v>192100</v>
      </c>
      <c r="I2" s="87">
        <v>1148500</v>
      </c>
      <c r="J2" s="87">
        <v>6049900</v>
      </c>
      <c r="K2" s="87">
        <v>2677</v>
      </c>
      <c r="L2" s="86" t="s">
        <v>596</v>
      </c>
      <c r="M2" s="86" t="s">
        <v>593</v>
      </c>
      <c r="N2" s="86" t="s">
        <v>597</v>
      </c>
      <c r="O2" s="88"/>
      <c r="P2" s="88"/>
    </row>
    <row r="3" spans="1:16" x14ac:dyDescent="0.25">
      <c r="A3" s="87">
        <v>11</v>
      </c>
      <c r="B3" s="86" t="s">
        <v>35</v>
      </c>
      <c r="C3" s="49" t="s">
        <v>357</v>
      </c>
      <c r="D3" s="86" t="s">
        <v>599</v>
      </c>
      <c r="E3" s="87">
        <v>115256600</v>
      </c>
      <c r="F3" s="87">
        <v>3</v>
      </c>
      <c r="G3" s="87">
        <v>4</v>
      </c>
      <c r="H3" s="87">
        <v>161500</v>
      </c>
      <c r="I3" s="87">
        <v>711700</v>
      </c>
      <c r="J3" s="87">
        <v>2423200</v>
      </c>
      <c r="K3" s="87">
        <v>2575</v>
      </c>
      <c r="L3" s="86" t="s">
        <v>596</v>
      </c>
      <c r="M3" s="86" t="s">
        <v>593</v>
      </c>
      <c r="N3" s="86" t="s">
        <v>597</v>
      </c>
      <c r="O3" s="88"/>
      <c r="P3" s="88"/>
    </row>
    <row r="4" spans="1:16" x14ac:dyDescent="0.25">
      <c r="A4" s="87">
        <v>41</v>
      </c>
      <c r="B4" s="86" t="s">
        <v>59</v>
      </c>
      <c r="C4" s="49" t="s">
        <v>60</v>
      </c>
      <c r="D4" s="86" t="s">
        <v>601</v>
      </c>
      <c r="E4" s="87">
        <v>74995300</v>
      </c>
      <c r="F4" s="87">
        <v>1</v>
      </c>
      <c r="G4" s="87">
        <v>1</v>
      </c>
      <c r="H4" s="87">
        <v>69300</v>
      </c>
      <c r="I4" s="87">
        <v>2164100</v>
      </c>
      <c r="J4" s="87">
        <v>14409600</v>
      </c>
      <c r="K4" s="87">
        <v>2748</v>
      </c>
      <c r="L4" s="86" t="s">
        <v>596</v>
      </c>
      <c r="M4" s="86" t="s">
        <v>593</v>
      </c>
      <c r="N4" s="112" t="s">
        <v>594</v>
      </c>
      <c r="O4" s="110"/>
      <c r="P4" s="88"/>
    </row>
    <row r="5" spans="1:16" x14ac:dyDescent="0.25">
      <c r="A5" s="87">
        <v>25</v>
      </c>
      <c r="B5" s="86" t="s">
        <v>15</v>
      </c>
      <c r="C5" s="49" t="s">
        <v>353</v>
      </c>
      <c r="D5" s="86" t="s">
        <v>591</v>
      </c>
      <c r="E5" s="87">
        <v>52044500</v>
      </c>
      <c r="F5" s="87">
        <v>4</v>
      </c>
      <c r="G5" s="87">
        <v>3</v>
      </c>
      <c r="H5" s="87">
        <v>365300</v>
      </c>
      <c r="I5" s="87">
        <v>1173200</v>
      </c>
      <c r="J5" s="87">
        <v>28245000</v>
      </c>
      <c r="K5" s="87">
        <v>2212</v>
      </c>
      <c r="L5" s="86" t="s">
        <v>592</v>
      </c>
      <c r="M5" s="86" t="s">
        <v>593</v>
      </c>
      <c r="N5" s="112" t="s">
        <v>594</v>
      </c>
      <c r="O5" s="110"/>
      <c r="P5" s="88"/>
    </row>
    <row r="6" spans="1:16" x14ac:dyDescent="0.25">
      <c r="A6" s="87">
        <v>8</v>
      </c>
      <c r="B6" s="86" t="s">
        <v>359</v>
      </c>
      <c r="C6" s="49" t="s">
        <v>360</v>
      </c>
      <c r="D6" s="86" t="s">
        <v>600</v>
      </c>
      <c r="E6" s="87">
        <v>32597200</v>
      </c>
      <c r="F6" s="87">
        <v>7</v>
      </c>
      <c r="G6" s="87">
        <v>6</v>
      </c>
      <c r="H6" s="87">
        <v>483300</v>
      </c>
      <c r="I6" s="87">
        <v>627400</v>
      </c>
      <c r="J6" s="87">
        <v>8244800</v>
      </c>
      <c r="K6" s="87">
        <v>1217</v>
      </c>
      <c r="L6" s="86" t="s">
        <v>592</v>
      </c>
      <c r="M6" s="86" t="s">
        <v>593</v>
      </c>
      <c r="N6" s="86" t="s">
        <v>597</v>
      </c>
      <c r="O6" s="88"/>
      <c r="P6" s="88"/>
    </row>
    <row r="7" spans="1:16" x14ac:dyDescent="0.25">
      <c r="A7" s="87">
        <v>23</v>
      </c>
      <c r="B7" s="86" t="s">
        <v>53</v>
      </c>
      <c r="C7" s="49" t="s">
        <v>366</v>
      </c>
      <c r="D7" s="86" t="s">
        <v>602</v>
      </c>
      <c r="E7" s="87">
        <v>10656900</v>
      </c>
      <c r="F7" s="87">
        <v>5</v>
      </c>
      <c r="G7" s="87">
        <v>5</v>
      </c>
      <c r="H7" s="87">
        <v>22800</v>
      </c>
      <c r="I7" s="87">
        <v>406300</v>
      </c>
      <c r="J7" s="87">
        <v>778300</v>
      </c>
      <c r="K7" s="87">
        <v>1021</v>
      </c>
      <c r="L7" s="86" t="s">
        <v>592</v>
      </c>
      <c r="M7" s="86" t="s">
        <v>593</v>
      </c>
      <c r="N7" s="112" t="s">
        <v>594</v>
      </c>
      <c r="O7" s="110"/>
      <c r="P7" s="88"/>
    </row>
    <row r="8" spans="1:16" x14ac:dyDescent="0.25">
      <c r="A8" s="87">
        <v>32</v>
      </c>
      <c r="B8" s="86" t="s">
        <v>95</v>
      </c>
      <c r="C8" s="49" t="s">
        <v>379</v>
      </c>
      <c r="D8" s="86" t="s">
        <v>610</v>
      </c>
      <c r="E8" s="87">
        <v>8380600</v>
      </c>
      <c r="F8" s="87">
        <v>28</v>
      </c>
      <c r="G8" s="87">
        <v>28</v>
      </c>
      <c r="H8" s="87">
        <v>6200</v>
      </c>
      <c r="I8" s="87">
        <v>72900</v>
      </c>
      <c r="J8" s="87">
        <v>357600</v>
      </c>
      <c r="K8" s="87">
        <v>106</v>
      </c>
      <c r="L8" s="86" t="s">
        <v>592</v>
      </c>
      <c r="M8" s="86" t="s">
        <v>593</v>
      </c>
      <c r="N8" s="112" t="s">
        <v>594</v>
      </c>
      <c r="O8" s="110"/>
      <c r="P8" s="88"/>
    </row>
    <row r="9" spans="1:16" x14ac:dyDescent="0.25">
      <c r="A9" s="87">
        <v>42</v>
      </c>
      <c r="B9" s="86" t="s">
        <v>89</v>
      </c>
      <c r="C9" s="49" t="s">
        <v>390</v>
      </c>
      <c r="D9" s="86" t="s">
        <v>613</v>
      </c>
      <c r="E9" s="87">
        <v>4838300</v>
      </c>
      <c r="F9" s="87">
        <v>99</v>
      </c>
      <c r="G9" s="87">
        <v>99</v>
      </c>
      <c r="H9" s="87">
        <v>700</v>
      </c>
      <c r="I9" s="87">
        <v>462800</v>
      </c>
      <c r="J9" s="87">
        <v>4900</v>
      </c>
      <c r="K9" s="87">
        <v>157</v>
      </c>
      <c r="L9" s="86" t="s">
        <v>592</v>
      </c>
      <c r="M9" s="86" t="s">
        <v>604</v>
      </c>
      <c r="N9" s="86" t="s">
        <v>597</v>
      </c>
      <c r="O9" s="88"/>
      <c r="P9" s="88"/>
    </row>
    <row r="10" spans="1:16" x14ac:dyDescent="0.25">
      <c r="A10" s="87">
        <v>49</v>
      </c>
      <c r="B10" s="86" t="s">
        <v>83</v>
      </c>
      <c r="C10" s="49" t="s">
        <v>372</v>
      </c>
      <c r="D10" s="86" t="s">
        <v>603</v>
      </c>
      <c r="E10" s="87">
        <v>4343000</v>
      </c>
      <c r="F10" s="87">
        <v>6</v>
      </c>
      <c r="G10" s="87">
        <v>8</v>
      </c>
      <c r="H10" s="87">
        <v>66800</v>
      </c>
      <c r="I10" s="87">
        <v>337500</v>
      </c>
      <c r="J10" s="87">
        <v>7719000</v>
      </c>
      <c r="K10" s="87">
        <v>466</v>
      </c>
      <c r="L10" s="86" t="s">
        <v>592</v>
      </c>
      <c r="M10" s="86" t="s">
        <v>604</v>
      </c>
      <c r="N10" s="112" t="s">
        <v>594</v>
      </c>
      <c r="O10" s="110"/>
      <c r="P10" s="88"/>
    </row>
    <row r="11" spans="1:16" x14ac:dyDescent="0.25">
      <c r="A11" s="87">
        <v>6</v>
      </c>
      <c r="B11" s="86" t="s">
        <v>77</v>
      </c>
      <c r="C11" s="49" t="s">
        <v>368</v>
      </c>
      <c r="D11" s="86" t="s">
        <v>606</v>
      </c>
      <c r="E11" s="87">
        <v>3446500</v>
      </c>
      <c r="F11" s="87">
        <v>25</v>
      </c>
      <c r="G11" s="87">
        <v>19</v>
      </c>
      <c r="H11" s="87">
        <v>71400</v>
      </c>
      <c r="I11" s="87">
        <v>40200</v>
      </c>
      <c r="J11" s="87">
        <v>1029400</v>
      </c>
      <c r="K11" s="87">
        <v>547</v>
      </c>
      <c r="L11" s="86" t="s">
        <v>592</v>
      </c>
      <c r="M11" s="86" t="s">
        <v>607</v>
      </c>
      <c r="N11" s="86" t="s">
        <v>597</v>
      </c>
      <c r="O11" s="88"/>
      <c r="P11" s="88"/>
    </row>
    <row r="12" spans="1:16" x14ac:dyDescent="0.25">
      <c r="A12" s="87">
        <v>16</v>
      </c>
      <c r="B12" s="86" t="s">
        <v>28</v>
      </c>
      <c r="C12" s="49" t="s">
        <v>370</v>
      </c>
      <c r="D12" s="86" t="s">
        <v>598</v>
      </c>
      <c r="E12" s="87">
        <v>3394400</v>
      </c>
      <c r="F12" s="87">
        <v>14</v>
      </c>
      <c r="G12" s="87">
        <v>10</v>
      </c>
      <c r="H12" s="87">
        <v>120800</v>
      </c>
      <c r="I12" s="87">
        <v>118800</v>
      </c>
      <c r="J12" s="87">
        <v>1181100</v>
      </c>
      <c r="K12" s="87">
        <v>297</v>
      </c>
      <c r="L12" s="86" t="s">
        <v>592</v>
      </c>
      <c r="M12" s="86" t="s">
        <v>593</v>
      </c>
      <c r="N12" s="86" t="s">
        <v>597</v>
      </c>
      <c r="O12" s="88"/>
      <c r="P12" s="88"/>
    </row>
    <row r="13" spans="1:16" x14ac:dyDescent="0.25">
      <c r="A13" s="87">
        <v>7</v>
      </c>
      <c r="B13" s="86" t="s">
        <v>71</v>
      </c>
      <c r="C13" s="49" t="s">
        <v>382</v>
      </c>
      <c r="D13" s="86" t="s">
        <v>605</v>
      </c>
      <c r="E13" s="87">
        <v>3225200</v>
      </c>
      <c r="F13" s="87">
        <v>16</v>
      </c>
      <c r="G13" s="87">
        <v>14</v>
      </c>
      <c r="H13" s="87">
        <v>27700</v>
      </c>
      <c r="I13" s="87">
        <v>0</v>
      </c>
      <c r="J13" s="87">
        <v>1238200</v>
      </c>
      <c r="K13" s="87">
        <v>242</v>
      </c>
      <c r="L13" s="86" t="s">
        <v>592</v>
      </c>
      <c r="M13" s="86" t="s">
        <v>593</v>
      </c>
      <c r="N13" s="86" t="s">
        <v>597</v>
      </c>
      <c r="O13" s="88"/>
      <c r="P13" s="88"/>
    </row>
    <row r="14" spans="1:16" x14ac:dyDescent="0.25">
      <c r="A14" s="87">
        <v>24</v>
      </c>
      <c r="B14" s="86" t="s">
        <v>643</v>
      </c>
      <c r="C14" s="49" t="s">
        <v>644</v>
      </c>
      <c r="D14" s="86" t="s">
        <v>645</v>
      </c>
      <c r="E14" s="87">
        <v>2512900</v>
      </c>
      <c r="F14" s="87">
        <v>99</v>
      </c>
      <c r="G14" s="87">
        <v>99</v>
      </c>
      <c r="H14" s="87">
        <v>0</v>
      </c>
      <c r="I14" s="87">
        <v>52400</v>
      </c>
      <c r="J14" s="87">
        <v>117600</v>
      </c>
      <c r="K14" s="87">
        <v>0</v>
      </c>
      <c r="L14" s="86" t="s">
        <v>592</v>
      </c>
      <c r="M14" s="86" t="s">
        <v>607</v>
      </c>
      <c r="N14" s="86" t="s">
        <v>597</v>
      </c>
      <c r="O14" s="88"/>
      <c r="P14" s="88"/>
    </row>
    <row r="15" spans="1:16" x14ac:dyDescent="0.25">
      <c r="A15" s="87">
        <v>21</v>
      </c>
      <c r="B15" s="86" t="s">
        <v>545</v>
      </c>
      <c r="C15" s="49" t="s">
        <v>546</v>
      </c>
      <c r="D15" s="86" t="s">
        <v>641</v>
      </c>
      <c r="E15" s="87">
        <v>2450100</v>
      </c>
      <c r="F15" s="87">
        <v>99</v>
      </c>
      <c r="G15" s="87">
        <v>99</v>
      </c>
      <c r="H15" s="87">
        <v>10900</v>
      </c>
      <c r="I15" s="87">
        <v>24100</v>
      </c>
      <c r="J15" s="87">
        <v>45600</v>
      </c>
      <c r="K15" s="87">
        <v>44</v>
      </c>
      <c r="L15" s="86" t="s">
        <v>592</v>
      </c>
      <c r="M15" s="86" t="s">
        <v>607</v>
      </c>
      <c r="N15" s="86" t="s">
        <v>597</v>
      </c>
      <c r="O15" s="88"/>
      <c r="P15" s="88"/>
    </row>
    <row r="16" spans="1:16" x14ac:dyDescent="0.25">
      <c r="A16" s="87">
        <v>39</v>
      </c>
      <c r="B16" s="86" t="s">
        <v>652</v>
      </c>
      <c r="C16" s="49" t="s">
        <v>653</v>
      </c>
      <c r="D16" s="86" t="s">
        <v>654</v>
      </c>
      <c r="E16" s="87">
        <v>2164800</v>
      </c>
      <c r="F16" s="87">
        <v>99</v>
      </c>
      <c r="G16" s="87">
        <v>99</v>
      </c>
      <c r="H16" s="87">
        <v>3100</v>
      </c>
      <c r="I16" s="87">
        <v>36400</v>
      </c>
      <c r="J16" s="87">
        <v>85700</v>
      </c>
      <c r="K16" s="87">
        <v>0</v>
      </c>
      <c r="L16" s="86" t="s">
        <v>592</v>
      </c>
      <c r="M16" s="86" t="s">
        <v>593</v>
      </c>
      <c r="N16" s="86" t="s">
        <v>597</v>
      </c>
      <c r="O16" s="88"/>
      <c r="P16" s="88"/>
    </row>
    <row r="17" spans="1:16" x14ac:dyDescent="0.25">
      <c r="A17" s="87">
        <v>43</v>
      </c>
      <c r="B17" s="86" t="s">
        <v>533</v>
      </c>
      <c r="C17" s="49" t="s">
        <v>534</v>
      </c>
      <c r="D17" s="86" t="s">
        <v>639</v>
      </c>
      <c r="E17" s="87">
        <v>1967700</v>
      </c>
      <c r="F17" s="87">
        <v>99</v>
      </c>
      <c r="G17" s="87">
        <v>99</v>
      </c>
      <c r="H17" s="87">
        <v>34800</v>
      </c>
      <c r="I17" s="87">
        <v>611900</v>
      </c>
      <c r="J17" s="87">
        <v>1966900</v>
      </c>
      <c r="K17" s="87">
        <v>612</v>
      </c>
      <c r="L17" s="86" t="s">
        <v>592</v>
      </c>
      <c r="M17" s="86" t="s">
        <v>604</v>
      </c>
      <c r="N17" s="112" t="s">
        <v>594</v>
      </c>
      <c r="O17" s="110"/>
      <c r="P17" s="88"/>
    </row>
    <row r="18" spans="1:16" x14ac:dyDescent="0.25">
      <c r="A18" s="87">
        <v>20</v>
      </c>
      <c r="B18" s="86" t="s">
        <v>646</v>
      </c>
      <c r="C18" s="49" t="s">
        <v>647</v>
      </c>
      <c r="D18" s="86" t="s">
        <v>648</v>
      </c>
      <c r="E18" s="87">
        <v>1683700</v>
      </c>
      <c r="F18" s="87">
        <v>13</v>
      </c>
      <c r="G18" s="87">
        <v>99</v>
      </c>
      <c r="H18" s="87">
        <v>1900</v>
      </c>
      <c r="I18" s="87">
        <v>67700</v>
      </c>
      <c r="J18" s="87">
        <v>55000</v>
      </c>
      <c r="K18" s="87">
        <v>0</v>
      </c>
      <c r="L18" s="86" t="s">
        <v>592</v>
      </c>
      <c r="M18" s="86" t="s">
        <v>593</v>
      </c>
      <c r="N18" s="86" t="s">
        <v>597</v>
      </c>
      <c r="O18" s="88"/>
      <c r="P18" s="88"/>
    </row>
    <row r="19" spans="1:16" x14ac:dyDescent="0.25">
      <c r="A19" s="87">
        <v>3</v>
      </c>
      <c r="B19" s="86" t="s">
        <v>377</v>
      </c>
      <c r="C19" s="49" t="s">
        <v>102</v>
      </c>
      <c r="D19" s="86" t="s">
        <v>611</v>
      </c>
      <c r="E19" s="87">
        <v>1578100</v>
      </c>
      <c r="F19" s="87">
        <v>8</v>
      </c>
      <c r="G19" s="87">
        <v>9</v>
      </c>
      <c r="H19" s="87">
        <v>1700</v>
      </c>
      <c r="I19" s="87">
        <v>1500</v>
      </c>
      <c r="J19" s="87">
        <v>0</v>
      </c>
      <c r="K19" s="87">
        <v>5</v>
      </c>
      <c r="L19" s="86" t="s">
        <v>592</v>
      </c>
      <c r="M19" s="86" t="s">
        <v>593</v>
      </c>
      <c r="N19" s="112" t="s">
        <v>594</v>
      </c>
      <c r="O19" s="110"/>
      <c r="P19" s="89" t="b">
        <v>1</v>
      </c>
    </row>
    <row r="20" spans="1:16" x14ac:dyDescent="0.25">
      <c r="A20" s="87">
        <v>2</v>
      </c>
      <c r="B20" s="86" t="s">
        <v>47</v>
      </c>
      <c r="C20" s="49" t="s">
        <v>401</v>
      </c>
      <c r="D20" s="86" t="s">
        <v>615</v>
      </c>
      <c r="E20" s="87">
        <v>1364700</v>
      </c>
      <c r="F20" s="87">
        <v>22</v>
      </c>
      <c r="G20" s="87">
        <v>11</v>
      </c>
      <c r="H20" s="87">
        <v>6300</v>
      </c>
      <c r="I20" s="87">
        <v>38100</v>
      </c>
      <c r="J20" s="87">
        <v>911200</v>
      </c>
      <c r="K20" s="87">
        <v>131</v>
      </c>
      <c r="L20" s="86" t="s">
        <v>592</v>
      </c>
      <c r="M20" s="86" t="s">
        <v>593</v>
      </c>
      <c r="N20" s="86" t="s">
        <v>597</v>
      </c>
      <c r="O20" s="88"/>
      <c r="P20" s="88"/>
    </row>
    <row r="21" spans="1:16" x14ac:dyDescent="0.25">
      <c r="A21" s="87">
        <v>22</v>
      </c>
      <c r="B21" s="86" t="s">
        <v>112</v>
      </c>
      <c r="C21" s="49" t="s">
        <v>387</v>
      </c>
      <c r="D21" s="86" t="s">
        <v>612</v>
      </c>
      <c r="E21" s="87">
        <v>977700</v>
      </c>
      <c r="F21" s="87">
        <v>99</v>
      </c>
      <c r="G21" s="87">
        <v>17</v>
      </c>
      <c r="H21" s="87">
        <v>3500</v>
      </c>
      <c r="I21" s="87">
        <v>40300</v>
      </c>
      <c r="J21" s="87">
        <v>103500</v>
      </c>
      <c r="K21" s="87">
        <v>50</v>
      </c>
      <c r="L21" s="86" t="s">
        <v>596</v>
      </c>
      <c r="M21" s="86" t="s">
        <v>593</v>
      </c>
      <c r="N21" s="86" t="s">
        <v>597</v>
      </c>
      <c r="O21" s="88"/>
      <c r="P21" s="88"/>
    </row>
    <row r="22" spans="1:16" x14ac:dyDescent="0.25">
      <c r="A22" s="87">
        <v>44</v>
      </c>
      <c r="B22" s="86" t="s">
        <v>659</v>
      </c>
      <c r="C22" s="49" t="s">
        <v>660</v>
      </c>
      <c r="D22" s="86" t="s">
        <v>640</v>
      </c>
      <c r="E22" s="87">
        <v>922100</v>
      </c>
      <c r="F22" s="87">
        <v>11</v>
      </c>
      <c r="G22" s="87">
        <v>7</v>
      </c>
      <c r="H22" s="87">
        <v>14300</v>
      </c>
      <c r="I22" s="87">
        <v>300</v>
      </c>
      <c r="J22" s="87">
        <v>4349700</v>
      </c>
      <c r="K22" s="87">
        <v>552</v>
      </c>
      <c r="L22" s="86" t="s">
        <v>592</v>
      </c>
      <c r="M22" s="86" t="s">
        <v>604</v>
      </c>
      <c r="N22" s="86" t="s">
        <v>597</v>
      </c>
      <c r="O22" s="88"/>
      <c r="P22" s="88"/>
    </row>
    <row r="23" spans="1:16" x14ac:dyDescent="0.25">
      <c r="A23" s="87">
        <v>17</v>
      </c>
      <c r="B23" s="86" t="s">
        <v>572</v>
      </c>
      <c r="C23" s="49" t="s">
        <v>573</v>
      </c>
      <c r="D23" s="86" t="s">
        <v>642</v>
      </c>
      <c r="E23" s="87">
        <v>877600</v>
      </c>
      <c r="F23" s="87">
        <v>99</v>
      </c>
      <c r="G23" s="87">
        <v>99</v>
      </c>
      <c r="H23" s="87">
        <v>500</v>
      </c>
      <c r="I23" s="87">
        <v>108000</v>
      </c>
      <c r="J23" s="87">
        <v>86000</v>
      </c>
      <c r="K23" s="87">
        <v>156</v>
      </c>
      <c r="L23" s="86" t="s">
        <v>592</v>
      </c>
      <c r="M23" s="86" t="s">
        <v>593</v>
      </c>
      <c r="N23" s="86" t="s">
        <v>597</v>
      </c>
      <c r="O23" s="88"/>
      <c r="P23" s="88"/>
    </row>
    <row r="24" spans="1:16" x14ac:dyDescent="0.25">
      <c r="A24" s="87">
        <v>29</v>
      </c>
      <c r="B24" s="86" t="s">
        <v>661</v>
      </c>
      <c r="C24" s="49" t="s">
        <v>662</v>
      </c>
      <c r="D24" s="86" t="s">
        <v>608</v>
      </c>
      <c r="E24" s="87">
        <v>769100</v>
      </c>
      <c r="F24" s="87">
        <v>10</v>
      </c>
      <c r="G24" s="87">
        <v>12</v>
      </c>
      <c r="H24" s="87">
        <v>101000</v>
      </c>
      <c r="I24" s="87">
        <v>385500</v>
      </c>
      <c r="J24" s="87">
        <v>1645900</v>
      </c>
      <c r="K24" s="87">
        <v>656</v>
      </c>
      <c r="L24" s="86" t="s">
        <v>592</v>
      </c>
      <c r="M24" s="86" t="s">
        <v>593</v>
      </c>
      <c r="N24" s="86" t="s">
        <v>597</v>
      </c>
      <c r="O24" s="88"/>
      <c r="P24" s="88"/>
    </row>
    <row r="25" spans="1:16" x14ac:dyDescent="0.25">
      <c r="A25" s="87">
        <v>37</v>
      </c>
      <c r="B25" s="86" t="s">
        <v>527</v>
      </c>
      <c r="C25" s="49" t="s">
        <v>528</v>
      </c>
      <c r="D25" s="86" t="s">
        <v>638</v>
      </c>
      <c r="E25" s="87">
        <v>594200</v>
      </c>
      <c r="F25" s="87">
        <v>99</v>
      </c>
      <c r="G25" s="87">
        <v>99</v>
      </c>
      <c r="H25" s="87">
        <v>0</v>
      </c>
      <c r="I25" s="87">
        <v>98000</v>
      </c>
      <c r="J25" s="87">
        <v>43800</v>
      </c>
      <c r="K25" s="87">
        <v>0</v>
      </c>
      <c r="L25" s="86" t="s">
        <v>592</v>
      </c>
      <c r="M25" s="86" t="s">
        <v>607</v>
      </c>
      <c r="N25" s="86" t="s">
        <v>597</v>
      </c>
      <c r="O25" s="88"/>
      <c r="P25" s="88"/>
    </row>
    <row r="26" spans="1:16" x14ac:dyDescent="0.25">
      <c r="A26" s="87">
        <v>34</v>
      </c>
      <c r="B26" s="86" t="s">
        <v>107</v>
      </c>
      <c r="C26" s="49" t="s">
        <v>108</v>
      </c>
      <c r="D26" s="86" t="s">
        <v>614</v>
      </c>
      <c r="E26" s="87">
        <v>506500</v>
      </c>
      <c r="F26" s="87">
        <v>20</v>
      </c>
      <c r="G26" s="87">
        <v>22</v>
      </c>
      <c r="H26" s="87">
        <v>8100</v>
      </c>
      <c r="I26" s="87">
        <v>337500</v>
      </c>
      <c r="J26" s="87">
        <v>640000</v>
      </c>
      <c r="K26" s="87">
        <v>37</v>
      </c>
      <c r="L26" s="86" t="s">
        <v>592</v>
      </c>
      <c r="M26" s="86" t="s">
        <v>593</v>
      </c>
      <c r="N26" s="86" t="s">
        <v>597</v>
      </c>
      <c r="O26" s="88"/>
      <c r="P26" s="88"/>
    </row>
    <row r="27" spans="1:16" x14ac:dyDescent="0.25">
      <c r="A27" s="87">
        <v>48</v>
      </c>
      <c r="B27" s="86" t="s">
        <v>411</v>
      </c>
      <c r="C27" s="49" t="s">
        <v>412</v>
      </c>
      <c r="D27" s="86" t="s">
        <v>624</v>
      </c>
      <c r="E27" s="87">
        <v>480200</v>
      </c>
      <c r="F27" s="87">
        <v>99</v>
      </c>
      <c r="G27" s="87">
        <v>99</v>
      </c>
      <c r="H27" s="87">
        <v>0</v>
      </c>
      <c r="I27" s="87">
        <v>0</v>
      </c>
      <c r="J27" s="87">
        <v>0</v>
      </c>
      <c r="K27" s="87">
        <v>6</v>
      </c>
      <c r="L27" s="86" t="s">
        <v>592</v>
      </c>
      <c r="M27" s="86" t="s">
        <v>593</v>
      </c>
      <c r="N27" s="86" t="s">
        <v>597</v>
      </c>
      <c r="O27" s="88"/>
      <c r="P27" s="88"/>
    </row>
    <row r="28" spans="1:16" x14ac:dyDescent="0.25">
      <c r="A28" s="87">
        <v>4</v>
      </c>
      <c r="B28" s="86" t="s">
        <v>392</v>
      </c>
      <c r="C28" s="49" t="s">
        <v>393</v>
      </c>
      <c r="D28" s="86" t="s">
        <v>635</v>
      </c>
      <c r="E28" s="87">
        <v>388100</v>
      </c>
      <c r="F28" s="87">
        <v>99</v>
      </c>
      <c r="G28" s="87">
        <v>99</v>
      </c>
      <c r="H28" s="87">
        <v>600</v>
      </c>
      <c r="I28" s="87">
        <v>14800</v>
      </c>
      <c r="J28" s="87">
        <v>8700</v>
      </c>
      <c r="K28" s="87">
        <v>25</v>
      </c>
      <c r="L28" s="86" t="s">
        <v>592</v>
      </c>
      <c r="M28" s="86" t="s">
        <v>593</v>
      </c>
      <c r="N28" s="86" t="s">
        <v>597</v>
      </c>
      <c r="O28" s="88"/>
      <c r="P28" s="88"/>
    </row>
    <row r="29" spans="1:16" x14ac:dyDescent="0.25">
      <c r="A29" s="87">
        <v>30</v>
      </c>
      <c r="B29" s="86" t="s">
        <v>212</v>
      </c>
      <c r="C29" s="49" t="s">
        <v>430</v>
      </c>
      <c r="D29" s="86" t="s">
        <v>626</v>
      </c>
      <c r="E29" s="87">
        <v>366300</v>
      </c>
      <c r="F29" s="87">
        <v>21</v>
      </c>
      <c r="G29" s="87">
        <v>29</v>
      </c>
      <c r="H29" s="87">
        <v>28300</v>
      </c>
      <c r="I29" s="87">
        <v>459300</v>
      </c>
      <c r="J29" s="87">
        <v>153400</v>
      </c>
      <c r="K29" s="87">
        <v>410</v>
      </c>
      <c r="L29" s="86" t="s">
        <v>592</v>
      </c>
      <c r="M29" s="86" t="s">
        <v>604</v>
      </c>
      <c r="N29" s="112" t="s">
        <v>594</v>
      </c>
      <c r="O29" s="110"/>
      <c r="P29" s="88"/>
    </row>
    <row r="30" spans="1:16" x14ac:dyDescent="0.25">
      <c r="A30" s="87">
        <v>33</v>
      </c>
      <c r="B30" s="86" t="s">
        <v>189</v>
      </c>
      <c r="C30" s="49" t="s">
        <v>433</v>
      </c>
      <c r="D30" s="86" t="s">
        <v>625</v>
      </c>
      <c r="E30" s="87">
        <v>340200</v>
      </c>
      <c r="F30" s="87">
        <v>99</v>
      </c>
      <c r="G30" s="87">
        <v>30</v>
      </c>
      <c r="H30" s="87">
        <v>2500</v>
      </c>
      <c r="I30" s="87">
        <v>43300</v>
      </c>
      <c r="J30" s="87">
        <v>237200</v>
      </c>
      <c r="K30" s="87">
        <v>33</v>
      </c>
      <c r="L30" s="86" t="s">
        <v>592</v>
      </c>
      <c r="M30" s="86" t="s">
        <v>604</v>
      </c>
      <c r="N30" s="86" t="s">
        <v>597</v>
      </c>
      <c r="O30" s="88"/>
      <c r="P30" s="88"/>
    </row>
    <row r="31" spans="1:16" x14ac:dyDescent="0.25">
      <c r="A31" s="87">
        <v>38</v>
      </c>
      <c r="B31" s="86" t="s">
        <v>384</v>
      </c>
      <c r="C31" s="49" t="s">
        <v>385</v>
      </c>
      <c r="D31" s="86" t="s">
        <v>609</v>
      </c>
      <c r="E31" s="87">
        <v>339700</v>
      </c>
      <c r="F31" s="87">
        <v>23</v>
      </c>
      <c r="G31" s="87">
        <v>18</v>
      </c>
      <c r="H31" s="87">
        <v>0</v>
      </c>
      <c r="I31" s="87">
        <v>2200</v>
      </c>
      <c r="J31" s="87">
        <v>557300</v>
      </c>
      <c r="K31" s="87">
        <v>54</v>
      </c>
      <c r="L31" s="86" t="s">
        <v>592</v>
      </c>
      <c r="M31" s="86" t="s">
        <v>593</v>
      </c>
      <c r="N31" s="112" t="s">
        <v>594</v>
      </c>
      <c r="O31" s="110"/>
      <c r="P31" s="88"/>
    </row>
    <row r="32" spans="1:16" x14ac:dyDescent="0.25">
      <c r="A32" s="87">
        <v>35</v>
      </c>
      <c r="B32" s="86" t="s">
        <v>649</v>
      </c>
      <c r="C32" s="49" t="s">
        <v>650</v>
      </c>
      <c r="D32" s="86" t="s">
        <v>651</v>
      </c>
      <c r="E32" s="87">
        <v>322100</v>
      </c>
      <c r="F32" s="87">
        <v>24</v>
      </c>
      <c r="G32" s="87">
        <v>16</v>
      </c>
      <c r="H32" s="87">
        <v>12800</v>
      </c>
      <c r="I32" s="87">
        <v>25600</v>
      </c>
      <c r="J32" s="87">
        <v>272500</v>
      </c>
      <c r="K32" s="87">
        <v>0</v>
      </c>
      <c r="L32" s="86" t="s">
        <v>596</v>
      </c>
      <c r="M32" s="86" t="s">
        <v>607</v>
      </c>
      <c r="N32" s="86" t="s">
        <v>597</v>
      </c>
      <c r="O32" s="88"/>
      <c r="P32" s="88"/>
    </row>
    <row r="33" spans="1:16" x14ac:dyDescent="0.25">
      <c r="A33" s="87">
        <v>27</v>
      </c>
      <c r="B33" s="86" t="s">
        <v>130</v>
      </c>
      <c r="C33" s="49" t="s">
        <v>409</v>
      </c>
      <c r="D33" s="86" t="s">
        <v>617</v>
      </c>
      <c r="E33" s="87">
        <v>320500</v>
      </c>
      <c r="F33" s="87">
        <v>17</v>
      </c>
      <c r="G33" s="87">
        <v>23</v>
      </c>
      <c r="H33" s="87">
        <v>0</v>
      </c>
      <c r="I33" s="87">
        <v>0</v>
      </c>
      <c r="J33" s="87">
        <v>216800</v>
      </c>
      <c r="K33" s="87">
        <v>3009</v>
      </c>
      <c r="L33" s="86" t="s">
        <v>592</v>
      </c>
      <c r="M33" s="86" t="s">
        <v>604</v>
      </c>
      <c r="N33" s="86" t="s">
        <v>597</v>
      </c>
      <c r="O33" s="88"/>
      <c r="P33" s="88"/>
    </row>
    <row r="34" spans="1:16" x14ac:dyDescent="0.25">
      <c r="A34" s="87">
        <v>36</v>
      </c>
      <c r="B34" s="86" t="s">
        <v>218</v>
      </c>
      <c r="C34" s="49" t="s">
        <v>452</v>
      </c>
      <c r="D34" s="86" t="s">
        <v>629</v>
      </c>
      <c r="E34" s="87">
        <v>283400</v>
      </c>
      <c r="F34" s="87">
        <v>99</v>
      </c>
      <c r="G34" s="87">
        <v>99</v>
      </c>
      <c r="H34" s="87">
        <v>1400</v>
      </c>
      <c r="I34" s="87">
        <v>22000</v>
      </c>
      <c r="J34" s="87">
        <v>30500</v>
      </c>
      <c r="K34" s="87">
        <v>14</v>
      </c>
      <c r="L34" s="86" t="s">
        <v>592</v>
      </c>
      <c r="M34" s="86" t="s">
        <v>607</v>
      </c>
      <c r="N34" s="86" t="s">
        <v>597</v>
      </c>
      <c r="O34" s="88"/>
      <c r="P34" s="88"/>
    </row>
    <row r="35" spans="1:16" x14ac:dyDescent="0.25">
      <c r="A35" s="87">
        <v>19</v>
      </c>
      <c r="B35" s="86" t="s">
        <v>171</v>
      </c>
      <c r="C35" s="49" t="s">
        <v>405</v>
      </c>
      <c r="D35" s="86" t="s">
        <v>618</v>
      </c>
      <c r="E35" s="87">
        <v>282300</v>
      </c>
      <c r="F35" s="87">
        <v>18</v>
      </c>
      <c r="G35" s="87">
        <v>20</v>
      </c>
      <c r="H35" s="87">
        <v>57600</v>
      </c>
      <c r="I35" s="87">
        <v>890300</v>
      </c>
      <c r="J35" s="87">
        <v>317800</v>
      </c>
      <c r="K35" s="87">
        <v>157</v>
      </c>
      <c r="L35" s="86" t="s">
        <v>592</v>
      </c>
      <c r="M35" s="86" t="s">
        <v>604</v>
      </c>
      <c r="N35" s="86" t="s">
        <v>597</v>
      </c>
      <c r="O35" s="88"/>
      <c r="P35" s="88"/>
    </row>
    <row r="36" spans="1:16" x14ac:dyDescent="0.25">
      <c r="A36" s="87">
        <v>5</v>
      </c>
      <c r="B36" s="86" t="s">
        <v>124</v>
      </c>
      <c r="C36" s="49" t="s">
        <v>403</v>
      </c>
      <c r="D36" s="86" t="s">
        <v>616</v>
      </c>
      <c r="E36" s="87">
        <v>272100</v>
      </c>
      <c r="F36" s="87">
        <v>12</v>
      </c>
      <c r="G36" s="87">
        <v>15</v>
      </c>
      <c r="H36" s="87">
        <v>16100</v>
      </c>
      <c r="I36" s="87">
        <v>287400</v>
      </c>
      <c r="J36" s="87">
        <v>962400</v>
      </c>
      <c r="K36" s="87">
        <v>206</v>
      </c>
      <c r="L36" s="86" t="s">
        <v>592</v>
      </c>
      <c r="M36" s="86" t="s">
        <v>604</v>
      </c>
      <c r="N36" s="86" t="s">
        <v>597</v>
      </c>
      <c r="O36" s="88"/>
      <c r="P36" s="88"/>
    </row>
    <row r="37" spans="1:16" x14ac:dyDescent="0.25">
      <c r="A37" s="87">
        <v>18</v>
      </c>
      <c r="B37" s="86" t="s">
        <v>438</v>
      </c>
      <c r="C37" s="49" t="s">
        <v>439</v>
      </c>
      <c r="D37" s="86" t="s">
        <v>623</v>
      </c>
      <c r="E37" s="87">
        <v>253800</v>
      </c>
      <c r="F37" s="87">
        <v>15</v>
      </c>
      <c r="G37" s="87">
        <v>21</v>
      </c>
      <c r="H37" s="87">
        <v>2600</v>
      </c>
      <c r="I37" s="87">
        <v>393300</v>
      </c>
      <c r="J37" s="87">
        <v>776200</v>
      </c>
      <c r="K37" s="87">
        <v>206</v>
      </c>
      <c r="L37" s="86" t="s">
        <v>592</v>
      </c>
      <c r="M37" s="86" t="s">
        <v>604</v>
      </c>
      <c r="N37" s="86" t="s">
        <v>597</v>
      </c>
      <c r="O37" s="88"/>
      <c r="P37" s="88"/>
    </row>
    <row r="38" spans="1:16" x14ac:dyDescent="0.25">
      <c r="A38" s="87">
        <v>9</v>
      </c>
      <c r="B38" s="86" t="s">
        <v>414</v>
      </c>
      <c r="C38" s="49" t="s">
        <v>415</v>
      </c>
      <c r="D38" s="86" t="s">
        <v>621</v>
      </c>
      <c r="E38" s="87">
        <v>217400</v>
      </c>
      <c r="F38" s="87">
        <v>99</v>
      </c>
      <c r="G38" s="87">
        <v>99</v>
      </c>
      <c r="H38" s="87">
        <v>3700</v>
      </c>
      <c r="I38" s="87">
        <v>104100</v>
      </c>
      <c r="J38" s="87">
        <v>230700</v>
      </c>
      <c r="K38" s="87">
        <v>73</v>
      </c>
      <c r="L38" s="86" t="s">
        <v>592</v>
      </c>
      <c r="M38" s="86" t="s">
        <v>604</v>
      </c>
      <c r="N38" s="86" t="s">
        <v>597</v>
      </c>
      <c r="O38" s="88"/>
      <c r="P38" s="88"/>
    </row>
    <row r="39" spans="1:16" x14ac:dyDescent="0.25">
      <c r="A39" s="87">
        <v>12</v>
      </c>
      <c r="B39" s="86" t="s">
        <v>183</v>
      </c>
      <c r="C39" s="49" t="s">
        <v>436</v>
      </c>
      <c r="D39" s="86" t="s">
        <v>630</v>
      </c>
      <c r="E39" s="87">
        <v>208200</v>
      </c>
      <c r="F39" s="87">
        <v>99</v>
      </c>
      <c r="G39" s="87">
        <v>99</v>
      </c>
      <c r="H39" s="87">
        <v>129200</v>
      </c>
      <c r="I39" s="87">
        <v>11200</v>
      </c>
      <c r="J39" s="87">
        <v>17000</v>
      </c>
      <c r="K39" s="87">
        <v>3</v>
      </c>
      <c r="L39" s="86" t="s">
        <v>592</v>
      </c>
      <c r="M39" s="86" t="s">
        <v>593</v>
      </c>
      <c r="N39" s="86" t="s">
        <v>597</v>
      </c>
      <c r="O39" s="88"/>
      <c r="P39" s="88"/>
    </row>
    <row r="40" spans="1:16" x14ac:dyDescent="0.25">
      <c r="A40" s="87">
        <v>47</v>
      </c>
      <c r="B40" s="86" t="s">
        <v>142</v>
      </c>
      <c r="C40" s="49" t="s">
        <v>418</v>
      </c>
      <c r="D40" s="86" t="s">
        <v>619</v>
      </c>
      <c r="E40" s="87">
        <v>204900</v>
      </c>
      <c r="F40" s="87">
        <v>27</v>
      </c>
      <c r="G40" s="87">
        <v>24</v>
      </c>
      <c r="H40" s="87">
        <v>2700</v>
      </c>
      <c r="I40" s="87">
        <v>24300</v>
      </c>
      <c r="J40" s="87">
        <v>100300</v>
      </c>
      <c r="K40" s="87">
        <v>89</v>
      </c>
      <c r="L40" s="86" t="s">
        <v>592</v>
      </c>
      <c r="M40" s="86" t="s">
        <v>593</v>
      </c>
      <c r="N40" s="86" t="s">
        <v>597</v>
      </c>
      <c r="O40" s="88"/>
      <c r="P40" s="88"/>
    </row>
    <row r="41" spans="1:16" x14ac:dyDescent="0.25">
      <c r="A41" s="87">
        <v>10</v>
      </c>
      <c r="B41" s="49" t="s">
        <v>427</v>
      </c>
      <c r="C41" s="49" t="s">
        <v>428</v>
      </c>
      <c r="D41" s="86" t="s">
        <v>622</v>
      </c>
      <c r="E41" s="87">
        <v>185800</v>
      </c>
      <c r="F41" s="87">
        <v>99</v>
      </c>
      <c r="G41" s="87">
        <v>99</v>
      </c>
      <c r="H41" s="87">
        <v>19800</v>
      </c>
      <c r="I41" s="87">
        <v>441800</v>
      </c>
      <c r="J41" s="87">
        <v>1242600</v>
      </c>
      <c r="K41" s="87">
        <v>70</v>
      </c>
      <c r="L41" s="86" t="s">
        <v>592</v>
      </c>
      <c r="M41" s="86" t="s">
        <v>604</v>
      </c>
      <c r="N41" s="86" t="s">
        <v>597</v>
      </c>
      <c r="O41" s="88"/>
      <c r="P41" s="88"/>
    </row>
    <row r="42" spans="1:16" x14ac:dyDescent="0.25">
      <c r="A42" s="87">
        <v>40</v>
      </c>
      <c r="B42" s="86" t="s">
        <v>420</v>
      </c>
      <c r="C42" s="49" t="s">
        <v>421</v>
      </c>
      <c r="D42" s="86" t="s">
        <v>637</v>
      </c>
      <c r="E42" s="87">
        <v>173000</v>
      </c>
      <c r="F42" s="87">
        <v>9</v>
      </c>
      <c r="G42" s="87">
        <v>13</v>
      </c>
      <c r="H42" s="87">
        <v>3700</v>
      </c>
      <c r="I42" s="87">
        <v>321900</v>
      </c>
      <c r="J42" s="87">
        <v>18460100</v>
      </c>
      <c r="K42" s="87">
        <v>59</v>
      </c>
      <c r="L42" s="86" t="s">
        <v>592</v>
      </c>
      <c r="M42" s="86" t="s">
        <v>604</v>
      </c>
      <c r="N42" s="112" t="s">
        <v>594</v>
      </c>
      <c r="O42" s="110"/>
      <c r="P42" s="88"/>
    </row>
    <row r="43" spans="1:16" x14ac:dyDescent="0.25">
      <c r="A43" s="87">
        <v>14</v>
      </c>
      <c r="B43" s="86" t="s">
        <v>443</v>
      </c>
      <c r="C43" s="49" t="s">
        <v>444</v>
      </c>
      <c r="D43" s="86" t="s">
        <v>636</v>
      </c>
      <c r="E43" s="87">
        <v>169400</v>
      </c>
      <c r="F43" s="87">
        <v>99</v>
      </c>
      <c r="G43" s="87">
        <v>25</v>
      </c>
      <c r="H43" s="87">
        <v>46500</v>
      </c>
      <c r="I43" s="87">
        <v>21300</v>
      </c>
      <c r="J43" s="87">
        <v>214300</v>
      </c>
      <c r="K43" s="87">
        <v>478</v>
      </c>
      <c r="L43" s="86" t="s">
        <v>592</v>
      </c>
      <c r="M43" s="86" t="s">
        <v>607</v>
      </c>
      <c r="N43" s="86" t="s">
        <v>597</v>
      </c>
      <c r="O43" s="88"/>
      <c r="P43" s="88"/>
    </row>
    <row r="44" spans="1:16" x14ac:dyDescent="0.25">
      <c r="A44" s="87">
        <v>13</v>
      </c>
      <c r="B44" s="86" t="s">
        <v>136</v>
      </c>
      <c r="C44" s="49" t="s">
        <v>407</v>
      </c>
      <c r="D44" s="86" t="s">
        <v>620</v>
      </c>
      <c r="E44" s="87">
        <v>162100</v>
      </c>
      <c r="F44" s="87">
        <v>26</v>
      </c>
      <c r="G44" s="87">
        <v>27</v>
      </c>
      <c r="H44" s="87">
        <v>36200</v>
      </c>
      <c r="I44" s="87">
        <v>38900</v>
      </c>
      <c r="J44" s="87">
        <v>43500</v>
      </c>
      <c r="K44" s="87">
        <v>27</v>
      </c>
      <c r="L44" s="86" t="s">
        <v>592</v>
      </c>
      <c r="M44" s="86" t="s">
        <v>593</v>
      </c>
      <c r="N44" s="86" t="s">
        <v>597</v>
      </c>
      <c r="O44" s="88"/>
      <c r="P44" s="88"/>
    </row>
    <row r="45" spans="1:16" x14ac:dyDescent="0.25">
      <c r="A45" s="87">
        <v>45</v>
      </c>
      <c r="B45" s="86" t="s">
        <v>160</v>
      </c>
      <c r="C45" s="49" t="s">
        <v>161</v>
      </c>
      <c r="D45" s="86" t="s">
        <v>628</v>
      </c>
      <c r="E45" s="87">
        <v>132000</v>
      </c>
      <c r="F45" s="87">
        <v>99</v>
      </c>
      <c r="G45" s="87">
        <v>99</v>
      </c>
      <c r="H45" s="87">
        <v>9800</v>
      </c>
      <c r="I45" s="87">
        <v>5600</v>
      </c>
      <c r="J45" s="87">
        <v>57100</v>
      </c>
      <c r="K45" s="87">
        <v>18</v>
      </c>
      <c r="L45" s="86" t="s">
        <v>596</v>
      </c>
      <c r="M45" s="86" t="s">
        <v>604</v>
      </c>
      <c r="N45" s="86" t="s">
        <v>597</v>
      </c>
      <c r="O45" s="88"/>
      <c r="P45" s="88"/>
    </row>
    <row r="46" spans="1:16" x14ac:dyDescent="0.25">
      <c r="A46" s="87">
        <v>28</v>
      </c>
      <c r="B46" s="86" t="s">
        <v>206</v>
      </c>
      <c r="C46" s="49" t="s">
        <v>450</v>
      </c>
      <c r="D46" s="86" t="s">
        <v>631</v>
      </c>
      <c r="E46" s="87">
        <v>121900</v>
      </c>
      <c r="F46" s="87">
        <v>99</v>
      </c>
      <c r="G46" s="87">
        <v>99</v>
      </c>
      <c r="H46" s="87">
        <v>6700</v>
      </c>
      <c r="I46" s="87">
        <v>20000</v>
      </c>
      <c r="J46" s="87">
        <v>109400</v>
      </c>
      <c r="K46" s="87">
        <v>8</v>
      </c>
      <c r="L46" s="86" t="s">
        <v>592</v>
      </c>
      <c r="M46" s="86" t="s">
        <v>604</v>
      </c>
      <c r="N46" s="86" t="s">
        <v>597</v>
      </c>
      <c r="O46" s="88"/>
      <c r="P46" s="88"/>
    </row>
    <row r="47" spans="1:16" x14ac:dyDescent="0.25">
      <c r="A47" s="87">
        <v>31</v>
      </c>
      <c r="B47" s="86" t="s">
        <v>242</v>
      </c>
      <c r="C47" s="49" t="s">
        <v>454</v>
      </c>
      <c r="D47" s="86" t="s">
        <v>632</v>
      </c>
      <c r="E47" s="87">
        <v>85700</v>
      </c>
      <c r="F47" s="87">
        <v>99</v>
      </c>
      <c r="G47" s="87">
        <v>99</v>
      </c>
      <c r="H47" s="87">
        <v>800</v>
      </c>
      <c r="I47" s="87">
        <v>24700</v>
      </c>
      <c r="J47" s="87">
        <v>221500</v>
      </c>
      <c r="K47" s="87">
        <v>9</v>
      </c>
      <c r="L47" s="86" t="s">
        <v>596</v>
      </c>
      <c r="M47" s="86" t="s">
        <v>604</v>
      </c>
      <c r="N47" s="86" t="s">
        <v>597</v>
      </c>
      <c r="O47" s="88"/>
      <c r="P47" s="88"/>
    </row>
    <row r="48" spans="1:16" x14ac:dyDescent="0.25">
      <c r="A48" s="87">
        <v>1</v>
      </c>
      <c r="B48" s="86" t="s">
        <v>459</v>
      </c>
      <c r="C48" s="49" t="s">
        <v>460</v>
      </c>
      <c r="D48" s="86" t="s">
        <v>633</v>
      </c>
      <c r="E48" s="87">
        <v>13900</v>
      </c>
      <c r="F48" s="87">
        <v>19</v>
      </c>
      <c r="G48" s="87">
        <v>26</v>
      </c>
      <c r="H48" s="87">
        <v>3300</v>
      </c>
      <c r="I48" s="87">
        <v>501200</v>
      </c>
      <c r="J48" s="87">
        <v>14900</v>
      </c>
      <c r="K48" s="87">
        <v>14</v>
      </c>
      <c r="L48" s="86" t="s">
        <v>592</v>
      </c>
      <c r="M48" s="86" t="s">
        <v>604</v>
      </c>
      <c r="N48" s="86" t="s">
        <v>597</v>
      </c>
      <c r="O48" s="88"/>
      <c r="P48" s="88"/>
    </row>
    <row r="49" spans="1:16" x14ac:dyDescent="0.25">
      <c r="A49" s="87">
        <v>15</v>
      </c>
      <c r="B49" s="86" t="s">
        <v>195</v>
      </c>
      <c r="C49" s="49" t="s">
        <v>441</v>
      </c>
      <c r="D49" s="86" t="s">
        <v>627</v>
      </c>
      <c r="E49" s="87">
        <v>2000</v>
      </c>
      <c r="F49" s="87">
        <v>99</v>
      </c>
      <c r="G49" s="87">
        <v>31</v>
      </c>
      <c r="H49" s="87">
        <v>20200</v>
      </c>
      <c r="I49" s="87">
        <v>7900</v>
      </c>
      <c r="J49" s="87">
        <v>184500</v>
      </c>
      <c r="K49" s="87">
        <v>223</v>
      </c>
      <c r="L49" s="86" t="s">
        <v>592</v>
      </c>
      <c r="M49" s="86" t="s">
        <v>607</v>
      </c>
      <c r="N49" s="86" t="s">
        <v>597</v>
      </c>
      <c r="O49" s="88"/>
      <c r="P49" s="88"/>
    </row>
    <row r="50" spans="1:16" x14ac:dyDescent="0.25">
      <c r="A50" s="87">
        <v>26</v>
      </c>
      <c r="B50" s="86" t="s">
        <v>266</v>
      </c>
      <c r="C50" s="49" t="s">
        <v>456</v>
      </c>
      <c r="D50" s="86" t="s">
        <v>634</v>
      </c>
      <c r="E50" s="87">
        <v>800</v>
      </c>
      <c r="F50" s="87">
        <v>99</v>
      </c>
      <c r="G50" s="87">
        <v>99</v>
      </c>
      <c r="H50" s="87">
        <v>200</v>
      </c>
      <c r="I50" s="87">
        <v>200</v>
      </c>
      <c r="J50" s="87">
        <v>287000</v>
      </c>
      <c r="K50" s="87">
        <v>2</v>
      </c>
      <c r="L50" s="86" t="s">
        <v>592</v>
      </c>
      <c r="M50" s="86" t="s">
        <v>604</v>
      </c>
      <c r="N50" s="112" t="s">
        <v>594</v>
      </c>
      <c r="O50" s="110"/>
      <c r="P50" s="88"/>
    </row>
  </sheetData>
  <mergeCells count="11">
    <mergeCell ref="N29:O29"/>
    <mergeCell ref="N31:O31"/>
    <mergeCell ref="N42:O42"/>
    <mergeCell ref="N50:O50"/>
    <mergeCell ref="N4:O4"/>
    <mergeCell ref="N5:O5"/>
    <mergeCell ref="N7:O7"/>
    <mergeCell ref="N8:O8"/>
    <mergeCell ref="N10:O10"/>
    <mergeCell ref="N17:O17"/>
    <mergeCell ref="N19:O19"/>
  </mergeCells>
  <hyperlinks>
    <hyperlink ref="C2" r:id="rId1" xr:uid="{00000000-0004-0000-0800-000000000000}"/>
    <hyperlink ref="C3" r:id="rId2" xr:uid="{00000000-0004-0000-0800-000001000000}"/>
    <hyperlink ref="C4" r:id="rId3" xr:uid="{00000000-0004-0000-0800-000002000000}"/>
    <hyperlink ref="C5" r:id="rId4" xr:uid="{00000000-0004-0000-0800-000003000000}"/>
    <hyperlink ref="C6" r:id="rId5" xr:uid="{00000000-0004-0000-0800-000004000000}"/>
    <hyperlink ref="C7" r:id="rId6" xr:uid="{00000000-0004-0000-0800-000005000000}"/>
    <hyperlink ref="C8" r:id="rId7" xr:uid="{00000000-0004-0000-0800-000006000000}"/>
    <hyperlink ref="C9" r:id="rId8" xr:uid="{00000000-0004-0000-0800-000007000000}"/>
    <hyperlink ref="C10" r:id="rId9" xr:uid="{00000000-0004-0000-0800-000008000000}"/>
    <hyperlink ref="C11" r:id="rId10" xr:uid="{00000000-0004-0000-0800-000009000000}"/>
    <hyperlink ref="C12" r:id="rId11" xr:uid="{00000000-0004-0000-0800-00000A000000}"/>
    <hyperlink ref="C13" r:id="rId12" xr:uid="{00000000-0004-0000-0800-00000B000000}"/>
    <hyperlink ref="C14" r:id="rId13" xr:uid="{00000000-0004-0000-0800-00000C000000}"/>
    <hyperlink ref="C15" r:id="rId14" xr:uid="{00000000-0004-0000-0800-00000D000000}"/>
    <hyperlink ref="C16" r:id="rId15" xr:uid="{00000000-0004-0000-0800-00000E000000}"/>
    <hyperlink ref="C17" r:id="rId16" xr:uid="{00000000-0004-0000-0800-00000F000000}"/>
    <hyperlink ref="C18" r:id="rId17" xr:uid="{00000000-0004-0000-0800-000010000000}"/>
    <hyperlink ref="C19" r:id="rId18" xr:uid="{00000000-0004-0000-0800-000011000000}"/>
    <hyperlink ref="C20" r:id="rId19" xr:uid="{00000000-0004-0000-0800-000012000000}"/>
    <hyperlink ref="C21" r:id="rId20" xr:uid="{00000000-0004-0000-0800-000013000000}"/>
    <hyperlink ref="C22" r:id="rId21" xr:uid="{00000000-0004-0000-0800-000014000000}"/>
    <hyperlink ref="C23" r:id="rId22" xr:uid="{00000000-0004-0000-0800-000015000000}"/>
    <hyperlink ref="C24" r:id="rId23" xr:uid="{00000000-0004-0000-0800-000016000000}"/>
    <hyperlink ref="C25" r:id="rId24" xr:uid="{00000000-0004-0000-0800-000017000000}"/>
    <hyperlink ref="C26" r:id="rId25" xr:uid="{00000000-0004-0000-0800-000018000000}"/>
    <hyperlink ref="C27" r:id="rId26" xr:uid="{00000000-0004-0000-0800-000019000000}"/>
    <hyperlink ref="C28" r:id="rId27" xr:uid="{00000000-0004-0000-0800-00001A000000}"/>
    <hyperlink ref="C29" r:id="rId28" xr:uid="{00000000-0004-0000-0800-00001B000000}"/>
    <hyperlink ref="C30" r:id="rId29" xr:uid="{00000000-0004-0000-0800-00001C000000}"/>
    <hyperlink ref="C31" r:id="rId30" xr:uid="{00000000-0004-0000-0800-00001D000000}"/>
    <hyperlink ref="C32" r:id="rId31" xr:uid="{00000000-0004-0000-0800-00001E000000}"/>
    <hyperlink ref="C33" r:id="rId32" xr:uid="{00000000-0004-0000-0800-00001F000000}"/>
    <hyperlink ref="C34" r:id="rId33" xr:uid="{00000000-0004-0000-0800-000020000000}"/>
    <hyperlink ref="C35" r:id="rId34" xr:uid="{00000000-0004-0000-0800-000021000000}"/>
    <hyperlink ref="C36" r:id="rId35" xr:uid="{00000000-0004-0000-0800-000022000000}"/>
    <hyperlink ref="C37" r:id="rId36" xr:uid="{00000000-0004-0000-0800-000023000000}"/>
    <hyperlink ref="C38" r:id="rId37" xr:uid="{00000000-0004-0000-0800-000024000000}"/>
    <hyperlink ref="C39" r:id="rId38" xr:uid="{00000000-0004-0000-0800-000025000000}"/>
    <hyperlink ref="C40" r:id="rId39" xr:uid="{00000000-0004-0000-0800-000026000000}"/>
    <hyperlink ref="B41" r:id="rId40" xr:uid="{00000000-0004-0000-0800-000027000000}"/>
    <hyperlink ref="C41" r:id="rId41" xr:uid="{00000000-0004-0000-0800-000028000000}"/>
    <hyperlink ref="C42" r:id="rId42" xr:uid="{00000000-0004-0000-0800-000029000000}"/>
    <hyperlink ref="C43" r:id="rId43" xr:uid="{00000000-0004-0000-0800-00002A000000}"/>
    <hyperlink ref="C44" r:id="rId44" xr:uid="{00000000-0004-0000-0800-00002B000000}"/>
    <hyperlink ref="C45" r:id="rId45" xr:uid="{00000000-0004-0000-0800-00002C000000}"/>
    <hyperlink ref="C46" r:id="rId46" xr:uid="{00000000-0004-0000-0800-00002D000000}"/>
    <hyperlink ref="C47" r:id="rId47" xr:uid="{00000000-0004-0000-0800-00002E000000}"/>
    <hyperlink ref="C48" r:id="rId48" xr:uid="{00000000-0004-0000-0800-00002F000000}"/>
    <hyperlink ref="C49" r:id="rId49" xr:uid="{00000000-0004-0000-0800-000030000000}"/>
    <hyperlink ref="C50" r:id="rId50" xr:uid="{00000000-0004-0000-08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Q1 2017</vt:lpstr>
      <vt:lpstr>Q1 2018</vt:lpstr>
      <vt:lpstr>Q2 2017</vt:lpstr>
      <vt:lpstr>Q3 2017</vt:lpstr>
      <vt:lpstr>Q4 2017</vt:lpstr>
      <vt:lpstr>Q2 2018</vt:lpstr>
      <vt:lpstr>Q3 2018</vt:lpstr>
      <vt:lpstr>Q4 2018</vt:lpstr>
      <vt:lpstr>Q1 2019</vt:lpstr>
      <vt:lpstr>Q2 2019</vt:lpstr>
      <vt:lpstr>Q3 2019</vt:lpstr>
      <vt:lpstr>Q4 2019</vt:lpstr>
      <vt:lpstr>Q1 2020</vt:lpstr>
      <vt:lpstr>Q2 2020</vt:lpstr>
      <vt:lpstr>Q3 2020</vt:lpstr>
      <vt:lpstr>Q4 2020</vt:lpstr>
      <vt:lpstr>Q1 2021</vt:lpstr>
      <vt:lpstr>(Jan-Mar)Traffic Detail</vt:lpstr>
      <vt:lpstr>(Apr - Jun)Traffic Detail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Bennett</cp:lastModifiedBy>
  <dcterms:modified xsi:type="dcterms:W3CDTF">2022-03-26T08:58:53Z</dcterms:modified>
</cp:coreProperties>
</file>