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wuinpumuin\"/>
    </mc:Choice>
  </mc:AlternateContent>
  <bookViews>
    <workbookView xWindow="0" yWindow="0" windowWidth="21600" windowHeight="9330"/>
  </bookViews>
  <sheets>
    <sheet name="RELACION DE PAGOS" sheetId="2" r:id="rId1"/>
    <sheet name="EDIÑO" sheetId="14" r:id="rId2"/>
    <sheet name="IBIS" sheetId="12" r:id="rId3"/>
    <sheet name="MIGUEL ECH" sheetId="13" r:id="rId4"/>
    <sheet name="MIGUEL IGU" sheetId="2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21" l="1"/>
  <c r="J6" i="21"/>
  <c r="F6" i="21"/>
  <c r="H6" i="21" s="1"/>
  <c r="L5" i="21"/>
  <c r="I4" i="21"/>
  <c r="H4" i="21"/>
  <c r="L4" i="21" s="1"/>
  <c r="K6" i="13"/>
  <c r="J6" i="13"/>
  <c r="F6" i="13"/>
  <c r="H6" i="13" s="1"/>
  <c r="L5" i="13"/>
  <c r="I4" i="13"/>
  <c r="I6" i="13" s="1"/>
  <c r="H4" i="13"/>
  <c r="L4" i="13" s="1"/>
  <c r="K6" i="12"/>
  <c r="J6" i="12"/>
  <c r="F6" i="12"/>
  <c r="H6" i="12" s="1"/>
  <c r="L5" i="12"/>
  <c r="I4" i="12"/>
  <c r="I6" i="12" s="1"/>
  <c r="H4" i="12"/>
  <c r="L4" i="12" s="1"/>
  <c r="K6" i="14"/>
  <c r="J6" i="14"/>
  <c r="F6" i="14"/>
  <c r="H6" i="14" s="1"/>
  <c r="L5" i="14"/>
  <c r="I4" i="14"/>
  <c r="H4" i="14"/>
  <c r="L4" i="14" s="1"/>
  <c r="L6" i="13" l="1"/>
  <c r="L6" i="21"/>
  <c r="I6" i="21"/>
  <c r="L6" i="12"/>
  <c r="L6" i="14"/>
  <c r="I6" i="14"/>
  <c r="I4" i="2"/>
  <c r="I7" i="2"/>
  <c r="I6" i="2"/>
  <c r="I5" i="2"/>
  <c r="H7" i="2"/>
  <c r="H6" i="2"/>
  <c r="H5" i="2"/>
  <c r="H4" i="2"/>
  <c r="L4" i="2" l="1"/>
  <c r="L6" i="2"/>
  <c r="L7" i="2"/>
  <c r="L8" i="2" l="1"/>
  <c r="K9" i="2"/>
  <c r="L5" i="2" l="1"/>
  <c r="J9" i="2"/>
  <c r="F9" i="2"/>
  <c r="H9" i="2" s="1"/>
  <c r="I9" i="2" l="1"/>
  <c r="L9" i="2" l="1"/>
</calcChain>
</file>

<file path=xl/sharedStrings.xml><?xml version="1.0" encoding="utf-8"?>
<sst xmlns="http://schemas.openxmlformats.org/spreadsheetml/2006/main" count="135" uniqueCount="36">
  <si>
    <t>RELACION DE PAGOS</t>
  </si>
  <si>
    <t>ITEM</t>
  </si>
  <si>
    <t>CEDULA</t>
  </si>
  <si>
    <t>APELLIDO</t>
  </si>
  <si>
    <t>NOMBRE</t>
  </si>
  <si>
    <t>VALOR</t>
  </si>
  <si>
    <t xml:space="preserve">Retencion </t>
  </si>
  <si>
    <t xml:space="preserve">Valor </t>
  </si>
  <si>
    <t>Aporte-Gastos</t>
  </si>
  <si>
    <t>Vr. A PAGAR</t>
  </si>
  <si>
    <t>BANCO</t>
  </si>
  <si>
    <t xml:space="preserve">TIPO </t>
  </si>
  <si>
    <t>No. De Cuenta</t>
  </si>
  <si>
    <t>RECIBI CONFORME - FIRMA</t>
  </si>
  <si>
    <t>Bancolombia</t>
  </si>
  <si>
    <t>Ahorros</t>
  </si>
  <si>
    <t>TOTALES</t>
  </si>
  <si>
    <t xml:space="preserve"> </t>
  </si>
  <si>
    <t>4 X 1000</t>
  </si>
  <si>
    <t>IGUARAN</t>
  </si>
  <si>
    <t>NEQUI</t>
  </si>
  <si>
    <t>SUAREZ</t>
  </si>
  <si>
    <t>GONZALEZ</t>
  </si>
  <si>
    <t>Daviplata</t>
  </si>
  <si>
    <t>Prestamo-Anticipo</t>
  </si>
  <si>
    <t>MIGUEL</t>
  </si>
  <si>
    <t>Davivienda</t>
  </si>
  <si>
    <t>0550234600002492</t>
  </si>
  <si>
    <t>3234582165</t>
  </si>
  <si>
    <t>91209789596</t>
  </si>
  <si>
    <t>3233473947</t>
  </si>
  <si>
    <t>HECHETO</t>
  </si>
  <si>
    <t>EDIÑO</t>
  </si>
  <si>
    <t>FRANCISCO</t>
  </si>
  <si>
    <t>BARRIOS</t>
  </si>
  <si>
    <t xml:space="preserve">IBIS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</si>
</sst>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4" xfId="0" applyFont="1" applyFill="1" applyBorder="1"/>
    <xf numFmtId="0" fontId="3" fillId="0" borderId="2" xfId="0" applyFont="1" applyFill="1" applyBorder="1"/>
    <xf numFmtId="41" fontId="4" fillId="0" borderId="7" xfId="1" applyFont="1" applyFill="1" applyBorder="1"/>
    <xf numFmtId="49" fontId="4" fillId="0" borderId="16" xfId="0" applyNumberFormat="1" applyFont="1" applyFill="1" applyBorder="1"/>
    <xf numFmtId="41" fontId="4" fillId="0" borderId="19" xfId="1" applyFont="1" applyFill="1" applyBorder="1"/>
    <xf numFmtId="41" fontId="4" fillId="0" borderId="9" xfId="1" applyFont="1" applyFill="1" applyBorder="1"/>
    <xf numFmtId="0" fontId="4" fillId="0" borderId="16" xfId="0" applyFont="1" applyFill="1" applyBorder="1"/>
    <xf numFmtId="0" fontId="4" fillId="0" borderId="7" xfId="0" applyFont="1" applyFill="1" applyBorder="1"/>
    <xf numFmtId="41" fontId="4" fillId="0" borderId="15" xfId="1" applyFont="1" applyFill="1" applyBorder="1"/>
    <xf numFmtId="41" fontId="4" fillId="0" borderId="6" xfId="1" applyFont="1" applyFill="1" applyBorder="1"/>
    <xf numFmtId="0" fontId="4" fillId="0" borderId="6" xfId="0" applyFont="1" applyFill="1" applyBorder="1"/>
    <xf numFmtId="0" fontId="4" fillId="0" borderId="8" xfId="0" applyFont="1" applyFill="1" applyBorder="1"/>
    <xf numFmtId="41" fontId="4" fillId="0" borderId="16" xfId="1" applyFont="1" applyFill="1" applyBorder="1"/>
    <xf numFmtId="41" fontId="4" fillId="0" borderId="11" xfId="1" applyFont="1" applyFill="1" applyBorder="1"/>
    <xf numFmtId="0" fontId="4" fillId="0" borderId="12" xfId="0" applyFont="1" applyFill="1" applyBorder="1"/>
    <xf numFmtId="0" fontId="4" fillId="0" borderId="11" xfId="0" applyFont="1" applyFill="1" applyBorder="1"/>
    <xf numFmtId="41" fontId="4" fillId="0" borderId="10" xfId="1" applyFont="1" applyFill="1" applyBorder="1"/>
    <xf numFmtId="41" fontId="4" fillId="0" borderId="12" xfId="1" applyFont="1" applyFill="1" applyBorder="1"/>
    <xf numFmtId="41" fontId="4" fillId="0" borderId="5" xfId="1" applyFont="1" applyFill="1" applyBorder="1"/>
    <xf numFmtId="9" fontId="4" fillId="0" borderId="18" xfId="0" applyNumberFormat="1" applyFont="1" applyFill="1" applyBorder="1"/>
    <xf numFmtId="9" fontId="4" fillId="0" borderId="20" xfId="0" applyNumberFormat="1" applyFont="1" applyFill="1" applyBorder="1"/>
    <xf numFmtId="9" fontId="4" fillId="0" borderId="10" xfId="0" applyNumberFormat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/>
    <xf numFmtId="9" fontId="3" fillId="0" borderId="0" xfId="0" applyNumberFormat="1" applyFont="1" applyFill="1"/>
    <xf numFmtId="0" fontId="1" fillId="0" borderId="0" xfId="0" applyFont="1" applyFill="1"/>
    <xf numFmtId="0" fontId="3" fillId="0" borderId="1" xfId="0" applyFont="1" applyFill="1" applyBorder="1"/>
    <xf numFmtId="0" fontId="3" fillId="0" borderId="21" xfId="0" applyFont="1" applyFill="1" applyBorder="1"/>
    <xf numFmtId="0" fontId="3" fillId="0" borderId="3" xfId="0" applyFont="1" applyFill="1" applyBorder="1"/>
    <xf numFmtId="0" fontId="4" fillId="0" borderId="15" xfId="0" applyFont="1" applyFill="1" applyBorder="1"/>
    <xf numFmtId="0" fontId="0" fillId="0" borderId="7" xfId="0" applyFill="1" applyBorder="1"/>
    <xf numFmtId="0" fontId="4" fillId="0" borderId="10" xfId="0" applyFont="1" applyFill="1" applyBorder="1"/>
    <xf numFmtId="49" fontId="4" fillId="0" borderId="12" xfId="0" applyNumberFormat="1" applyFont="1" applyFill="1" applyBorder="1"/>
    <xf numFmtId="0" fontId="0" fillId="0" borderId="11" xfId="0" applyFill="1" applyBorder="1"/>
    <xf numFmtId="0" fontId="4" fillId="0" borderId="17" xfId="0" applyFont="1" applyFill="1" applyBorder="1"/>
    <xf numFmtId="41" fontId="3" fillId="0" borderId="13" xfId="1" applyFont="1" applyFill="1" applyBorder="1" applyAlignment="1">
      <alignment horizontal="center"/>
    </xf>
    <xf numFmtId="41" fontId="3" fillId="0" borderId="14" xfId="1" applyFont="1" applyFill="1" applyBorder="1" applyAlignment="1">
      <alignment horizontal="center"/>
    </xf>
    <xf numFmtId="41" fontId="3" fillId="0" borderId="17" xfId="1" applyFont="1" applyFill="1" applyBorder="1"/>
    <xf numFmtId="9" fontId="3" fillId="0" borderId="17" xfId="0" applyNumberFormat="1" applyFont="1" applyFill="1" applyBorder="1"/>
    <xf numFmtId="0" fontId="4" fillId="0" borderId="0" xfId="0" applyFont="1" applyFill="1"/>
    <xf numFmtId="41" fontId="0" fillId="0" borderId="0" xfId="0" applyNumberForma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D17" sqref="D17"/>
    </sheetView>
  </sheetViews>
  <sheetFormatPr baseColWidth="10" defaultRowHeight="15" x14ac:dyDescent="0.25"/>
  <cols>
    <col min="1" max="1" width="6.7109375" style="24" bestFit="1" customWidth="1"/>
    <col min="2" max="2" width="18.7109375" style="24" bestFit="1" customWidth="1"/>
    <col min="3" max="3" width="14.42578125" style="24" bestFit="1" customWidth="1"/>
    <col min="4" max="4" width="15.28515625" style="24" bestFit="1" customWidth="1"/>
    <col min="5" max="5" width="25.85546875" style="24" bestFit="1" customWidth="1"/>
    <col min="6" max="6" width="15.42578125" style="24" bestFit="1" customWidth="1"/>
    <col min="7" max="7" width="13" style="24" bestFit="1" customWidth="1"/>
    <col min="8" max="9" width="12.85546875" style="24" bestFit="1" customWidth="1"/>
    <col min="10" max="10" width="17.140625" style="24" bestFit="1" customWidth="1"/>
    <col min="11" max="11" width="17.140625" style="24" customWidth="1"/>
    <col min="12" max="12" width="15.140625" style="24" bestFit="1" customWidth="1"/>
    <col min="13" max="13" width="14.42578125" style="24" customWidth="1"/>
    <col min="14" max="14" width="9.140625" style="24" bestFit="1" customWidth="1"/>
    <col min="15" max="15" width="21.7109375" style="24" customWidth="1"/>
    <col min="16" max="16" width="32.7109375" style="24" customWidth="1"/>
  </cols>
  <sheetData>
    <row r="1" spans="1:16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6" ht="16.5" thickBot="1" x14ac:dyDescent="0.3">
      <c r="A2" s="25"/>
      <c r="B2" s="25"/>
      <c r="C2" s="25"/>
      <c r="D2" s="25"/>
      <c r="E2" s="25"/>
      <c r="F2" s="25"/>
      <c r="G2" s="26"/>
      <c r="H2" s="25"/>
      <c r="I2" s="25"/>
      <c r="J2" s="25"/>
      <c r="K2" s="25"/>
      <c r="L2" s="25"/>
      <c r="M2" s="27"/>
      <c r="N2" s="27"/>
      <c r="O2" s="27"/>
    </row>
    <row r="3" spans="1:16" ht="16.5" thickBot="1" x14ac:dyDescent="0.3">
      <c r="A3" s="28" t="s">
        <v>1</v>
      </c>
      <c r="B3" s="1" t="s">
        <v>2</v>
      </c>
      <c r="C3" s="2" t="s">
        <v>3</v>
      </c>
      <c r="D3" s="1" t="s">
        <v>3</v>
      </c>
      <c r="E3" s="2" t="s">
        <v>4</v>
      </c>
      <c r="F3" s="28" t="s">
        <v>5</v>
      </c>
      <c r="G3" s="1" t="s">
        <v>6</v>
      </c>
      <c r="H3" s="29" t="s">
        <v>7</v>
      </c>
      <c r="I3" s="1" t="s">
        <v>18</v>
      </c>
      <c r="J3" s="2" t="s">
        <v>8</v>
      </c>
      <c r="K3" s="1" t="s">
        <v>24</v>
      </c>
      <c r="L3" s="30" t="s">
        <v>9</v>
      </c>
      <c r="M3" s="1" t="s">
        <v>10</v>
      </c>
      <c r="N3" s="1" t="s">
        <v>11</v>
      </c>
      <c r="O3" s="2" t="s">
        <v>12</v>
      </c>
      <c r="P3" s="1" t="s">
        <v>13</v>
      </c>
    </row>
    <row r="4" spans="1:16" ht="15.75" x14ac:dyDescent="0.25">
      <c r="A4" s="31">
        <v>1</v>
      </c>
      <c r="B4" s="3">
        <v>15207542</v>
      </c>
      <c r="C4" s="7" t="s">
        <v>32</v>
      </c>
      <c r="D4" s="8"/>
      <c r="E4" s="7" t="s">
        <v>33</v>
      </c>
      <c r="F4" s="9">
        <v>1152000</v>
      </c>
      <c r="G4" s="20">
        <v>0.01</v>
      </c>
      <c r="H4" s="10">
        <f t="shared" ref="H4:H7" si="0">+F4*G4</f>
        <v>11520</v>
      </c>
      <c r="I4" s="6">
        <f>+F4*0.004</f>
        <v>4608</v>
      </c>
      <c r="J4" s="5">
        <v>0</v>
      </c>
      <c r="K4" s="10"/>
      <c r="L4" s="6">
        <f t="shared" ref="L4" si="1">+F4-H4-J4-I4-K4</f>
        <v>1135872</v>
      </c>
      <c r="M4" s="11" t="s">
        <v>26</v>
      </c>
      <c r="N4" s="8" t="s">
        <v>15</v>
      </c>
      <c r="O4" s="4" t="s">
        <v>27</v>
      </c>
      <c r="P4" s="32"/>
    </row>
    <row r="5" spans="1:16" ht="15.75" x14ac:dyDescent="0.25">
      <c r="A5" s="11">
        <v>2</v>
      </c>
      <c r="B5" s="3">
        <v>1124523880</v>
      </c>
      <c r="C5" s="7" t="s">
        <v>34</v>
      </c>
      <c r="D5" s="8"/>
      <c r="E5" s="7" t="s">
        <v>35</v>
      </c>
      <c r="F5" s="9">
        <v>1744000</v>
      </c>
      <c r="G5" s="21">
        <v>0.01</v>
      </c>
      <c r="H5" s="10">
        <f t="shared" si="0"/>
        <v>17440</v>
      </c>
      <c r="I5" s="6">
        <f t="shared" ref="I5:I7" si="2">+F5*0.004</f>
        <v>6976</v>
      </c>
      <c r="J5" s="13">
        <v>0</v>
      </c>
      <c r="K5" s="10">
        <v>0</v>
      </c>
      <c r="L5" s="6">
        <f t="shared" ref="L5:L8" si="3">+F5-H5-J5-I5-K5</f>
        <v>1719584</v>
      </c>
      <c r="M5" s="12" t="s">
        <v>20</v>
      </c>
      <c r="N5" s="11"/>
      <c r="O5" s="4" t="s">
        <v>28</v>
      </c>
      <c r="P5" s="32"/>
    </row>
    <row r="6" spans="1:16" ht="15.75" x14ac:dyDescent="0.25">
      <c r="A6" s="31">
        <v>3</v>
      </c>
      <c r="B6" s="3">
        <v>1124526987</v>
      </c>
      <c r="C6" s="7" t="s">
        <v>31</v>
      </c>
      <c r="D6" s="8" t="s">
        <v>21</v>
      </c>
      <c r="E6" s="7" t="s">
        <v>25</v>
      </c>
      <c r="F6" s="9">
        <v>2688000</v>
      </c>
      <c r="G6" s="21">
        <v>0.01</v>
      </c>
      <c r="H6" s="10">
        <f t="shared" si="0"/>
        <v>26880</v>
      </c>
      <c r="I6" s="6">
        <f t="shared" si="2"/>
        <v>10752</v>
      </c>
      <c r="J6" s="13">
        <v>0</v>
      </c>
      <c r="K6" s="10">
        <v>0</v>
      </c>
      <c r="L6" s="6">
        <f>+F6-H6-J6-I6-K6</f>
        <v>2650368</v>
      </c>
      <c r="M6" s="12" t="s">
        <v>14</v>
      </c>
      <c r="N6" s="12" t="s">
        <v>15</v>
      </c>
      <c r="O6" s="4" t="s">
        <v>29</v>
      </c>
      <c r="P6" s="32"/>
    </row>
    <row r="7" spans="1:16" ht="15.75" x14ac:dyDescent="0.25">
      <c r="A7" s="31">
        <v>4</v>
      </c>
      <c r="B7" s="3">
        <v>17901815</v>
      </c>
      <c r="C7" s="7" t="s">
        <v>19</v>
      </c>
      <c r="D7" s="8" t="s">
        <v>22</v>
      </c>
      <c r="E7" s="7" t="s">
        <v>25</v>
      </c>
      <c r="F7" s="9">
        <v>1500000</v>
      </c>
      <c r="G7" s="21">
        <v>0.01</v>
      </c>
      <c r="H7" s="10">
        <f t="shared" si="0"/>
        <v>15000</v>
      </c>
      <c r="I7" s="6">
        <f t="shared" si="2"/>
        <v>6000</v>
      </c>
      <c r="J7" s="13">
        <v>0</v>
      </c>
      <c r="K7" s="10"/>
      <c r="L7" s="6">
        <f t="shared" si="3"/>
        <v>1479000</v>
      </c>
      <c r="M7" s="8" t="s">
        <v>23</v>
      </c>
      <c r="N7" s="8"/>
      <c r="O7" s="4" t="s">
        <v>30</v>
      </c>
      <c r="P7" s="32"/>
    </row>
    <row r="8" spans="1:16" ht="16.5" thickBot="1" x14ac:dyDescent="0.3">
      <c r="A8" s="33"/>
      <c r="B8" s="14"/>
      <c r="C8" s="15"/>
      <c r="D8" s="16"/>
      <c r="E8" s="15"/>
      <c r="F8" s="17"/>
      <c r="G8" s="22"/>
      <c r="H8" s="14"/>
      <c r="I8" s="19"/>
      <c r="J8" s="18"/>
      <c r="K8" s="14"/>
      <c r="L8" s="19">
        <f t="shared" si="3"/>
        <v>0</v>
      </c>
      <c r="M8" s="16"/>
      <c r="N8" s="16"/>
      <c r="O8" s="34"/>
      <c r="P8" s="35"/>
    </row>
    <row r="9" spans="1:16" ht="16.5" thickBot="1" x14ac:dyDescent="0.3">
      <c r="A9" s="36"/>
      <c r="B9" s="37" t="s">
        <v>16</v>
      </c>
      <c r="C9" s="38"/>
      <c r="D9" s="38"/>
      <c r="E9" s="38"/>
      <c r="F9" s="39">
        <f>SUM(F4:F8)</f>
        <v>7084000</v>
      </c>
      <c r="G9" s="40">
        <v>0.01</v>
      </c>
      <c r="H9" s="39">
        <f>+F9*G9</f>
        <v>70840</v>
      </c>
      <c r="I9" s="39">
        <f>SUM(I4:I8)</f>
        <v>28336</v>
      </c>
      <c r="J9" s="39">
        <f>SUM(J4:J8)</f>
        <v>0</v>
      </c>
      <c r="K9" s="39">
        <f>SUM(K4:K8)</f>
        <v>0</v>
      </c>
      <c r="L9" s="39">
        <f>SUM(L4:L8)</f>
        <v>6984824</v>
      </c>
      <c r="M9" s="41"/>
      <c r="N9" s="41"/>
      <c r="O9" s="41"/>
    </row>
    <row r="11" spans="1:16" x14ac:dyDescent="0.25">
      <c r="F11" s="42" t="s">
        <v>17</v>
      </c>
      <c r="L11" s="42"/>
    </row>
  </sheetData>
  <mergeCells count="2">
    <mergeCell ref="A1:O1"/>
    <mergeCell ref="B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D1" workbookViewId="0">
      <selection activeCell="D5" sqref="A5:XFD7"/>
    </sheetView>
  </sheetViews>
  <sheetFormatPr baseColWidth="10" defaultRowHeight="15" x14ac:dyDescent="0.25"/>
  <cols>
    <col min="1" max="1" width="6.7109375" style="24" bestFit="1" customWidth="1"/>
    <col min="2" max="2" width="18.7109375" style="24" bestFit="1" customWidth="1"/>
    <col min="3" max="3" width="14.42578125" style="24" bestFit="1" customWidth="1"/>
    <col min="4" max="4" width="15.28515625" style="24" bestFit="1" customWidth="1"/>
    <col min="5" max="5" width="25.85546875" style="24" bestFit="1" customWidth="1"/>
    <col min="6" max="6" width="15.42578125" style="24" bestFit="1" customWidth="1"/>
    <col min="7" max="7" width="13" style="24" bestFit="1" customWidth="1"/>
    <col min="8" max="9" width="12.85546875" style="24" bestFit="1" customWidth="1"/>
    <col min="10" max="10" width="17.140625" style="24" bestFit="1" customWidth="1"/>
    <col min="11" max="11" width="17.140625" style="24" customWidth="1"/>
    <col min="12" max="12" width="15.140625" style="24" bestFit="1" customWidth="1"/>
    <col min="13" max="13" width="14.42578125" style="24" customWidth="1"/>
    <col min="14" max="14" width="9.140625" style="24" bestFit="1" customWidth="1"/>
    <col min="15" max="15" width="21.7109375" style="24" customWidth="1"/>
    <col min="16" max="16" width="32.7109375" style="24" customWidth="1"/>
  </cols>
  <sheetData>
    <row r="1" spans="1:16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6" ht="16.5" thickBot="1" x14ac:dyDescent="0.3">
      <c r="A2" s="25"/>
      <c r="B2" s="25"/>
      <c r="C2" s="25"/>
      <c r="D2" s="25"/>
      <c r="E2" s="25"/>
      <c r="F2" s="25"/>
      <c r="G2" s="26"/>
      <c r="H2" s="25"/>
      <c r="I2" s="25"/>
      <c r="J2" s="25"/>
      <c r="K2" s="25"/>
      <c r="L2" s="25"/>
      <c r="M2" s="27"/>
      <c r="N2" s="27"/>
      <c r="O2" s="27"/>
    </row>
    <row r="3" spans="1:16" ht="16.5" thickBot="1" x14ac:dyDescent="0.3">
      <c r="A3" s="28" t="s">
        <v>1</v>
      </c>
      <c r="B3" s="1" t="s">
        <v>2</v>
      </c>
      <c r="C3" s="2" t="s">
        <v>3</v>
      </c>
      <c r="D3" s="1" t="s">
        <v>3</v>
      </c>
      <c r="E3" s="2" t="s">
        <v>4</v>
      </c>
      <c r="F3" s="28" t="s">
        <v>5</v>
      </c>
      <c r="G3" s="1" t="s">
        <v>6</v>
      </c>
      <c r="H3" s="29" t="s">
        <v>7</v>
      </c>
      <c r="I3" s="1" t="s">
        <v>18</v>
      </c>
      <c r="J3" s="2" t="s">
        <v>8</v>
      </c>
      <c r="K3" s="1" t="s">
        <v>24</v>
      </c>
      <c r="L3" s="30" t="s">
        <v>9</v>
      </c>
      <c r="M3" s="1" t="s">
        <v>10</v>
      </c>
      <c r="N3" s="1" t="s">
        <v>11</v>
      </c>
      <c r="O3" s="2" t="s">
        <v>12</v>
      </c>
      <c r="P3" s="1" t="s">
        <v>13</v>
      </c>
    </row>
    <row r="4" spans="1:16" ht="15.75" x14ac:dyDescent="0.25">
      <c r="A4" s="31">
        <v>1</v>
      </c>
      <c r="B4" s="3">
        <v>15207542</v>
      </c>
      <c r="C4" s="7" t="s">
        <v>32</v>
      </c>
      <c r="D4" s="8"/>
      <c r="E4" s="7" t="s">
        <v>33</v>
      </c>
      <c r="F4" s="9">
        <v>1152000</v>
      </c>
      <c r="G4" s="20">
        <v>0.01</v>
      </c>
      <c r="H4" s="10">
        <f t="shared" ref="H4" si="0">+F4*G4</f>
        <v>11520</v>
      </c>
      <c r="I4" s="6">
        <f>+F4*0.004</f>
        <v>4608</v>
      </c>
      <c r="J4" s="5">
        <v>0</v>
      </c>
      <c r="K4" s="10"/>
      <c r="L4" s="6">
        <f t="shared" ref="L4:L5" si="1">+F4-H4-J4-I4-K4</f>
        <v>1135872</v>
      </c>
      <c r="M4" s="11" t="s">
        <v>26</v>
      </c>
      <c r="N4" s="8" t="s">
        <v>15</v>
      </c>
      <c r="O4" s="4" t="s">
        <v>27</v>
      </c>
      <c r="P4" s="32"/>
    </row>
    <row r="5" spans="1:16" ht="16.5" thickBot="1" x14ac:dyDescent="0.3">
      <c r="A5" s="33"/>
      <c r="B5" s="14"/>
      <c r="C5" s="15"/>
      <c r="D5" s="16"/>
      <c r="E5" s="15"/>
      <c r="F5" s="17"/>
      <c r="G5" s="22"/>
      <c r="H5" s="14"/>
      <c r="I5" s="19"/>
      <c r="J5" s="18"/>
      <c r="K5" s="14"/>
      <c r="L5" s="19">
        <f t="shared" si="1"/>
        <v>0</v>
      </c>
      <c r="M5" s="16"/>
      <c r="N5" s="16"/>
      <c r="O5" s="34"/>
      <c r="P5" s="35"/>
    </row>
    <row r="6" spans="1:16" ht="16.5" thickBot="1" x14ac:dyDescent="0.3">
      <c r="A6" s="36"/>
      <c r="B6" s="37" t="s">
        <v>16</v>
      </c>
      <c r="C6" s="38"/>
      <c r="D6" s="38"/>
      <c r="E6" s="38"/>
      <c r="F6" s="39">
        <f>SUM(F4:F5)</f>
        <v>1152000</v>
      </c>
      <c r="G6" s="40">
        <v>0.01</v>
      </c>
      <c r="H6" s="39">
        <f>+F6*G6</f>
        <v>11520</v>
      </c>
      <c r="I6" s="39">
        <f>SUM(I4:I5)</f>
        <v>4608</v>
      </c>
      <c r="J6" s="39">
        <f>SUM(J4:J5)</f>
        <v>0</v>
      </c>
      <c r="K6" s="39">
        <f>SUM(K4:K5)</f>
        <v>0</v>
      </c>
      <c r="L6" s="39">
        <f>SUM(L4:L5)</f>
        <v>1135872</v>
      </c>
      <c r="M6" s="41"/>
      <c r="N6" s="41"/>
      <c r="O6" s="41"/>
    </row>
    <row r="8" spans="1:16" x14ac:dyDescent="0.25">
      <c r="F8" s="42" t="s">
        <v>17</v>
      </c>
      <c r="L8" s="42"/>
    </row>
  </sheetData>
  <mergeCells count="2">
    <mergeCell ref="A1:O1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E17" sqref="E17"/>
    </sheetView>
  </sheetViews>
  <sheetFormatPr baseColWidth="10" defaultRowHeight="15" x14ac:dyDescent="0.25"/>
  <cols>
    <col min="1" max="1" width="6.7109375" style="24" bestFit="1" customWidth="1"/>
    <col min="2" max="2" width="18.7109375" style="24" bestFit="1" customWidth="1"/>
    <col min="3" max="3" width="14.42578125" style="24" bestFit="1" customWidth="1"/>
    <col min="4" max="4" width="15.28515625" style="24" bestFit="1" customWidth="1"/>
    <col min="5" max="5" width="25.85546875" style="24" bestFit="1" customWidth="1"/>
    <col min="6" max="6" width="15.42578125" style="24" bestFit="1" customWidth="1"/>
    <col min="7" max="7" width="13" style="24" bestFit="1" customWidth="1"/>
    <col min="8" max="9" width="12.85546875" style="24" bestFit="1" customWidth="1"/>
    <col min="10" max="10" width="17.140625" style="24" bestFit="1" customWidth="1"/>
    <col min="11" max="11" width="17.140625" style="24" customWidth="1"/>
    <col min="12" max="12" width="15.140625" style="24" bestFit="1" customWidth="1"/>
    <col min="13" max="13" width="14.42578125" style="24" customWidth="1"/>
    <col min="14" max="14" width="9.140625" style="24" bestFit="1" customWidth="1"/>
    <col min="15" max="15" width="21.7109375" style="24" customWidth="1"/>
    <col min="16" max="16" width="32.7109375" style="24" customWidth="1"/>
  </cols>
  <sheetData>
    <row r="1" spans="1:16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6" ht="16.5" thickBot="1" x14ac:dyDescent="0.3">
      <c r="A2" s="25"/>
      <c r="B2" s="25"/>
      <c r="C2" s="25"/>
      <c r="D2" s="25"/>
      <c r="E2" s="25"/>
      <c r="F2" s="25"/>
      <c r="G2" s="26"/>
      <c r="H2" s="25"/>
      <c r="I2" s="25"/>
      <c r="J2" s="25"/>
      <c r="K2" s="25"/>
      <c r="L2" s="25"/>
      <c r="M2" s="27"/>
      <c r="N2" s="27"/>
      <c r="O2" s="27"/>
    </row>
    <row r="3" spans="1:16" ht="16.5" thickBot="1" x14ac:dyDescent="0.3">
      <c r="A3" s="28" t="s">
        <v>1</v>
      </c>
      <c r="B3" s="1" t="s">
        <v>2</v>
      </c>
      <c r="C3" s="2" t="s">
        <v>3</v>
      </c>
      <c r="D3" s="1" t="s">
        <v>3</v>
      </c>
      <c r="E3" s="2" t="s">
        <v>4</v>
      </c>
      <c r="F3" s="28" t="s">
        <v>5</v>
      </c>
      <c r="G3" s="1" t="s">
        <v>6</v>
      </c>
      <c r="H3" s="29" t="s">
        <v>7</v>
      </c>
      <c r="I3" s="1" t="s">
        <v>18</v>
      </c>
      <c r="J3" s="2" t="s">
        <v>8</v>
      </c>
      <c r="K3" s="1" t="s">
        <v>24</v>
      </c>
      <c r="L3" s="30" t="s">
        <v>9</v>
      </c>
      <c r="M3" s="1" t="s">
        <v>10</v>
      </c>
      <c r="N3" s="1" t="s">
        <v>11</v>
      </c>
      <c r="O3" s="2" t="s">
        <v>12</v>
      </c>
      <c r="P3" s="1" t="s">
        <v>13</v>
      </c>
    </row>
    <row r="4" spans="1:16" ht="15.75" x14ac:dyDescent="0.25">
      <c r="A4" s="11">
        <v>2</v>
      </c>
      <c r="B4" s="3">
        <v>1124523880</v>
      </c>
      <c r="C4" s="7" t="s">
        <v>34</v>
      </c>
      <c r="D4" s="8"/>
      <c r="E4" s="7" t="s">
        <v>35</v>
      </c>
      <c r="F4" s="9">
        <v>1744000</v>
      </c>
      <c r="G4" s="21">
        <v>0.01</v>
      </c>
      <c r="H4" s="10">
        <f t="shared" ref="H4" si="0">+F4*G4</f>
        <v>17440</v>
      </c>
      <c r="I4" s="6">
        <f t="shared" ref="I4" si="1">+F4*0.004</f>
        <v>6976</v>
      </c>
      <c r="J4" s="13">
        <v>0</v>
      </c>
      <c r="K4" s="10">
        <v>0</v>
      </c>
      <c r="L4" s="6">
        <f t="shared" ref="L4:L5" si="2">+F4-H4-J4-I4-K4</f>
        <v>1719584</v>
      </c>
      <c r="M4" s="12" t="s">
        <v>20</v>
      </c>
      <c r="N4" s="11"/>
      <c r="O4" s="4" t="s">
        <v>28</v>
      </c>
      <c r="P4" s="32"/>
    </row>
    <row r="5" spans="1:16" ht="16.5" thickBot="1" x14ac:dyDescent="0.3">
      <c r="A5" s="33"/>
      <c r="B5" s="14"/>
      <c r="C5" s="15"/>
      <c r="D5" s="16"/>
      <c r="E5" s="15"/>
      <c r="F5" s="17"/>
      <c r="G5" s="22"/>
      <c r="H5" s="14"/>
      <c r="I5" s="19"/>
      <c r="J5" s="18"/>
      <c r="K5" s="14"/>
      <c r="L5" s="19">
        <f t="shared" si="2"/>
        <v>0</v>
      </c>
      <c r="M5" s="16"/>
      <c r="N5" s="16"/>
      <c r="O5" s="34"/>
      <c r="P5" s="35"/>
    </row>
    <row r="6" spans="1:16" ht="16.5" thickBot="1" x14ac:dyDescent="0.3">
      <c r="A6" s="36"/>
      <c r="B6" s="37" t="s">
        <v>16</v>
      </c>
      <c r="C6" s="38"/>
      <c r="D6" s="38"/>
      <c r="E6" s="38"/>
      <c r="F6" s="39">
        <f>SUM(F4:F5)</f>
        <v>1744000</v>
      </c>
      <c r="G6" s="40">
        <v>0.01</v>
      </c>
      <c r="H6" s="39">
        <f>+F6*G6</f>
        <v>17440</v>
      </c>
      <c r="I6" s="39">
        <f>SUM(I4:I5)</f>
        <v>6976</v>
      </c>
      <c r="J6" s="39">
        <f>SUM(J4:J5)</f>
        <v>0</v>
      </c>
      <c r="K6" s="39">
        <f>SUM(K4:K5)</f>
        <v>0</v>
      </c>
      <c r="L6" s="39">
        <f>SUM(L4:L5)</f>
        <v>1719584</v>
      </c>
      <c r="M6" s="41"/>
      <c r="N6" s="41"/>
      <c r="O6" s="41"/>
    </row>
    <row r="8" spans="1:16" x14ac:dyDescent="0.25">
      <c r="F8" s="42" t="s">
        <v>17</v>
      </c>
      <c r="L8" s="42"/>
    </row>
  </sheetData>
  <mergeCells count="2">
    <mergeCell ref="A1:O1"/>
    <mergeCell ref="B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5" sqref="A5:XFD5"/>
    </sheetView>
  </sheetViews>
  <sheetFormatPr baseColWidth="10" defaultRowHeight="15" x14ac:dyDescent="0.25"/>
  <cols>
    <col min="1" max="1" width="6.7109375" style="24" bestFit="1" customWidth="1"/>
    <col min="2" max="2" width="18.7109375" style="24" bestFit="1" customWidth="1"/>
    <col min="3" max="3" width="14.42578125" style="24" bestFit="1" customWidth="1"/>
    <col min="4" max="4" width="15.28515625" style="24" bestFit="1" customWidth="1"/>
    <col min="5" max="5" width="25.85546875" style="24" bestFit="1" customWidth="1"/>
    <col min="6" max="6" width="15.42578125" style="24" bestFit="1" customWidth="1"/>
    <col min="7" max="7" width="13" style="24" bestFit="1" customWidth="1"/>
    <col min="8" max="9" width="12.85546875" style="24" bestFit="1" customWidth="1"/>
    <col min="10" max="10" width="17.140625" style="24" bestFit="1" customWidth="1"/>
    <col min="11" max="11" width="17.140625" style="24" customWidth="1"/>
    <col min="12" max="12" width="15.140625" style="24" bestFit="1" customWidth="1"/>
    <col min="13" max="13" width="14.42578125" style="24" customWidth="1"/>
    <col min="14" max="14" width="9.140625" style="24" bestFit="1" customWidth="1"/>
    <col min="15" max="15" width="21.7109375" style="24" customWidth="1"/>
    <col min="16" max="16" width="32.7109375" style="24" customWidth="1"/>
  </cols>
  <sheetData>
    <row r="1" spans="1:16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6" ht="16.5" thickBot="1" x14ac:dyDescent="0.3">
      <c r="A2" s="25"/>
      <c r="B2" s="25"/>
      <c r="C2" s="25"/>
      <c r="D2" s="25"/>
      <c r="E2" s="25"/>
      <c r="F2" s="25"/>
      <c r="G2" s="26"/>
      <c r="H2" s="25"/>
      <c r="I2" s="25"/>
      <c r="J2" s="25"/>
      <c r="K2" s="25"/>
      <c r="L2" s="25"/>
      <c r="M2" s="27"/>
      <c r="N2" s="27"/>
      <c r="O2" s="27"/>
    </row>
    <row r="3" spans="1:16" ht="16.5" thickBot="1" x14ac:dyDescent="0.3">
      <c r="A3" s="28" t="s">
        <v>1</v>
      </c>
      <c r="B3" s="1" t="s">
        <v>2</v>
      </c>
      <c r="C3" s="2" t="s">
        <v>3</v>
      </c>
      <c r="D3" s="1" t="s">
        <v>3</v>
      </c>
      <c r="E3" s="2" t="s">
        <v>4</v>
      </c>
      <c r="F3" s="28" t="s">
        <v>5</v>
      </c>
      <c r="G3" s="1" t="s">
        <v>6</v>
      </c>
      <c r="H3" s="29" t="s">
        <v>7</v>
      </c>
      <c r="I3" s="1" t="s">
        <v>18</v>
      </c>
      <c r="J3" s="2" t="s">
        <v>8</v>
      </c>
      <c r="K3" s="1" t="s">
        <v>24</v>
      </c>
      <c r="L3" s="30" t="s">
        <v>9</v>
      </c>
      <c r="M3" s="1" t="s">
        <v>10</v>
      </c>
      <c r="N3" s="1" t="s">
        <v>11</v>
      </c>
      <c r="O3" s="2" t="s">
        <v>12</v>
      </c>
      <c r="P3" s="1" t="s">
        <v>13</v>
      </c>
    </row>
    <row r="4" spans="1:16" ht="15.75" x14ac:dyDescent="0.25">
      <c r="A4" s="31">
        <v>3</v>
      </c>
      <c r="B4" s="3">
        <v>1124526987</v>
      </c>
      <c r="C4" s="7" t="s">
        <v>31</v>
      </c>
      <c r="D4" s="8" t="s">
        <v>21</v>
      </c>
      <c r="E4" s="7" t="s">
        <v>25</v>
      </c>
      <c r="F4" s="9">
        <v>2688000</v>
      </c>
      <c r="G4" s="21">
        <v>0.01</v>
      </c>
      <c r="H4" s="10">
        <f t="shared" ref="H4" si="0">+F4*G4</f>
        <v>26880</v>
      </c>
      <c r="I4" s="6">
        <f t="shared" ref="I4" si="1">+F4*0.004</f>
        <v>10752</v>
      </c>
      <c r="J4" s="13">
        <v>0</v>
      </c>
      <c r="K4" s="10">
        <v>0</v>
      </c>
      <c r="L4" s="6">
        <f>+F4-H4-J4-I4-K4</f>
        <v>2650368</v>
      </c>
      <c r="M4" s="12" t="s">
        <v>14</v>
      </c>
      <c r="N4" s="12" t="s">
        <v>15</v>
      </c>
      <c r="O4" s="4" t="s">
        <v>29</v>
      </c>
      <c r="P4" s="32"/>
    </row>
    <row r="5" spans="1:16" ht="16.5" thickBot="1" x14ac:dyDescent="0.3">
      <c r="A5" s="33"/>
      <c r="B5" s="14"/>
      <c r="C5" s="15"/>
      <c r="D5" s="16"/>
      <c r="E5" s="15"/>
      <c r="F5" s="17"/>
      <c r="G5" s="22"/>
      <c r="H5" s="14"/>
      <c r="I5" s="19"/>
      <c r="J5" s="18"/>
      <c r="K5" s="14"/>
      <c r="L5" s="19">
        <f t="shared" ref="L5" si="2">+F5-H5-J5-I5-K5</f>
        <v>0</v>
      </c>
      <c r="M5" s="16"/>
      <c r="N5" s="16"/>
      <c r="O5" s="34"/>
      <c r="P5" s="35"/>
    </row>
    <row r="6" spans="1:16" ht="16.5" thickBot="1" x14ac:dyDescent="0.3">
      <c r="A6" s="36"/>
      <c r="B6" s="37" t="s">
        <v>16</v>
      </c>
      <c r="C6" s="38"/>
      <c r="D6" s="38"/>
      <c r="E6" s="38"/>
      <c r="F6" s="39">
        <f>SUM(F4:F5)</f>
        <v>2688000</v>
      </c>
      <c r="G6" s="40">
        <v>0.01</v>
      </c>
      <c r="H6" s="39">
        <f>+F6*G6</f>
        <v>26880</v>
      </c>
      <c r="I6" s="39">
        <f>SUM(I4:I5)</f>
        <v>10752</v>
      </c>
      <c r="J6" s="39">
        <f>SUM(J4:J5)</f>
        <v>0</v>
      </c>
      <c r="K6" s="39">
        <f>SUM(K4:K5)</f>
        <v>0</v>
      </c>
      <c r="L6" s="39">
        <f>SUM(L4:L5)</f>
        <v>2650368</v>
      </c>
      <c r="M6" s="41"/>
      <c r="N6" s="41"/>
      <c r="O6" s="41"/>
    </row>
    <row r="8" spans="1:16" x14ac:dyDescent="0.25">
      <c r="F8" s="42" t="s">
        <v>17</v>
      </c>
      <c r="L8" s="42"/>
    </row>
  </sheetData>
  <mergeCells count="2">
    <mergeCell ref="A1:O1"/>
    <mergeCell ref="B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F23" sqref="F23"/>
    </sheetView>
  </sheetViews>
  <sheetFormatPr baseColWidth="10" defaultRowHeight="15" x14ac:dyDescent="0.25"/>
  <cols>
    <col min="1" max="1" width="6.7109375" style="24" bestFit="1" customWidth="1"/>
    <col min="2" max="2" width="18.7109375" style="24" bestFit="1" customWidth="1"/>
    <col min="3" max="3" width="14.42578125" style="24" bestFit="1" customWidth="1"/>
    <col min="4" max="4" width="15.28515625" style="24" bestFit="1" customWidth="1"/>
    <col min="5" max="5" width="25.85546875" style="24" bestFit="1" customWidth="1"/>
    <col min="6" max="6" width="15.42578125" style="24" bestFit="1" customWidth="1"/>
    <col min="7" max="7" width="13" style="24" bestFit="1" customWidth="1"/>
    <col min="8" max="9" width="12.85546875" style="24" bestFit="1" customWidth="1"/>
    <col min="10" max="10" width="17.140625" style="24" bestFit="1" customWidth="1"/>
    <col min="11" max="11" width="17.140625" style="24" customWidth="1"/>
    <col min="12" max="12" width="15.140625" style="24" bestFit="1" customWidth="1"/>
    <col min="13" max="13" width="14.42578125" style="24" customWidth="1"/>
    <col min="14" max="14" width="9.140625" style="24" bestFit="1" customWidth="1"/>
    <col min="15" max="15" width="21.7109375" style="24" customWidth="1"/>
    <col min="16" max="16" width="32.7109375" style="24" customWidth="1"/>
  </cols>
  <sheetData>
    <row r="1" spans="1:16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6" ht="16.5" thickBot="1" x14ac:dyDescent="0.3">
      <c r="A2" s="25"/>
      <c r="B2" s="25"/>
      <c r="C2" s="25"/>
      <c r="D2" s="25"/>
      <c r="E2" s="25"/>
      <c r="F2" s="25"/>
      <c r="G2" s="26"/>
      <c r="H2" s="25"/>
      <c r="I2" s="25"/>
      <c r="J2" s="25"/>
      <c r="K2" s="25"/>
      <c r="L2" s="25"/>
      <c r="M2" s="27"/>
      <c r="N2" s="27"/>
      <c r="O2" s="27"/>
    </row>
    <row r="3" spans="1:16" ht="16.5" thickBot="1" x14ac:dyDescent="0.3">
      <c r="A3" s="28" t="s">
        <v>1</v>
      </c>
      <c r="B3" s="1" t="s">
        <v>2</v>
      </c>
      <c r="C3" s="2" t="s">
        <v>3</v>
      </c>
      <c r="D3" s="1" t="s">
        <v>3</v>
      </c>
      <c r="E3" s="2" t="s">
        <v>4</v>
      </c>
      <c r="F3" s="28" t="s">
        <v>5</v>
      </c>
      <c r="G3" s="1" t="s">
        <v>6</v>
      </c>
      <c r="H3" s="29" t="s">
        <v>7</v>
      </c>
      <c r="I3" s="1" t="s">
        <v>18</v>
      </c>
      <c r="J3" s="2" t="s">
        <v>8</v>
      </c>
      <c r="K3" s="1" t="s">
        <v>24</v>
      </c>
      <c r="L3" s="30" t="s">
        <v>9</v>
      </c>
      <c r="M3" s="1" t="s">
        <v>10</v>
      </c>
      <c r="N3" s="1" t="s">
        <v>11</v>
      </c>
      <c r="O3" s="2" t="s">
        <v>12</v>
      </c>
      <c r="P3" s="1" t="s">
        <v>13</v>
      </c>
    </row>
    <row r="4" spans="1:16" ht="15.75" x14ac:dyDescent="0.25">
      <c r="A4" s="31">
        <v>4</v>
      </c>
      <c r="B4" s="3">
        <v>17901815</v>
      </c>
      <c r="C4" s="7" t="s">
        <v>19</v>
      </c>
      <c r="D4" s="8" t="s">
        <v>22</v>
      </c>
      <c r="E4" s="7" t="s">
        <v>25</v>
      </c>
      <c r="F4" s="9">
        <v>1500000</v>
      </c>
      <c r="G4" s="21">
        <v>0.01</v>
      </c>
      <c r="H4" s="10">
        <f t="shared" ref="H4" si="0">+F4*G4</f>
        <v>15000</v>
      </c>
      <c r="I4" s="6">
        <f t="shared" ref="I4" si="1">+F4*0.004</f>
        <v>6000</v>
      </c>
      <c r="J4" s="13">
        <v>0</v>
      </c>
      <c r="K4" s="10"/>
      <c r="L4" s="6">
        <f t="shared" ref="L4:L5" si="2">+F4-H4-J4-I4-K4</f>
        <v>1479000</v>
      </c>
      <c r="M4" s="8" t="s">
        <v>23</v>
      </c>
      <c r="N4" s="8"/>
      <c r="O4" s="4" t="s">
        <v>30</v>
      </c>
      <c r="P4" s="32"/>
    </row>
    <row r="5" spans="1:16" ht="16.5" thickBot="1" x14ac:dyDescent="0.3">
      <c r="A5" s="33"/>
      <c r="B5" s="14"/>
      <c r="C5" s="15"/>
      <c r="D5" s="16"/>
      <c r="E5" s="15"/>
      <c r="F5" s="17"/>
      <c r="G5" s="22"/>
      <c r="H5" s="14"/>
      <c r="I5" s="19"/>
      <c r="J5" s="18"/>
      <c r="K5" s="14"/>
      <c r="L5" s="19">
        <f t="shared" si="2"/>
        <v>0</v>
      </c>
      <c r="M5" s="16"/>
      <c r="N5" s="16"/>
      <c r="O5" s="34"/>
      <c r="P5" s="35"/>
    </row>
    <row r="6" spans="1:16" ht="16.5" thickBot="1" x14ac:dyDescent="0.3">
      <c r="A6" s="36"/>
      <c r="B6" s="37" t="s">
        <v>16</v>
      </c>
      <c r="C6" s="38"/>
      <c r="D6" s="38"/>
      <c r="E6" s="38"/>
      <c r="F6" s="39">
        <f>SUM(F4:F5)</f>
        <v>1500000</v>
      </c>
      <c r="G6" s="40">
        <v>0.01</v>
      </c>
      <c r="H6" s="39">
        <f>+F6*G6</f>
        <v>15000</v>
      </c>
      <c r="I6" s="39">
        <f>SUM(I4:I5)</f>
        <v>6000</v>
      </c>
      <c r="J6" s="39">
        <f>SUM(J4:J5)</f>
        <v>0</v>
      </c>
      <c r="K6" s="39">
        <f>SUM(K4:K5)</f>
        <v>0</v>
      </c>
      <c r="L6" s="39">
        <f>SUM(L4:L5)</f>
        <v>1479000</v>
      </c>
      <c r="M6" s="41"/>
      <c r="N6" s="41"/>
      <c r="O6" s="41"/>
    </row>
    <row r="8" spans="1:16" x14ac:dyDescent="0.25">
      <c r="F8" s="42" t="s">
        <v>17</v>
      </c>
      <c r="L8" s="42"/>
    </row>
  </sheetData>
  <mergeCells count="2">
    <mergeCell ref="A1:O1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RELACION DE PAGOS</vt:lpstr>
      <vt:lpstr>EDIÑO</vt:lpstr>
      <vt:lpstr>IBIS</vt:lpstr>
      <vt:lpstr>MIGUEL ECH</vt:lpstr>
      <vt:lpstr>MIGUEL IGU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IBARRA</dc:creator>
  <cp:lastModifiedBy>USUARIO</cp:lastModifiedBy>
  <dcterms:created xsi:type="dcterms:W3CDTF">2024-04-25T11:17:19Z</dcterms:created>
  <dcterms:modified xsi:type="dcterms:W3CDTF">2024-11-13T20:54:49Z</dcterms:modified>
</cp:coreProperties>
</file>