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nkmandiri1-my.sharepoint.com/personal/kevin_daffa_bankmandiri_co_id/Documents/Operation Transformation/MCAP 2023/Template Dokumen/Standardized Form KJPP/"/>
    </mc:Choice>
  </mc:AlternateContent>
  <xr:revisionPtr revIDLastSave="932" documentId="8_{8083A754-11D2-4664-BBD5-B00E668BE942}" xr6:coauthVersionLast="47" xr6:coauthVersionMax="47" xr10:uidLastSave="{7C1F5D91-9C70-46F4-81C0-B8DEB51986D7}"/>
  <bookViews>
    <workbookView xWindow="-109" yWindow="-109" windowWidth="23452" windowHeight="12561" activeTab="2" xr2:uid="{BFBDD75D-B4D6-46AB-8C22-CE0FA69858F7}"/>
  </bookViews>
  <sheets>
    <sheet name="objek" sheetId="31" r:id="rId1"/>
    <sheet name="helper" sheetId="33" r:id="rId2"/>
    <sheet name="parsed" sheetId="32" r:id="rId3"/>
    <sheet name="datamaster" sheetId="29" r:id="rId4"/>
    <sheet name="Sheet6" sheetId="28" state="hidden" r:id="rId5"/>
  </sheets>
  <definedNames>
    <definedName name="air_val">objek!#REF!</definedName>
    <definedName name="batas_1_val">objek!#REF!</definedName>
    <definedName name="batas_2_val">objek!#REF!</definedName>
    <definedName name="batas_3_val">objek!#REF!</definedName>
    <definedName name="batas_4_val">objek!#REF!</definedName>
    <definedName name="batas_tanah_val">objek!#REF!</definedName>
    <definedName name="bentuk_objek_val">objek!#REF!</definedName>
    <definedName name="diskon_likuidasi_val">objek!$B$32</definedName>
    <definedName name="dp_spek_jenis">objek!$AD$21</definedName>
    <definedName name="dp_spek_satuan">objek!$AE$21</definedName>
    <definedName name="dp_spek_value1">objek!$AF$21</definedName>
    <definedName name="dp_spek_value2">objek!$AG$21</definedName>
    <definedName name="dp_spek_value3">objek!$AH$21</definedName>
    <definedName name="dp1_alamat">objek!#REF!</definedName>
    <definedName name="dp1_bentukobjek_val">objek!#REF!</definedName>
    <definedName name="dp1_blok_val">objek!#REF!</definedName>
    <definedName name="dp1_discount">objek!$AF$15</definedName>
    <definedName name="dp1_frontage_val">objek!#REF!</definedName>
    <definedName name="dp1_harga">objek!$AF$14</definedName>
    <definedName name="dp1_jenisdata_val">objek!$AF$11</definedName>
    <definedName name="dp1_jenisobjek_val">objek!$AF$10</definedName>
    <definedName name="dp1_jumlahlantai_val">objek!#REF!</definedName>
    <definedName name="dp1_kec_val">objek!#REF!</definedName>
    <definedName name="dp1_kel_val">objek!#REF!</definedName>
    <definedName name="dp1_kematangantanah_val">objek!#REF!</definedName>
    <definedName name="dp1_koordinat_val">objek!#REF!</definedName>
    <definedName name="dp1_kota_val">objek!#REF!</definedName>
    <definedName name="dp1_lebarjalan_val">objek!#REF!</definedName>
    <definedName name="dp1_legalitas_val">objek!#REF!</definedName>
    <definedName name="dp1_luasbangunan_val">objek!#REF!</definedName>
    <definedName name="dp1_luastanah_val">objek!#REF!</definedName>
    <definedName name="dp1_materialjalan_val">objek!#REF!</definedName>
    <definedName name="dp1_nilaibangunan">objek!#REF!</definedName>
    <definedName name="dp1_nilaiobjek">objek!$AF$16</definedName>
    <definedName name="dp1_nilaiobjekpm">objek!#REF!</definedName>
    <definedName name="dp1_nilaitanah">objek!$AF$16</definedName>
    <definedName name="dp1_nilaitanahpm">objek!#REF!</definedName>
    <definedName name="dp1_no_val">objek!#REF!</definedName>
    <definedName name="dp1_perawatan_val">objek!#REF!</definedName>
    <definedName name="dp1_posisi_val">objek!#REF!</definedName>
    <definedName name="dp1_provinsi_val">objek!#REF!</definedName>
    <definedName name="dp1_risk_banjir_val">objek!#REF!</definedName>
    <definedName name="dp1_risk_bts_val">objek!#REF!</definedName>
    <definedName name="dp1_risk_helikopter_val">objek!#REF!</definedName>
    <definedName name="dp1_risk_longsor_val">objek!#REF!</definedName>
    <definedName name="dp1_risk_sengketa_val">objek!#REF!</definedName>
    <definedName name="dp1_risk_sutet_val">objek!#REF!</definedName>
    <definedName name="dp1_risk_tpa_val">objek!#REF!</definedName>
    <definedName name="dp1_risk_tpu_val">objek!#REF!</definedName>
    <definedName name="dp1_rt_val">objek!#REF!</definedName>
    <definedName name="dp1_rw_val">objek!#REF!</definedName>
    <definedName name="dp1_tgl_penawaran">objek!$AF$12</definedName>
    <definedName name="dp1_zonasi_val">objek!#REF!</definedName>
    <definedName name="dp2_alamat_val">objek!#REF!</definedName>
    <definedName name="dp2_bentukobjek_val">objek!#REF!</definedName>
    <definedName name="dp2_blok_val">objek!#REF!</definedName>
    <definedName name="dp2_discount">objek!$AG$15</definedName>
    <definedName name="dp2_frontage_val">objek!#REF!</definedName>
    <definedName name="dp2_harga">objek!$AG$14</definedName>
    <definedName name="dp2_jenisdata_val">objek!$AG$11</definedName>
    <definedName name="dp2_jenisobjek_val">objek!$AG$10</definedName>
    <definedName name="dp2_jumlahlantai_val">objek!#REF!</definedName>
    <definedName name="dp2_kec_val">objek!#REF!</definedName>
    <definedName name="dp2_kel_val">objek!#REF!</definedName>
    <definedName name="dp2_kematangantanah_val">objek!#REF!</definedName>
    <definedName name="dp2_koordinat_val">objek!#REF!</definedName>
    <definedName name="dp2_kota_val">objek!#REF!</definedName>
    <definedName name="dp2_lebarjalan_val">objek!#REF!</definedName>
    <definedName name="dp2_legalitas_val">objek!#REF!</definedName>
    <definedName name="dp2_luasbangunan_val">objek!#REF!</definedName>
    <definedName name="dp2_luastanah_val">objek!#REF!</definedName>
    <definedName name="dp2_materialjalan_val">objek!#REF!</definedName>
    <definedName name="dp2_nilaibangunan">objek!#REF!</definedName>
    <definedName name="dp2_nilaiobjek">objek!$AG$16</definedName>
    <definedName name="dp2_nilaiobjekpm">objek!#REF!</definedName>
    <definedName name="dp2_nilaitanah">objek!$AG$16</definedName>
    <definedName name="dp2_nilaitanahpm">objek!#REF!</definedName>
    <definedName name="dp2_no_val">objek!#REF!</definedName>
    <definedName name="dp2_perawatan_val">objek!#REF!</definedName>
    <definedName name="dp2_posisi_val">objek!#REF!</definedName>
    <definedName name="dp2_provinsi_val">objek!#REF!</definedName>
    <definedName name="dp2_risk_banjir_val">objek!#REF!</definedName>
    <definedName name="dp2_risk_bts_val">objek!#REF!</definedName>
    <definedName name="dp2_risk_helikopter_val">objek!#REF!</definedName>
    <definedName name="dp2_risk_longsor_val">objek!#REF!</definedName>
    <definedName name="dp2_risk_sengketa_val">objek!#REF!</definedName>
    <definedName name="dp2_risk_sutet_val">objek!#REF!</definedName>
    <definedName name="dp2_risk_tpa_val">objek!#REF!</definedName>
    <definedName name="dp2_risk_tpu_val">objek!#REF!</definedName>
    <definedName name="dp2_rt_val">objek!#REF!</definedName>
    <definedName name="dp2_rw_val">objek!#REF!</definedName>
    <definedName name="dp2_tgl_penawaran">objek!$AG$12</definedName>
    <definedName name="dp2_zonasi_val">objek!#REF!</definedName>
    <definedName name="dp3_alamat_val">objek!#REF!</definedName>
    <definedName name="dp3_bentukobjek_val">objek!#REF!</definedName>
    <definedName name="dp3_blok_val">objek!#REF!</definedName>
    <definedName name="dp3_bts_val">objek!#REF!</definedName>
    <definedName name="dp3_discount">objek!$AH$15</definedName>
    <definedName name="dp3_frontage_val">objek!#REF!</definedName>
    <definedName name="dp3_harga">objek!$AH$14</definedName>
    <definedName name="dp3_jenisdata_val">objek!$AH$11</definedName>
    <definedName name="dp3_jenisobjek_val">objek!$AH$10</definedName>
    <definedName name="dp3_jumlahlantai_val">objek!#REF!</definedName>
    <definedName name="dp3_kec_val">objek!#REF!</definedName>
    <definedName name="dp3_kel_val">objek!#REF!</definedName>
    <definedName name="dp3_kematangantanah_val">objek!#REF!</definedName>
    <definedName name="dp3_koordinat_val">objek!#REF!</definedName>
    <definedName name="dp3_kota_val">objek!#REF!</definedName>
    <definedName name="dp3_lebarjalan_val">objek!#REF!</definedName>
    <definedName name="dp3_legalitas_val">objek!#REF!</definedName>
    <definedName name="dp3_luasbangunan_val">objek!#REF!</definedName>
    <definedName name="dp3_luastanah_val">objek!#REF!</definedName>
    <definedName name="dp3_materialjalan_val">objek!#REF!</definedName>
    <definedName name="dp3_nilaibangunan">objek!#REF!</definedName>
    <definedName name="dp3_nilaiobjek">objek!$AH$16</definedName>
    <definedName name="dp3_nilaiobjekpm">objek!#REF!</definedName>
    <definedName name="dp3_nilaitanah">objek!$AH$16</definedName>
    <definedName name="dp3_nilaitanahpm">objek!#REF!</definedName>
    <definedName name="dp3_no_val">objek!#REF!</definedName>
    <definedName name="dp3_perawatan_val">objek!#REF!</definedName>
    <definedName name="dp3_posisi_val">objek!#REF!</definedName>
    <definedName name="dp3_provinsi_val">objek!#REF!</definedName>
    <definedName name="dp3_risk_banjir_val">objek!#REF!</definedName>
    <definedName name="dp3_risk_helikopter_val">objek!#REF!</definedName>
    <definedName name="dp3_risk_longsor_val">objek!#REF!</definedName>
    <definedName name="dp3_risk_sengketa_val">objek!#REF!</definedName>
    <definedName name="dp3_risk_sutet_val">objek!#REF!</definedName>
    <definedName name="dp3_risk_tpa_val">objek!#REF!</definedName>
    <definedName name="dp3_risk_tpu_val">objek!#REF!</definedName>
    <definedName name="dp3_rt_val">objek!#REF!</definedName>
    <definedName name="dp3_rw_val">objek!#REF!</definedName>
    <definedName name="dp3_tgl_penawaran">objek!$AH$12</definedName>
    <definedName name="dp3_zonasi_val">objek!#REF!</definedName>
    <definedName name="elevasi_val">objek!#REF!</definedName>
    <definedName name="fasum_fasos_val">objek!#REF!</definedName>
    <definedName name="frontage_lebar_val">objek!#REF!</definedName>
    <definedName name="frontage_menghadap_val">objek!#REF!</definedName>
    <definedName name="gsb_val">objek!#REF!</definedName>
    <definedName name="imb_atas_nama_imb">objek!#REF!</definedName>
    <definedName name="imb_luas_imb">objek!#REF!</definedName>
    <definedName name="imb_nomor">objek!#REF!</definedName>
    <definedName name="imb_penerbit">objek!#REF!</definedName>
    <definedName name="imb_tgl_terbit">objek!#REF!</definedName>
    <definedName name="interior_val">objek!#REF!</definedName>
    <definedName name="jarak_jalan_utama_val">objek!#REF!</definedName>
    <definedName name="jarak_pusat_kota_val">objek!#REF!</definedName>
    <definedName name="jumlah_lantai_val">objek!#REF!</definedName>
    <definedName name="kb_val">objek!#REF!</definedName>
    <definedName name="kdb_val">objek!#REF!</definedName>
    <definedName name="kesimpulan_likuidasibangunan">objek!#REF!</definedName>
    <definedName name="kesimpulan_likuidasisarana">objek!#REF!</definedName>
    <definedName name="kesimpulan_likuidasitanah">objek!#REF!</definedName>
    <definedName name="kesimpulan_likuidasitotal">objek!$X$10</definedName>
    <definedName name="kesimpulan_pasarbangunan">objek!#REF!</definedName>
    <definedName name="kesimpulan_pasarsarana">objek!#REF!</definedName>
    <definedName name="kesimpulan_pasartanah">objek!#REF!</definedName>
    <definedName name="kesimpulan_pasartotal">objek!$W$10</definedName>
    <definedName name="klb_val">objek!#REF!</definedName>
    <definedName name="kondisi_val">objek!#REF!</definedName>
    <definedName name="lebar_jalan_val">objek!#REF!</definedName>
    <definedName name="legalitas_deskel">objek!#REF!</definedName>
    <definedName name="legalitas_gssu">objek!#REF!</definedName>
    <definedName name="legalitas_induk">objek!#REF!</definedName>
    <definedName name="legalitas_jenis">objek!$E$10</definedName>
    <definedName name="legalitas_kelurahan">objek!#REF!</definedName>
    <definedName name="legalitas_keterangan">objek!$L$10</definedName>
    <definedName name="legalitas_luas_legalitas">objek!$J$10</definedName>
    <definedName name="legalitas_nama_pemilik">objek!$G$10</definedName>
    <definedName name="legalitas_no_gs">objek!#REF!</definedName>
    <definedName name="legalitas_no_induk">objek!#REF!</definedName>
    <definedName name="legalitas_nomor">objek!$F$10</definedName>
    <definedName name="legalitas_satuan">objek!$K$10</definedName>
    <definedName name="legalitas_tgl_expired">objek!$I$10</definedName>
    <definedName name="legalitas_tgl_gs">objek!#REF!</definedName>
    <definedName name="legalitas_tgl_terbit">objek!$H$10</definedName>
    <definedName name="listrik_val">objek!#REF!</definedName>
    <definedName name="luas_objek_val">objek!#REF!</definedName>
    <definedName name="material_jalan_val">objek!#REF!</definedName>
    <definedName name="object_spek_jenis">objek!$Z$10</definedName>
    <definedName name="object_spek_satuan">objek!$AA$10</definedName>
    <definedName name="object_spek_value">objek!$AB$10</definedName>
    <definedName name="pelayanan_kebersihan_val">objek!#REF!</definedName>
    <definedName name="pemanfaatan_val">objek!$B$30</definedName>
    <definedName name="penguasaan_val">objek!#REF!</definedName>
    <definedName name="persentase_konstruksi_val">objek!#REF!</definedName>
    <definedName name="pos_security_val">objek!#REF!</definedName>
    <definedName name="posisi_val">objek!#REF!</definedName>
    <definedName name="rinciannilai_brb">objek!#REF!</definedName>
    <definedName name="rinciannilai_kategori">objek!$O$10</definedName>
    <definedName name="rinciannilai_luas">objek!$Q$10</definedName>
    <definedName name="rinciannilai_nilailikuidasi">objek!$T$10</definedName>
    <definedName name="rinciannilai_nilaipasar">objek!$S$10</definedName>
    <definedName name="rinciannilai_nilaipasarpm">objek!#REF!</definedName>
    <definedName name="rinciannilai_objek">objek!$P$10</definedName>
    <definedName name="rinciannilai_satuan">objek!$R$10</definedName>
    <definedName name="risk_banjir_val">objek!#REF!</definedName>
    <definedName name="risk_bts_val">objek!#REF!</definedName>
    <definedName name="risk_helikopter_val">objek!#REF!</definedName>
    <definedName name="risk_hijau_val">objek!#REF!</definedName>
    <definedName name="risk_kejahatan_val">objek!#REF!</definedName>
    <definedName name="risk_longsor_val">objek!#REF!</definedName>
    <definedName name="risk_makam_val">objek!#REF!</definedName>
    <definedName name="risk_marketability_val">objek!$B$29</definedName>
    <definedName name="risk_rob_val">objek!#REF!</definedName>
    <definedName name="risk_sengketa_val">objek!#REF!</definedName>
    <definedName name="risk_sutet_val">objek!#REF!</definedName>
    <definedName name="risk_tpa_val">objek!#REF!</definedName>
    <definedName name="risk_tpu_val">objek!#REF!</definedName>
    <definedName name="risk_wakaf_val">objek!#REF!</definedName>
    <definedName name="sambungan_telepon_val">objek!#REF!</definedName>
    <definedName name="status_imb_val">objek!#REF!</definedName>
    <definedName name="tahun_bangun_val">objek!#REF!</definedName>
    <definedName name="tahun_renovasi_val">objek!#REF!</definedName>
    <definedName name="waktu_ekspos_val">objek!$B$31</definedName>
    <definedName name="zonasi_val">objek!#REF!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1" i="32" l="1"/>
  <c r="AE100" i="32"/>
  <c r="AE99" i="32"/>
  <c r="AE98" i="32"/>
  <c r="AE97" i="32"/>
  <c r="AE96" i="32"/>
  <c r="AE95" i="32"/>
  <c r="AE94" i="32"/>
  <c r="AE93" i="32"/>
  <c r="AE92" i="32"/>
  <c r="AE91" i="32"/>
  <c r="AE90" i="32"/>
  <c r="AE89" i="32"/>
  <c r="AE88" i="32"/>
  <c r="AE87" i="32"/>
  <c r="AE86" i="32"/>
  <c r="AE85" i="32"/>
  <c r="AE84" i="32"/>
  <c r="AE83" i="32"/>
  <c r="AE82" i="32"/>
  <c r="AE81" i="32"/>
  <c r="AE80" i="32"/>
  <c r="AE79" i="32"/>
  <c r="AE78" i="32"/>
  <c r="AE77" i="32"/>
  <c r="AE76" i="32"/>
  <c r="AE75" i="32"/>
  <c r="AE74" i="32"/>
  <c r="AE73" i="32"/>
  <c r="AE72" i="32"/>
  <c r="AE71" i="32"/>
  <c r="AE70" i="32"/>
  <c r="AE69" i="32"/>
  <c r="AE68" i="32"/>
  <c r="AE67" i="32"/>
  <c r="AE66" i="32"/>
  <c r="AE65" i="32"/>
  <c r="AE64" i="32"/>
  <c r="AE63" i="32"/>
  <c r="AE62" i="32"/>
  <c r="AE61" i="32"/>
  <c r="AE60" i="32"/>
  <c r="AE59" i="32"/>
  <c r="AE58" i="32"/>
  <c r="AE57" i="32"/>
  <c r="AE56" i="32"/>
  <c r="AE55" i="32"/>
  <c r="AE54" i="32"/>
  <c r="AE53" i="32"/>
  <c r="AE52" i="32"/>
  <c r="AE51" i="32"/>
  <c r="AE50" i="32"/>
  <c r="AE49" i="32"/>
  <c r="AE48" i="32"/>
  <c r="AE47" i="32"/>
  <c r="AE46" i="32"/>
  <c r="AE45" i="32"/>
  <c r="AE44" i="32"/>
  <c r="AE43" i="32"/>
  <c r="AE42" i="32"/>
  <c r="AE41" i="32"/>
  <c r="AE40" i="32"/>
  <c r="AE39" i="32"/>
  <c r="AE38" i="32"/>
  <c r="AE37" i="32"/>
  <c r="AE36" i="32"/>
  <c r="AE35" i="32"/>
  <c r="AE34" i="32"/>
  <c r="AE33" i="32"/>
  <c r="AE32" i="32"/>
  <c r="AE31" i="32"/>
  <c r="AE30" i="32"/>
  <c r="AE29" i="32"/>
  <c r="AE28" i="32"/>
  <c r="AE27" i="32"/>
  <c r="AE26" i="32"/>
  <c r="AE25" i="32"/>
  <c r="AE24" i="32"/>
  <c r="AE23" i="32"/>
  <c r="AE22" i="32"/>
  <c r="AE21" i="32"/>
  <c r="AE20" i="32"/>
  <c r="AE19" i="32"/>
  <c r="AE18" i="32"/>
  <c r="AE17" i="32"/>
  <c r="AE16" i="32"/>
  <c r="AE15" i="32"/>
  <c r="AE14" i="32"/>
  <c r="AE13" i="32"/>
  <c r="AE12" i="32"/>
  <c r="AE11" i="32"/>
  <c r="AE10" i="32"/>
  <c r="AE9" i="32"/>
  <c r="AE8" i="32"/>
  <c r="AE7" i="32"/>
  <c r="AE6" i="32"/>
  <c r="AE5" i="32"/>
  <c r="AE4" i="32"/>
  <c r="AE3" i="32"/>
  <c r="AE2" i="32"/>
  <c r="AD101" i="32"/>
  <c r="AD100" i="32"/>
  <c r="AD99" i="32"/>
  <c r="AD98" i="32"/>
  <c r="AD97" i="32"/>
  <c r="AD96" i="32"/>
  <c r="AD95" i="32"/>
  <c r="AD94" i="32"/>
  <c r="AD93" i="32"/>
  <c r="AD92" i="32"/>
  <c r="AD91" i="32"/>
  <c r="AD90" i="32"/>
  <c r="AD89" i="32"/>
  <c r="AD88" i="32"/>
  <c r="AD87" i="32"/>
  <c r="AD86" i="32"/>
  <c r="AD85" i="32"/>
  <c r="AD84" i="32"/>
  <c r="AD83" i="32"/>
  <c r="AD82" i="32"/>
  <c r="AD81" i="32"/>
  <c r="AD80" i="32"/>
  <c r="AD79" i="32"/>
  <c r="AD78" i="32"/>
  <c r="AD77" i="32"/>
  <c r="AD76" i="32"/>
  <c r="AD75" i="32"/>
  <c r="AD74" i="32"/>
  <c r="AD73" i="32"/>
  <c r="AD72" i="32"/>
  <c r="AD71" i="32"/>
  <c r="AD70" i="32"/>
  <c r="AD69" i="32"/>
  <c r="AD68" i="32"/>
  <c r="AD67" i="32"/>
  <c r="AD66" i="32"/>
  <c r="AD65" i="32"/>
  <c r="AD64" i="32"/>
  <c r="AD63" i="32"/>
  <c r="AD62" i="32"/>
  <c r="AD61" i="32"/>
  <c r="AD60" i="32"/>
  <c r="AD59" i="32"/>
  <c r="AD58" i="32"/>
  <c r="AD57" i="32"/>
  <c r="AD56" i="32"/>
  <c r="AD55" i="32"/>
  <c r="AD54" i="32"/>
  <c r="AD53" i="32"/>
  <c r="AD52" i="32"/>
  <c r="AD51" i="32"/>
  <c r="AD50" i="32"/>
  <c r="AD49" i="32"/>
  <c r="AD48" i="32"/>
  <c r="AD47" i="32"/>
  <c r="AD46" i="32"/>
  <c r="AD45" i="32"/>
  <c r="AD44" i="32"/>
  <c r="AD43" i="32"/>
  <c r="AD42" i="32"/>
  <c r="AD41" i="32"/>
  <c r="AD40" i="32"/>
  <c r="AD39" i="32"/>
  <c r="AD38" i="32"/>
  <c r="AD37" i="32"/>
  <c r="AD36" i="32"/>
  <c r="AD35" i="32"/>
  <c r="AD34" i="32"/>
  <c r="AD33" i="32"/>
  <c r="AD32" i="32"/>
  <c r="AD31" i="32"/>
  <c r="AD30" i="32"/>
  <c r="AD29" i="32"/>
  <c r="AD28" i="32"/>
  <c r="AD27" i="32"/>
  <c r="AD26" i="32"/>
  <c r="AD25" i="32"/>
  <c r="AD24" i="32"/>
  <c r="AD23" i="32"/>
  <c r="AD22" i="32"/>
  <c r="AD21" i="32"/>
  <c r="AD20" i="32"/>
  <c r="AD19" i="32"/>
  <c r="AD18" i="32"/>
  <c r="AD17" i="32"/>
  <c r="AD16" i="32"/>
  <c r="AD15" i="32"/>
  <c r="AD14" i="32"/>
  <c r="AD13" i="32"/>
  <c r="AD12" i="32"/>
  <c r="AD11" i="32"/>
  <c r="AD10" i="32"/>
  <c r="AD9" i="32"/>
  <c r="AD8" i="32"/>
  <c r="AD7" i="32"/>
  <c r="AD6" i="32"/>
  <c r="AD5" i="32"/>
  <c r="AD4" i="32"/>
  <c r="AD3" i="32"/>
  <c r="AD2" i="32"/>
  <c r="AC101" i="32"/>
  <c r="AC100" i="32"/>
  <c r="AC99" i="32"/>
  <c r="AC98" i="32"/>
  <c r="AC97" i="32"/>
  <c r="AC96" i="32"/>
  <c r="AC95" i="32"/>
  <c r="AC94" i="32"/>
  <c r="AC93" i="32"/>
  <c r="AC92" i="32"/>
  <c r="AC91" i="32"/>
  <c r="AC90" i="32"/>
  <c r="AC89" i="32"/>
  <c r="AC88" i="32"/>
  <c r="AC87" i="32"/>
  <c r="AC86" i="32"/>
  <c r="AC85" i="32"/>
  <c r="AC84" i="32"/>
  <c r="AC83" i="32"/>
  <c r="AC82" i="32"/>
  <c r="AC81" i="32"/>
  <c r="AC80" i="32"/>
  <c r="AC79" i="32"/>
  <c r="AC78" i="32"/>
  <c r="AC77" i="32"/>
  <c r="AC76" i="32"/>
  <c r="AC75" i="32"/>
  <c r="AC74" i="32"/>
  <c r="AC73" i="32"/>
  <c r="AC72" i="32"/>
  <c r="AC71" i="32"/>
  <c r="AC70" i="32"/>
  <c r="AC69" i="32"/>
  <c r="AC68" i="32"/>
  <c r="AC67" i="32"/>
  <c r="AC66" i="32"/>
  <c r="AC65" i="32"/>
  <c r="AC64" i="32"/>
  <c r="AC63" i="32"/>
  <c r="AC62" i="32"/>
  <c r="AC61" i="32"/>
  <c r="AC60" i="32"/>
  <c r="AC59" i="32"/>
  <c r="AC58" i="32"/>
  <c r="AC57" i="32"/>
  <c r="AC56" i="32"/>
  <c r="AC55" i="32"/>
  <c r="AC54" i="32"/>
  <c r="AC53" i="32"/>
  <c r="AC52" i="32"/>
  <c r="AC51" i="32"/>
  <c r="AC50" i="32"/>
  <c r="AC49" i="32"/>
  <c r="AC48" i="32"/>
  <c r="AC47" i="32"/>
  <c r="AC46" i="32"/>
  <c r="AC45" i="32"/>
  <c r="AC44" i="32"/>
  <c r="AC43" i="32"/>
  <c r="AC42" i="32"/>
  <c r="AC41" i="32"/>
  <c r="AC40" i="32"/>
  <c r="AC39" i="32"/>
  <c r="AC38" i="32"/>
  <c r="AC37" i="32"/>
  <c r="AC36" i="32"/>
  <c r="AC35" i="32"/>
  <c r="AC34" i="32"/>
  <c r="AC33" i="32"/>
  <c r="AC32" i="32"/>
  <c r="AC31" i="32"/>
  <c r="AC30" i="32"/>
  <c r="AC29" i="32"/>
  <c r="AC28" i="32"/>
  <c r="AC27" i="32"/>
  <c r="AC26" i="32"/>
  <c r="AC25" i="32"/>
  <c r="AC24" i="32"/>
  <c r="AC23" i="32"/>
  <c r="AC22" i="32"/>
  <c r="AC21" i="32"/>
  <c r="AC20" i="32"/>
  <c r="AC19" i="32"/>
  <c r="AC18" i="32"/>
  <c r="AC17" i="32"/>
  <c r="AC16" i="32"/>
  <c r="AC15" i="32"/>
  <c r="AC14" i="32"/>
  <c r="AC13" i="32"/>
  <c r="AC12" i="32"/>
  <c r="AC11" i="32"/>
  <c r="AC10" i="32"/>
  <c r="AC9" i="32"/>
  <c r="AC8" i="32"/>
  <c r="AC7" i="32"/>
  <c r="AC6" i="32"/>
  <c r="AC5" i="32"/>
  <c r="AC4" i="32"/>
  <c r="AC3" i="32"/>
  <c r="AC2" i="32"/>
  <c r="AB101" i="32"/>
  <c r="AB100" i="32"/>
  <c r="AB99" i="32"/>
  <c r="AB98" i="32"/>
  <c r="AB97" i="32"/>
  <c r="AB96" i="32"/>
  <c r="AB95" i="32"/>
  <c r="AB94" i="32"/>
  <c r="AB93" i="32"/>
  <c r="AB92" i="32"/>
  <c r="AB91" i="32"/>
  <c r="AB90" i="32"/>
  <c r="AB89" i="32"/>
  <c r="AB88" i="32"/>
  <c r="AB87" i="32"/>
  <c r="AB86" i="32"/>
  <c r="AB85" i="32"/>
  <c r="AB84" i="32"/>
  <c r="AB83" i="32"/>
  <c r="AB82" i="32"/>
  <c r="AB81" i="32"/>
  <c r="AB80" i="32"/>
  <c r="AB79" i="32"/>
  <c r="AB78" i="32"/>
  <c r="AB77" i="32"/>
  <c r="AB76" i="32"/>
  <c r="AB75" i="32"/>
  <c r="AB74" i="32"/>
  <c r="AB73" i="32"/>
  <c r="AB72" i="32"/>
  <c r="AB71" i="32"/>
  <c r="AB70" i="32"/>
  <c r="AB69" i="32"/>
  <c r="AB68" i="32"/>
  <c r="AB67" i="32"/>
  <c r="AB66" i="32"/>
  <c r="AB65" i="32"/>
  <c r="AB64" i="32"/>
  <c r="AB63" i="32"/>
  <c r="AB62" i="32"/>
  <c r="AB61" i="32"/>
  <c r="AB60" i="32"/>
  <c r="AB59" i="32"/>
  <c r="AB58" i="32"/>
  <c r="AB57" i="32"/>
  <c r="AB56" i="32"/>
  <c r="AB55" i="32"/>
  <c r="AB54" i="32"/>
  <c r="AB53" i="32"/>
  <c r="AB52" i="32"/>
  <c r="AB51" i="32"/>
  <c r="AB50" i="32"/>
  <c r="AB49" i="32"/>
  <c r="AB48" i="32"/>
  <c r="AB47" i="32"/>
  <c r="AB46" i="32"/>
  <c r="AB45" i="32"/>
  <c r="AB44" i="32"/>
  <c r="AB43" i="32"/>
  <c r="AB42" i="32"/>
  <c r="AB41" i="32"/>
  <c r="AB40" i="32"/>
  <c r="AB39" i="32"/>
  <c r="AB38" i="32"/>
  <c r="AB37" i="32"/>
  <c r="AB36" i="32"/>
  <c r="AB35" i="32"/>
  <c r="AB34" i="32"/>
  <c r="AB33" i="32"/>
  <c r="AB32" i="32"/>
  <c r="AB31" i="32"/>
  <c r="AB30" i="32"/>
  <c r="AB29" i="32"/>
  <c r="AB28" i="32"/>
  <c r="AB27" i="32"/>
  <c r="AB26" i="32"/>
  <c r="AB25" i="32"/>
  <c r="AB24" i="32"/>
  <c r="AB23" i="32"/>
  <c r="AB22" i="32"/>
  <c r="AB21" i="32"/>
  <c r="AB20" i="32"/>
  <c r="AB19" i="32"/>
  <c r="AB18" i="32"/>
  <c r="AB17" i="32"/>
  <c r="AB16" i="32"/>
  <c r="AB15" i="32"/>
  <c r="AB14" i="32"/>
  <c r="AB13" i="32"/>
  <c r="AB12" i="32"/>
  <c r="AB11" i="32"/>
  <c r="AB10" i="32"/>
  <c r="AB9" i="32"/>
  <c r="AB8" i="32"/>
  <c r="AB7" i="32"/>
  <c r="AB6" i="32"/>
  <c r="AB5" i="32"/>
  <c r="AB4" i="32"/>
  <c r="AB3" i="32"/>
  <c r="AB2" i="32"/>
  <c r="AA101" i="32"/>
  <c r="AA100" i="32"/>
  <c r="AA99" i="32"/>
  <c r="AA98" i="32"/>
  <c r="AA97" i="32"/>
  <c r="AA96" i="32"/>
  <c r="AA95" i="32"/>
  <c r="AA94" i="32"/>
  <c r="AA93" i="32"/>
  <c r="AA92" i="32"/>
  <c r="AA91" i="32"/>
  <c r="AA90" i="32"/>
  <c r="AA89" i="32"/>
  <c r="AA88" i="32"/>
  <c r="AA87" i="32"/>
  <c r="AA86" i="32"/>
  <c r="AA85" i="32"/>
  <c r="AA84" i="32"/>
  <c r="AA83" i="32"/>
  <c r="AA82" i="32"/>
  <c r="AA81" i="32"/>
  <c r="AA80" i="32"/>
  <c r="AA79" i="32"/>
  <c r="AA78" i="32"/>
  <c r="AA77" i="32"/>
  <c r="AA76" i="32"/>
  <c r="AA75" i="32"/>
  <c r="AA74" i="32"/>
  <c r="AA73" i="32"/>
  <c r="AA72" i="32"/>
  <c r="AA71" i="32"/>
  <c r="AA70" i="32"/>
  <c r="AA69" i="32"/>
  <c r="AA68" i="32"/>
  <c r="AA67" i="32"/>
  <c r="AA66" i="32"/>
  <c r="AA65" i="32"/>
  <c r="AA64" i="32"/>
  <c r="AA63" i="32"/>
  <c r="AA62" i="32"/>
  <c r="AA61" i="32"/>
  <c r="AA60" i="32"/>
  <c r="AA59" i="32"/>
  <c r="AA58" i="32"/>
  <c r="AA57" i="32"/>
  <c r="AA56" i="32"/>
  <c r="AA55" i="32"/>
  <c r="AA54" i="32"/>
  <c r="AA53" i="32"/>
  <c r="AA52" i="32"/>
  <c r="AA51" i="32"/>
  <c r="AA50" i="32"/>
  <c r="AA49" i="32"/>
  <c r="AA48" i="32"/>
  <c r="AA47" i="32"/>
  <c r="AA46" i="32"/>
  <c r="AA45" i="32"/>
  <c r="AA44" i="32"/>
  <c r="AA43" i="32"/>
  <c r="AA42" i="32"/>
  <c r="AA41" i="32"/>
  <c r="AA40" i="32"/>
  <c r="AA39" i="32"/>
  <c r="AA38" i="32"/>
  <c r="AA37" i="32"/>
  <c r="AA36" i="32"/>
  <c r="AA35" i="32"/>
  <c r="AA34" i="32"/>
  <c r="AA33" i="32"/>
  <c r="AA32" i="32"/>
  <c r="AA31" i="32"/>
  <c r="AA30" i="32"/>
  <c r="AA29" i="32"/>
  <c r="AA28" i="32"/>
  <c r="AA27" i="32"/>
  <c r="AA26" i="32"/>
  <c r="AA25" i="32"/>
  <c r="AA24" i="32"/>
  <c r="AA23" i="32"/>
  <c r="AA22" i="32"/>
  <c r="AA21" i="32"/>
  <c r="AA20" i="32"/>
  <c r="AA19" i="32"/>
  <c r="AA18" i="32"/>
  <c r="AA17" i="32"/>
  <c r="AA16" i="32"/>
  <c r="AA15" i="32"/>
  <c r="AA14" i="32"/>
  <c r="AA13" i="32"/>
  <c r="AA12" i="32"/>
  <c r="AA11" i="32"/>
  <c r="AA10" i="32"/>
  <c r="AA9" i="32"/>
  <c r="AA8" i="32"/>
  <c r="AA7" i="32"/>
  <c r="AA6" i="32"/>
  <c r="AA5" i="32"/>
  <c r="AA4" i="32"/>
  <c r="AA3" i="32"/>
  <c r="AA2" i="32"/>
  <c r="Z101" i="32"/>
  <c r="Z100" i="32"/>
  <c r="Z99" i="32"/>
  <c r="Z98" i="32"/>
  <c r="Z97" i="32"/>
  <c r="Z96" i="32"/>
  <c r="Z95" i="32"/>
  <c r="Z94" i="32"/>
  <c r="Z93" i="32"/>
  <c r="Z92" i="32"/>
  <c r="Z91" i="32"/>
  <c r="Z90" i="32"/>
  <c r="Z89" i="32"/>
  <c r="Z88" i="32"/>
  <c r="Z87" i="32"/>
  <c r="Z86" i="32"/>
  <c r="Z85" i="32"/>
  <c r="Z84" i="32"/>
  <c r="Z83" i="32"/>
  <c r="Z82" i="32"/>
  <c r="Z81" i="32"/>
  <c r="Z80" i="32"/>
  <c r="Z79" i="32"/>
  <c r="Z78" i="32"/>
  <c r="Z77" i="32"/>
  <c r="Z76" i="32"/>
  <c r="Z75" i="32"/>
  <c r="Z74" i="32"/>
  <c r="Z73" i="32"/>
  <c r="Z72" i="32"/>
  <c r="Z71" i="32"/>
  <c r="Z70" i="32"/>
  <c r="Z69" i="32"/>
  <c r="Z68" i="32"/>
  <c r="Z67" i="32"/>
  <c r="Z66" i="32"/>
  <c r="Z65" i="32"/>
  <c r="Z64" i="32"/>
  <c r="Z63" i="32"/>
  <c r="Z62" i="32"/>
  <c r="Z61" i="32"/>
  <c r="Z60" i="32"/>
  <c r="Z59" i="32"/>
  <c r="Z58" i="32"/>
  <c r="Z57" i="32"/>
  <c r="Z56" i="32"/>
  <c r="Z55" i="32"/>
  <c r="Z54" i="32"/>
  <c r="Z53" i="32"/>
  <c r="Z52" i="32"/>
  <c r="Z51" i="32"/>
  <c r="Z50" i="32"/>
  <c r="Z49" i="32"/>
  <c r="Z48" i="32"/>
  <c r="Z47" i="32"/>
  <c r="Z46" i="32"/>
  <c r="Z45" i="32"/>
  <c r="Z44" i="32"/>
  <c r="Z43" i="32"/>
  <c r="Z42" i="32"/>
  <c r="Z41" i="32"/>
  <c r="Z40" i="32"/>
  <c r="Z39" i="32"/>
  <c r="Z38" i="32"/>
  <c r="Z37" i="32"/>
  <c r="Z36" i="32"/>
  <c r="Z35" i="32"/>
  <c r="Z34" i="32"/>
  <c r="Z33" i="32"/>
  <c r="Z32" i="32"/>
  <c r="Z31" i="32"/>
  <c r="Z30" i="32"/>
  <c r="Z29" i="32"/>
  <c r="Z28" i="32"/>
  <c r="Z27" i="32"/>
  <c r="Z26" i="32"/>
  <c r="Z25" i="32"/>
  <c r="Z24" i="32"/>
  <c r="Z23" i="32"/>
  <c r="Z22" i="32"/>
  <c r="Z21" i="32"/>
  <c r="Z20" i="32"/>
  <c r="Z19" i="32"/>
  <c r="Z18" i="32"/>
  <c r="Z17" i="32"/>
  <c r="Z16" i="32"/>
  <c r="Z15" i="32"/>
  <c r="Z14" i="32"/>
  <c r="Z13" i="32"/>
  <c r="Z12" i="32"/>
  <c r="Z11" i="32"/>
  <c r="Z10" i="32"/>
  <c r="Z9" i="32"/>
  <c r="Z8" i="32"/>
  <c r="Z7" i="32"/>
  <c r="Z6" i="32"/>
  <c r="Z5" i="32"/>
  <c r="Z4" i="32"/>
  <c r="Z3" i="32"/>
  <c r="Z2" i="32"/>
  <c r="Y4" i="32"/>
  <c r="Y3" i="32"/>
  <c r="Y2" i="32"/>
  <c r="A23" i="33"/>
  <c r="A20" i="33"/>
  <c r="A17" i="33"/>
  <c r="K101" i="33"/>
  <c r="K100" i="33"/>
  <c r="K99" i="33"/>
  <c r="K98" i="33"/>
  <c r="K97" i="33"/>
  <c r="K96" i="33"/>
  <c r="K95" i="33"/>
  <c r="K94" i="33"/>
  <c r="K93" i="33"/>
  <c r="K92" i="33"/>
  <c r="K91" i="33"/>
  <c r="K90" i="33"/>
  <c r="K89" i="33"/>
  <c r="K88" i="33"/>
  <c r="K87" i="33"/>
  <c r="K86" i="33"/>
  <c r="K85" i="33"/>
  <c r="K84" i="33"/>
  <c r="K83" i="33"/>
  <c r="K82" i="33"/>
  <c r="K81" i="33"/>
  <c r="K80" i="33"/>
  <c r="K79" i="33"/>
  <c r="K78" i="33"/>
  <c r="K77" i="33"/>
  <c r="K76" i="33"/>
  <c r="K75" i="33"/>
  <c r="K74" i="33"/>
  <c r="K73" i="33"/>
  <c r="K72" i="33"/>
  <c r="K71" i="33"/>
  <c r="K70" i="33"/>
  <c r="K69" i="33"/>
  <c r="K68" i="33"/>
  <c r="K67" i="33"/>
  <c r="K66" i="33"/>
  <c r="K65" i="33"/>
  <c r="K64" i="33"/>
  <c r="K63" i="33"/>
  <c r="K62" i="33"/>
  <c r="K61" i="33"/>
  <c r="K60" i="33"/>
  <c r="K59" i="33"/>
  <c r="K58" i="33"/>
  <c r="K57" i="33"/>
  <c r="K56" i="33"/>
  <c r="K55" i="33"/>
  <c r="K54" i="33"/>
  <c r="K53" i="33"/>
  <c r="K52" i="33"/>
  <c r="K51" i="33"/>
  <c r="K50" i="33"/>
  <c r="K49" i="33"/>
  <c r="K48" i="33"/>
  <c r="K47" i="33"/>
  <c r="K46" i="33"/>
  <c r="K45" i="33"/>
  <c r="K44" i="33"/>
  <c r="K43" i="33"/>
  <c r="K42" i="33"/>
  <c r="K41" i="33"/>
  <c r="K40" i="33"/>
  <c r="K39" i="33"/>
  <c r="K38" i="33"/>
  <c r="K37" i="33"/>
  <c r="K36" i="33"/>
  <c r="K35" i="33"/>
  <c r="K34" i="33"/>
  <c r="K33" i="33"/>
  <c r="K32" i="33"/>
  <c r="K31" i="33"/>
  <c r="K30" i="33"/>
  <c r="K29" i="33"/>
  <c r="K28" i="33"/>
  <c r="K27" i="33"/>
  <c r="K26" i="33"/>
  <c r="K25" i="33"/>
  <c r="K24" i="33"/>
  <c r="K23" i="33"/>
  <c r="K22" i="33"/>
  <c r="K21" i="33"/>
  <c r="K20" i="33"/>
  <c r="K19" i="33"/>
  <c r="K18" i="33"/>
  <c r="K17" i="33"/>
  <c r="K16" i="33"/>
  <c r="K15" i="33"/>
  <c r="K14" i="33"/>
  <c r="K13" i="33"/>
  <c r="K12" i="33"/>
  <c r="K11" i="33"/>
  <c r="K10" i="33"/>
  <c r="K9" i="33"/>
  <c r="K8" i="33"/>
  <c r="K7" i="33"/>
  <c r="K6" i="33"/>
  <c r="K5" i="33"/>
  <c r="K4" i="33"/>
  <c r="K3" i="33"/>
  <c r="K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4" i="33"/>
  <c r="J3" i="33"/>
  <c r="J2" i="33"/>
  <c r="I101" i="33"/>
  <c r="I100" i="33"/>
  <c r="I99" i="33"/>
  <c r="I98" i="33"/>
  <c r="I97" i="33"/>
  <c r="I96" i="33"/>
  <c r="I95" i="33"/>
  <c r="I94" i="33"/>
  <c r="I93" i="33"/>
  <c r="I92" i="33"/>
  <c r="I91" i="33"/>
  <c r="I90" i="33"/>
  <c r="I89" i="33"/>
  <c r="I88" i="33"/>
  <c r="I87" i="33"/>
  <c r="I86" i="33"/>
  <c r="I85" i="33"/>
  <c r="I84" i="33"/>
  <c r="I83" i="33"/>
  <c r="I82" i="33"/>
  <c r="I81" i="33"/>
  <c r="I80" i="33"/>
  <c r="I79" i="33"/>
  <c r="I78" i="33"/>
  <c r="I77" i="33"/>
  <c r="I76" i="33"/>
  <c r="I75" i="33"/>
  <c r="I74" i="33"/>
  <c r="I73" i="33"/>
  <c r="I72" i="33"/>
  <c r="I71" i="33"/>
  <c r="I70" i="33"/>
  <c r="I69" i="33"/>
  <c r="I68" i="33"/>
  <c r="I67" i="33"/>
  <c r="I66" i="33"/>
  <c r="I65" i="33"/>
  <c r="I64" i="33"/>
  <c r="I63" i="33"/>
  <c r="I62" i="33"/>
  <c r="I61" i="33"/>
  <c r="I60" i="33"/>
  <c r="I59" i="33"/>
  <c r="I58" i="33"/>
  <c r="I57" i="33"/>
  <c r="I56" i="33"/>
  <c r="I55" i="33"/>
  <c r="I54" i="33"/>
  <c r="I53" i="33"/>
  <c r="I52" i="33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X2" i="32"/>
  <c r="A14" i="33"/>
  <c r="H101" i="33"/>
  <c r="H100" i="33"/>
  <c r="H99" i="33"/>
  <c r="H98" i="33"/>
  <c r="H97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8" i="33"/>
  <c r="H67" i="33"/>
  <c r="H66" i="33"/>
  <c r="H65" i="33"/>
  <c r="H64" i="33"/>
  <c r="H63" i="33"/>
  <c r="H62" i="33"/>
  <c r="H61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8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1" i="33"/>
  <c r="H10" i="33"/>
  <c r="H9" i="33"/>
  <c r="H8" i="33"/>
  <c r="H7" i="33"/>
  <c r="H6" i="33"/>
  <c r="H5" i="33"/>
  <c r="H4" i="33"/>
  <c r="H3" i="33"/>
  <c r="H2" i="33"/>
  <c r="W2" i="32"/>
  <c r="A11" i="33"/>
  <c r="G101" i="33"/>
  <c r="G100" i="33"/>
  <c r="G99" i="33"/>
  <c r="G98" i="33"/>
  <c r="G97" i="33"/>
  <c r="G96" i="33"/>
  <c r="G95" i="33"/>
  <c r="G94" i="33"/>
  <c r="G93" i="33"/>
  <c r="G92" i="33"/>
  <c r="G91" i="33"/>
  <c r="G90" i="33"/>
  <c r="G89" i="33"/>
  <c r="G88" i="33"/>
  <c r="G87" i="33"/>
  <c r="G86" i="33"/>
  <c r="G85" i="33"/>
  <c r="G84" i="33"/>
  <c r="G83" i="33"/>
  <c r="G82" i="33"/>
  <c r="G81" i="33"/>
  <c r="G80" i="33"/>
  <c r="G79" i="33"/>
  <c r="G78" i="33"/>
  <c r="G77" i="33"/>
  <c r="G76" i="33"/>
  <c r="G75" i="33"/>
  <c r="G74" i="33"/>
  <c r="G73" i="33"/>
  <c r="G72" i="33"/>
  <c r="G71" i="33"/>
  <c r="G70" i="33"/>
  <c r="G69" i="33"/>
  <c r="G68" i="33"/>
  <c r="G67" i="33"/>
  <c r="G66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G3" i="33"/>
  <c r="G2" i="33"/>
  <c r="O2" i="32"/>
  <c r="N2" i="32"/>
  <c r="A8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D3" i="33"/>
  <c r="D4" i="33"/>
  <c r="D5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2" i="33"/>
  <c r="M2" i="32"/>
  <c r="A5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K101" i="32"/>
  <c r="K100" i="32"/>
  <c r="K99" i="32"/>
  <c r="K98" i="32"/>
  <c r="K97" i="32"/>
  <c r="K96" i="32"/>
  <c r="K95" i="32"/>
  <c r="K94" i="32"/>
  <c r="K93" i="32"/>
  <c r="K92" i="32"/>
  <c r="K91" i="32"/>
  <c r="K90" i="32"/>
  <c r="K89" i="32"/>
  <c r="K88" i="32"/>
  <c r="K87" i="32"/>
  <c r="K86" i="32"/>
  <c r="K85" i="32"/>
  <c r="K84" i="32"/>
  <c r="K83" i="32"/>
  <c r="K82" i="32"/>
  <c r="K81" i="32"/>
  <c r="K80" i="32"/>
  <c r="K79" i="32"/>
  <c r="K78" i="32"/>
  <c r="K77" i="32"/>
  <c r="K76" i="32"/>
  <c r="K75" i="32"/>
  <c r="K74" i="32"/>
  <c r="K73" i="32"/>
  <c r="K72" i="32"/>
  <c r="K71" i="32"/>
  <c r="K70" i="32"/>
  <c r="K69" i="32"/>
  <c r="K68" i="32"/>
  <c r="K67" i="32"/>
  <c r="K66" i="32"/>
  <c r="K65" i="32"/>
  <c r="K64" i="32"/>
  <c r="K63" i="32"/>
  <c r="K62" i="32"/>
  <c r="K61" i="32"/>
  <c r="K60" i="32"/>
  <c r="K59" i="32"/>
  <c r="K58" i="32"/>
  <c r="K57" i="32"/>
  <c r="K56" i="32"/>
  <c r="K55" i="32"/>
  <c r="K54" i="32"/>
  <c r="K53" i="32"/>
  <c r="K52" i="32"/>
  <c r="K51" i="32"/>
  <c r="K50" i="32"/>
  <c r="K49" i="32"/>
  <c r="K48" i="32"/>
  <c r="K47" i="32"/>
  <c r="K46" i="32"/>
  <c r="K45" i="32"/>
  <c r="K44" i="32"/>
  <c r="K43" i="32"/>
  <c r="K42" i="32"/>
  <c r="K41" i="32"/>
  <c r="K40" i="32"/>
  <c r="K39" i="32"/>
  <c r="K38" i="32"/>
  <c r="K37" i="32"/>
  <c r="K36" i="32"/>
  <c r="K35" i="32"/>
  <c r="K34" i="32"/>
  <c r="K33" i="32"/>
  <c r="K32" i="32"/>
  <c r="K31" i="32"/>
  <c r="K30" i="32"/>
  <c r="K29" i="32"/>
  <c r="K28" i="32"/>
  <c r="K27" i="32"/>
  <c r="K26" i="32"/>
  <c r="K25" i="32"/>
  <c r="K24" i="32"/>
  <c r="K23" i="32"/>
  <c r="K22" i="32"/>
  <c r="K21" i="32"/>
  <c r="K20" i="32"/>
  <c r="K19" i="32"/>
  <c r="K18" i="32"/>
  <c r="K17" i="32"/>
  <c r="K16" i="32"/>
  <c r="K15" i="32"/>
  <c r="K14" i="32"/>
  <c r="K13" i="32"/>
  <c r="K12" i="32"/>
  <c r="K11" i="32"/>
  <c r="K10" i="32"/>
  <c r="K9" i="32"/>
  <c r="K8" i="32"/>
  <c r="K7" i="32"/>
  <c r="K6" i="32"/>
  <c r="K5" i="32"/>
  <c r="K4" i="32"/>
  <c r="K3" i="32"/>
  <c r="K2" i="32"/>
  <c r="I101" i="32"/>
  <c r="I100" i="32"/>
  <c r="I99" i="32"/>
  <c r="I98" i="32"/>
  <c r="I97" i="32"/>
  <c r="I96" i="32"/>
  <c r="I95" i="32"/>
  <c r="I94" i="32"/>
  <c r="I93" i="32"/>
  <c r="I92" i="32"/>
  <c r="I91" i="32"/>
  <c r="I90" i="32"/>
  <c r="I89" i="32"/>
  <c r="I88" i="32"/>
  <c r="I87" i="32"/>
  <c r="I86" i="32"/>
  <c r="I85" i="32"/>
  <c r="I84" i="32"/>
  <c r="I83" i="32"/>
  <c r="I82" i="32"/>
  <c r="I81" i="32"/>
  <c r="I80" i="32"/>
  <c r="I79" i="32"/>
  <c r="I78" i="32"/>
  <c r="I77" i="32"/>
  <c r="I76" i="32"/>
  <c r="I75" i="32"/>
  <c r="I74" i="32"/>
  <c r="I73" i="32"/>
  <c r="I72" i="32"/>
  <c r="I71" i="32"/>
  <c r="I70" i="32"/>
  <c r="I69" i="32"/>
  <c r="I68" i="32"/>
  <c r="I67" i="32"/>
  <c r="I66" i="32"/>
  <c r="I65" i="32"/>
  <c r="I64" i="32"/>
  <c r="I63" i="32"/>
  <c r="I62" i="32"/>
  <c r="I61" i="32"/>
  <c r="I60" i="32"/>
  <c r="I59" i="32"/>
  <c r="I58" i="32"/>
  <c r="I57" i="32"/>
  <c r="I56" i="32"/>
  <c r="I55" i="32"/>
  <c r="I54" i="32"/>
  <c r="I53" i="32"/>
  <c r="I52" i="32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H101" i="32"/>
  <c r="H100" i="32"/>
  <c r="H99" i="32"/>
  <c r="H98" i="32"/>
  <c r="H97" i="32"/>
  <c r="H96" i="32"/>
  <c r="H95" i="32"/>
  <c r="H94" i="32"/>
  <c r="H93" i="32"/>
  <c r="H92" i="32"/>
  <c r="H91" i="32"/>
  <c r="H90" i="32"/>
  <c r="H89" i="32"/>
  <c r="H88" i="32"/>
  <c r="H87" i="32"/>
  <c r="H86" i="32"/>
  <c r="H85" i="32"/>
  <c r="H84" i="32"/>
  <c r="H83" i="32"/>
  <c r="H82" i="32"/>
  <c r="H81" i="32"/>
  <c r="H80" i="32"/>
  <c r="H79" i="32"/>
  <c r="H78" i="32"/>
  <c r="H77" i="32"/>
  <c r="H76" i="32"/>
  <c r="H75" i="32"/>
  <c r="H74" i="32"/>
  <c r="H73" i="32"/>
  <c r="H72" i="32"/>
  <c r="H71" i="32"/>
  <c r="H70" i="32"/>
  <c r="H69" i="32"/>
  <c r="H68" i="32"/>
  <c r="H67" i="32"/>
  <c r="H66" i="32"/>
  <c r="H65" i="32"/>
  <c r="H64" i="32"/>
  <c r="H63" i="32"/>
  <c r="H62" i="32"/>
  <c r="H61" i="32"/>
  <c r="H60" i="32"/>
  <c r="H59" i="32"/>
  <c r="H58" i="32"/>
  <c r="H57" i="32"/>
  <c r="H56" i="32"/>
  <c r="H55" i="32"/>
  <c r="H54" i="32"/>
  <c r="H53" i="32"/>
  <c r="H52" i="32"/>
  <c r="H51" i="32"/>
  <c r="H50" i="32"/>
  <c r="H49" i="32"/>
  <c r="H48" i="32"/>
  <c r="H47" i="32"/>
  <c r="H46" i="32"/>
  <c r="H45" i="32"/>
  <c r="H44" i="32"/>
  <c r="H43" i="32"/>
  <c r="H42" i="32"/>
  <c r="H41" i="32"/>
  <c r="H40" i="32"/>
  <c r="H39" i="32"/>
  <c r="H38" i="32"/>
  <c r="H37" i="32"/>
  <c r="H36" i="32"/>
  <c r="H35" i="32"/>
  <c r="H34" i="32"/>
  <c r="H33" i="32"/>
  <c r="H32" i="32"/>
  <c r="H31" i="32"/>
  <c r="H30" i="32"/>
  <c r="H29" i="32"/>
  <c r="H28" i="32"/>
  <c r="H27" i="32"/>
  <c r="H26" i="32"/>
  <c r="H25" i="32"/>
  <c r="H24" i="32"/>
  <c r="H23" i="32"/>
  <c r="H22" i="32"/>
  <c r="H21" i="32"/>
  <c r="H20" i="32"/>
  <c r="H19" i="32"/>
  <c r="H18" i="32"/>
  <c r="H17" i="32"/>
  <c r="H16" i="32"/>
  <c r="H15" i="32"/>
  <c r="H14" i="32"/>
  <c r="H13" i="32"/>
  <c r="H12" i="32"/>
  <c r="H11" i="32"/>
  <c r="H10" i="32"/>
  <c r="H9" i="32"/>
  <c r="H8" i="32"/>
  <c r="H7" i="32"/>
  <c r="H6" i="32"/>
  <c r="H5" i="32"/>
  <c r="H4" i="32"/>
  <c r="H3" i="32"/>
  <c r="H2" i="32"/>
  <c r="G101" i="32"/>
  <c r="F101" i="32"/>
  <c r="G100" i="32"/>
  <c r="F100" i="32"/>
  <c r="G99" i="32"/>
  <c r="F99" i="32"/>
  <c r="G98" i="32"/>
  <c r="F98" i="32"/>
  <c r="G97" i="32"/>
  <c r="F97" i="32"/>
  <c r="G96" i="32"/>
  <c r="F96" i="32"/>
  <c r="G95" i="32"/>
  <c r="F95" i="32"/>
  <c r="G94" i="32"/>
  <c r="F94" i="32"/>
  <c r="G93" i="32"/>
  <c r="F93" i="32"/>
  <c r="G92" i="32"/>
  <c r="F92" i="32"/>
  <c r="G91" i="32"/>
  <c r="F91" i="32"/>
  <c r="G90" i="32"/>
  <c r="F90" i="32"/>
  <c r="G89" i="32"/>
  <c r="F89" i="32"/>
  <c r="G88" i="32"/>
  <c r="F88" i="32"/>
  <c r="G87" i="32"/>
  <c r="F87" i="32"/>
  <c r="G86" i="32"/>
  <c r="F86" i="32"/>
  <c r="G85" i="32"/>
  <c r="F85" i="32"/>
  <c r="G84" i="32"/>
  <c r="F84" i="32"/>
  <c r="G83" i="32"/>
  <c r="F83" i="32"/>
  <c r="G82" i="32"/>
  <c r="F82" i="32"/>
  <c r="G81" i="32"/>
  <c r="F81" i="32"/>
  <c r="G80" i="32"/>
  <c r="F80" i="32"/>
  <c r="G79" i="32"/>
  <c r="F79" i="32"/>
  <c r="G78" i="32"/>
  <c r="F78" i="32"/>
  <c r="G77" i="32"/>
  <c r="F77" i="32"/>
  <c r="G76" i="32"/>
  <c r="F76" i="32"/>
  <c r="G75" i="32"/>
  <c r="F75" i="32"/>
  <c r="G74" i="32"/>
  <c r="F74" i="32"/>
  <c r="G73" i="32"/>
  <c r="F73" i="32"/>
  <c r="G72" i="32"/>
  <c r="F72" i="32"/>
  <c r="G71" i="32"/>
  <c r="F71" i="32"/>
  <c r="G70" i="32"/>
  <c r="F70" i="32"/>
  <c r="G69" i="32"/>
  <c r="F69" i="32"/>
  <c r="G68" i="32"/>
  <c r="F68" i="32"/>
  <c r="G67" i="32"/>
  <c r="F67" i="32"/>
  <c r="G66" i="32"/>
  <c r="F66" i="32"/>
  <c r="G65" i="32"/>
  <c r="F65" i="32"/>
  <c r="G64" i="32"/>
  <c r="F64" i="32"/>
  <c r="G63" i="32"/>
  <c r="F63" i="32"/>
  <c r="G62" i="32"/>
  <c r="F62" i="32"/>
  <c r="G61" i="32"/>
  <c r="F61" i="32"/>
  <c r="G60" i="32"/>
  <c r="F60" i="32"/>
  <c r="G59" i="32"/>
  <c r="F59" i="32"/>
  <c r="G58" i="32"/>
  <c r="F58" i="32"/>
  <c r="G57" i="32"/>
  <c r="F57" i="32"/>
  <c r="G56" i="32"/>
  <c r="F56" i="32"/>
  <c r="G55" i="32"/>
  <c r="F55" i="32"/>
  <c r="G54" i="32"/>
  <c r="F54" i="32"/>
  <c r="G53" i="32"/>
  <c r="F53" i="32"/>
  <c r="G52" i="32"/>
  <c r="F52" i="32"/>
  <c r="G51" i="32"/>
  <c r="F51" i="32"/>
  <c r="G50" i="32"/>
  <c r="F50" i="32"/>
  <c r="G49" i="32"/>
  <c r="F49" i="32"/>
  <c r="G48" i="32"/>
  <c r="F48" i="32"/>
  <c r="G47" i="32"/>
  <c r="F47" i="32"/>
  <c r="G46" i="32"/>
  <c r="F46" i="32"/>
  <c r="G45" i="32"/>
  <c r="F45" i="32"/>
  <c r="G44" i="32"/>
  <c r="F44" i="32"/>
  <c r="G43" i="32"/>
  <c r="F43" i="32"/>
  <c r="G42" i="32"/>
  <c r="F42" i="32"/>
  <c r="G41" i="32"/>
  <c r="F41" i="32"/>
  <c r="G40" i="32"/>
  <c r="F40" i="32"/>
  <c r="G39" i="32"/>
  <c r="F39" i="32"/>
  <c r="G38" i="32"/>
  <c r="F38" i="32"/>
  <c r="G37" i="32"/>
  <c r="F37" i="32"/>
  <c r="G36" i="32"/>
  <c r="F36" i="32"/>
  <c r="G35" i="32"/>
  <c r="F35" i="32"/>
  <c r="G34" i="32"/>
  <c r="F34" i="32"/>
  <c r="G33" i="32"/>
  <c r="F33" i="32"/>
  <c r="G32" i="32"/>
  <c r="F32" i="32"/>
  <c r="G31" i="32"/>
  <c r="F31" i="32"/>
  <c r="G30" i="32"/>
  <c r="F30" i="32"/>
  <c r="G29" i="32"/>
  <c r="F29" i="32"/>
  <c r="G28" i="32"/>
  <c r="F28" i="32"/>
  <c r="G27" i="32"/>
  <c r="F27" i="32"/>
  <c r="G26" i="32"/>
  <c r="F26" i="32"/>
  <c r="G25" i="32"/>
  <c r="F25" i="32"/>
  <c r="G24" i="32"/>
  <c r="F24" i="32"/>
  <c r="G23" i="32"/>
  <c r="F23" i="32"/>
  <c r="G22" i="32"/>
  <c r="F22" i="32"/>
  <c r="G21" i="32"/>
  <c r="F21" i="32"/>
  <c r="G20" i="32"/>
  <c r="F20" i="32"/>
  <c r="G19" i="32"/>
  <c r="F19" i="32"/>
  <c r="G18" i="32"/>
  <c r="F18" i="32"/>
  <c r="G17" i="32"/>
  <c r="F17" i="32"/>
  <c r="G16" i="32"/>
  <c r="F16" i="32"/>
  <c r="G15" i="32"/>
  <c r="F15" i="32"/>
  <c r="G14" i="32"/>
  <c r="F14" i="32"/>
  <c r="G13" i="32"/>
  <c r="F13" i="32"/>
  <c r="G12" i="32"/>
  <c r="F12" i="32"/>
  <c r="G11" i="32"/>
  <c r="F11" i="32"/>
  <c r="G10" i="32"/>
  <c r="F10" i="32"/>
  <c r="G9" i="32"/>
  <c r="F9" i="32"/>
  <c r="G8" i="32"/>
  <c r="F8" i="32"/>
  <c r="G7" i="32"/>
  <c r="F7" i="32"/>
  <c r="G6" i="32"/>
  <c r="F6" i="32"/>
  <c r="G5" i="32"/>
  <c r="F5" i="32"/>
  <c r="G4" i="32"/>
  <c r="F4" i="32"/>
  <c r="G3" i="32"/>
  <c r="F3" i="32"/>
  <c r="G2" i="32"/>
  <c r="F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4" i="32"/>
  <c r="J3" i="32"/>
  <c r="J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D101" i="32"/>
  <c r="D100" i="32"/>
  <c r="D99" i="32"/>
  <c r="D98" i="32"/>
  <c r="D97" i="32"/>
  <c r="D96" i="32"/>
  <c r="D95" i="32"/>
  <c r="D94" i="32"/>
  <c r="D93" i="32"/>
  <c r="D92" i="32"/>
  <c r="D91" i="32"/>
  <c r="D90" i="32"/>
  <c r="D89" i="32"/>
  <c r="D88" i="32"/>
  <c r="D87" i="32"/>
  <c r="D86" i="32"/>
  <c r="D85" i="32"/>
  <c r="D84" i="32"/>
  <c r="D83" i="32"/>
  <c r="D82" i="32"/>
  <c r="D81" i="32"/>
  <c r="D80" i="32"/>
  <c r="D79" i="32"/>
  <c r="D78" i="32"/>
  <c r="D77" i="32"/>
  <c r="D76" i="32"/>
  <c r="D75" i="32"/>
  <c r="D74" i="32"/>
  <c r="D73" i="32"/>
  <c r="D72" i="32"/>
  <c r="D71" i="32"/>
  <c r="D70" i="32"/>
  <c r="D69" i="32"/>
  <c r="D68" i="32"/>
  <c r="D67" i="32"/>
  <c r="D66" i="32"/>
  <c r="D65" i="32"/>
  <c r="D64" i="32"/>
  <c r="D63" i="32"/>
  <c r="D62" i="32"/>
  <c r="D61" i="32"/>
  <c r="D60" i="32"/>
  <c r="D59" i="32"/>
  <c r="D58" i="32"/>
  <c r="D57" i="32"/>
  <c r="D56" i="32"/>
  <c r="D55" i="32"/>
  <c r="D54" i="32"/>
  <c r="D53" i="32"/>
  <c r="D52" i="32"/>
  <c r="D51" i="32"/>
  <c r="D50" i="32"/>
  <c r="D49" i="32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A2" i="33" l="1"/>
  <c r="L2" i="32" s="1"/>
  <c r="T4" i="32"/>
  <c r="T3" i="32"/>
  <c r="T2" i="32"/>
  <c r="Q3" i="32"/>
  <c r="AJ2" i="32"/>
  <c r="AI2" i="32"/>
  <c r="AH2" i="32"/>
  <c r="R4" i="32"/>
  <c r="R3" i="32"/>
  <c r="R2" i="32"/>
  <c r="Q4" i="32"/>
  <c r="Q2" i="32"/>
  <c r="P4" i="32"/>
  <c r="P3" i="32"/>
  <c r="P2" i="32"/>
  <c r="O4" i="32"/>
  <c r="O3" i="32"/>
  <c r="X3" i="32" l="1"/>
  <c r="X4" i="32" s="1"/>
  <c r="C2" i="32" l="1"/>
  <c r="X10" i="31"/>
  <c r="W10" i="31"/>
  <c r="V4" i="32"/>
  <c r="V3" i="32"/>
  <c r="V2" i="32"/>
  <c r="W3" i="32" l="1"/>
  <c r="W4" i="32" s="1"/>
  <c r="AH16" i="31"/>
  <c r="AG16" i="31"/>
  <c r="AF16" i="31"/>
  <c r="S4" i="32"/>
  <c r="S3" i="32"/>
  <c r="S2" i="32"/>
  <c r="AK2" i="32" l="1"/>
  <c r="AN2" i="32"/>
  <c r="AM2" i="32"/>
  <c r="AL2" i="32"/>
  <c r="U4" i="32" l="1"/>
  <c r="U3" i="32"/>
  <c r="U2" i="32"/>
  <c r="AF2" i="32" l="1"/>
  <c r="AG2" i="32"/>
</calcChain>
</file>

<file path=xl/sharedStrings.xml><?xml version="1.0" encoding="utf-8"?>
<sst xmlns="http://schemas.openxmlformats.org/spreadsheetml/2006/main" count="440" uniqueCount="315">
  <si>
    <t>Standardized Form - Tanah &amp; Bangunan</t>
  </si>
  <si>
    <t>PETUNJUK PENGISIAN</t>
  </si>
  <si>
    <t>: Isi Manual</t>
  </si>
  <si>
    <t>: Picklist / Dropdown</t>
  </si>
  <si>
    <t>INFORMASI LPA</t>
  </si>
  <si>
    <t>DATA PEMBANDING</t>
  </si>
  <si>
    <t>INFORMASI NILAI PER OBYEK</t>
  </si>
  <si>
    <t>KESIMPULAN TOTAL NILAI</t>
  </si>
  <si>
    <t>No.</t>
  </si>
  <si>
    <t>Parameter</t>
  </si>
  <si>
    <t>Data Pembanding 1</t>
  </si>
  <si>
    <t>Data Pembanding 2</t>
  </si>
  <si>
    <t>Data Pembanding 3</t>
  </si>
  <si>
    <t>Kesimpulan Nilai</t>
  </si>
  <si>
    <t>Nilai Pasar (Rp)</t>
  </si>
  <si>
    <t>(Indikasi)
Nilai Likuidasi (Rp)</t>
  </si>
  <si>
    <t>Jenis Objek</t>
  </si>
  <si>
    <t>Tanah</t>
  </si>
  <si>
    <t>Rumah Tinggal</t>
  </si>
  <si>
    <t>Total Objek</t>
  </si>
  <si>
    <t>RW</t>
  </si>
  <si>
    <t>INFORMASI OBJEK</t>
  </si>
  <si>
    <t>KONDISI OBJEK</t>
  </si>
  <si>
    <t>KETERANGAN
(Ya / Tidak / Tidak Terinformasi / Picklist / –  / Catatan)</t>
  </si>
  <si>
    <t>Lebar Jalan (meter)</t>
  </si>
  <si>
    <t>Bentuk Bidang Tanah</t>
  </si>
  <si>
    <t>Waktu Ekspos
(Jika tujuan penilaian adalah Lelang)</t>
  </si>
  <si>
    <t>Persentase Diskon Nilai Likuidasi
(Jika tujuan penilaian adalah Lelang)</t>
  </si>
  <si>
    <t>KETERANGAN</t>
  </si>
  <si>
    <t>Marketability</t>
  </si>
  <si>
    <t>:</t>
  </si>
  <si>
    <t>Penjaminan Utang</t>
  </si>
  <si>
    <t>Tanah Depan</t>
  </si>
  <si>
    <t>Bangunan</t>
  </si>
  <si>
    <t>Sarana Pelengkap</t>
  </si>
  <si>
    <t>Carport</t>
  </si>
  <si>
    <t>m</t>
  </si>
  <si>
    <t>-</t>
  </si>
  <si>
    <t>Keterangan</t>
  </si>
  <si>
    <t>LAMPIRAN KJPP</t>
  </si>
  <si>
    <t>CHECKLIST CATATAN LAPORAN PENILAIAN AGUNAN</t>
  </si>
  <si>
    <t>Nama Debitur/ Calon Debitur</t>
  </si>
  <si>
    <t>No. LPA</t>
  </si>
  <si>
    <t>Tanggal LPA</t>
  </si>
  <si>
    <t>Tanggal Penilaian</t>
  </si>
  <si>
    <t>ASSET 1 – Jl. ……………………………………………………..</t>
  </si>
  <si>
    <t>NO</t>
  </si>
  <si>
    <t>U R A I A N</t>
  </si>
  <si>
    <t>(Ya / Tidak / Tidak Terinformasi / –  / Catatan)</t>
  </si>
  <si>
    <t>Highest and Best Use (HBU) Asset</t>
  </si>
  <si>
    <t>Pendamping KJPP pada saat inspeksi dan hubungannya dengan Debitur</t>
  </si>
  <si>
    <t>Penghuni asset dan hubungannya dengan Debitur (keluarga / pihak ke-3 / pengelola asset / penyewa asset), dan asset digunakan sebagai apa</t>
  </si>
  <si>
    <r>
      <t xml:space="preserve">Occupancy Rate </t>
    </r>
    <r>
      <rPr>
        <sz val="9"/>
        <color theme="1"/>
        <rFont val="Arial"/>
        <family val="2"/>
      </rPr>
      <t>Komplek Ruko (Jika asset berupa Ruko dalam Komplek Ruko)</t>
    </r>
  </si>
  <si>
    <t>Hubungan atas nama yang terdaftar dalam sertifikat dengan Debitur</t>
  </si>
  <si>
    <t>Lokasi inspeksi penilaian telah sesuai dengan Aplikasi Sentuh Tanahku oleh Kementrian ATRBPN</t>
  </si>
  <si>
    <t>Kontur Tanah</t>
  </si>
  <si>
    <t>Elevasi Tanah</t>
  </si>
  <si>
    <t>Posisi Bidang Tanah Asset</t>
  </si>
  <si>
    <t>Jenis Perkerasan Jalan</t>
  </si>
  <si>
    <t>Risiko banjir pada asset yang dinilai</t>
  </si>
  <si>
    <t>Jarak SLTT / SUTET (meter)</t>
  </si>
  <si>
    <t>Jarak Makam (meter)</t>
  </si>
  <si>
    <t>Jarak TPA (meter)</t>
  </si>
  <si>
    <t>Indikasi Sengketa</t>
  </si>
  <si>
    <t>Tahun Bangunan</t>
  </si>
  <si>
    <t>Tahun Renovasi Bangunan</t>
  </si>
  <si>
    <t>Kondisi Bangunan</t>
  </si>
  <si>
    <t>Jumlah ruangan yang dapat digunakan sebagai Kamar Tidur</t>
  </si>
  <si>
    <t>Tahun Mesin &amp; Peralatan</t>
  </si>
  <si>
    <t>Kondisi Mesin &amp; Peralatan</t>
  </si>
  <si>
    <t>Tahun Kendaraan &amp; Alat Berat</t>
  </si>
  <si>
    <t>Kondisi Kendaraan &amp; Alat Berat</t>
  </si>
  <si>
    <t>Waktu Ekspos dan Diskon Nilai Likuidasi</t>
  </si>
  <si>
    <t>(Jika tujuan penilaian adalah Lelang)</t>
  </si>
  <si>
    <t>Catatan Lainnya (1)</t>
  </si>
  <si>
    <t>Catatan Lainnya (2)</t>
  </si>
  <si>
    <t>Catatan Lainnya (3)</t>
  </si>
  <si>
    <t>Kantor Jasa Penilai Publik,</t>
  </si>
  <si>
    <t>……………………………..</t>
  </si>
  <si>
    <t>Penanggung Jawab LPA</t>
  </si>
  <si>
    <t>Review LPA</t>
  </si>
  <si>
    <t>Pelaksana Inspeksi</t>
  </si>
  <si>
    <t>id</t>
  </si>
  <si>
    <t>jenis_objek</t>
  </si>
  <si>
    <t>kategori</t>
  </si>
  <si>
    <t>TK</t>
  </si>
  <si>
    <t>TB</t>
  </si>
  <si>
    <t>RK</t>
  </si>
  <si>
    <t>Marketable</t>
  </si>
  <si>
    <t>Penawaran</t>
  </si>
  <si>
    <t>m2</t>
  </si>
  <si>
    <t>Cukup Marketable</t>
  </si>
  <si>
    <t>Transaksi</t>
  </si>
  <si>
    <t>ha</t>
  </si>
  <si>
    <t>Kurang Marketable</t>
  </si>
  <si>
    <t>Tidak Marketable</t>
  </si>
  <si>
    <t>m3</t>
  </si>
  <si>
    <t>Unit</t>
  </si>
  <si>
    <t>Set</t>
  </si>
  <si>
    <t>GA</t>
  </si>
  <si>
    <t>BTS</t>
  </si>
  <si>
    <t>SUTET</t>
  </si>
  <si>
    <t>SLTT</t>
  </si>
  <si>
    <t>Lainnya</t>
  </si>
  <si>
    <t>CAP_MASTER_JENISOBJEK</t>
  </si>
  <si>
    <t>Cukup</t>
  </si>
  <si>
    <t>PT Bank Mandiri (Persero), Tbk</t>
  </si>
  <si>
    <t>Lelang</t>
  </si>
  <si>
    <t>Jual Beli</t>
  </si>
  <si>
    <t>AYDA (Agunan Yang Diambil Alih)</t>
  </si>
  <si>
    <t>cap_master_tujuan_penilaian_kjpp</t>
  </si>
  <si>
    <t>tujuan_penilaian</t>
  </si>
  <si>
    <t>Nomor LPA*</t>
  </si>
  <si>
    <t>Tgl LPA* (dd/mm/yyyy)
contoh : 30/12/2023</t>
  </si>
  <si>
    <t>Tanggal OTS* (dd/mm/yyyy)
contoh : 30/12/2023</t>
  </si>
  <si>
    <t>Tgl Penilaian* (dd/mm/yyyy)
contoh : 30/12/2023</t>
  </si>
  <si>
    <t>Nama Penilai Publik Penanggung Jawab LPA*</t>
  </si>
  <si>
    <t>Nama Debitur pada LPA*</t>
  </si>
  <si>
    <t>Pengguna Laporan*</t>
  </si>
  <si>
    <t>Tujuan Penilaian*</t>
  </si>
  <si>
    <t>Metodologi Penilaian*</t>
  </si>
  <si>
    <t>Jenis Objek*</t>
  </si>
  <si>
    <t>Alamat Lengkap*</t>
  </si>
  <si>
    <t>Blok*</t>
  </si>
  <si>
    <t>Nomor*</t>
  </si>
  <si>
    <t>RT*</t>
  </si>
  <si>
    <t>Koordinat*</t>
  </si>
  <si>
    <t>kategori_rincian_objek</t>
  </si>
  <si>
    <t>Jenis Legalitas*</t>
  </si>
  <si>
    <t>No. Dokumen*</t>
  </si>
  <si>
    <t>Nama Pemilik*</t>
  </si>
  <si>
    <t>Tanggal Terbit*
dd/mm/yyyy
contoh : 30/12/2023</t>
  </si>
  <si>
    <t>xxx</t>
  </si>
  <si>
    <t>Jenis Data*</t>
  </si>
  <si>
    <t>Tanggal Transaksi/Penawaran*
(dd/mm/yyyy)
Contoh :
30/12/2023</t>
  </si>
  <si>
    <t>Harga*</t>
  </si>
  <si>
    <t>Discount (Persen)*</t>
  </si>
  <si>
    <t>Indikasi Nilai Tanah/Objek</t>
  </si>
  <si>
    <t>nilai_per_m</t>
  </si>
  <si>
    <t>T</t>
  </si>
  <si>
    <t>B</t>
  </si>
  <si>
    <t>perawatan_bangunan</t>
  </si>
  <si>
    <t>Baik</t>
  </si>
  <si>
    <t>Rusak</t>
  </si>
  <si>
    <t>Pemanfaatan Aset*
(Rumah Tinggal / Kantor / Toko / Tempat Usaha / Gudang / Klinik / dll)</t>
  </si>
  <si>
    <t>bangunan.pemanfaatan</t>
  </si>
  <si>
    <t>djkn.waktu_ekspos</t>
  </si>
  <si>
    <t>djkn.diskon_likuidasi</t>
  </si>
  <si>
    <t>Kategori / Jenis Rincian Objek*</t>
  </si>
  <si>
    <t>Rincian Objek*</t>
  </si>
  <si>
    <t>Unit atau 
Luas Objek*</t>
  </si>
  <si>
    <t>Satuan*</t>
  </si>
  <si>
    <t>Nilai Pasar*</t>
  </si>
  <si>
    <t>(Indikasi)
Nilai Likuidasi*</t>
  </si>
  <si>
    <t>Rumah</t>
  </si>
  <si>
    <t>Satuan</t>
  </si>
  <si>
    <t>Unit/Luas</t>
  </si>
  <si>
    <t>Catatan Data Pembanding</t>
  </si>
  <si>
    <t>Spesifikasi Data Pembanding</t>
  </si>
  <si>
    <t>Jenis Spesifikasi</t>
  </si>
  <si>
    <t>Value Data 1</t>
  </si>
  <si>
    <t>Value Data 2</t>
  </si>
  <si>
    <t>Value Data 3</t>
  </si>
  <si>
    <t>Satuan Spesifikasi</t>
  </si>
  <si>
    <t>Tahun Pembuatan</t>
  </si>
  <si>
    <t>Indonesia</t>
  </si>
  <si>
    <t>Singapore</t>
  </si>
  <si>
    <t>Hongkong</t>
  </si>
  <si>
    <t>tipeImport</t>
  </si>
  <si>
    <t>capObject.kriteriaAgunanId</t>
  </si>
  <si>
    <t>capObject.jenisObjekId</t>
  </si>
  <si>
    <t>dokumenLegalitasGA.jenisLegalitas</t>
  </si>
  <si>
    <t>dokumenLegalitasGA.nomorLegalitas</t>
  </si>
  <si>
    <t>dokumenLegalitasGA.tanggalTerbit</t>
  </si>
  <si>
    <t>dokumenLegalitasGA.tanggalKadaluarsa</t>
  </si>
  <si>
    <t>dokumenLegalitasGA.jumlahUnit</t>
  </si>
  <si>
    <t>dokumenLegalitasGA.satuanUnit</t>
  </si>
  <si>
    <t>dokumenLegalitasGA.catatan</t>
  </si>
  <si>
    <t>INFORMASI LEGALITAS OBJEK</t>
  </si>
  <si>
    <t>SPESIFIKASI OBJEK</t>
  </si>
  <si>
    <t>Value Spesifikasi</t>
  </si>
  <si>
    <t>spesifikasiObjekGA.spesifikasiObjekId</t>
  </si>
  <si>
    <t>spesifikasiObjekGA.satuanId</t>
  </si>
  <si>
    <t>spesifikasiObjekGA.keterangan</t>
  </si>
  <si>
    <t>dataPasarGA.discount</t>
  </si>
  <si>
    <t>dataPasarGA.jenisObjekId</t>
  </si>
  <si>
    <t>TANAH KOSONG</t>
  </si>
  <si>
    <t>KEBUN RAKYAT</t>
  </si>
  <si>
    <t>TANAH DAN BANGUNAN</t>
  </si>
  <si>
    <t>RUMAH TINGGAL</t>
  </si>
  <si>
    <t>GUDANG</t>
  </si>
  <si>
    <t>GEDUNG KANTOR SEDERHANA</t>
  </si>
  <si>
    <t>APARTEMEN</t>
  </si>
  <si>
    <t>KIOS (MALL)</t>
  </si>
  <si>
    <t>OFFICE SPACE</t>
  </si>
  <si>
    <t>MESIN</t>
  </si>
  <si>
    <t>RUKO</t>
  </si>
  <si>
    <t>RUKAN</t>
  </si>
  <si>
    <t>HOTEL</t>
  </si>
  <si>
    <t>GEDUNG PERKANTORAN</t>
  </si>
  <si>
    <t>PABRIK KELAPA SAWIT</t>
  </si>
  <si>
    <t>KEBUN KELAPA SAWIT</t>
  </si>
  <si>
    <t>KEBUN KARET</t>
  </si>
  <si>
    <t>KEBUN</t>
  </si>
  <si>
    <t>KAPAL TONGKANG (BARGE)</t>
  </si>
  <si>
    <t>KAPAL SELF-PROPELLED BARGE</t>
  </si>
  <si>
    <t>KAPAL OIL BARGE</t>
  </si>
  <si>
    <t>KAPAL SELF-PROPELLED OIL BARGE</t>
  </si>
  <si>
    <t>KAPAL TUNDA</t>
  </si>
  <si>
    <t>KAPAL TANKER</t>
  </si>
  <si>
    <t>KAPAL CONTAINER</t>
  </si>
  <si>
    <t>KAPAL CARGO</t>
  </si>
  <si>
    <t>KAPAL RORO</t>
  </si>
  <si>
    <t>KAPAL PENUMPANG</t>
  </si>
  <si>
    <t>KAPAL BULK CARRIER</t>
  </si>
  <si>
    <t>JARINGAN/PERALATAN FIBER OPTIC</t>
  </si>
  <si>
    <t>PEMBANGKIT LISTRIK</t>
  </si>
  <si>
    <t>PESAWAT TERBANG</t>
  </si>
  <si>
    <t>HELIKOPTER</t>
  </si>
  <si>
    <t>EXCAVATOR</t>
  </si>
  <si>
    <t>ROLLER</t>
  </si>
  <si>
    <t>BACK HOE</t>
  </si>
  <si>
    <t>FORKLIFT</t>
  </si>
  <si>
    <t>CRANE</t>
  </si>
  <si>
    <t>BULLDOZER</t>
  </si>
  <si>
    <t>TRACTOR</t>
  </si>
  <si>
    <t>MOBIL TRUK</t>
  </si>
  <si>
    <t>MOBIL CONTAINER</t>
  </si>
  <si>
    <t>MOBIL PENUMPANG</t>
  </si>
  <si>
    <t>MOBIL</t>
  </si>
  <si>
    <t>MOTOR</t>
  </si>
  <si>
    <t>KENDARAAN</t>
  </si>
  <si>
    <t>KAPAL</t>
  </si>
  <si>
    <t>ALAT BERAT</t>
  </si>
  <si>
    <t>TANAH BANGUNAN (GENERAL TEMPLATE)</t>
  </si>
  <si>
    <t>LAINNYA</t>
  </si>
  <si>
    <t>dataPasarGA.jenisDataId</t>
  </si>
  <si>
    <t>ID</t>
  </si>
  <si>
    <t>JENIS_DATA</t>
  </si>
  <si>
    <t>Mata Uang*</t>
  </si>
  <si>
    <t>CURRENCY</t>
  </si>
  <si>
    <t>IDR</t>
  </si>
  <si>
    <t>USD</t>
  </si>
  <si>
    <t>EUR</t>
  </si>
  <si>
    <t>AUD</t>
  </si>
  <si>
    <t>GBP</t>
  </si>
  <si>
    <t>JPY</t>
  </si>
  <si>
    <t>CNY</t>
  </si>
  <si>
    <t>SGD</t>
  </si>
  <si>
    <t>CAP_MASTER_CURRENCY</t>
  </si>
  <si>
    <t>CAP_MASTER_JENIS_DATA</t>
  </si>
  <si>
    <t>dataPasarGA.currencyId</t>
  </si>
  <si>
    <t>dataPasarGA.tanggalTransaksi</t>
  </si>
  <si>
    <t>dataPasarGA.nominal</t>
  </si>
  <si>
    <t>Marketability*</t>
  </si>
  <si>
    <t>Tanggal Expired
dd/mm/yyyy
contoh : 30/12/2023</t>
  </si>
  <si>
    <t>dataPasarGA.indikasiNilai</t>
  </si>
  <si>
    <t>dataPasarGA.catatanObjek</t>
  </si>
  <si>
    <t>dataPasarGA.spesifikasiObjek.spesifikasiObjekId</t>
  </si>
  <si>
    <t>dataPasarGA.spesifikasiObjek.satuanId</t>
  </si>
  <si>
    <t>dataPasarGA.spesifikasiObjek.keterangan</t>
  </si>
  <si>
    <t>rincianNilaiGA.kategori</t>
  </si>
  <si>
    <t>rincianNilaiGA.namaObjek</t>
  </si>
  <si>
    <t>rincianNilaiGA.unit</t>
  </si>
  <si>
    <t>rincianNilaiGA.satuanId</t>
  </si>
  <si>
    <t>rincianNilaiGA.nilaiPasar</t>
  </si>
  <si>
    <t>rincianNilaiGA.nilaiLikuidasi</t>
  </si>
  <si>
    <t>summaryRincianNilaiGA.marketabilityId</t>
  </si>
  <si>
    <t>summaryRincianNilaiGA.totalNilaiPasarObjek</t>
  </si>
  <si>
    <t>summaryRincianNilaiGA.totalNilaiLikuidasiObjek</t>
  </si>
  <si>
    <t>Pembulatan</t>
  </si>
  <si>
    <t>summaryRincianNilaiGA.pembulatanNilaiPasar</t>
  </si>
  <si>
    <t>summaryRincianNilaiGA.pembulatanNilaiLikuidasi</t>
  </si>
  <si>
    <t>summaryRincianNilaiGA.metodologiPenilaianKjppId</t>
  </si>
  <si>
    <t>CM_METODOLOGI_PENILAIAN_KJPP</t>
  </si>
  <si>
    <t>METODOLOGI_PENILAIAN_KJPP</t>
  </si>
  <si>
    <t>PENDEKATAN BIAYA</t>
  </si>
  <si>
    <t>PENDEKATAN DATA PASAR</t>
  </si>
  <si>
    <t>PENDEKATAN PENDAPATAN</t>
  </si>
  <si>
    <t>REKONSILIASI</t>
  </si>
  <si>
    <t>CAP_MASTER_MARKETABLE</t>
  </si>
  <si>
    <t>MARKETABLE</t>
  </si>
  <si>
    <t>ls</t>
  </si>
  <si>
    <t>ton</t>
  </si>
  <si>
    <t>CAP_MASTER_SPESIFIKASI_OBJECT</t>
  </si>
  <si>
    <t>SPESIFIKASI_OBJECT</t>
  </si>
  <si>
    <t>Lokasi Pembuatan</t>
  </si>
  <si>
    <t>Length Over All</t>
  </si>
  <si>
    <t>Length</t>
  </si>
  <si>
    <t>Breadth</t>
  </si>
  <si>
    <t>Depth</t>
  </si>
  <si>
    <t>Gross Tonnage (GT)</t>
  </si>
  <si>
    <t>Nett Tonnage (NT)</t>
  </si>
  <si>
    <t>SATUAN</t>
  </si>
  <si>
    <t>CAP_MASTER_SATUAN</t>
  </si>
  <si>
    <t>Grosse Akta</t>
  </si>
  <si>
    <t>Sertifikat BKI</t>
  </si>
  <si>
    <t>Sertifikat Keselamatan</t>
  </si>
  <si>
    <t>1234/GA/2022</t>
  </si>
  <si>
    <t>555/BKI/2022</t>
  </si>
  <si>
    <t>4/SK/2023</t>
  </si>
  <si>
    <t>PT Onasis</t>
  </si>
  <si>
    <t>PT Onitsuka</t>
  </si>
  <si>
    <t>PT Osram</t>
  </si>
  <si>
    <t>Ket 1</t>
  </si>
  <si>
    <t>Ket 2</t>
  </si>
  <si>
    <t>Ket 3</t>
  </si>
  <si>
    <t>a</t>
  </si>
  <si>
    <t>b</t>
  </si>
  <si>
    <t>c</t>
  </si>
  <si>
    <t>d</t>
  </si>
  <si>
    <t>dataPasarGA.spesifikasiObjek.keterangan_1</t>
  </si>
  <si>
    <t>dokumenLegalitasGA.namaPemilik</t>
  </si>
  <si>
    <t>dataPasarGA.spesifikasiObjek.keterangan_2</t>
  </si>
  <si>
    <t>dataPasarGA.spesifikasiObjek.keterangan_3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</si>
</sst>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-* #,##0.00_-;\-* #,##0.00_-;_-* &quot;-&quot;_-;_-@_-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36"/>
      <color theme="3" tint="-0.249977111117893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b/>
      <u/>
      <sz val="10"/>
      <color theme="1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6">
    <xf numFmtId="0" fontId="0" fillId="0" borderId="0"/>
    <xf numFmtId="41" fontId="2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4" fillId="4" borderId="1" xfId="0" applyFont="1" applyFill="1" applyBorder="1" applyAlignment="1">
      <alignment horizontal="center" wrapText="1"/>
    </xf>
    <xf numFmtId="0" fontId="6" fillId="0" borderId="0" xfId="2" applyFont="1" applyAlignment="1">
      <alignment vertical="center"/>
    </xf>
    <xf numFmtId="0" fontId="6" fillId="0" borderId="0" xfId="2" applyFont="1" applyAlignment="1">
      <alignment horizontal="left" vertical="center"/>
    </xf>
    <xf numFmtId="0" fontId="1" fillId="3" borderId="6" xfId="0" applyFont="1" applyFill="1" applyBorder="1"/>
    <xf numFmtId="0" fontId="8" fillId="3" borderId="0" xfId="0" applyFont="1" applyFill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0" fontId="12" fillId="0" borderId="15" xfId="0" applyFont="1" applyBorder="1" applyAlignment="1">
      <alignment vertical="center" wrapText="1"/>
    </xf>
    <xf numFmtId="0" fontId="12" fillId="0" borderId="16" xfId="0" applyFont="1" applyBorder="1" applyAlignment="1">
      <alignment vertical="center" wrapText="1"/>
    </xf>
    <xf numFmtId="0" fontId="12" fillId="0" borderId="17" xfId="0" applyFont="1" applyBorder="1" applyAlignment="1">
      <alignment horizontal="justify" vertical="center" wrapText="1"/>
    </xf>
    <xf numFmtId="0" fontId="12" fillId="0" borderId="17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justify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justify" vertical="center" wrapText="1"/>
    </xf>
    <xf numFmtId="0" fontId="14" fillId="0" borderId="11" xfId="0" applyFont="1" applyBorder="1" applyAlignment="1">
      <alignment horizontal="justify" vertical="center" wrapText="1"/>
    </xf>
    <xf numFmtId="0" fontId="15" fillId="0" borderId="0" xfId="0" applyFont="1" applyAlignment="1">
      <alignment horizontal="justify" vertical="center" wrapText="1"/>
    </xf>
    <xf numFmtId="0" fontId="12" fillId="0" borderId="0" xfId="0" applyFont="1" applyAlignment="1">
      <alignment horizontal="justify" vertical="center" wrapText="1"/>
    </xf>
    <xf numFmtId="0" fontId="0" fillId="3" borderId="1" xfId="0" applyFill="1" applyBorder="1"/>
    <xf numFmtId="0" fontId="0" fillId="3" borderId="0" xfId="0" applyFill="1" applyAlignment="1">
      <alignment horizontal="right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/>
    <xf numFmtId="166" fontId="0" fillId="3" borderId="1" xfId="1" applyNumberFormat="1" applyFont="1" applyFill="1" applyBorder="1"/>
    <xf numFmtId="0" fontId="0" fillId="3" borderId="2" xfId="0" applyFill="1" applyBorder="1"/>
    <xf numFmtId="166" fontId="0" fillId="3" borderId="2" xfId="1" applyNumberFormat="1" applyFont="1" applyFill="1" applyBorder="1"/>
    <xf numFmtId="10" fontId="0" fillId="3" borderId="1" xfId="1" applyNumberFormat="1" applyFont="1" applyFill="1" applyBorder="1"/>
    <xf numFmtId="0" fontId="8" fillId="3" borderId="0" xfId="0" applyFont="1" applyFill="1" applyAlignment="1">
      <alignment horizontal="left" vertical="center"/>
    </xf>
    <xf numFmtId="0" fontId="0" fillId="3" borderId="20" xfId="0" applyFill="1" applyBorder="1" applyAlignment="1">
      <alignment horizontal="center"/>
    </xf>
    <xf numFmtId="0" fontId="0" fillId="3" borderId="20" xfId="0" applyFill="1" applyBorder="1"/>
    <xf numFmtId="14" fontId="0" fillId="3" borderId="20" xfId="0" applyNumberFormat="1" applyFill="1" applyBorder="1"/>
    <xf numFmtId="10" fontId="0" fillId="3" borderId="1" xfId="0" applyNumberFormat="1" applyFill="1" applyBorder="1"/>
    <xf numFmtId="0" fontId="1" fillId="5" borderId="0" xfId="0" applyFont="1" applyFill="1"/>
    <xf numFmtId="0" fontId="1" fillId="7" borderId="0" xfId="0" applyFont="1" applyFill="1"/>
    <xf numFmtId="0" fontId="16" fillId="0" borderId="1" xfId="0" applyFont="1" applyBorder="1"/>
    <xf numFmtId="0" fontId="17" fillId="0" borderId="1" xfId="0" applyFont="1" applyBorder="1"/>
    <xf numFmtId="0" fontId="16" fillId="5" borderId="1" xfId="0" applyFont="1" applyFill="1" applyBorder="1"/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 wrapText="1"/>
    </xf>
    <xf numFmtId="166" fontId="0" fillId="9" borderId="1" xfId="1" applyNumberFormat="1" applyFont="1" applyFill="1" applyBorder="1"/>
    <xf numFmtId="0" fontId="0" fillId="8" borderId="0" xfId="0" applyFill="1"/>
    <xf numFmtId="166" fontId="0" fillId="9" borderId="1" xfId="0" applyNumberFormat="1" applyFill="1" applyBorder="1"/>
    <xf numFmtId="0" fontId="0" fillId="0" borderId="20" xfId="0" applyBorder="1"/>
    <xf numFmtId="166" fontId="0" fillId="3" borderId="21" xfId="1" applyNumberFormat="1" applyFont="1" applyFill="1" applyBorder="1"/>
    <xf numFmtId="0" fontId="0" fillId="3" borderId="22" xfId="0" applyFill="1" applyBorder="1" applyAlignment="1">
      <alignment horizontal="center"/>
    </xf>
    <xf numFmtId="0" fontId="0" fillId="0" borderId="22" xfId="0" applyBorder="1"/>
    <xf numFmtId="0" fontId="0" fillId="3" borderId="22" xfId="0" applyFill="1" applyBorder="1"/>
    <xf numFmtId="14" fontId="0" fillId="3" borderId="22" xfId="0" applyNumberFormat="1" applyFill="1" applyBorder="1"/>
    <xf numFmtId="166" fontId="0" fillId="3" borderId="23" xfId="1" applyNumberFormat="1" applyFont="1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" fillId="0" borderId="7" xfId="0" applyFont="1" applyBorder="1"/>
    <xf numFmtId="0" fontId="1" fillId="10" borderId="0" xfId="0" applyFont="1" applyFill="1"/>
    <xf numFmtId="166" fontId="0" fillId="0" borderId="1" xfId="0" applyNumberFormat="1" applyBorder="1"/>
    <xf numFmtId="0" fontId="4" fillId="5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14" fillId="6" borderId="18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</cellXfs>
  <cellStyles count="6">
    <cellStyle name="Comma [0]" xfId="1" builtinId="6"/>
    <cellStyle name="Comma [0] 2" xfId="4" xr:uid="{C87F6A9F-CB07-43E1-8D02-16585FA2E909}"/>
    <cellStyle name="Comma 2" xfId="3" xr:uid="{4EB9B2F8-9176-490F-91D1-9A7760667E7C}"/>
    <cellStyle name="Normal" xfId="0" builtinId="0"/>
    <cellStyle name="Normal 2" xfId="2" xr:uid="{E847702A-D6D7-4A73-B672-2CD2C0127FD1}"/>
    <cellStyle name="Percent 2" xfId="5" xr:uid="{B40D95C4-59EA-4F58-B89A-626D9F851908}"/>
  </cellStyles>
  <dxfs count="0"/>
  <tableStyles count="0" defaultTableStyle="TableStyleMedium9" defaultPivotStyle="PivotStyleMedium4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A26C-AA05-410E-BE7A-9097B1ACCE64}">
  <dimension ref="A1:AM137"/>
  <sheetViews>
    <sheetView topLeftCell="I2" zoomScale="55" zoomScaleNormal="55" workbookViewId="0">
      <selection activeCell="R12" sqref="R12"/>
    </sheetView>
  </sheetViews>
  <sheetFormatPr defaultColWidth="8.69921875" defaultRowHeight="15.75" customHeight="1" x14ac:dyDescent="0.3"/>
  <cols>
    <col min="1" max="1" width="44.59765625" style="55" customWidth="1"/>
    <col min="2" max="2" width="53.09765625" style="5" customWidth="1"/>
    <col min="3" max="4" width="8.69921875" style="5" customWidth="1"/>
    <col min="5" max="5" width="13.69921875" bestFit="1" customWidth="1"/>
    <col min="6" max="6" width="14.5" style="5" customWidth="1"/>
    <col min="7" max="7" width="13.3984375" style="5" bestFit="1" customWidth="1"/>
    <col min="8" max="8" width="12.69921875" style="5" bestFit="1" customWidth="1"/>
    <col min="9" max="9" width="14.19921875" style="5" bestFit="1" customWidth="1"/>
    <col min="10" max="10" width="18" style="5" customWidth="1"/>
    <col min="11" max="11" width="6.69921875" style="5" bestFit="1" customWidth="1"/>
    <col min="12" max="12" width="18" style="5" customWidth="1"/>
    <col min="13" max="14" width="8.69921875" style="5" customWidth="1"/>
    <col min="15" max="15" width="26.8984375" bestFit="1" customWidth="1"/>
    <col min="16" max="16" width="17.19921875" style="5" customWidth="1"/>
    <col min="17" max="17" width="18.59765625" style="5" customWidth="1"/>
    <col min="18" max="18" width="7.69921875" style="5" bestFit="1" customWidth="1"/>
    <col min="19" max="19" width="12.3984375" style="5" customWidth="1"/>
    <col min="20" max="20" width="13.5" style="5" bestFit="1" customWidth="1"/>
    <col min="21" max="21" width="8.69921875" style="5" customWidth="1"/>
    <col min="22" max="22" width="20.59765625" style="5" bestFit="1" customWidth="1"/>
    <col min="23" max="24" width="19.19921875" style="5" bestFit="1" customWidth="1"/>
    <col min="25" max="27" width="13.59765625" style="5" customWidth="1"/>
    <col min="28" max="28" width="20.69921875" style="5" customWidth="1"/>
    <col min="29" max="29" width="13.59765625" style="5" customWidth="1"/>
    <col min="30" max="31" width="16.5" style="5" customWidth="1"/>
    <col min="32" max="34" width="19.8984375" style="5" customWidth="1"/>
    <col min="35" max="35" width="8.69921875" style="5"/>
    <col min="36" max="39" width="8.69921875" style="5" customWidth="1"/>
    <col min="40" max="59" width="8.69921875" customWidth="1"/>
    <col min="60" max="61" width="9"/>
  </cols>
  <sheetData>
    <row r="1" spans="1:39" s="5" customFormat="1" x14ac:dyDescent="0.3">
      <c r="A1" s="55"/>
    </row>
    <row r="2" spans="1:39" ht="46.6" x14ac:dyDescent="0.85">
      <c r="A2" s="45" t="s">
        <v>0</v>
      </c>
      <c r="D2" s="11"/>
      <c r="E2" s="5"/>
      <c r="O2" s="5"/>
    </row>
    <row r="3" spans="1:39" s="5" customFormat="1" x14ac:dyDescent="0.3">
      <c r="A3" s="55"/>
      <c r="F3" s="36"/>
    </row>
    <row r="4" spans="1:39" x14ac:dyDescent="0.3">
      <c r="A4" s="80" t="s">
        <v>1</v>
      </c>
      <c r="B4" s="81"/>
      <c r="E4" s="5"/>
      <c r="O4" s="5"/>
    </row>
    <row r="5" spans="1:39" x14ac:dyDescent="0.3">
      <c r="A5" s="56"/>
      <c r="B5" s="10" t="s">
        <v>2</v>
      </c>
      <c r="E5" s="5"/>
      <c r="O5" s="5"/>
    </row>
    <row r="6" spans="1:39" x14ac:dyDescent="0.3">
      <c r="A6" s="57"/>
      <c r="B6" s="10" t="s">
        <v>3</v>
      </c>
      <c r="E6" s="5"/>
      <c r="O6" s="5"/>
    </row>
    <row r="7" spans="1:39" ht="15.45" customHeight="1" x14ac:dyDescent="0.3">
      <c r="D7" s="6"/>
      <c r="E7" s="6"/>
      <c r="O7" s="5"/>
    </row>
    <row r="8" spans="1:39" s="1" customFormat="1" ht="31.5" customHeight="1" x14ac:dyDescent="0.3">
      <c r="A8" s="82" t="s">
        <v>4</v>
      </c>
      <c r="B8" s="82"/>
      <c r="C8" s="5"/>
      <c r="D8" s="83" t="s">
        <v>178</v>
      </c>
      <c r="E8" s="83"/>
      <c r="F8" s="83"/>
      <c r="G8" s="83"/>
      <c r="H8" s="83"/>
      <c r="I8" s="83"/>
      <c r="J8" s="83"/>
      <c r="K8" s="83"/>
      <c r="L8" s="83"/>
      <c r="M8" s="5"/>
      <c r="N8" s="82" t="s">
        <v>6</v>
      </c>
      <c r="O8" s="82"/>
      <c r="P8" s="82"/>
      <c r="Q8" s="82"/>
      <c r="R8" s="82"/>
      <c r="S8" s="82"/>
      <c r="T8" s="82"/>
      <c r="U8" s="6"/>
      <c r="V8" s="82" t="s">
        <v>7</v>
      </c>
      <c r="W8" s="82"/>
      <c r="X8" s="82"/>
      <c r="Y8" s="6"/>
      <c r="Z8" s="82" t="s">
        <v>179</v>
      </c>
      <c r="AA8" s="82"/>
      <c r="AB8" s="82"/>
      <c r="AC8" s="6"/>
      <c r="AD8" s="82" t="s">
        <v>5</v>
      </c>
      <c r="AE8" s="82"/>
      <c r="AF8" s="82"/>
      <c r="AG8" s="82"/>
      <c r="AH8" s="82"/>
      <c r="AI8" s="5"/>
      <c r="AJ8" s="6"/>
      <c r="AK8" s="6"/>
      <c r="AL8" s="5"/>
      <c r="AM8" s="5"/>
    </row>
    <row r="9" spans="1:39" ht="78.650000000000006" x14ac:dyDescent="0.3">
      <c r="A9" s="82"/>
      <c r="B9" s="82"/>
      <c r="C9" s="6"/>
      <c r="D9" s="74" t="s">
        <v>8</v>
      </c>
      <c r="E9" s="74" t="s">
        <v>128</v>
      </c>
      <c r="F9" s="74" t="s">
        <v>129</v>
      </c>
      <c r="G9" s="74" t="s">
        <v>130</v>
      </c>
      <c r="H9" s="79" t="s">
        <v>131</v>
      </c>
      <c r="I9" s="79" t="s">
        <v>255</v>
      </c>
      <c r="J9" s="74" t="s">
        <v>156</v>
      </c>
      <c r="K9" s="74" t="s">
        <v>155</v>
      </c>
      <c r="L9" s="74" t="s">
        <v>38</v>
      </c>
      <c r="N9" s="74" t="s">
        <v>8</v>
      </c>
      <c r="O9" s="38" t="s">
        <v>148</v>
      </c>
      <c r="P9" s="38" t="s">
        <v>149</v>
      </c>
      <c r="Q9" s="38" t="s">
        <v>150</v>
      </c>
      <c r="R9" s="38" t="s">
        <v>151</v>
      </c>
      <c r="S9" s="38" t="s">
        <v>152</v>
      </c>
      <c r="T9" s="38" t="s">
        <v>153</v>
      </c>
      <c r="V9" s="38" t="s">
        <v>13</v>
      </c>
      <c r="W9" s="38" t="s">
        <v>14</v>
      </c>
      <c r="X9" s="38" t="s">
        <v>15</v>
      </c>
      <c r="Z9" s="38" t="s">
        <v>159</v>
      </c>
      <c r="AA9" s="38" t="s">
        <v>163</v>
      </c>
      <c r="AB9" s="38" t="s">
        <v>180</v>
      </c>
      <c r="AD9" s="84" t="s">
        <v>9</v>
      </c>
      <c r="AE9" s="85"/>
      <c r="AF9" s="38" t="s">
        <v>10</v>
      </c>
      <c r="AG9" s="38" t="s">
        <v>11</v>
      </c>
      <c r="AH9" s="38" t="s">
        <v>12</v>
      </c>
      <c r="AI9" s="6"/>
    </row>
    <row r="10" spans="1:39" x14ac:dyDescent="0.3">
      <c r="A10" s="61" t="s">
        <v>112</v>
      </c>
      <c r="B10" s="34"/>
      <c r="C10" s="35"/>
      <c r="D10" s="68"/>
      <c r="E10" s="69" t="s">
        <v>295</v>
      </c>
      <c r="F10" s="70" t="s">
        <v>298</v>
      </c>
      <c r="G10" s="70" t="s">
        <v>301</v>
      </c>
      <c r="H10" s="71">
        <v>42368</v>
      </c>
      <c r="I10" s="71">
        <v>55152</v>
      </c>
      <c r="J10" s="72">
        <v>12</v>
      </c>
      <c r="K10" s="72" t="s">
        <v>37</v>
      </c>
      <c r="L10" s="43" t="s">
        <v>304</v>
      </c>
      <c r="N10" s="4"/>
      <c r="O10" s="2" t="s">
        <v>17</v>
      </c>
      <c r="P10" s="42" t="s">
        <v>32</v>
      </c>
      <c r="Q10" s="43">
        <v>5</v>
      </c>
      <c r="R10" s="3" t="s">
        <v>93</v>
      </c>
      <c r="S10" s="43">
        <v>4000</v>
      </c>
      <c r="T10" s="43">
        <v>7000</v>
      </c>
      <c r="V10" s="75" t="s">
        <v>19</v>
      </c>
      <c r="W10" s="65">
        <f>SUM(S10:S1048576)</f>
        <v>9006</v>
      </c>
      <c r="X10" s="65">
        <f>SUM(T10:T1048576)</f>
        <v>15009</v>
      </c>
      <c r="Z10" s="34" t="s">
        <v>286</v>
      </c>
      <c r="AA10" s="34" t="s">
        <v>90</v>
      </c>
      <c r="AB10" s="34" t="s">
        <v>307</v>
      </c>
      <c r="AD10" s="90" t="s">
        <v>16</v>
      </c>
      <c r="AE10" s="91"/>
      <c r="AF10" s="3" t="s">
        <v>198</v>
      </c>
      <c r="AG10" s="3" t="s">
        <v>200</v>
      </c>
      <c r="AH10" s="3" t="s">
        <v>202</v>
      </c>
    </row>
    <row r="11" spans="1:39" ht="31.5" x14ac:dyDescent="0.3">
      <c r="A11" s="59" t="s">
        <v>113</v>
      </c>
      <c r="B11" s="40"/>
      <c r="C11" s="35"/>
      <c r="D11" s="46"/>
      <c r="E11" s="66" t="s">
        <v>296</v>
      </c>
      <c r="F11" s="47" t="s">
        <v>299</v>
      </c>
      <c r="G11" s="47" t="s">
        <v>302</v>
      </c>
      <c r="H11" s="48">
        <v>37776</v>
      </c>
      <c r="I11" s="48"/>
      <c r="J11" s="67">
        <v>56</v>
      </c>
      <c r="K11" s="67" t="s">
        <v>36</v>
      </c>
      <c r="L11" s="41" t="s">
        <v>305</v>
      </c>
      <c r="N11" s="4"/>
      <c r="O11" s="2" t="s">
        <v>33</v>
      </c>
      <c r="P11" s="34" t="s">
        <v>154</v>
      </c>
      <c r="Q11" s="43">
        <v>66</v>
      </c>
      <c r="R11" s="3" t="s">
        <v>90</v>
      </c>
      <c r="S11" s="43">
        <v>5000</v>
      </c>
      <c r="T11" s="43">
        <v>8000</v>
      </c>
      <c r="V11" s="75" t="s">
        <v>270</v>
      </c>
      <c r="W11" s="78">
        <v>8</v>
      </c>
      <c r="X11" s="78">
        <v>7</v>
      </c>
      <c r="Z11" s="34" t="s">
        <v>289</v>
      </c>
      <c r="AA11" s="34" t="s">
        <v>96</v>
      </c>
      <c r="AB11" s="34" t="s">
        <v>308</v>
      </c>
      <c r="AD11" s="90" t="s">
        <v>133</v>
      </c>
      <c r="AE11" s="91"/>
      <c r="AF11" s="3" t="s">
        <v>92</v>
      </c>
      <c r="AG11" s="3" t="s">
        <v>89</v>
      </c>
      <c r="AH11" s="3" t="s">
        <v>92</v>
      </c>
    </row>
    <row r="12" spans="1:39" ht="62.95" customHeight="1" x14ac:dyDescent="0.3">
      <c r="A12" s="59" t="s">
        <v>115</v>
      </c>
      <c r="B12" s="40"/>
      <c r="C12" s="35"/>
      <c r="D12" s="46"/>
      <c r="E12" s="66" t="s">
        <v>297</v>
      </c>
      <c r="F12" s="47" t="s">
        <v>300</v>
      </c>
      <c r="G12" s="47" t="s">
        <v>303</v>
      </c>
      <c r="H12" s="48">
        <v>33212</v>
      </c>
      <c r="I12" s="48">
        <v>66085</v>
      </c>
      <c r="J12" s="67">
        <v>9</v>
      </c>
      <c r="K12" s="67" t="s">
        <v>90</v>
      </c>
      <c r="L12" s="41" t="s">
        <v>306</v>
      </c>
      <c r="N12" s="4"/>
      <c r="O12" s="2" t="s">
        <v>34</v>
      </c>
      <c r="P12" s="34" t="s">
        <v>35</v>
      </c>
      <c r="Q12" s="43">
        <v>78</v>
      </c>
      <c r="R12" s="3" t="s">
        <v>98</v>
      </c>
      <c r="S12" s="43">
        <v>6</v>
      </c>
      <c r="T12" s="43">
        <v>9</v>
      </c>
      <c r="Z12" s="34" t="s">
        <v>290</v>
      </c>
      <c r="AA12" s="34" t="s">
        <v>36</v>
      </c>
      <c r="AB12" s="34" t="s">
        <v>309</v>
      </c>
      <c r="AD12" s="86" t="s">
        <v>134</v>
      </c>
      <c r="AE12" s="87"/>
      <c r="AF12" s="40">
        <v>56953</v>
      </c>
      <c r="AG12" s="40">
        <v>56223</v>
      </c>
      <c r="AH12" s="40">
        <v>57319</v>
      </c>
    </row>
    <row r="13" spans="1:39" ht="31.5" x14ac:dyDescent="0.3">
      <c r="A13" s="59" t="s">
        <v>114</v>
      </c>
      <c r="B13" s="34"/>
      <c r="C13" s="35"/>
      <c r="D13" s="46"/>
      <c r="E13" s="66"/>
      <c r="F13" s="47"/>
      <c r="G13" s="47"/>
      <c r="H13" s="48"/>
      <c r="I13" s="48"/>
      <c r="J13" s="67"/>
      <c r="K13" s="41"/>
      <c r="L13" s="41"/>
      <c r="N13" s="4"/>
      <c r="O13" s="2"/>
      <c r="P13" s="34"/>
      <c r="Q13" s="43"/>
      <c r="R13" s="3"/>
      <c r="S13" s="43"/>
      <c r="T13" s="43"/>
      <c r="Z13" s="34" t="s">
        <v>291</v>
      </c>
      <c r="AA13" s="34" t="s">
        <v>98</v>
      </c>
      <c r="AB13" s="34" t="s">
        <v>310</v>
      </c>
      <c r="AD13" s="86" t="s">
        <v>239</v>
      </c>
      <c r="AE13" s="87"/>
      <c r="AF13" s="34" t="s">
        <v>243</v>
      </c>
      <c r="AG13" s="34" t="s">
        <v>242</v>
      </c>
      <c r="AH13" s="34" t="s">
        <v>245</v>
      </c>
    </row>
    <row r="14" spans="1:39" x14ac:dyDescent="0.3">
      <c r="A14" s="61" t="s">
        <v>116</v>
      </c>
      <c r="B14" s="34"/>
      <c r="C14" s="35"/>
      <c r="D14" s="46"/>
      <c r="E14" s="66"/>
      <c r="F14" s="47"/>
      <c r="G14" s="47"/>
      <c r="H14" s="47"/>
      <c r="I14" s="47"/>
      <c r="J14" s="67"/>
      <c r="K14" s="41"/>
      <c r="L14" s="41"/>
      <c r="N14" s="4"/>
      <c r="O14" s="2"/>
      <c r="P14" s="34"/>
      <c r="Q14" s="43"/>
      <c r="R14" s="3"/>
      <c r="S14" s="43"/>
      <c r="T14" s="43"/>
      <c r="Z14" s="34"/>
      <c r="AA14" s="34"/>
      <c r="AB14" s="34"/>
      <c r="AD14" s="86" t="s">
        <v>135</v>
      </c>
      <c r="AE14" s="87"/>
      <c r="AF14" s="41">
        <v>20000</v>
      </c>
      <c r="AG14" s="41">
        <v>15000</v>
      </c>
      <c r="AH14" s="41">
        <v>16000</v>
      </c>
    </row>
    <row r="15" spans="1:39" x14ac:dyDescent="0.3">
      <c r="A15" s="61" t="s">
        <v>117</v>
      </c>
      <c r="B15" s="34"/>
      <c r="C15" s="35"/>
      <c r="D15" s="46"/>
      <c r="E15" s="66"/>
      <c r="F15" s="47"/>
      <c r="G15" s="47"/>
      <c r="H15" s="47"/>
      <c r="I15" s="47"/>
      <c r="J15" s="67"/>
      <c r="K15" s="41"/>
      <c r="L15" s="41"/>
      <c r="N15" s="4"/>
      <c r="O15" s="2"/>
      <c r="P15" s="39"/>
      <c r="Q15" s="43"/>
      <c r="R15" s="3"/>
      <c r="S15" s="43"/>
      <c r="T15" s="43"/>
      <c r="Z15" s="34"/>
      <c r="AA15" s="34"/>
      <c r="AB15" s="34"/>
      <c r="AD15" s="86" t="s">
        <v>136</v>
      </c>
      <c r="AE15" s="87"/>
      <c r="AF15" s="44">
        <v>0.1</v>
      </c>
      <c r="AG15" s="44">
        <v>0.2</v>
      </c>
      <c r="AH15" s="44">
        <v>0.3</v>
      </c>
    </row>
    <row r="16" spans="1:39" ht="15.75" customHeight="1" x14ac:dyDescent="0.3">
      <c r="A16" s="61" t="s">
        <v>118</v>
      </c>
      <c r="B16" s="34" t="s">
        <v>106</v>
      </c>
      <c r="C16" s="35"/>
      <c r="D16" s="46"/>
      <c r="E16" s="66"/>
      <c r="F16" s="47"/>
      <c r="G16" s="47"/>
      <c r="H16" s="47"/>
      <c r="I16" s="47"/>
      <c r="J16" s="67"/>
      <c r="K16" s="41"/>
      <c r="L16" s="41"/>
      <c r="N16" s="4"/>
      <c r="O16" s="2"/>
      <c r="P16" s="34"/>
      <c r="Q16" s="43"/>
      <c r="R16" s="3"/>
      <c r="S16" s="43"/>
      <c r="T16" s="43"/>
      <c r="Z16" s="34"/>
      <c r="AA16" s="34"/>
      <c r="AB16" s="34"/>
      <c r="AD16" s="86" t="s">
        <v>137</v>
      </c>
      <c r="AE16" s="87"/>
      <c r="AF16" s="63">
        <f>(1-AF15)*AF14</f>
        <v>18000</v>
      </c>
      <c r="AG16" s="63">
        <f>(1-AG15)*AG14</f>
        <v>12000</v>
      </c>
      <c r="AH16" s="63">
        <f>(1-AH15)*AH14</f>
        <v>11200</v>
      </c>
    </row>
    <row r="17" spans="1:34" x14ac:dyDescent="0.3">
      <c r="A17" s="61" t="s">
        <v>119</v>
      </c>
      <c r="B17" s="3"/>
      <c r="C17" s="35"/>
      <c r="D17" s="46"/>
      <c r="E17" s="66"/>
      <c r="F17" s="47"/>
      <c r="G17" s="47"/>
      <c r="H17" s="47"/>
      <c r="I17" s="47"/>
      <c r="J17" s="67"/>
      <c r="K17" s="41"/>
      <c r="L17" s="41"/>
      <c r="N17" s="4"/>
      <c r="O17" s="2"/>
      <c r="P17" s="34"/>
      <c r="Q17" s="43"/>
      <c r="R17" s="3"/>
      <c r="S17" s="43"/>
      <c r="T17" s="43"/>
      <c r="Z17" s="34"/>
      <c r="AA17" s="34"/>
      <c r="AB17" s="34"/>
      <c r="AD17" s="88" t="s">
        <v>157</v>
      </c>
      <c r="AE17" s="88"/>
      <c r="AF17" s="92"/>
      <c r="AG17" s="92"/>
      <c r="AH17" s="92"/>
    </row>
    <row r="18" spans="1:34" x14ac:dyDescent="0.3">
      <c r="A18" s="58" t="s">
        <v>120</v>
      </c>
      <c r="B18" s="3" t="s">
        <v>277</v>
      </c>
      <c r="C18" s="35"/>
      <c r="D18" s="46"/>
      <c r="E18" s="66"/>
      <c r="F18" s="47"/>
      <c r="G18" s="47"/>
      <c r="H18" s="47"/>
      <c r="I18" s="47"/>
      <c r="J18" s="67"/>
      <c r="K18" s="41"/>
      <c r="L18" s="41"/>
      <c r="N18" s="4"/>
      <c r="O18" s="2"/>
      <c r="P18" s="34"/>
      <c r="Q18" s="43"/>
      <c r="R18" s="3"/>
      <c r="S18" s="43"/>
      <c r="T18" s="43"/>
      <c r="Z18" s="34"/>
      <c r="AA18" s="34"/>
      <c r="AB18" s="34"/>
      <c r="AD18" s="88"/>
      <c r="AE18" s="88"/>
      <c r="AF18" s="92"/>
      <c r="AG18" s="92"/>
      <c r="AH18" s="92"/>
    </row>
    <row r="19" spans="1:34" x14ac:dyDescent="0.3">
      <c r="A19" s="60" t="s">
        <v>122</v>
      </c>
      <c r="B19" s="34"/>
      <c r="C19" s="35"/>
      <c r="D19" s="46"/>
      <c r="E19" s="66"/>
      <c r="F19" s="47"/>
      <c r="G19" s="47"/>
      <c r="H19" s="47"/>
      <c r="I19" s="47"/>
      <c r="J19" s="67"/>
      <c r="K19" s="41"/>
      <c r="L19" s="41"/>
      <c r="N19" s="4"/>
      <c r="O19" s="2"/>
      <c r="P19" s="34"/>
      <c r="Q19" s="43"/>
      <c r="R19" s="3"/>
      <c r="S19" s="43"/>
      <c r="T19" s="43"/>
      <c r="Z19" s="34"/>
      <c r="AA19" s="34"/>
      <c r="AB19" s="34"/>
      <c r="AD19" s="82" t="s">
        <v>158</v>
      </c>
      <c r="AE19" s="82"/>
      <c r="AF19" s="82"/>
      <c r="AG19" s="82"/>
      <c r="AH19" s="82"/>
    </row>
    <row r="20" spans="1:34" s="5" customFormat="1" x14ac:dyDescent="0.3">
      <c r="A20" s="60" t="s">
        <v>123</v>
      </c>
      <c r="B20" s="34"/>
      <c r="C20" s="35"/>
      <c r="D20" s="46"/>
      <c r="E20" s="66"/>
      <c r="F20" s="47"/>
      <c r="G20" s="47"/>
      <c r="H20" s="47"/>
      <c r="I20" s="47"/>
      <c r="J20" s="67"/>
      <c r="K20" s="41"/>
      <c r="L20" s="41"/>
      <c r="N20" s="4"/>
      <c r="O20" s="2"/>
      <c r="P20" s="34"/>
      <c r="Q20" s="43"/>
      <c r="R20" s="3"/>
      <c r="S20" s="43"/>
      <c r="T20" s="43"/>
      <c r="Z20" s="34"/>
      <c r="AA20" s="34"/>
      <c r="AB20" s="34"/>
      <c r="AD20" s="73" t="s">
        <v>159</v>
      </c>
      <c r="AE20" s="73" t="s">
        <v>163</v>
      </c>
      <c r="AF20" s="73" t="s">
        <v>160</v>
      </c>
      <c r="AG20" s="73" t="s">
        <v>161</v>
      </c>
      <c r="AH20" s="73" t="s">
        <v>162</v>
      </c>
    </row>
    <row r="21" spans="1:34" s="5" customFormat="1" x14ac:dyDescent="0.3">
      <c r="A21" s="60" t="s">
        <v>124</v>
      </c>
      <c r="B21" s="34"/>
      <c r="C21" s="35"/>
      <c r="D21" s="46"/>
      <c r="E21" s="66"/>
      <c r="F21" s="47"/>
      <c r="G21" s="47"/>
      <c r="H21" s="47"/>
      <c r="I21" s="47"/>
      <c r="J21" s="67"/>
      <c r="K21" s="41"/>
      <c r="L21" s="41"/>
      <c r="N21" s="4"/>
      <c r="O21" s="2"/>
      <c r="P21" s="34"/>
      <c r="Q21" s="43"/>
      <c r="R21" s="3"/>
      <c r="S21" s="43"/>
      <c r="T21" s="43"/>
      <c r="Z21" s="34"/>
      <c r="AA21" s="34"/>
      <c r="AB21" s="34"/>
      <c r="AD21" s="34" t="s">
        <v>164</v>
      </c>
      <c r="AE21" s="34" t="s">
        <v>37</v>
      </c>
      <c r="AF21" s="34">
        <v>2020</v>
      </c>
      <c r="AG21" s="34">
        <v>2021</v>
      </c>
      <c r="AH21" s="34">
        <v>2022</v>
      </c>
    </row>
    <row r="22" spans="1:34" s="5" customFormat="1" x14ac:dyDescent="0.3">
      <c r="A22" s="60" t="s">
        <v>125</v>
      </c>
      <c r="B22" s="34"/>
      <c r="C22" s="35"/>
      <c r="D22" s="46"/>
      <c r="E22" s="66"/>
      <c r="F22" s="47"/>
      <c r="G22" s="47"/>
      <c r="H22" s="47"/>
      <c r="I22" s="47"/>
      <c r="J22" s="67"/>
      <c r="K22" s="41"/>
      <c r="L22" s="41"/>
      <c r="N22" s="4"/>
      <c r="O22" s="2"/>
      <c r="P22" s="34"/>
      <c r="Q22" s="43"/>
      <c r="R22" s="3"/>
      <c r="S22" s="43"/>
      <c r="T22" s="43"/>
      <c r="Z22" s="34"/>
      <c r="AA22" s="34"/>
      <c r="AB22" s="34"/>
      <c r="AD22" s="34" t="s">
        <v>292</v>
      </c>
      <c r="AE22" s="34" t="s">
        <v>37</v>
      </c>
      <c r="AF22" s="34" t="s">
        <v>165</v>
      </c>
      <c r="AG22" s="34" t="s">
        <v>166</v>
      </c>
      <c r="AH22" s="34" t="s">
        <v>167</v>
      </c>
    </row>
    <row r="23" spans="1:34" s="5" customFormat="1" ht="15.45" customHeight="1" x14ac:dyDescent="0.3">
      <c r="A23" s="60" t="s">
        <v>20</v>
      </c>
      <c r="B23" s="34"/>
      <c r="C23" s="6"/>
      <c r="D23" s="46"/>
      <c r="E23" s="66"/>
      <c r="F23" s="47"/>
      <c r="G23" s="47"/>
      <c r="H23" s="47"/>
      <c r="I23" s="47"/>
      <c r="J23" s="67"/>
      <c r="K23" s="41"/>
      <c r="L23" s="41"/>
      <c r="N23" s="4"/>
      <c r="O23" s="2"/>
      <c r="P23" s="34"/>
      <c r="Q23" s="43"/>
      <c r="R23" s="3"/>
      <c r="S23" s="43"/>
      <c r="T23" s="43"/>
      <c r="Z23" s="34"/>
      <c r="AA23" s="34"/>
      <c r="AB23" s="34"/>
      <c r="AD23" s="34" t="s">
        <v>289</v>
      </c>
      <c r="AE23" s="34" t="s">
        <v>36</v>
      </c>
      <c r="AF23" s="34">
        <v>11</v>
      </c>
      <c r="AG23" s="34">
        <v>22</v>
      </c>
      <c r="AH23" s="34">
        <v>33</v>
      </c>
    </row>
    <row r="24" spans="1:34" s="5" customFormat="1" x14ac:dyDescent="0.3">
      <c r="A24" s="60" t="s">
        <v>126</v>
      </c>
      <c r="B24" s="34"/>
      <c r="D24" s="46"/>
      <c r="E24" s="66"/>
      <c r="F24" s="47"/>
      <c r="G24" s="47"/>
      <c r="H24" s="47"/>
      <c r="I24" s="47"/>
      <c r="J24" s="67"/>
      <c r="K24" s="41"/>
      <c r="L24" s="41"/>
      <c r="N24" s="4"/>
      <c r="O24" s="2"/>
      <c r="P24" s="34"/>
      <c r="Q24" s="43"/>
      <c r="R24" s="3"/>
      <c r="S24" s="43"/>
      <c r="T24" s="43"/>
      <c r="Z24" s="34"/>
      <c r="AA24" s="34"/>
      <c r="AB24" s="34"/>
      <c r="AD24" s="34" t="s">
        <v>291</v>
      </c>
      <c r="AE24" s="34" t="s">
        <v>36</v>
      </c>
      <c r="AF24" s="34">
        <v>9</v>
      </c>
      <c r="AG24" s="34">
        <v>8</v>
      </c>
      <c r="AH24" s="34">
        <v>7</v>
      </c>
    </row>
    <row r="25" spans="1:34" s="5" customFormat="1" x14ac:dyDescent="0.3">
      <c r="A25" s="55"/>
      <c r="D25" s="46"/>
      <c r="E25" s="66"/>
      <c r="F25" s="47"/>
      <c r="G25" s="47"/>
      <c r="H25" s="47"/>
      <c r="I25" s="47"/>
      <c r="J25" s="67"/>
      <c r="K25" s="41"/>
      <c r="L25" s="41"/>
      <c r="N25" s="4"/>
      <c r="O25" s="2"/>
      <c r="P25" s="34"/>
      <c r="Q25" s="43"/>
      <c r="R25" s="3"/>
      <c r="S25" s="43"/>
      <c r="T25" s="43"/>
      <c r="Z25" s="34"/>
      <c r="AA25" s="34"/>
      <c r="AB25" s="34"/>
      <c r="AD25" s="34"/>
      <c r="AE25" s="34"/>
      <c r="AF25" s="34"/>
      <c r="AG25" s="34"/>
      <c r="AH25" s="34"/>
    </row>
    <row r="26" spans="1:34" s="5" customFormat="1" x14ac:dyDescent="0.3">
      <c r="A26" s="89" t="s">
        <v>21</v>
      </c>
      <c r="B26" s="89"/>
      <c r="D26" s="46"/>
      <c r="E26" s="66"/>
      <c r="F26" s="47"/>
      <c r="G26" s="47"/>
      <c r="H26" s="47"/>
      <c r="I26" s="47"/>
      <c r="J26" s="67"/>
      <c r="K26" s="41"/>
      <c r="L26" s="41"/>
      <c r="N26" s="4"/>
      <c r="O26" s="2"/>
      <c r="P26" s="34"/>
      <c r="Q26" s="43"/>
      <c r="R26" s="3"/>
      <c r="S26" s="43"/>
      <c r="T26" s="43"/>
      <c r="Z26" s="34"/>
      <c r="AA26" s="34"/>
      <c r="AB26" s="34"/>
      <c r="AD26" s="34"/>
      <c r="AE26" s="34"/>
      <c r="AF26" s="34"/>
      <c r="AG26" s="34"/>
      <c r="AH26" s="34"/>
    </row>
    <row r="27" spans="1:34" s="5" customFormat="1" ht="31.5" x14ac:dyDescent="0.3">
      <c r="A27" s="38" t="s">
        <v>22</v>
      </c>
      <c r="B27" s="7" t="s">
        <v>23</v>
      </c>
      <c r="D27" s="46"/>
      <c r="E27" s="66"/>
      <c r="F27" s="47"/>
      <c r="G27" s="47"/>
      <c r="H27" s="47"/>
      <c r="I27" s="47"/>
      <c r="J27" s="67"/>
      <c r="K27" s="41"/>
      <c r="L27" s="41"/>
      <c r="N27" s="4"/>
      <c r="O27" s="2"/>
      <c r="P27" s="34"/>
      <c r="Q27" s="43"/>
      <c r="R27" s="3"/>
      <c r="S27" s="43"/>
      <c r="T27" s="43"/>
      <c r="Z27" s="34"/>
      <c r="AA27" s="34"/>
      <c r="AB27" s="34"/>
      <c r="AD27" s="34"/>
      <c r="AE27" s="34"/>
      <c r="AF27" s="34"/>
      <c r="AG27" s="34"/>
      <c r="AH27" s="34"/>
    </row>
    <row r="28" spans="1:34" s="5" customFormat="1" x14ac:dyDescent="0.3">
      <c r="A28" s="58" t="s">
        <v>121</v>
      </c>
      <c r="B28" s="3" t="s">
        <v>205</v>
      </c>
      <c r="D28" s="46"/>
      <c r="E28" s="66"/>
      <c r="F28" s="47"/>
      <c r="G28" s="47"/>
      <c r="H28" s="47"/>
      <c r="I28" s="47"/>
      <c r="J28" s="67"/>
      <c r="K28" s="41"/>
      <c r="L28" s="41"/>
      <c r="N28" s="4"/>
      <c r="O28" s="2"/>
      <c r="P28" s="34"/>
      <c r="Q28" s="43"/>
      <c r="R28" s="3"/>
      <c r="S28" s="43"/>
      <c r="T28" s="43"/>
      <c r="Z28" s="34"/>
      <c r="AA28" s="34"/>
      <c r="AB28" s="34"/>
      <c r="AD28" s="34"/>
      <c r="AE28" s="34"/>
      <c r="AF28" s="34"/>
      <c r="AG28" s="34"/>
      <c r="AH28" s="34"/>
    </row>
    <row r="29" spans="1:34" s="5" customFormat="1" x14ac:dyDescent="0.3">
      <c r="A29" s="58" t="s">
        <v>254</v>
      </c>
      <c r="B29" s="3" t="s">
        <v>91</v>
      </c>
      <c r="D29" s="46"/>
      <c r="E29" s="66"/>
      <c r="F29" s="47"/>
      <c r="G29" s="47"/>
      <c r="H29" s="47"/>
      <c r="I29" s="47"/>
      <c r="J29" s="67"/>
      <c r="K29" s="41"/>
      <c r="L29" s="41"/>
      <c r="N29" s="4"/>
      <c r="O29" s="2"/>
      <c r="P29" s="34"/>
      <c r="Q29" s="43"/>
      <c r="R29" s="3"/>
      <c r="S29" s="43"/>
      <c r="T29" s="43"/>
      <c r="Z29" s="34"/>
      <c r="AA29" s="34"/>
      <c r="AB29" s="34"/>
      <c r="AD29" s="34"/>
      <c r="AE29" s="34"/>
      <c r="AF29" s="34"/>
      <c r="AG29" s="34"/>
      <c r="AH29" s="34"/>
    </row>
    <row r="30" spans="1:34" s="5" customFormat="1" ht="47.2" x14ac:dyDescent="0.3">
      <c r="A30" s="62" t="s">
        <v>144</v>
      </c>
      <c r="B30" s="34" t="s">
        <v>18</v>
      </c>
      <c r="D30" s="46"/>
      <c r="E30" s="66"/>
      <c r="F30" s="47"/>
      <c r="G30" s="47"/>
      <c r="H30" s="47"/>
      <c r="I30" s="47"/>
      <c r="J30" s="67"/>
      <c r="K30" s="41"/>
      <c r="L30" s="41"/>
      <c r="N30" s="4"/>
      <c r="O30" s="2"/>
      <c r="P30" s="34"/>
      <c r="Q30" s="43"/>
      <c r="R30" s="3"/>
      <c r="S30" s="43"/>
      <c r="T30" s="43"/>
      <c r="Z30" s="34"/>
      <c r="AA30" s="34"/>
      <c r="AB30" s="34"/>
      <c r="AD30" s="34"/>
      <c r="AE30" s="34"/>
      <c r="AF30" s="34"/>
      <c r="AG30" s="34"/>
      <c r="AH30" s="34"/>
    </row>
    <row r="31" spans="1:34" s="5" customFormat="1" ht="31.5" x14ac:dyDescent="0.3">
      <c r="A31" s="62" t="s">
        <v>26</v>
      </c>
      <c r="B31" s="34">
        <v>7</v>
      </c>
      <c r="D31" s="46"/>
      <c r="E31" s="66"/>
      <c r="F31" s="47"/>
      <c r="G31" s="47"/>
      <c r="H31" s="47"/>
      <c r="I31" s="47"/>
      <c r="J31" s="67"/>
      <c r="K31" s="41"/>
      <c r="L31" s="41"/>
      <c r="N31" s="4"/>
      <c r="O31" s="2"/>
      <c r="P31" s="34"/>
      <c r="Q31" s="43"/>
      <c r="R31" s="3"/>
      <c r="S31" s="43"/>
      <c r="T31" s="43"/>
      <c r="Z31" s="34"/>
      <c r="AA31" s="34"/>
      <c r="AB31" s="34"/>
      <c r="AD31" s="34"/>
      <c r="AE31" s="34"/>
      <c r="AF31" s="34"/>
      <c r="AG31" s="34"/>
      <c r="AH31" s="34"/>
    </row>
    <row r="32" spans="1:34" s="5" customFormat="1" ht="31.5" x14ac:dyDescent="0.3">
      <c r="A32" s="62" t="s">
        <v>27</v>
      </c>
      <c r="B32" s="49">
        <v>0.4</v>
      </c>
      <c r="D32" s="46"/>
      <c r="E32" s="66"/>
      <c r="F32" s="47"/>
      <c r="G32" s="47"/>
      <c r="H32" s="47"/>
      <c r="I32" s="47"/>
      <c r="J32" s="67"/>
      <c r="K32" s="41"/>
      <c r="L32" s="41"/>
      <c r="N32" s="4"/>
      <c r="O32" s="2"/>
      <c r="P32" s="34"/>
      <c r="Q32" s="43"/>
      <c r="R32" s="3"/>
      <c r="S32" s="43"/>
      <c r="T32" s="43"/>
      <c r="Z32" s="34"/>
      <c r="AA32" s="34"/>
      <c r="AB32" s="34"/>
      <c r="AD32" s="34"/>
      <c r="AE32" s="34"/>
      <c r="AF32" s="34"/>
      <c r="AG32" s="34"/>
      <c r="AH32" s="34"/>
    </row>
    <row r="33" spans="1:34" s="5" customFormat="1" x14ac:dyDescent="0.3">
      <c r="A33" s="55"/>
      <c r="D33" s="46"/>
      <c r="E33" s="66"/>
      <c r="F33" s="47"/>
      <c r="G33" s="47"/>
      <c r="H33" s="47"/>
      <c r="I33" s="47"/>
      <c r="J33" s="67"/>
      <c r="K33" s="41"/>
      <c r="L33" s="41"/>
      <c r="N33" s="4"/>
      <c r="O33" s="2"/>
      <c r="P33" s="34"/>
      <c r="Q33" s="43"/>
      <c r="R33" s="3"/>
      <c r="S33" s="43"/>
      <c r="T33" s="43"/>
      <c r="Z33" s="34"/>
      <c r="AA33" s="34"/>
      <c r="AB33" s="34"/>
      <c r="AD33" s="34"/>
      <c r="AE33" s="34"/>
      <c r="AF33" s="34"/>
      <c r="AG33" s="34"/>
      <c r="AH33" s="34"/>
    </row>
    <row r="34" spans="1:34" s="5" customFormat="1" x14ac:dyDescent="0.3">
      <c r="A34" s="55"/>
      <c r="D34" s="46"/>
      <c r="E34" s="66"/>
      <c r="F34" s="47"/>
      <c r="G34" s="47"/>
      <c r="H34" s="47"/>
      <c r="I34" s="47"/>
      <c r="J34" s="67"/>
      <c r="K34" s="41"/>
      <c r="L34" s="41"/>
      <c r="N34" s="4"/>
      <c r="O34" s="2"/>
      <c r="P34" s="34"/>
      <c r="Q34" s="43"/>
      <c r="R34" s="3"/>
      <c r="S34" s="43"/>
      <c r="T34" s="43"/>
      <c r="Z34" s="34"/>
      <c r="AA34" s="34"/>
      <c r="AB34" s="34"/>
      <c r="AD34" s="34"/>
      <c r="AE34" s="34"/>
      <c r="AF34" s="34"/>
      <c r="AG34" s="34"/>
      <c r="AH34" s="34"/>
    </row>
    <row r="35" spans="1:34" s="5" customFormat="1" x14ac:dyDescent="0.3">
      <c r="A35" s="55"/>
      <c r="D35" s="46"/>
      <c r="E35" s="66"/>
      <c r="F35" s="47"/>
      <c r="G35" s="47"/>
      <c r="H35" s="47"/>
      <c r="I35" s="47"/>
      <c r="J35" s="67"/>
      <c r="K35" s="41"/>
      <c r="L35" s="41"/>
      <c r="N35" s="4"/>
      <c r="O35" s="2"/>
      <c r="P35" s="34"/>
      <c r="Q35" s="43"/>
      <c r="R35" s="3"/>
      <c r="S35" s="43"/>
      <c r="T35" s="43"/>
      <c r="Z35" s="34"/>
      <c r="AA35" s="34"/>
      <c r="AB35" s="34"/>
      <c r="AD35" s="34"/>
      <c r="AE35" s="34"/>
      <c r="AF35" s="34"/>
      <c r="AG35" s="34"/>
      <c r="AH35" s="34"/>
    </row>
    <row r="36" spans="1:34" s="5" customFormat="1" x14ac:dyDescent="0.3">
      <c r="A36" s="55"/>
      <c r="D36" s="46"/>
      <c r="E36" s="66"/>
      <c r="F36" s="47"/>
      <c r="G36" s="47"/>
      <c r="H36" s="47"/>
      <c r="I36" s="47"/>
      <c r="J36" s="67"/>
      <c r="K36" s="41"/>
      <c r="L36" s="41"/>
      <c r="N36" s="4"/>
      <c r="O36" s="2"/>
      <c r="P36" s="34"/>
      <c r="Q36" s="43"/>
      <c r="R36" s="3"/>
      <c r="S36" s="43"/>
      <c r="T36" s="43"/>
      <c r="Z36" s="34"/>
      <c r="AA36" s="34"/>
      <c r="AB36" s="34"/>
      <c r="AD36" s="34"/>
      <c r="AE36" s="34"/>
      <c r="AF36" s="34"/>
      <c r="AG36" s="34"/>
      <c r="AH36" s="34"/>
    </row>
    <row r="37" spans="1:34" s="5" customFormat="1" x14ac:dyDescent="0.3">
      <c r="A37" s="55"/>
      <c r="D37" s="46"/>
      <c r="E37" s="66"/>
      <c r="F37" s="47"/>
      <c r="G37" s="47"/>
      <c r="H37" s="47"/>
      <c r="I37" s="47"/>
      <c r="J37" s="67"/>
      <c r="K37" s="41"/>
      <c r="L37" s="41"/>
      <c r="N37" s="4"/>
      <c r="O37" s="2"/>
      <c r="P37" s="34"/>
      <c r="Q37" s="43"/>
      <c r="R37" s="3"/>
      <c r="S37" s="43"/>
      <c r="T37" s="43"/>
      <c r="Z37" s="34"/>
      <c r="AA37" s="34"/>
      <c r="AB37" s="34"/>
      <c r="AD37" s="34"/>
      <c r="AE37" s="34"/>
      <c r="AF37" s="34"/>
      <c r="AG37" s="34"/>
      <c r="AH37" s="34"/>
    </row>
    <row r="38" spans="1:34" s="5" customFormat="1" x14ac:dyDescent="0.3">
      <c r="A38" s="55"/>
      <c r="D38" s="46"/>
      <c r="E38" s="66"/>
      <c r="F38" s="47"/>
      <c r="G38" s="47"/>
      <c r="H38" s="47"/>
      <c r="I38" s="47"/>
      <c r="J38" s="67"/>
      <c r="K38" s="41"/>
      <c r="L38" s="41"/>
      <c r="N38" s="4"/>
      <c r="O38" s="2"/>
      <c r="P38" s="34"/>
      <c r="Q38" s="43"/>
      <c r="R38" s="3"/>
      <c r="S38" s="43"/>
      <c r="T38" s="43"/>
      <c r="Z38" s="34"/>
      <c r="AA38" s="34"/>
      <c r="AB38" s="34"/>
      <c r="AD38" s="34"/>
      <c r="AE38" s="34"/>
      <c r="AF38" s="34"/>
      <c r="AG38" s="34"/>
      <c r="AH38" s="34"/>
    </row>
    <row r="39" spans="1:34" s="5" customFormat="1" x14ac:dyDescent="0.3">
      <c r="A39" s="55"/>
      <c r="D39" s="46"/>
      <c r="E39" s="66"/>
      <c r="F39" s="47"/>
      <c r="G39" s="47"/>
      <c r="H39" s="47"/>
      <c r="I39" s="47"/>
      <c r="J39" s="67"/>
      <c r="K39" s="41"/>
      <c r="L39" s="41"/>
      <c r="N39" s="4"/>
      <c r="O39" s="2"/>
      <c r="P39" s="34"/>
      <c r="Q39" s="43"/>
      <c r="R39" s="3"/>
      <c r="S39" s="43"/>
      <c r="T39" s="43"/>
      <c r="Z39" s="34"/>
      <c r="AA39" s="34"/>
      <c r="AB39" s="34"/>
      <c r="AD39" s="34"/>
      <c r="AE39" s="34"/>
      <c r="AF39" s="34"/>
      <c r="AG39" s="34"/>
      <c r="AH39" s="34"/>
    </row>
    <row r="40" spans="1:34" s="5" customFormat="1" x14ac:dyDescent="0.3">
      <c r="A40" s="55"/>
      <c r="D40" s="46"/>
      <c r="E40" s="66"/>
      <c r="F40" s="47"/>
      <c r="G40" s="47"/>
      <c r="H40" s="47"/>
      <c r="I40" s="47"/>
      <c r="J40" s="67"/>
      <c r="K40" s="41"/>
      <c r="L40" s="41"/>
      <c r="N40" s="4"/>
      <c r="O40" s="2"/>
      <c r="P40" s="34"/>
      <c r="Q40" s="43"/>
      <c r="R40" s="3"/>
      <c r="S40" s="43"/>
      <c r="T40" s="43"/>
      <c r="Z40" s="34"/>
      <c r="AA40" s="34"/>
      <c r="AB40" s="34"/>
      <c r="AD40" s="34"/>
      <c r="AE40" s="34"/>
      <c r="AF40" s="34"/>
      <c r="AG40" s="34"/>
      <c r="AH40" s="34"/>
    </row>
    <row r="41" spans="1:34" s="5" customFormat="1" x14ac:dyDescent="0.3">
      <c r="A41" s="55"/>
      <c r="D41" s="46"/>
      <c r="E41" s="66"/>
      <c r="F41" s="47"/>
      <c r="G41" s="47"/>
      <c r="H41" s="47"/>
      <c r="I41" s="47"/>
      <c r="J41" s="67"/>
      <c r="K41" s="41"/>
      <c r="L41" s="41"/>
      <c r="N41" s="4"/>
      <c r="O41" s="2"/>
      <c r="P41" s="34"/>
      <c r="Q41" s="43"/>
      <c r="R41" s="3"/>
      <c r="S41" s="43"/>
      <c r="T41" s="43"/>
      <c r="Z41" s="34"/>
      <c r="AA41" s="34"/>
      <c r="AB41" s="34"/>
      <c r="AD41" s="34"/>
      <c r="AE41" s="34"/>
      <c r="AF41" s="34"/>
      <c r="AG41" s="34"/>
      <c r="AH41" s="34"/>
    </row>
    <row r="42" spans="1:34" s="5" customFormat="1" x14ac:dyDescent="0.3">
      <c r="A42" s="55"/>
      <c r="D42" s="46"/>
      <c r="E42" s="66"/>
      <c r="F42" s="47"/>
      <c r="G42" s="47"/>
      <c r="H42" s="47"/>
      <c r="I42" s="47"/>
      <c r="J42" s="67"/>
      <c r="K42" s="41"/>
      <c r="L42" s="41"/>
      <c r="N42" s="4"/>
      <c r="O42" s="2"/>
      <c r="P42" s="34"/>
      <c r="Q42" s="43"/>
      <c r="R42" s="3"/>
      <c r="S42" s="43"/>
      <c r="T42" s="43"/>
      <c r="Z42" s="34"/>
      <c r="AA42" s="34"/>
      <c r="AB42" s="34"/>
      <c r="AD42" s="34"/>
      <c r="AE42" s="34"/>
      <c r="AF42" s="34"/>
      <c r="AG42" s="34"/>
      <c r="AH42" s="34"/>
    </row>
    <row r="43" spans="1:34" s="5" customFormat="1" ht="15.6" customHeight="1" x14ac:dyDescent="0.3">
      <c r="A43" s="55"/>
      <c r="D43" s="46"/>
      <c r="E43" s="66"/>
      <c r="F43" s="47"/>
      <c r="G43" s="47"/>
      <c r="H43" s="47"/>
      <c r="I43" s="47"/>
      <c r="J43" s="67"/>
      <c r="K43" s="41"/>
      <c r="L43" s="41"/>
      <c r="N43" s="4"/>
      <c r="O43" s="2"/>
      <c r="P43" s="34"/>
      <c r="Q43" s="43"/>
      <c r="R43" s="3"/>
      <c r="S43" s="43"/>
      <c r="T43" s="43"/>
      <c r="Z43" s="34"/>
      <c r="AA43" s="34"/>
      <c r="AB43" s="34"/>
      <c r="AD43" s="34"/>
      <c r="AE43" s="34"/>
      <c r="AF43" s="34"/>
      <c r="AG43" s="34"/>
      <c r="AH43" s="34"/>
    </row>
    <row r="44" spans="1:34" s="5" customFormat="1" x14ac:dyDescent="0.3">
      <c r="A44" s="55"/>
      <c r="B44" s="36"/>
      <c r="D44" s="46"/>
      <c r="E44" s="66"/>
      <c r="F44" s="47"/>
      <c r="G44" s="47"/>
      <c r="H44" s="47"/>
      <c r="I44" s="47"/>
      <c r="J44" s="67"/>
      <c r="K44" s="41"/>
      <c r="L44" s="41"/>
      <c r="N44" s="4"/>
      <c r="O44" s="2"/>
      <c r="P44" s="34"/>
      <c r="Q44" s="43"/>
      <c r="R44" s="3"/>
      <c r="S44" s="43"/>
      <c r="T44" s="43"/>
      <c r="Z44" s="34"/>
      <c r="AA44" s="34"/>
      <c r="AB44" s="34"/>
      <c r="AD44" s="34"/>
      <c r="AE44" s="34"/>
      <c r="AF44" s="34"/>
      <c r="AG44" s="34"/>
      <c r="AH44" s="34"/>
    </row>
    <row r="45" spans="1:34" s="5" customFormat="1" x14ac:dyDescent="0.3">
      <c r="A45" s="9"/>
      <c r="B45" s="8"/>
      <c r="D45" s="46"/>
      <c r="E45" s="66"/>
      <c r="F45" s="47"/>
      <c r="G45" s="47"/>
      <c r="H45" s="47"/>
      <c r="I45" s="47"/>
      <c r="J45" s="67"/>
      <c r="K45" s="41"/>
      <c r="L45" s="41"/>
      <c r="N45" s="4"/>
      <c r="O45" s="2"/>
      <c r="P45" s="34"/>
      <c r="Q45" s="43"/>
      <c r="R45" s="3"/>
      <c r="S45" s="43"/>
      <c r="T45" s="43"/>
      <c r="Z45" s="34"/>
      <c r="AA45" s="34"/>
      <c r="AB45" s="34"/>
      <c r="AD45" s="34"/>
      <c r="AE45" s="34"/>
      <c r="AF45" s="34"/>
      <c r="AG45" s="34"/>
      <c r="AH45" s="34"/>
    </row>
    <row r="46" spans="1:34" s="5" customFormat="1" x14ac:dyDescent="0.3">
      <c r="A46" s="55"/>
      <c r="D46" s="46"/>
      <c r="E46" s="66"/>
      <c r="F46" s="47"/>
      <c r="G46" s="47"/>
      <c r="H46" s="47"/>
      <c r="I46" s="47"/>
      <c r="J46" s="67"/>
      <c r="K46" s="41"/>
      <c r="L46" s="41"/>
      <c r="N46" s="4"/>
      <c r="O46" s="2"/>
      <c r="P46" s="34"/>
      <c r="Q46" s="43"/>
      <c r="R46" s="3"/>
      <c r="S46" s="43"/>
      <c r="T46" s="43"/>
      <c r="Z46" s="34"/>
      <c r="AA46" s="34"/>
      <c r="AB46" s="34"/>
      <c r="AD46" s="34"/>
      <c r="AE46" s="34"/>
      <c r="AF46" s="34"/>
      <c r="AG46" s="34"/>
      <c r="AH46" s="34"/>
    </row>
    <row r="47" spans="1:34" s="5" customFormat="1" x14ac:dyDescent="0.3">
      <c r="A47" s="55"/>
      <c r="B47" s="8"/>
      <c r="D47" s="46"/>
      <c r="E47" s="66"/>
      <c r="F47" s="47"/>
      <c r="G47" s="47"/>
      <c r="H47" s="47"/>
      <c r="I47" s="47"/>
      <c r="J47" s="67"/>
      <c r="K47" s="41"/>
      <c r="L47" s="41"/>
      <c r="N47" s="4"/>
      <c r="O47" s="2"/>
      <c r="P47" s="34"/>
      <c r="Q47" s="43"/>
      <c r="R47" s="3"/>
      <c r="S47" s="43"/>
      <c r="T47" s="43"/>
      <c r="Z47" s="34"/>
      <c r="AA47" s="34"/>
      <c r="AB47" s="34"/>
      <c r="AD47" s="34"/>
      <c r="AE47" s="34"/>
      <c r="AF47" s="34"/>
      <c r="AG47" s="34"/>
      <c r="AH47" s="34"/>
    </row>
    <row r="48" spans="1:34" s="5" customFormat="1" x14ac:dyDescent="0.3">
      <c r="A48" s="55"/>
      <c r="D48" s="46"/>
      <c r="E48" s="66"/>
      <c r="F48" s="47"/>
      <c r="G48" s="47"/>
      <c r="H48" s="47"/>
      <c r="I48" s="47"/>
      <c r="J48" s="67"/>
      <c r="K48" s="41"/>
      <c r="L48" s="41"/>
      <c r="N48" s="4"/>
      <c r="O48" s="2"/>
      <c r="P48" s="34"/>
      <c r="Q48" s="43"/>
      <c r="R48" s="3"/>
      <c r="S48" s="43"/>
      <c r="T48" s="43"/>
      <c r="Z48" s="34"/>
      <c r="AA48" s="34"/>
      <c r="AB48" s="34"/>
      <c r="AD48" s="34"/>
      <c r="AE48" s="34"/>
      <c r="AF48" s="34"/>
      <c r="AG48" s="34"/>
      <c r="AH48" s="34"/>
    </row>
    <row r="49" spans="1:34" s="5" customFormat="1" x14ac:dyDescent="0.3">
      <c r="A49" s="55"/>
      <c r="D49" s="46"/>
      <c r="E49" s="66"/>
      <c r="F49" s="47"/>
      <c r="G49" s="47"/>
      <c r="H49" s="47"/>
      <c r="I49" s="47"/>
      <c r="J49" s="67"/>
      <c r="K49" s="41"/>
      <c r="L49" s="41"/>
      <c r="N49" s="4"/>
      <c r="O49" s="2"/>
      <c r="P49" s="34"/>
      <c r="Q49" s="43"/>
      <c r="R49" s="3"/>
      <c r="S49" s="43"/>
      <c r="T49" s="43"/>
      <c r="Z49" s="34"/>
      <c r="AA49" s="34"/>
      <c r="AB49" s="34"/>
      <c r="AD49" s="34"/>
      <c r="AE49" s="34"/>
      <c r="AF49" s="34"/>
      <c r="AG49" s="34"/>
      <c r="AH49" s="34"/>
    </row>
    <row r="50" spans="1:34" s="5" customFormat="1" x14ac:dyDescent="0.3">
      <c r="A50" s="55"/>
      <c r="D50" s="46"/>
      <c r="E50" s="66"/>
      <c r="F50" s="47"/>
      <c r="G50" s="47"/>
      <c r="H50" s="47"/>
      <c r="I50" s="47"/>
      <c r="J50" s="67"/>
      <c r="K50" s="41"/>
      <c r="L50" s="41"/>
      <c r="N50" s="4"/>
      <c r="O50" s="2"/>
      <c r="P50" s="34"/>
      <c r="Q50" s="43"/>
      <c r="R50" s="3"/>
      <c r="S50" s="43"/>
      <c r="T50" s="43"/>
      <c r="Z50" s="34"/>
      <c r="AA50" s="34"/>
      <c r="AB50" s="34"/>
      <c r="AD50" s="34"/>
      <c r="AE50" s="34"/>
      <c r="AF50" s="34"/>
      <c r="AG50" s="34"/>
      <c r="AH50" s="34"/>
    </row>
    <row r="51" spans="1:34" s="5" customFormat="1" x14ac:dyDescent="0.3">
      <c r="A51" s="55"/>
      <c r="D51" s="46"/>
      <c r="E51" s="66"/>
      <c r="F51" s="47"/>
      <c r="G51" s="47"/>
      <c r="H51" s="47"/>
      <c r="I51" s="47"/>
      <c r="J51" s="67"/>
      <c r="K51" s="41"/>
      <c r="L51" s="41"/>
      <c r="N51" s="4"/>
      <c r="O51" s="2"/>
      <c r="P51" s="34"/>
      <c r="Q51" s="43"/>
      <c r="R51" s="3"/>
      <c r="S51" s="43"/>
      <c r="T51" s="43"/>
      <c r="Z51" s="34"/>
      <c r="AA51" s="34"/>
      <c r="AB51" s="34"/>
      <c r="AD51" s="34"/>
      <c r="AE51" s="34"/>
      <c r="AF51" s="34"/>
      <c r="AG51" s="34"/>
      <c r="AH51" s="34"/>
    </row>
    <row r="52" spans="1:34" s="5" customFormat="1" x14ac:dyDescent="0.3">
      <c r="A52" s="55"/>
      <c r="D52" s="46"/>
      <c r="E52" s="66"/>
      <c r="F52" s="47"/>
      <c r="G52" s="47"/>
      <c r="H52" s="47"/>
      <c r="I52" s="47"/>
      <c r="J52" s="67"/>
      <c r="K52" s="41"/>
      <c r="L52" s="41"/>
      <c r="N52" s="4"/>
      <c r="O52" s="2"/>
      <c r="P52" s="34"/>
      <c r="Q52" s="43"/>
      <c r="R52" s="3"/>
      <c r="S52" s="43"/>
      <c r="T52" s="43"/>
      <c r="Z52" s="34"/>
      <c r="AA52" s="34"/>
      <c r="AB52" s="34"/>
      <c r="AD52" s="34"/>
      <c r="AE52" s="34"/>
      <c r="AF52" s="34"/>
      <c r="AG52" s="34"/>
      <c r="AH52" s="34"/>
    </row>
    <row r="53" spans="1:34" s="5" customFormat="1" x14ac:dyDescent="0.3">
      <c r="A53" s="55"/>
      <c r="B53" s="36"/>
      <c r="D53" s="46"/>
      <c r="E53" s="66"/>
      <c r="F53" s="47"/>
      <c r="G53" s="47"/>
      <c r="H53" s="47"/>
      <c r="I53" s="47"/>
      <c r="J53" s="67"/>
      <c r="K53" s="41"/>
      <c r="L53" s="41"/>
      <c r="N53" s="4"/>
      <c r="O53" s="2"/>
      <c r="P53" s="34"/>
      <c r="Q53" s="43"/>
      <c r="R53" s="3"/>
      <c r="S53" s="43"/>
      <c r="T53" s="43"/>
      <c r="Z53" s="34"/>
      <c r="AA53" s="34"/>
      <c r="AB53" s="34"/>
      <c r="AD53" s="34"/>
      <c r="AE53" s="34"/>
      <c r="AF53" s="34"/>
      <c r="AG53" s="34"/>
      <c r="AH53" s="34"/>
    </row>
    <row r="54" spans="1:34" s="5" customFormat="1" x14ac:dyDescent="0.3">
      <c r="A54" s="55"/>
      <c r="D54" s="46"/>
      <c r="E54" s="66"/>
      <c r="F54" s="47"/>
      <c r="G54" s="47"/>
      <c r="H54" s="47"/>
      <c r="I54" s="47"/>
      <c r="J54" s="67"/>
      <c r="K54" s="41"/>
      <c r="L54" s="41"/>
      <c r="N54" s="4"/>
      <c r="O54" s="2"/>
      <c r="P54" s="34"/>
      <c r="Q54" s="43"/>
      <c r="R54" s="3"/>
      <c r="S54" s="43"/>
      <c r="T54" s="43"/>
      <c r="Z54" s="34"/>
      <c r="AA54" s="34"/>
      <c r="AB54" s="34"/>
      <c r="AD54" s="34"/>
      <c r="AE54" s="34"/>
      <c r="AF54" s="34"/>
      <c r="AG54" s="34"/>
      <c r="AH54" s="34"/>
    </row>
    <row r="55" spans="1:34" s="5" customFormat="1" x14ac:dyDescent="0.3">
      <c r="A55" s="55"/>
      <c r="D55" s="46"/>
      <c r="E55" s="66"/>
      <c r="F55" s="47"/>
      <c r="G55" s="47"/>
      <c r="H55" s="47"/>
      <c r="I55" s="47"/>
      <c r="J55" s="67"/>
      <c r="K55" s="41"/>
      <c r="L55" s="41"/>
      <c r="N55" s="4"/>
      <c r="O55" s="2"/>
      <c r="P55" s="34"/>
      <c r="Q55" s="43"/>
      <c r="R55" s="3"/>
      <c r="S55" s="43"/>
      <c r="T55" s="43"/>
      <c r="Z55" s="34"/>
      <c r="AA55" s="34"/>
      <c r="AB55" s="34"/>
      <c r="AD55" s="34"/>
      <c r="AE55" s="34"/>
      <c r="AF55" s="34"/>
      <c r="AG55" s="34"/>
      <c r="AH55" s="34"/>
    </row>
    <row r="56" spans="1:34" s="5" customFormat="1" x14ac:dyDescent="0.3">
      <c r="A56" s="55"/>
      <c r="D56" s="46"/>
      <c r="E56" s="66"/>
      <c r="F56" s="47"/>
      <c r="G56" s="47"/>
      <c r="H56" s="47"/>
      <c r="I56" s="47"/>
      <c r="J56" s="67"/>
      <c r="K56" s="41"/>
      <c r="L56" s="41"/>
      <c r="N56" s="4"/>
      <c r="O56" s="2"/>
      <c r="P56" s="34"/>
      <c r="Q56" s="43"/>
      <c r="R56" s="3"/>
      <c r="S56" s="43"/>
      <c r="T56" s="43"/>
      <c r="Z56" s="34"/>
      <c r="AA56" s="34"/>
      <c r="AB56" s="34"/>
      <c r="AD56" s="34"/>
      <c r="AE56" s="34"/>
      <c r="AF56" s="34"/>
      <c r="AG56" s="34"/>
      <c r="AH56" s="34"/>
    </row>
    <row r="57" spans="1:34" s="5" customFormat="1" x14ac:dyDescent="0.3">
      <c r="A57" s="55"/>
      <c r="D57" s="46"/>
      <c r="E57" s="66"/>
      <c r="F57" s="47"/>
      <c r="G57" s="47"/>
      <c r="H57" s="47"/>
      <c r="I57" s="47"/>
      <c r="J57" s="67"/>
      <c r="K57" s="41"/>
      <c r="L57" s="41"/>
      <c r="N57" s="4"/>
      <c r="O57" s="2"/>
      <c r="P57" s="34"/>
      <c r="Q57" s="43"/>
      <c r="R57" s="3"/>
      <c r="S57" s="43"/>
      <c r="T57" s="43"/>
      <c r="Z57" s="34"/>
      <c r="AA57" s="34"/>
      <c r="AB57" s="34"/>
      <c r="AD57" s="34"/>
      <c r="AE57" s="34"/>
      <c r="AF57" s="34"/>
      <c r="AG57" s="34"/>
      <c r="AH57" s="34"/>
    </row>
    <row r="58" spans="1:34" s="5" customFormat="1" x14ac:dyDescent="0.3">
      <c r="A58" s="55"/>
      <c r="D58" s="46"/>
      <c r="E58" s="66"/>
      <c r="F58" s="47"/>
      <c r="G58" s="47"/>
      <c r="H58" s="47"/>
      <c r="I58" s="47"/>
      <c r="J58" s="67"/>
      <c r="K58" s="41"/>
      <c r="L58" s="41"/>
      <c r="N58" s="4"/>
      <c r="O58" s="2"/>
      <c r="P58" s="34"/>
      <c r="Q58" s="43"/>
      <c r="R58" s="3"/>
      <c r="S58" s="43"/>
      <c r="T58" s="43"/>
      <c r="Z58" s="34"/>
      <c r="AA58" s="34"/>
      <c r="AB58" s="34"/>
      <c r="AD58" s="34"/>
      <c r="AE58" s="34"/>
      <c r="AF58" s="34"/>
      <c r="AG58" s="34"/>
      <c r="AH58" s="34"/>
    </row>
    <row r="59" spans="1:34" s="5" customFormat="1" x14ac:dyDescent="0.3">
      <c r="A59" s="55"/>
      <c r="D59" s="46"/>
      <c r="E59" s="66"/>
      <c r="F59" s="47"/>
      <c r="G59" s="47"/>
      <c r="H59" s="47"/>
      <c r="I59" s="47"/>
      <c r="J59" s="67"/>
      <c r="K59" s="41"/>
      <c r="L59" s="41"/>
      <c r="N59" s="4"/>
      <c r="O59" s="2"/>
      <c r="P59" s="34"/>
      <c r="Q59" s="43"/>
      <c r="R59" s="3"/>
      <c r="S59" s="43"/>
      <c r="T59" s="43"/>
      <c r="Z59" s="34"/>
      <c r="AA59" s="34"/>
      <c r="AB59" s="34"/>
      <c r="AD59" s="34"/>
      <c r="AE59" s="34"/>
      <c r="AF59" s="34"/>
      <c r="AG59" s="34"/>
      <c r="AH59" s="34"/>
    </row>
    <row r="60" spans="1:34" s="5" customFormat="1" x14ac:dyDescent="0.3">
      <c r="A60" s="55"/>
      <c r="D60" s="46"/>
      <c r="E60" s="66"/>
      <c r="F60" s="47"/>
      <c r="G60" s="47"/>
      <c r="H60" s="47"/>
      <c r="I60" s="47"/>
      <c r="J60" s="67"/>
      <c r="K60" s="41"/>
      <c r="L60" s="41"/>
      <c r="N60" s="4"/>
      <c r="O60" s="2"/>
      <c r="P60" s="34"/>
      <c r="Q60" s="43"/>
      <c r="R60" s="3"/>
      <c r="S60" s="43"/>
      <c r="T60" s="43"/>
      <c r="Z60" s="34"/>
      <c r="AA60" s="34"/>
      <c r="AB60" s="34"/>
      <c r="AD60" s="34"/>
      <c r="AE60" s="34"/>
      <c r="AF60" s="34"/>
      <c r="AG60" s="34"/>
      <c r="AH60" s="34"/>
    </row>
    <row r="61" spans="1:34" s="5" customFormat="1" x14ac:dyDescent="0.3">
      <c r="A61" s="55"/>
      <c r="D61" s="46"/>
      <c r="E61" s="66"/>
      <c r="F61" s="47"/>
      <c r="G61" s="47"/>
      <c r="H61" s="47"/>
      <c r="I61" s="47"/>
      <c r="J61" s="67"/>
      <c r="K61" s="41"/>
      <c r="L61" s="41"/>
      <c r="N61" s="4"/>
      <c r="O61" s="2"/>
      <c r="P61" s="34"/>
      <c r="Q61" s="43"/>
      <c r="R61" s="3"/>
      <c r="S61" s="43"/>
      <c r="T61" s="43"/>
      <c r="Z61" s="34"/>
      <c r="AA61" s="34"/>
      <c r="AB61" s="34"/>
      <c r="AD61" s="34"/>
      <c r="AE61" s="34"/>
      <c r="AF61" s="34"/>
      <c r="AG61" s="34"/>
      <c r="AH61" s="34"/>
    </row>
    <row r="62" spans="1:34" s="5" customFormat="1" x14ac:dyDescent="0.3">
      <c r="A62" s="55"/>
      <c r="B62" s="36"/>
      <c r="D62" s="46"/>
      <c r="E62" s="66"/>
      <c r="F62" s="47"/>
      <c r="G62" s="47"/>
      <c r="H62" s="47"/>
      <c r="I62" s="47"/>
      <c r="J62" s="67"/>
      <c r="K62" s="41"/>
      <c r="L62" s="41"/>
      <c r="N62" s="4"/>
      <c r="O62" s="2"/>
      <c r="P62" s="34"/>
      <c r="Q62" s="43"/>
      <c r="R62" s="3"/>
      <c r="S62" s="43"/>
      <c r="T62" s="43"/>
      <c r="Z62" s="34"/>
      <c r="AA62" s="34"/>
      <c r="AB62" s="34"/>
      <c r="AD62" s="34"/>
      <c r="AE62" s="34"/>
      <c r="AF62" s="34"/>
      <c r="AG62" s="34"/>
      <c r="AH62" s="34"/>
    </row>
    <row r="63" spans="1:34" s="5" customFormat="1" x14ac:dyDescent="0.3">
      <c r="A63" s="55"/>
      <c r="D63" s="46"/>
      <c r="E63" s="66"/>
      <c r="F63" s="47"/>
      <c r="G63" s="47"/>
      <c r="H63" s="47"/>
      <c r="I63" s="47"/>
      <c r="J63" s="67"/>
      <c r="K63" s="41"/>
      <c r="L63" s="41"/>
      <c r="N63" s="4"/>
      <c r="O63" s="2"/>
      <c r="P63" s="34"/>
      <c r="Q63" s="43"/>
      <c r="R63" s="3"/>
      <c r="S63" s="43"/>
      <c r="T63" s="43"/>
      <c r="Z63" s="34"/>
      <c r="AA63" s="34"/>
      <c r="AB63" s="34"/>
      <c r="AD63" s="34"/>
      <c r="AE63" s="34"/>
      <c r="AF63" s="34"/>
      <c r="AG63" s="34"/>
      <c r="AH63" s="34"/>
    </row>
    <row r="64" spans="1:34" s="5" customFormat="1" x14ac:dyDescent="0.3">
      <c r="A64" s="55"/>
      <c r="D64" s="46"/>
      <c r="E64" s="66"/>
      <c r="F64" s="47"/>
      <c r="G64" s="47"/>
      <c r="H64" s="47"/>
      <c r="I64" s="47"/>
      <c r="J64" s="67"/>
      <c r="K64" s="41"/>
      <c r="L64" s="41"/>
      <c r="N64" s="4"/>
      <c r="O64" s="2"/>
      <c r="P64" s="34"/>
      <c r="Q64" s="43"/>
      <c r="R64" s="3"/>
      <c r="S64" s="43"/>
      <c r="T64" s="43"/>
      <c r="Z64" s="34"/>
      <c r="AA64" s="34"/>
      <c r="AB64" s="34"/>
      <c r="AD64" s="34"/>
      <c r="AE64" s="34"/>
      <c r="AF64" s="34"/>
      <c r="AG64" s="34"/>
      <c r="AH64" s="34"/>
    </row>
    <row r="65" spans="1:34" s="5" customFormat="1" x14ac:dyDescent="0.3">
      <c r="A65" s="55"/>
      <c r="D65" s="46"/>
      <c r="E65" s="66"/>
      <c r="F65" s="47"/>
      <c r="G65" s="47"/>
      <c r="H65" s="47"/>
      <c r="I65" s="47"/>
      <c r="J65" s="67"/>
      <c r="K65" s="41"/>
      <c r="L65" s="41"/>
      <c r="N65" s="4"/>
      <c r="O65" s="2"/>
      <c r="P65" s="34"/>
      <c r="Q65" s="43"/>
      <c r="R65" s="3"/>
      <c r="S65" s="43"/>
      <c r="T65" s="43"/>
      <c r="Z65" s="34"/>
      <c r="AA65" s="34"/>
      <c r="AB65" s="34"/>
      <c r="AD65" s="34"/>
      <c r="AE65" s="34"/>
      <c r="AF65" s="34"/>
      <c r="AG65" s="34"/>
      <c r="AH65" s="34"/>
    </row>
    <row r="66" spans="1:34" s="5" customFormat="1" ht="15.45" customHeight="1" x14ac:dyDescent="0.3">
      <c r="A66" s="55"/>
      <c r="D66" s="46"/>
      <c r="E66" s="66"/>
      <c r="F66" s="47"/>
      <c r="G66" s="47"/>
      <c r="H66" s="47"/>
      <c r="I66" s="47"/>
      <c r="J66" s="67"/>
      <c r="K66" s="41"/>
      <c r="L66" s="41"/>
      <c r="N66" s="4"/>
      <c r="O66" s="2"/>
      <c r="P66" s="34"/>
      <c r="Q66" s="43"/>
      <c r="R66" s="3"/>
      <c r="S66" s="43"/>
      <c r="T66" s="43"/>
      <c r="Z66" s="34"/>
      <c r="AA66" s="34"/>
      <c r="AB66" s="34"/>
      <c r="AD66" s="34"/>
      <c r="AE66" s="34"/>
      <c r="AF66" s="34"/>
      <c r="AG66" s="34"/>
      <c r="AH66" s="34"/>
    </row>
    <row r="67" spans="1:34" s="5" customFormat="1" ht="15.6" customHeight="1" x14ac:dyDescent="0.3">
      <c r="A67" s="55"/>
      <c r="D67" s="46"/>
      <c r="E67" s="66"/>
      <c r="F67" s="47"/>
      <c r="G67" s="47"/>
      <c r="H67" s="47"/>
      <c r="I67" s="47"/>
      <c r="J67" s="67"/>
      <c r="K67" s="41"/>
      <c r="L67" s="41"/>
      <c r="N67" s="4"/>
      <c r="O67" s="2"/>
      <c r="P67" s="34"/>
      <c r="Q67" s="43"/>
      <c r="R67" s="3"/>
      <c r="S67" s="43"/>
      <c r="T67" s="43"/>
      <c r="Z67" s="34"/>
      <c r="AA67" s="34"/>
      <c r="AB67" s="34"/>
      <c r="AD67" s="34"/>
      <c r="AE67" s="34"/>
      <c r="AF67" s="34"/>
      <c r="AG67" s="34"/>
      <c r="AH67" s="34"/>
    </row>
    <row r="68" spans="1:34" s="5" customFormat="1" x14ac:dyDescent="0.3">
      <c r="A68" s="55"/>
      <c r="D68" s="46"/>
      <c r="E68" s="66"/>
      <c r="F68" s="47"/>
      <c r="G68" s="47"/>
      <c r="H68" s="47"/>
      <c r="I68" s="47"/>
      <c r="J68" s="67"/>
      <c r="K68" s="41"/>
      <c r="L68" s="41"/>
      <c r="N68" s="4"/>
      <c r="O68" s="2"/>
      <c r="P68" s="34"/>
      <c r="Q68" s="43"/>
      <c r="R68" s="3"/>
      <c r="S68" s="43"/>
      <c r="T68" s="43"/>
      <c r="Z68" s="34"/>
      <c r="AA68" s="34"/>
      <c r="AB68" s="34"/>
      <c r="AD68" s="34"/>
      <c r="AE68" s="34"/>
      <c r="AF68" s="34"/>
      <c r="AG68" s="34"/>
      <c r="AH68" s="34"/>
    </row>
    <row r="69" spans="1:34" x14ac:dyDescent="0.3">
      <c r="D69" s="46"/>
      <c r="E69" s="66"/>
      <c r="F69" s="47"/>
      <c r="G69" s="47"/>
      <c r="H69" s="47"/>
      <c r="I69" s="47"/>
      <c r="J69" s="67"/>
      <c r="K69" s="41"/>
      <c r="L69" s="41"/>
      <c r="N69" s="4"/>
      <c r="O69" s="2"/>
      <c r="P69" s="34"/>
      <c r="Q69" s="43"/>
      <c r="R69" s="3"/>
      <c r="S69" s="43"/>
      <c r="T69" s="43"/>
      <c r="Z69" s="34"/>
      <c r="AA69" s="34"/>
      <c r="AB69" s="34"/>
      <c r="AD69" s="34"/>
      <c r="AE69" s="34"/>
      <c r="AF69" s="34"/>
      <c r="AG69" s="34"/>
      <c r="AH69" s="34"/>
    </row>
    <row r="70" spans="1:34" x14ac:dyDescent="0.3">
      <c r="D70" s="46"/>
      <c r="E70" s="66"/>
      <c r="F70" s="47"/>
      <c r="G70" s="47"/>
      <c r="H70" s="47"/>
      <c r="I70" s="47"/>
      <c r="J70" s="67"/>
      <c r="K70" s="41"/>
      <c r="L70" s="41"/>
      <c r="N70" s="4"/>
      <c r="O70" s="2"/>
      <c r="P70" s="34"/>
      <c r="Q70" s="43"/>
      <c r="R70" s="3"/>
      <c r="S70" s="43"/>
      <c r="T70" s="43"/>
      <c r="Z70" s="34"/>
      <c r="AA70" s="34"/>
      <c r="AB70" s="34"/>
      <c r="AD70" s="34"/>
      <c r="AE70" s="34"/>
      <c r="AF70" s="34"/>
      <c r="AG70" s="34"/>
      <c r="AH70" s="34"/>
    </row>
    <row r="71" spans="1:34" x14ac:dyDescent="0.3">
      <c r="D71" s="46"/>
      <c r="E71" s="66"/>
      <c r="F71" s="47"/>
      <c r="G71" s="47"/>
      <c r="H71" s="47"/>
      <c r="I71" s="47"/>
      <c r="J71" s="67"/>
      <c r="K71" s="41"/>
      <c r="L71" s="41"/>
      <c r="N71" s="4"/>
      <c r="O71" s="2"/>
      <c r="P71" s="34"/>
      <c r="Q71" s="43"/>
      <c r="R71" s="3"/>
      <c r="S71" s="43"/>
      <c r="T71" s="43"/>
      <c r="Z71" s="34"/>
      <c r="AA71" s="34"/>
      <c r="AB71" s="34"/>
      <c r="AD71" s="34"/>
      <c r="AE71" s="34"/>
      <c r="AF71" s="34"/>
      <c r="AG71" s="34"/>
      <c r="AH71" s="34"/>
    </row>
    <row r="72" spans="1:34" x14ac:dyDescent="0.3">
      <c r="D72" s="46"/>
      <c r="E72" s="66"/>
      <c r="F72" s="47"/>
      <c r="G72" s="47"/>
      <c r="H72" s="47"/>
      <c r="I72" s="47"/>
      <c r="J72" s="67"/>
      <c r="K72" s="41"/>
      <c r="L72" s="41"/>
      <c r="N72" s="4"/>
      <c r="O72" s="2"/>
      <c r="P72" s="34"/>
      <c r="Q72" s="43"/>
      <c r="R72" s="3"/>
      <c r="S72" s="43"/>
      <c r="T72" s="43"/>
      <c r="Z72" s="34"/>
      <c r="AA72" s="34"/>
      <c r="AB72" s="34"/>
      <c r="AD72" s="34"/>
      <c r="AE72" s="34"/>
      <c r="AF72" s="34"/>
      <c r="AG72" s="34"/>
      <c r="AH72" s="34"/>
    </row>
    <row r="73" spans="1:34" x14ac:dyDescent="0.3">
      <c r="D73" s="46"/>
      <c r="E73" s="66"/>
      <c r="F73" s="47"/>
      <c r="G73" s="47"/>
      <c r="H73" s="47"/>
      <c r="I73" s="47"/>
      <c r="J73" s="67"/>
      <c r="K73" s="41"/>
      <c r="L73" s="41"/>
      <c r="N73" s="4"/>
      <c r="O73" s="2"/>
      <c r="P73" s="34"/>
      <c r="Q73" s="43"/>
      <c r="R73" s="3"/>
      <c r="S73" s="43"/>
      <c r="T73" s="43"/>
      <c r="Z73" s="34"/>
      <c r="AA73" s="34"/>
      <c r="AB73" s="34"/>
      <c r="AD73" s="34"/>
      <c r="AE73" s="34"/>
      <c r="AF73" s="34"/>
      <c r="AG73" s="34"/>
      <c r="AH73" s="34"/>
    </row>
    <row r="74" spans="1:34" x14ac:dyDescent="0.3">
      <c r="D74" s="46"/>
      <c r="E74" s="66"/>
      <c r="F74" s="47"/>
      <c r="G74" s="47"/>
      <c r="H74" s="47"/>
      <c r="I74" s="47"/>
      <c r="J74" s="67"/>
      <c r="K74" s="41"/>
      <c r="L74" s="41"/>
      <c r="N74" s="4"/>
      <c r="O74" s="2"/>
      <c r="P74" s="34"/>
      <c r="Q74" s="43"/>
      <c r="R74" s="3"/>
      <c r="S74" s="43"/>
      <c r="T74" s="43"/>
      <c r="Z74" s="34"/>
      <c r="AA74" s="34"/>
      <c r="AB74" s="34"/>
      <c r="AD74" s="34"/>
      <c r="AE74" s="34"/>
      <c r="AF74" s="34"/>
      <c r="AG74" s="34"/>
      <c r="AH74" s="34"/>
    </row>
    <row r="75" spans="1:34" x14ac:dyDescent="0.3">
      <c r="D75" s="46"/>
      <c r="E75" s="66"/>
      <c r="F75" s="47"/>
      <c r="G75" s="47"/>
      <c r="H75" s="47"/>
      <c r="I75" s="47"/>
      <c r="J75" s="67"/>
      <c r="K75" s="41"/>
      <c r="L75" s="41"/>
      <c r="N75" s="4"/>
      <c r="O75" s="2"/>
      <c r="P75" s="34"/>
      <c r="Q75" s="43"/>
      <c r="R75" s="3"/>
      <c r="S75" s="43"/>
      <c r="T75" s="43"/>
      <c r="Z75" s="34"/>
      <c r="AA75" s="34"/>
      <c r="AB75" s="34"/>
      <c r="AD75" s="34"/>
      <c r="AE75" s="34"/>
      <c r="AF75" s="34"/>
      <c r="AG75" s="34"/>
      <c r="AH75" s="34"/>
    </row>
    <row r="76" spans="1:34" x14ac:dyDescent="0.3">
      <c r="C76" s="6"/>
      <c r="D76" s="46"/>
      <c r="E76" s="66"/>
      <c r="F76" s="47"/>
      <c r="G76" s="47"/>
      <c r="H76" s="47"/>
      <c r="I76" s="47"/>
      <c r="J76" s="67"/>
      <c r="K76" s="41"/>
      <c r="L76" s="41"/>
      <c r="N76" s="4"/>
      <c r="O76" s="2"/>
      <c r="P76" s="34"/>
      <c r="Q76" s="43"/>
      <c r="R76" s="3"/>
      <c r="S76" s="43"/>
      <c r="T76" s="43"/>
      <c r="Z76" s="34"/>
      <c r="AA76" s="34"/>
      <c r="AB76" s="34"/>
      <c r="AD76" s="34"/>
      <c r="AE76" s="34"/>
      <c r="AF76" s="34"/>
      <c r="AG76" s="34"/>
      <c r="AH76" s="34"/>
    </row>
    <row r="77" spans="1:34" x14ac:dyDescent="0.3">
      <c r="D77" s="46"/>
      <c r="E77" s="66"/>
      <c r="F77" s="47"/>
      <c r="G77" s="47"/>
      <c r="H77" s="47"/>
      <c r="I77" s="47"/>
      <c r="J77" s="67"/>
      <c r="K77" s="41"/>
      <c r="L77" s="41"/>
      <c r="N77" s="4"/>
      <c r="O77" s="2"/>
      <c r="P77" s="34"/>
      <c r="Q77" s="43"/>
      <c r="R77" s="3"/>
      <c r="S77" s="43"/>
      <c r="T77" s="43"/>
      <c r="Z77" s="34"/>
      <c r="AA77" s="34"/>
      <c r="AB77" s="34"/>
      <c r="AD77" s="34"/>
      <c r="AE77" s="34"/>
      <c r="AF77" s="34"/>
      <c r="AG77" s="34"/>
      <c r="AH77" s="34"/>
    </row>
    <row r="78" spans="1:34" ht="15.45" customHeight="1" x14ac:dyDescent="0.3">
      <c r="D78" s="46"/>
      <c r="E78" s="66"/>
      <c r="F78" s="47"/>
      <c r="G78" s="47"/>
      <c r="H78" s="47"/>
      <c r="I78" s="47"/>
      <c r="J78" s="67"/>
      <c r="K78" s="41"/>
      <c r="L78" s="41"/>
      <c r="N78" s="4"/>
      <c r="O78" s="2"/>
      <c r="P78" s="34"/>
      <c r="Q78" s="43"/>
      <c r="R78" s="3"/>
      <c r="S78" s="43"/>
      <c r="T78" s="43"/>
      <c r="Z78" s="34"/>
      <c r="AA78" s="34"/>
      <c r="AB78" s="34"/>
      <c r="AD78" s="34"/>
      <c r="AE78" s="34"/>
      <c r="AF78" s="34"/>
      <c r="AG78" s="34"/>
      <c r="AH78" s="34"/>
    </row>
    <row r="79" spans="1:34" x14ac:dyDescent="0.3">
      <c r="C79" s="35"/>
      <c r="D79" s="46"/>
      <c r="E79" s="66"/>
      <c r="F79" s="47"/>
      <c r="G79" s="47"/>
      <c r="H79" s="47"/>
      <c r="I79" s="47"/>
      <c r="J79" s="67"/>
      <c r="K79" s="41"/>
      <c r="L79" s="41"/>
      <c r="N79" s="4"/>
      <c r="O79" s="2"/>
      <c r="P79" s="34"/>
      <c r="Q79" s="43"/>
      <c r="R79" s="3"/>
      <c r="S79" s="43"/>
      <c r="T79" s="43"/>
      <c r="Z79" s="34"/>
      <c r="AA79" s="34"/>
      <c r="AB79" s="34"/>
      <c r="AD79" s="34"/>
      <c r="AE79" s="34"/>
      <c r="AF79" s="34"/>
      <c r="AG79" s="34"/>
      <c r="AH79" s="34"/>
    </row>
    <row r="80" spans="1:34" x14ac:dyDescent="0.3">
      <c r="C80" s="35"/>
      <c r="D80" s="46"/>
      <c r="E80" s="66"/>
      <c r="F80" s="47"/>
      <c r="G80" s="47"/>
      <c r="H80" s="47"/>
      <c r="I80" s="47"/>
      <c r="J80" s="67"/>
      <c r="K80" s="41"/>
      <c r="L80" s="41"/>
      <c r="N80" s="4"/>
      <c r="O80" s="2"/>
      <c r="P80" s="34"/>
      <c r="Q80" s="43"/>
      <c r="R80" s="3"/>
      <c r="S80" s="43"/>
      <c r="T80" s="43"/>
      <c r="Z80" s="34"/>
      <c r="AA80" s="34"/>
      <c r="AB80" s="34"/>
      <c r="AD80" s="34"/>
      <c r="AE80" s="34"/>
      <c r="AF80" s="34"/>
      <c r="AG80" s="34"/>
      <c r="AH80" s="34"/>
    </row>
    <row r="81" spans="3:34" x14ac:dyDescent="0.3">
      <c r="C81" s="35"/>
      <c r="D81" s="46"/>
      <c r="E81" s="66"/>
      <c r="F81" s="47"/>
      <c r="G81" s="47"/>
      <c r="H81" s="47"/>
      <c r="I81" s="47"/>
      <c r="J81" s="67"/>
      <c r="K81" s="41"/>
      <c r="L81" s="41"/>
      <c r="N81" s="4"/>
      <c r="O81" s="2"/>
      <c r="P81" s="34"/>
      <c r="Q81" s="43"/>
      <c r="R81" s="3"/>
      <c r="S81" s="43"/>
      <c r="T81" s="43"/>
      <c r="Z81" s="34"/>
      <c r="AA81" s="34"/>
      <c r="AB81" s="34"/>
      <c r="AD81" s="34"/>
      <c r="AE81" s="34"/>
      <c r="AF81" s="34"/>
      <c r="AG81" s="34"/>
      <c r="AH81" s="34"/>
    </row>
    <row r="82" spans="3:34" x14ac:dyDescent="0.3">
      <c r="C82" s="35"/>
      <c r="D82" s="46"/>
      <c r="E82" s="66"/>
      <c r="F82" s="47"/>
      <c r="G82" s="47"/>
      <c r="H82" s="47"/>
      <c r="I82" s="47"/>
      <c r="J82" s="67"/>
      <c r="K82" s="41"/>
      <c r="L82" s="41"/>
      <c r="N82" s="4"/>
      <c r="O82" s="2"/>
      <c r="P82" s="34"/>
      <c r="Q82" s="43"/>
      <c r="R82" s="3"/>
      <c r="S82" s="43"/>
      <c r="T82" s="43"/>
      <c r="Z82" s="34"/>
      <c r="AA82" s="34"/>
      <c r="AB82" s="34"/>
      <c r="AD82" s="34"/>
      <c r="AE82" s="34"/>
      <c r="AF82" s="34"/>
      <c r="AG82" s="34"/>
      <c r="AH82" s="34"/>
    </row>
    <row r="83" spans="3:34" x14ac:dyDescent="0.3">
      <c r="C83" s="35"/>
      <c r="D83" s="46"/>
      <c r="E83" s="66"/>
      <c r="F83" s="47"/>
      <c r="G83" s="47"/>
      <c r="H83" s="47"/>
      <c r="I83" s="47"/>
      <c r="J83" s="67"/>
      <c r="K83" s="41"/>
      <c r="L83" s="41"/>
      <c r="N83" s="4"/>
      <c r="O83" s="2"/>
      <c r="P83" s="34"/>
      <c r="Q83" s="43"/>
      <c r="R83" s="3"/>
      <c r="S83" s="43"/>
      <c r="T83" s="43"/>
      <c r="Z83" s="34"/>
      <c r="AA83" s="34"/>
      <c r="AB83" s="34"/>
      <c r="AD83" s="34"/>
      <c r="AE83" s="34"/>
      <c r="AF83" s="34"/>
      <c r="AG83" s="34"/>
      <c r="AH83" s="34"/>
    </row>
    <row r="84" spans="3:34" x14ac:dyDescent="0.3">
      <c r="C84" s="35"/>
      <c r="D84" s="46"/>
      <c r="E84" s="66"/>
      <c r="F84" s="47"/>
      <c r="G84" s="47"/>
      <c r="H84" s="47"/>
      <c r="I84" s="47"/>
      <c r="J84" s="67"/>
      <c r="K84" s="41"/>
      <c r="L84" s="41"/>
      <c r="N84" s="4"/>
      <c r="O84" s="2"/>
      <c r="P84" s="34"/>
      <c r="Q84" s="43"/>
      <c r="R84" s="3"/>
      <c r="S84" s="43"/>
      <c r="T84" s="43"/>
      <c r="Z84" s="34"/>
      <c r="AA84" s="34"/>
      <c r="AB84" s="34"/>
      <c r="AD84" s="34"/>
      <c r="AE84" s="34"/>
      <c r="AF84" s="34"/>
      <c r="AG84" s="34"/>
      <c r="AH84" s="34"/>
    </row>
    <row r="85" spans="3:34" x14ac:dyDescent="0.3">
      <c r="C85" s="35"/>
      <c r="D85" s="46"/>
      <c r="E85" s="66"/>
      <c r="F85" s="47"/>
      <c r="G85" s="47"/>
      <c r="H85" s="47"/>
      <c r="I85" s="47"/>
      <c r="J85" s="67"/>
      <c r="K85" s="41"/>
      <c r="L85" s="41"/>
      <c r="N85" s="4"/>
      <c r="O85" s="2"/>
      <c r="P85" s="34"/>
      <c r="Q85" s="43"/>
      <c r="R85" s="3"/>
      <c r="S85" s="43"/>
      <c r="T85" s="43"/>
      <c r="Z85" s="34"/>
      <c r="AA85" s="34"/>
      <c r="AB85" s="34"/>
      <c r="AD85" s="34"/>
      <c r="AE85" s="34"/>
      <c r="AF85" s="34"/>
      <c r="AG85" s="34"/>
      <c r="AH85" s="34"/>
    </row>
    <row r="86" spans="3:34" x14ac:dyDescent="0.3">
      <c r="D86" s="46"/>
      <c r="E86" s="66"/>
      <c r="F86" s="47"/>
      <c r="G86" s="47"/>
      <c r="H86" s="47"/>
      <c r="I86" s="47"/>
      <c r="J86" s="67"/>
      <c r="K86" s="41"/>
      <c r="L86" s="41"/>
      <c r="N86" s="4"/>
      <c r="O86" s="2"/>
      <c r="P86" s="34"/>
      <c r="Q86" s="43"/>
      <c r="R86" s="3"/>
      <c r="S86" s="43"/>
      <c r="T86" s="43"/>
      <c r="Z86" s="34"/>
      <c r="AA86" s="34"/>
      <c r="AB86" s="34"/>
      <c r="AD86" s="34"/>
      <c r="AE86" s="34"/>
      <c r="AF86" s="34"/>
      <c r="AG86" s="34"/>
      <c r="AH86" s="34"/>
    </row>
    <row r="87" spans="3:34" x14ac:dyDescent="0.3">
      <c r="D87" s="46"/>
      <c r="E87" s="66"/>
      <c r="F87" s="47"/>
      <c r="G87" s="47"/>
      <c r="H87" s="47"/>
      <c r="I87" s="47"/>
      <c r="J87" s="67"/>
      <c r="K87" s="41"/>
      <c r="L87" s="41"/>
      <c r="N87" s="4"/>
      <c r="O87" s="2"/>
      <c r="P87" s="34"/>
      <c r="Q87" s="43"/>
      <c r="R87" s="3"/>
      <c r="S87" s="43"/>
      <c r="T87" s="43"/>
      <c r="Z87" s="34"/>
      <c r="AA87" s="34"/>
      <c r="AB87" s="34"/>
      <c r="AD87" s="34"/>
      <c r="AE87" s="34"/>
      <c r="AF87" s="34"/>
      <c r="AG87" s="34"/>
      <c r="AH87" s="34"/>
    </row>
    <row r="88" spans="3:34" ht="15.45" customHeight="1" x14ac:dyDescent="0.3">
      <c r="D88" s="46"/>
      <c r="E88" s="66"/>
      <c r="F88" s="47"/>
      <c r="G88" s="47"/>
      <c r="H88" s="47"/>
      <c r="I88" s="47"/>
      <c r="J88" s="67"/>
      <c r="K88" s="41"/>
      <c r="L88" s="41"/>
      <c r="N88" s="4"/>
      <c r="O88" s="2"/>
      <c r="P88" s="34"/>
      <c r="Q88" s="43"/>
      <c r="R88" s="3"/>
      <c r="S88" s="43"/>
      <c r="T88" s="43"/>
      <c r="Z88" s="34"/>
      <c r="AA88" s="34"/>
      <c r="AB88" s="34"/>
      <c r="AD88" s="34"/>
      <c r="AE88" s="34"/>
      <c r="AF88" s="34"/>
      <c r="AG88" s="34"/>
      <c r="AH88" s="34"/>
    </row>
    <row r="89" spans="3:34" x14ac:dyDescent="0.3">
      <c r="D89" s="46"/>
      <c r="E89" s="66"/>
      <c r="F89" s="47"/>
      <c r="G89" s="47"/>
      <c r="H89" s="47"/>
      <c r="I89" s="47"/>
      <c r="J89" s="67"/>
      <c r="K89" s="41"/>
      <c r="L89" s="41"/>
      <c r="N89" s="4"/>
      <c r="O89" s="2"/>
      <c r="P89" s="34"/>
      <c r="Q89" s="43"/>
      <c r="R89" s="3"/>
      <c r="S89" s="43"/>
      <c r="T89" s="43"/>
      <c r="Z89" s="34"/>
      <c r="AA89" s="34"/>
      <c r="AB89" s="34"/>
      <c r="AD89" s="34"/>
      <c r="AE89" s="34"/>
      <c r="AF89" s="34"/>
      <c r="AG89" s="34"/>
      <c r="AH89" s="34"/>
    </row>
    <row r="90" spans="3:34" x14ac:dyDescent="0.3">
      <c r="D90" s="46"/>
      <c r="E90" s="66"/>
      <c r="F90" s="47"/>
      <c r="G90" s="47"/>
      <c r="H90" s="47"/>
      <c r="I90" s="47"/>
      <c r="J90" s="67"/>
      <c r="K90" s="41"/>
      <c r="L90" s="41"/>
      <c r="N90" s="4"/>
      <c r="O90" s="2"/>
      <c r="P90" s="34"/>
      <c r="Q90" s="43"/>
      <c r="R90" s="3"/>
      <c r="S90" s="43"/>
      <c r="T90" s="43"/>
      <c r="Z90" s="34"/>
      <c r="AA90" s="34"/>
      <c r="AB90" s="34"/>
      <c r="AD90" s="34"/>
      <c r="AE90" s="34"/>
      <c r="AF90" s="34"/>
      <c r="AG90" s="34"/>
      <c r="AH90" s="34"/>
    </row>
    <row r="91" spans="3:34" x14ac:dyDescent="0.3">
      <c r="D91" s="46"/>
      <c r="E91" s="66"/>
      <c r="F91" s="47"/>
      <c r="G91" s="47"/>
      <c r="H91" s="47"/>
      <c r="I91" s="47"/>
      <c r="J91" s="67"/>
      <c r="K91" s="41"/>
      <c r="L91" s="41"/>
      <c r="N91" s="4"/>
      <c r="O91" s="2"/>
      <c r="P91" s="34"/>
      <c r="Q91" s="43"/>
      <c r="R91" s="3"/>
      <c r="S91" s="43"/>
      <c r="T91" s="43"/>
      <c r="Z91" s="34"/>
      <c r="AA91" s="34"/>
      <c r="AB91" s="34"/>
      <c r="AD91" s="34"/>
      <c r="AE91" s="34"/>
      <c r="AF91" s="34"/>
      <c r="AG91" s="34"/>
      <c r="AH91" s="34"/>
    </row>
    <row r="92" spans="3:34" x14ac:dyDescent="0.3">
      <c r="D92" s="46"/>
      <c r="E92" s="66"/>
      <c r="F92" s="47"/>
      <c r="G92" s="47"/>
      <c r="H92" s="47"/>
      <c r="I92" s="47"/>
      <c r="J92" s="67"/>
      <c r="K92" s="41"/>
      <c r="L92" s="41"/>
      <c r="N92" s="4"/>
      <c r="O92" s="2"/>
      <c r="P92" s="34"/>
      <c r="Q92" s="43"/>
      <c r="R92" s="3"/>
      <c r="S92" s="43"/>
      <c r="T92" s="43"/>
      <c r="Z92" s="34"/>
      <c r="AA92" s="34"/>
      <c r="AB92" s="34"/>
      <c r="AD92" s="34"/>
      <c r="AE92" s="34"/>
      <c r="AF92" s="34"/>
      <c r="AG92" s="34"/>
      <c r="AH92" s="34"/>
    </row>
    <row r="93" spans="3:34" x14ac:dyDescent="0.3">
      <c r="D93" s="46"/>
      <c r="E93" s="66"/>
      <c r="F93" s="47"/>
      <c r="G93" s="47"/>
      <c r="H93" s="47"/>
      <c r="I93" s="47"/>
      <c r="J93" s="67"/>
      <c r="K93" s="41"/>
      <c r="L93" s="41"/>
      <c r="N93" s="4"/>
      <c r="O93" s="2"/>
      <c r="P93" s="34"/>
      <c r="Q93" s="43"/>
      <c r="R93" s="3"/>
      <c r="S93" s="43"/>
      <c r="T93" s="43"/>
      <c r="Z93" s="34"/>
      <c r="AA93" s="34"/>
      <c r="AB93" s="34"/>
      <c r="AD93" s="34"/>
      <c r="AE93" s="34"/>
      <c r="AF93" s="34"/>
      <c r="AG93" s="34"/>
      <c r="AH93" s="34"/>
    </row>
    <row r="94" spans="3:34" x14ac:dyDescent="0.3">
      <c r="D94" s="46"/>
      <c r="E94" s="66"/>
      <c r="F94" s="47"/>
      <c r="G94" s="47"/>
      <c r="H94" s="47"/>
      <c r="I94" s="47"/>
      <c r="J94" s="67"/>
      <c r="K94" s="41"/>
      <c r="L94" s="41"/>
      <c r="N94" s="4"/>
      <c r="O94" s="2"/>
      <c r="P94" s="34"/>
      <c r="Q94" s="43"/>
      <c r="R94" s="3"/>
      <c r="S94" s="43"/>
      <c r="T94" s="43"/>
      <c r="Z94" s="34"/>
      <c r="AA94" s="34"/>
      <c r="AB94" s="34"/>
      <c r="AD94" s="34"/>
      <c r="AE94" s="34"/>
      <c r="AF94" s="34"/>
      <c r="AG94" s="34"/>
      <c r="AH94" s="34"/>
    </row>
    <row r="95" spans="3:34" x14ac:dyDescent="0.3">
      <c r="D95" s="46"/>
      <c r="E95" s="66"/>
      <c r="F95" s="47"/>
      <c r="G95" s="47"/>
      <c r="H95" s="47"/>
      <c r="I95" s="47"/>
      <c r="J95" s="67"/>
      <c r="K95" s="41"/>
      <c r="L95" s="41"/>
      <c r="N95" s="4"/>
      <c r="O95" s="2"/>
      <c r="P95" s="34"/>
      <c r="Q95" s="43"/>
      <c r="R95" s="3"/>
      <c r="S95" s="43"/>
      <c r="T95" s="43"/>
      <c r="Z95" s="34"/>
      <c r="AA95" s="34"/>
      <c r="AB95" s="34"/>
      <c r="AD95" s="34"/>
      <c r="AE95" s="34"/>
      <c r="AF95" s="34"/>
      <c r="AG95" s="34"/>
      <c r="AH95" s="34"/>
    </row>
    <row r="96" spans="3:34" x14ac:dyDescent="0.3">
      <c r="D96" s="46"/>
      <c r="E96" s="66"/>
      <c r="F96" s="47"/>
      <c r="G96" s="47"/>
      <c r="H96" s="47"/>
      <c r="I96" s="47"/>
      <c r="J96" s="67"/>
      <c r="K96" s="41"/>
      <c r="L96" s="41"/>
      <c r="N96" s="4"/>
      <c r="O96" s="2"/>
      <c r="P96" s="34"/>
      <c r="Q96" s="43"/>
      <c r="R96" s="3"/>
      <c r="S96" s="43"/>
      <c r="T96" s="43"/>
      <c r="Z96" s="34"/>
      <c r="AA96" s="34"/>
      <c r="AB96" s="34"/>
      <c r="AD96" s="34"/>
      <c r="AE96" s="34"/>
      <c r="AF96" s="34"/>
      <c r="AG96" s="34"/>
      <c r="AH96" s="34"/>
    </row>
    <row r="97" spans="4:39" x14ac:dyDescent="0.3">
      <c r="D97" s="46"/>
      <c r="E97" s="66"/>
      <c r="F97" s="47"/>
      <c r="G97" s="47"/>
      <c r="H97" s="47"/>
      <c r="I97" s="47"/>
      <c r="J97" s="67"/>
      <c r="K97" s="41"/>
      <c r="L97" s="41"/>
      <c r="N97" s="4"/>
      <c r="O97" s="2"/>
      <c r="P97" s="34"/>
      <c r="Q97" s="43"/>
      <c r="R97" s="3"/>
      <c r="S97" s="43"/>
      <c r="T97" s="43"/>
      <c r="Z97" s="34"/>
      <c r="AA97" s="34"/>
      <c r="AB97" s="34"/>
      <c r="AD97" s="34"/>
      <c r="AE97" s="34"/>
      <c r="AF97" s="34"/>
      <c r="AG97" s="34"/>
      <c r="AH97" s="34"/>
    </row>
    <row r="98" spans="4:39" x14ac:dyDescent="0.3">
      <c r="D98" s="46"/>
      <c r="E98" s="66"/>
      <c r="F98" s="47"/>
      <c r="G98" s="47"/>
      <c r="H98" s="47"/>
      <c r="I98" s="47"/>
      <c r="J98" s="67"/>
      <c r="K98" s="41"/>
      <c r="L98" s="41"/>
      <c r="N98" s="4"/>
      <c r="O98" s="2"/>
      <c r="P98" s="34"/>
      <c r="Q98" s="43"/>
      <c r="R98" s="3"/>
      <c r="S98" s="43"/>
      <c r="T98" s="43"/>
      <c r="Z98" s="34"/>
      <c r="AA98" s="34"/>
      <c r="AB98" s="34"/>
      <c r="AD98" s="34"/>
      <c r="AE98" s="34"/>
      <c r="AF98" s="34"/>
      <c r="AG98" s="34"/>
      <c r="AH98" s="34"/>
    </row>
    <row r="99" spans="4:39" x14ac:dyDescent="0.3">
      <c r="D99" s="46"/>
      <c r="E99" s="66"/>
      <c r="F99" s="47"/>
      <c r="G99" s="47"/>
      <c r="H99" s="47"/>
      <c r="I99" s="47"/>
      <c r="J99" s="67"/>
      <c r="K99" s="41"/>
      <c r="L99" s="41"/>
      <c r="N99" s="4"/>
      <c r="O99" s="2"/>
      <c r="P99" s="34"/>
      <c r="Q99" s="43"/>
      <c r="R99" s="3"/>
      <c r="S99" s="43"/>
      <c r="T99" s="43"/>
      <c r="Z99" s="34"/>
      <c r="AA99" s="34"/>
      <c r="AB99" s="34"/>
      <c r="AD99" s="34"/>
      <c r="AE99" s="34"/>
      <c r="AF99" s="34"/>
      <c r="AG99" s="34"/>
      <c r="AH99" s="34"/>
    </row>
    <row r="100" spans="4:39" x14ac:dyDescent="0.3">
      <c r="D100" s="46"/>
      <c r="E100" s="66"/>
      <c r="F100" s="47"/>
      <c r="G100" s="47"/>
      <c r="H100" s="47"/>
      <c r="I100" s="47"/>
      <c r="J100" s="67"/>
      <c r="K100" s="41"/>
      <c r="L100" s="41"/>
      <c r="N100" s="4"/>
      <c r="O100" s="2"/>
      <c r="P100" s="34"/>
      <c r="Q100" s="43"/>
      <c r="R100" s="3"/>
      <c r="S100" s="43"/>
      <c r="T100" s="43"/>
      <c r="Z100" s="34"/>
      <c r="AA100" s="34"/>
      <c r="AB100" s="34"/>
      <c r="AD100" s="34"/>
      <c r="AE100" s="34"/>
      <c r="AF100" s="34"/>
      <c r="AG100" s="34"/>
      <c r="AH100" s="34"/>
    </row>
    <row r="101" spans="4:39" x14ac:dyDescent="0.3">
      <c r="D101" s="46"/>
      <c r="E101" s="66"/>
      <c r="F101" s="47"/>
      <c r="G101" s="47"/>
      <c r="H101" s="47"/>
      <c r="I101" s="47"/>
      <c r="J101" s="67"/>
      <c r="K101" s="41"/>
      <c r="L101" s="41"/>
      <c r="N101" s="4"/>
      <c r="O101" s="2"/>
      <c r="P101" s="34"/>
      <c r="Q101" s="43"/>
      <c r="R101" s="3"/>
      <c r="S101" s="43"/>
      <c r="T101" s="43"/>
      <c r="Z101" s="34"/>
      <c r="AA101" s="34"/>
      <c r="AB101" s="34"/>
      <c r="AD101" s="34"/>
      <c r="AE101" s="34"/>
      <c r="AF101" s="34"/>
      <c r="AG101" s="34"/>
      <c r="AH101" s="34"/>
    </row>
    <row r="102" spans="4:39" x14ac:dyDescent="0.3">
      <c r="D102" s="46"/>
      <c r="E102" s="66"/>
      <c r="F102" s="47"/>
      <c r="G102" s="47"/>
      <c r="H102" s="47"/>
      <c r="I102" s="47"/>
      <c r="J102" s="67"/>
      <c r="K102" s="41"/>
      <c r="L102" s="41"/>
      <c r="N102" s="4"/>
      <c r="O102" s="2"/>
      <c r="P102" s="34"/>
      <c r="Q102" s="43"/>
      <c r="R102" s="3"/>
      <c r="S102" s="43"/>
      <c r="T102" s="43"/>
      <c r="Z102" s="34"/>
      <c r="AA102" s="34"/>
      <c r="AB102" s="34"/>
      <c r="AD102" s="34"/>
      <c r="AE102" s="34"/>
      <c r="AF102" s="34"/>
      <c r="AG102" s="34"/>
      <c r="AH102" s="34"/>
    </row>
    <row r="103" spans="4:39" x14ac:dyDescent="0.3">
      <c r="D103" s="46"/>
      <c r="E103" s="66"/>
      <c r="F103" s="47"/>
      <c r="G103" s="47"/>
      <c r="H103" s="47"/>
      <c r="I103" s="47"/>
      <c r="J103" s="67"/>
      <c r="K103" s="41"/>
      <c r="L103" s="41"/>
      <c r="N103" s="4"/>
      <c r="O103" s="2"/>
      <c r="P103" s="34"/>
      <c r="Q103" s="43"/>
      <c r="R103" s="3"/>
      <c r="S103" s="43"/>
      <c r="T103" s="43"/>
      <c r="Z103" s="34"/>
      <c r="AA103" s="34"/>
      <c r="AB103" s="34"/>
      <c r="AD103" s="34"/>
      <c r="AE103" s="34"/>
      <c r="AF103" s="34"/>
      <c r="AG103" s="34"/>
      <c r="AH103" s="34"/>
    </row>
    <row r="104" spans="4:39" x14ac:dyDescent="0.3">
      <c r="D104" s="46"/>
      <c r="E104" s="66"/>
      <c r="F104" s="47"/>
      <c r="G104" s="47"/>
      <c r="H104" s="47"/>
      <c r="I104" s="47"/>
      <c r="J104" s="67"/>
      <c r="K104" s="41"/>
      <c r="L104" s="41"/>
      <c r="N104" s="4"/>
      <c r="O104" s="2"/>
      <c r="P104" s="34"/>
      <c r="Q104" s="43"/>
      <c r="R104" s="3"/>
      <c r="S104" s="43"/>
      <c r="T104" s="43"/>
      <c r="Z104" s="34"/>
      <c r="AA104" s="34"/>
      <c r="AB104" s="34"/>
      <c r="AD104" s="34"/>
      <c r="AE104" s="34"/>
      <c r="AF104" s="34"/>
      <c r="AG104" s="34"/>
      <c r="AH104" s="34"/>
    </row>
    <row r="105" spans="4:39" x14ac:dyDescent="0.3">
      <c r="D105" s="46"/>
      <c r="E105" s="66"/>
      <c r="F105" s="47"/>
      <c r="G105" s="47"/>
      <c r="H105" s="47"/>
      <c r="I105" s="47"/>
      <c r="J105" s="67"/>
      <c r="K105" s="41"/>
      <c r="L105" s="41"/>
      <c r="N105" s="4"/>
      <c r="O105" s="2"/>
      <c r="P105" s="34"/>
      <c r="Q105" s="43"/>
      <c r="R105" s="3"/>
      <c r="S105" s="43"/>
      <c r="T105" s="43"/>
      <c r="Z105" s="34"/>
      <c r="AA105" s="34"/>
      <c r="AB105" s="34"/>
      <c r="AD105" s="34"/>
      <c r="AE105" s="34"/>
      <c r="AF105" s="34"/>
      <c r="AG105" s="34"/>
      <c r="AH105" s="34"/>
    </row>
    <row r="106" spans="4:39" x14ac:dyDescent="0.3">
      <c r="D106" s="46"/>
      <c r="E106" s="66"/>
      <c r="F106" s="47"/>
      <c r="G106" s="47"/>
      <c r="H106" s="47"/>
      <c r="I106" s="47"/>
      <c r="J106" s="67"/>
      <c r="K106" s="41"/>
      <c r="L106" s="41"/>
      <c r="N106" s="4"/>
      <c r="O106" s="2"/>
      <c r="P106" s="34"/>
      <c r="Q106" s="43"/>
      <c r="R106" s="3"/>
      <c r="S106" s="43"/>
      <c r="T106" s="43"/>
      <c r="Z106" s="34"/>
      <c r="AA106" s="34"/>
      <c r="AB106" s="34"/>
      <c r="AD106" s="34"/>
      <c r="AE106" s="34"/>
      <c r="AF106" s="34"/>
      <c r="AG106" s="34"/>
      <c r="AH106" s="34"/>
    </row>
    <row r="107" spans="4:39" x14ac:dyDescent="0.3">
      <c r="D107" s="46"/>
      <c r="E107" s="66"/>
      <c r="F107" s="47"/>
      <c r="G107" s="47"/>
      <c r="H107" s="47"/>
      <c r="I107" s="47"/>
      <c r="J107" s="67"/>
      <c r="K107" s="41"/>
      <c r="L107" s="41"/>
      <c r="N107" s="4"/>
      <c r="O107" s="2"/>
      <c r="P107" s="34"/>
      <c r="Q107" s="43"/>
      <c r="R107" s="3"/>
      <c r="S107" s="43"/>
      <c r="T107" s="43"/>
      <c r="Z107" s="34"/>
      <c r="AA107" s="34"/>
      <c r="AB107" s="34"/>
      <c r="AD107" s="34"/>
      <c r="AE107" s="34"/>
      <c r="AF107" s="34"/>
      <c r="AG107" s="34"/>
      <c r="AH107" s="34"/>
    </row>
    <row r="108" spans="4:39" x14ac:dyDescent="0.3">
      <c r="D108" s="46"/>
      <c r="E108" s="66"/>
      <c r="F108" s="47"/>
      <c r="G108" s="47"/>
      <c r="H108" s="47"/>
      <c r="I108" s="47"/>
      <c r="J108" s="67"/>
      <c r="K108" s="41"/>
      <c r="L108" s="41"/>
      <c r="N108" s="4"/>
      <c r="O108" s="2"/>
      <c r="P108" s="34"/>
      <c r="Q108" s="43"/>
      <c r="R108" s="3"/>
      <c r="S108" s="43"/>
      <c r="T108" s="43"/>
      <c r="Z108" s="34"/>
      <c r="AA108" s="34"/>
      <c r="AB108" s="34"/>
      <c r="AD108" s="34"/>
      <c r="AE108" s="34"/>
      <c r="AF108" s="34"/>
      <c r="AG108" s="34"/>
      <c r="AH108" s="34"/>
    </row>
    <row r="109" spans="4:39" x14ac:dyDescent="0.3">
      <c r="D109" s="46"/>
      <c r="E109" s="66"/>
      <c r="F109" s="47"/>
      <c r="G109" s="47"/>
      <c r="H109" s="47"/>
      <c r="I109" s="47"/>
      <c r="J109" s="67"/>
      <c r="K109" s="41"/>
      <c r="L109" s="41"/>
      <c r="N109" s="4"/>
      <c r="O109" s="2"/>
      <c r="P109" s="34"/>
      <c r="Q109" s="41"/>
      <c r="R109" s="3"/>
      <c r="S109" s="41"/>
      <c r="T109" s="41"/>
      <c r="Z109" s="34"/>
      <c r="AA109" s="34"/>
      <c r="AB109" s="34"/>
      <c r="AD109" s="34"/>
      <c r="AE109" s="34"/>
      <c r="AF109" s="34"/>
      <c r="AG109" s="34"/>
      <c r="AH109" s="34"/>
      <c r="AL109"/>
      <c r="AM109"/>
    </row>
    <row r="110" spans="4:39" x14ac:dyDescent="0.3">
      <c r="D110" s="37"/>
      <c r="AD110" s="34"/>
      <c r="AE110" s="34"/>
      <c r="AF110" s="34"/>
      <c r="AG110" s="34"/>
      <c r="AH110" s="34"/>
    </row>
    <row r="111" spans="4:39" x14ac:dyDescent="0.3">
      <c r="D111" s="37"/>
      <c r="AD111" s="34"/>
      <c r="AE111" s="34"/>
      <c r="AF111" s="34"/>
      <c r="AG111" s="34"/>
      <c r="AH111" s="34"/>
    </row>
    <row r="112" spans="4:39" x14ac:dyDescent="0.3">
      <c r="D112" s="37"/>
    </row>
    <row r="113" spans="4:4" x14ac:dyDescent="0.3">
      <c r="D113" s="37"/>
    </row>
    <row r="114" spans="4:4" x14ac:dyDescent="0.3">
      <c r="D114" s="37"/>
    </row>
    <row r="115" spans="4:4" x14ac:dyDescent="0.3">
      <c r="D115" s="37"/>
    </row>
    <row r="116" spans="4:4" x14ac:dyDescent="0.3">
      <c r="D116" s="37"/>
    </row>
    <row r="117" spans="4:4" x14ac:dyDescent="0.3">
      <c r="D117" s="37"/>
    </row>
    <row r="118" spans="4:4" x14ac:dyDescent="0.3">
      <c r="D118" s="37"/>
    </row>
    <row r="119" spans="4:4" x14ac:dyDescent="0.3">
      <c r="D119" s="37"/>
    </row>
    <row r="120" spans="4:4" x14ac:dyDescent="0.3">
      <c r="D120" s="37"/>
    </row>
    <row r="121" spans="4:4" x14ac:dyDescent="0.3">
      <c r="D121" s="37"/>
    </row>
    <row r="122" spans="4:4" x14ac:dyDescent="0.3">
      <c r="D122" s="37"/>
    </row>
    <row r="123" spans="4:4" x14ac:dyDescent="0.3">
      <c r="D123" s="37"/>
    </row>
    <row r="124" spans="4:4" x14ac:dyDescent="0.3">
      <c r="D124" s="37"/>
    </row>
    <row r="125" spans="4:4" x14ac:dyDescent="0.3">
      <c r="D125" s="37"/>
    </row>
    <row r="126" spans="4:4" x14ac:dyDescent="0.3">
      <c r="D126" s="37"/>
    </row>
    <row r="127" spans="4:4" x14ac:dyDescent="0.3">
      <c r="D127" s="37"/>
    </row>
    <row r="128" spans="4:4" x14ac:dyDescent="0.3">
      <c r="D128" s="37"/>
    </row>
    <row r="129" spans="4:4" x14ac:dyDescent="0.3">
      <c r="D129" s="37"/>
    </row>
    <row r="130" spans="4:4" x14ac:dyDescent="0.3">
      <c r="D130" s="37"/>
    </row>
    <row r="131" spans="4:4" x14ac:dyDescent="0.3">
      <c r="D131" s="37"/>
    </row>
    <row r="132" spans="4:4" x14ac:dyDescent="0.3">
      <c r="D132" s="37"/>
    </row>
    <row r="133" spans="4:4" x14ac:dyDescent="0.3">
      <c r="D133" s="37"/>
    </row>
    <row r="134" spans="4:4" x14ac:dyDescent="0.3">
      <c r="D134" s="37"/>
    </row>
    <row r="135" spans="4:4" x14ac:dyDescent="0.3">
      <c r="D135" s="37"/>
    </row>
    <row r="136" spans="4:4" x14ac:dyDescent="0.3">
      <c r="D136" s="37"/>
    </row>
    <row r="137" spans="4:4" x14ac:dyDescent="0.3">
      <c r="D137" s="37"/>
    </row>
  </sheetData>
  <mergeCells count="21">
    <mergeCell ref="AD15:AE15"/>
    <mergeCell ref="AD16:AE16"/>
    <mergeCell ref="AD17:AE18"/>
    <mergeCell ref="V8:X8"/>
    <mergeCell ref="A26:B26"/>
    <mergeCell ref="AD19:AH19"/>
    <mergeCell ref="AD10:AE10"/>
    <mergeCell ref="AD11:AE11"/>
    <mergeCell ref="AD12:AE12"/>
    <mergeCell ref="AF17:AF18"/>
    <mergeCell ref="AG17:AG18"/>
    <mergeCell ref="AH17:AH18"/>
    <mergeCell ref="AD14:AE14"/>
    <mergeCell ref="AD13:AE13"/>
    <mergeCell ref="A4:B4"/>
    <mergeCell ref="A8:B9"/>
    <mergeCell ref="AD8:AH8"/>
    <mergeCell ref="N8:T8"/>
    <mergeCell ref="D8:L8"/>
    <mergeCell ref="AD9:AE9"/>
    <mergeCell ref="Z8:AB8"/>
  </mergeCells>
  <dataValidations count="1">
    <dataValidation allowBlank="1" showInputMessage="1" showErrorMessage="1" errorTitle="ERROR" error="PENGINPUTAN HARUS SESUAI SHEET &quot;DAFTAR DROPDOWN PICKLIST&quot;" sqref="E10:E1048576 O10:O1048576" xr:uid="{80286996-302C-4923-88BA-47C5712C320B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D634FBAA-A656-45E6-B67C-949ED351979C}">
          <x14:formula1>
            <xm:f>datamaster!$Y$3:$Y$7</xm:f>
          </x14:formula1>
          <xm:sqref>B17</xm:sqref>
        </x14:dataValidation>
        <x14:dataValidation type="list" allowBlank="1" showInputMessage="1" showErrorMessage="1" xr:uid="{430A8CE0-C4F9-41CC-A1DE-7B08A5FAB70E}">
          <x14:formula1>
            <xm:f>datamaster!$C$3:$C$12</xm:f>
          </x14:formula1>
          <xm:sqref>B29</xm:sqref>
        </x14:dataValidation>
        <x14:dataValidation type="list" allowBlank="1" showInputMessage="1" showErrorMessage="1" errorTitle="ERROR" error="PENGINPUTAN HARUS SESUAI SHEET &quot;DAFTAR DROPDOWN PICKLIST&quot;" xr:uid="{6A44B9D3-7362-4AF1-9B5F-C00774240899}">
          <x14:formula1>
            <xm:f>datamaster!$G$3:$G$4</xm:f>
          </x14:formula1>
          <xm:sqref>AF11:AH11</xm:sqref>
        </x14:dataValidation>
        <x14:dataValidation type="list" allowBlank="1" showInputMessage="1" showErrorMessage="1" xr:uid="{6F7E2951-B00E-4731-8FAA-5F6414BEB721}">
          <x14:formula1>
            <xm:f>datamaster!$J$3:$J$10</xm:f>
          </x14:formula1>
          <xm:sqref>AF13:AH13</xm:sqref>
        </x14:dataValidation>
        <x14:dataValidation type="list" allowBlank="1" showInputMessage="1" showErrorMessage="1" errorTitle="ERROR" error="PENGINPUTAN HARUS SESUAI SHEET &quot;DAFTAR DROPDOWN PICKLIST&quot;" xr:uid="{674B7D7B-F953-4E2B-AB7A-5913E7CB963E}">
          <x14:formula1>
            <xm:f>datamaster!$M$3:$M$6</xm:f>
          </x14:formula1>
          <xm:sqref>B18</xm:sqref>
        </x14:dataValidation>
        <x14:dataValidation type="list" allowBlank="1" showInputMessage="1" showErrorMessage="1" errorTitle="ERROR" error="PENGINPUTAN HARUS SESUAI SHEET &quot;DAFTAR DROPDOWN PICKLIST&quot;" xr:uid="{99BA1ED7-FA4C-426D-ACFA-626A2CBBD75B}">
          <x14:formula1>
            <xm:f>datamaster!$P$3:$P$6</xm:f>
          </x14:formula1>
          <xm:sqref>B29</xm:sqref>
        </x14:dataValidation>
        <x14:dataValidation type="list" allowBlank="1" showInputMessage="1" showErrorMessage="1" xr:uid="{00D4806B-61C4-487F-B264-734C6C5D7AF5}">
          <x14:formula1>
            <xm:f>datamaster!$V$3:$V$10</xm:f>
          </x14:formula1>
          <xm:sqref>Z10:Z1048576 AD21:AD1048576</xm:sqref>
        </x14:dataValidation>
        <x14:dataValidation type="list" allowBlank="1" showInputMessage="1" showErrorMessage="1" errorTitle="ERROR" error="PENGINPUTAN HARUS SESUAI SHEET &quot;DAFTAR DROPDOWN PICKLIST&quot;" xr:uid="{06266880-CAFC-4F9F-A6BB-F82C23987BD8}">
          <x14:formula1>
            <xm:f>datamaster!$S$3:$S$11</xm:f>
          </x14:formula1>
          <xm:sqref>R10:R1048576</xm:sqref>
        </x14:dataValidation>
        <x14:dataValidation type="list" allowBlank="1" showInputMessage="1" showErrorMessage="1" xr:uid="{14CEF570-1613-4D9F-A999-2512CE3C5DAC}">
          <x14:formula1>
            <xm:f>datamaster!$S$3:$S$11</xm:f>
          </x14:formula1>
          <xm:sqref>AE21:AE1048576 AA10:AA1048576</xm:sqref>
        </x14:dataValidation>
        <x14:dataValidation type="list" allowBlank="1" showInputMessage="1" showErrorMessage="1" errorTitle="ERROR" error="PENGINPUTAN HARUS SESUAI SHEET &quot;DAFTAR DROPDOWN PICKLIST&quot;" xr:uid="{99EF8622-4340-4BE6-87FA-BFBA83C2ADA8}">
          <x14:formula1>
            <xm:f>datamaster!$C$13:$C$55</xm:f>
          </x14:formula1>
          <xm:sqref>AG10:AH10</xm:sqref>
        </x14:dataValidation>
        <x14:dataValidation type="list" allowBlank="1" showInputMessage="1" showErrorMessage="1" xr:uid="{E24E8D62-85B1-4752-8A75-5598A36B52A1}">
          <x14:formula1>
            <xm:f>datamaster!$C$14:$C$55</xm:f>
          </x14:formula1>
          <xm:sqref>B28</xm:sqref>
        </x14:dataValidation>
        <x14:dataValidation type="list" allowBlank="1" showInputMessage="1" showErrorMessage="1" errorTitle="ERROR" error="PENGINPUTAN HARUS SESUAI SHEET &quot;DAFTAR DROPDOWN PICKLIST&quot;" xr:uid="{D6701223-DFF0-48FD-84D1-1079F6BDE979}">
          <x14:formula1>
            <xm:f>datamaster!$C$14:$C$55</xm:f>
          </x14:formula1>
          <xm:sqref>AF10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DD3-09FA-4D9C-AF72-6882C5031C1D}">
  <dimension ref="A1:K101"/>
  <sheetViews>
    <sheetView topLeftCell="A2" workbookViewId="0">
      <selection activeCell="A23" sqref="A23"/>
    </sheetView>
  </sheetViews>
  <sheetFormatPr defaultRowHeight="15.75" x14ac:dyDescent="0.3"/>
  <sheetData>
    <row r="1" spans="1:11" x14ac:dyDescent="0.3">
      <c r="A1" t="s">
        <v>181</v>
      </c>
      <c r="D1" t="s">
        <v>181</v>
      </c>
      <c r="E1" t="s">
        <v>182</v>
      </c>
      <c r="F1" t="s">
        <v>183</v>
      </c>
      <c r="G1" t="s">
        <v>258</v>
      </c>
      <c r="H1" t="s">
        <v>259</v>
      </c>
      <c r="I1" t="s">
        <v>311</v>
      </c>
      <c r="J1" t="s">
        <v>313</v>
      </c>
      <c r="K1" t="s">
        <v>314</v>
      </c>
    </row>
    <row r="2" spans="1:11" x14ac:dyDescent="0.3">
      <c r="A2" t="str">
        <f>"array("&amp;CONCATENATE(D2, ",", D3, ",", D4, ",", D5, ",", D6, ",", D7, ",", D8, ",", D9, ",", D10, ",", D11, ",", D12, ",", D13, ",", D14, ",", D15, ",", D16, ",", D17, ",", D18, ",", D19, ",", D20, ",", D21, ",", D22, ",", D23, ",", D24, ",", D25, ",", D26, ",", D27, ",", D28, ",", D29, ",", D30, ",", D31, ",", D32, ",", D33, ",", D34, ",", D35, ",", D36, ",", D37, ",", D38, ",", D39, ",", D40, ",", D41, ",", D42, ",", D43, ",", D44, ",", D45, ",", D46, ",", D47, ",", D48, ",", D49, ",", D50, ",", D51, ",", D52, ",", D53, ",", D54, ",", D55, ",", D56, ",", D57, ",", D58, ",", D59, ",", D60, ",", D61, ",", D62, ",", D63, ",", D64, ",", D65, ",", D66, ",", D67, ",", D68, ",", D69, ",", D70, ",", D71, ",", D72, ",", D73, ",", D74, ",", D75, ",", D76, ",", D77, ",", D78, ",", D79, ",", D80, ",", D81, ",", D82, ",", D83, ",", D84, ",", D85, ",", D86, ",", D87, ",", D88, ",", D89, ",", D90, ",", D91, ",", D92, ",", D93, ",", D94, ",", D95, ",", D96, ",", D97, ",", D98, ",", D99, ",", D100, ",", D101)&amp;")"</f>
        <v>array(2,5,6,7,,,,,,,,,,,,,,,,,,,,,,,,,,,,,,,,,,,,,,,,,,,,,,,,,,,,,,,,,,,,,,,,,,,,,,,,,,,,,,,,,,,,,,,,,,,,,,,,)</v>
      </c>
      <c r="D2">
        <f>IF(OR(ISBLANK(objek!$Z10),ISBLANK(objek!Z10)),"",INDEX(datamaster!$U$3:$U$10,MATCH(objek!Z10,datamaster!$V$3:$V$10,0)))</f>
        <v>2</v>
      </c>
      <c r="E2">
        <f>IF(OR(ISBLANK(objek!$Z10),ISBLANK(objek!AA10)),"",INDEX(datamaster!$R$3:$R$11,MATCH(objek!AA10,datamaster!$S$3:$S$11,0)))</f>
        <v>2</v>
      </c>
      <c r="F2" t="str">
        <f>IF(OR(ISBLANK(objek!$Z10),ISBLANK(objek!AA10)),"",objek!AB10)</f>
        <v>a</v>
      </c>
      <c r="G2">
        <f>IF(OR(ISBLANK(objek!$AD21),ISBLANK(objek!AD21)),"",INDEX(datamaster!$U$3:$U$10,MATCH(objek!AD21,datamaster!$V$3:$V$10,0)))</f>
        <v>1</v>
      </c>
      <c r="H2">
        <f>IF(OR(ISBLANK(objek!$AD21),ISBLANK(objek!AE21)),"",INDEX(datamaster!$R$3:$R$10,MATCH(objek!AE21,datamaster!$S$3:$S$10,0)))</f>
        <v>1</v>
      </c>
      <c r="I2">
        <f>IF(OR(ISBLANK(objek!$AD21),ISBLANK(objek!AF21)),"",objek!AF21)</f>
        <v>2020</v>
      </c>
      <c r="J2">
        <f>IF(OR(ISBLANK(objek!$AD21),ISBLANK(objek!AG21)),"",objek!AG21)</f>
        <v>2021</v>
      </c>
      <c r="K2">
        <f>IF(OR(ISBLANK(objek!$AD21),ISBLANK(objek!AH21)),"",objek!AH21)</f>
        <v>2022</v>
      </c>
    </row>
    <row r="3" spans="1:11" x14ac:dyDescent="0.3">
      <c r="D3">
        <f>IF(OR(ISBLANK(objek!$Z11),ISBLANK(objek!Z11)),"",INDEX(datamaster!$U$3:$U$10,MATCH(objek!Z11,datamaster!$V$3:$V$10,0)))</f>
        <v>5</v>
      </c>
      <c r="E3">
        <f>IF(OR(ISBLANK(objek!$Z11),ISBLANK(objek!AA11)),"",INDEX(datamaster!$R$3:$R$11,MATCH(objek!AA11,datamaster!$S$3:$S$11,0)))</f>
        <v>5</v>
      </c>
      <c r="F3" t="str">
        <f>IF(OR(ISBLANK(objek!$Z11),ISBLANK(objek!AA11)),"",objek!AB11)</f>
        <v>b</v>
      </c>
      <c r="G3">
        <f>IF(OR(ISBLANK(objek!$AD22),ISBLANK(objek!AD22)),"",INDEX(datamaster!$U$3:$U$10,MATCH(objek!AD22,datamaster!$V$3:$V$10,0)))</f>
        <v>8</v>
      </c>
      <c r="H3">
        <f>IF(OR(ISBLANK(objek!$AD22),ISBLANK(objek!AE22)),"",INDEX(datamaster!$R$3:$R$10,MATCH(objek!AE22,datamaster!$S$3:$S$10,0)))</f>
        <v>1</v>
      </c>
      <c r="I3" t="str">
        <f>IF(OR(ISBLANK(objek!$AD22),ISBLANK(objek!AF22)),"",objek!AF22)</f>
        <v>Indonesia</v>
      </c>
      <c r="J3" t="str">
        <f>IF(OR(ISBLANK(objek!$AD22),ISBLANK(objek!AG22)),"",objek!AG22)</f>
        <v>Singapore</v>
      </c>
      <c r="K3" t="str">
        <f>IF(OR(ISBLANK(objek!$AD22),ISBLANK(objek!AH22)),"",objek!AH22)</f>
        <v>Hongkong</v>
      </c>
    </row>
    <row r="4" spans="1:11" x14ac:dyDescent="0.3">
      <c r="A4" t="s">
        <v>182</v>
      </c>
      <c r="D4">
        <f>IF(OR(ISBLANK(objek!$Z12),ISBLANK(objek!Z12)),"",INDEX(datamaster!$U$3:$U$10,MATCH(objek!Z12,datamaster!$V$3:$V$10,0)))</f>
        <v>6</v>
      </c>
      <c r="E4">
        <f>IF(OR(ISBLANK(objek!$Z12),ISBLANK(objek!AA12)),"",INDEX(datamaster!$R$3:$R$11,MATCH(objek!AA12,datamaster!$S$3:$S$11,0)))</f>
        <v>4</v>
      </c>
      <c r="F4" t="str">
        <f>IF(OR(ISBLANK(objek!$Z12),ISBLANK(objek!AA12)),"",objek!AB12)</f>
        <v>c</v>
      </c>
      <c r="G4">
        <f>IF(OR(ISBLANK(objek!$AD23),ISBLANK(objek!AD23)),"",INDEX(datamaster!$U$3:$U$10,MATCH(objek!AD23,datamaster!$V$3:$V$10,0)))</f>
        <v>5</v>
      </c>
      <c r="H4">
        <f>IF(OR(ISBLANK(objek!$AD23),ISBLANK(objek!AE23)),"",INDEX(datamaster!$R$3:$R$10,MATCH(objek!AE23,datamaster!$S$3:$S$10,0)))</f>
        <v>4</v>
      </c>
      <c r="I4">
        <f>IF(OR(ISBLANK(objek!$AD23),ISBLANK(objek!AF23)),"",objek!AF23)</f>
        <v>11</v>
      </c>
      <c r="J4">
        <f>IF(OR(ISBLANK(objek!$AD23),ISBLANK(objek!AG23)),"",objek!AG23)</f>
        <v>22</v>
      </c>
      <c r="K4">
        <f>IF(OR(ISBLANK(objek!$AD23),ISBLANK(objek!AH23)),"",objek!AH23)</f>
        <v>33</v>
      </c>
    </row>
    <row r="5" spans="1:11" x14ac:dyDescent="0.3">
      <c r="A5" t="str">
        <f>"array("&amp;CONCATENATE(E2, ",", E3, ",", E4, ",", E5, ",", E6, ",", E7, ",", E8, ",", E9, ",", E10, ",", E11, ",", E12, ",", E13, ",", E14, ",", E15, ",", E16, ",", E17, ",", E18, ",", E19, ",", E20, ",", E21, ",", E22, ",", E23, ",", E24, ",", E25, ",", E26, ",", E27, ",", E28, ",", E29, ",", E30, ",", E31, ",", E32, ",", E33, ",", E34, ",", E35, ",", E36, ",", E37, ",", E38, ",", E39, ",", E40, ",", E41, ",", E42, ",", E43, ",", E44, ",", E45, ",", E46, ",", E47, ",", E48, ",", E49, ",", E50, ",", E51, ",", E52, ",", E53, ",", E54, ",", E55, ",", E56, ",", E57, ",", E58, ",", E59, ",", E60, ",", E61, ",", E62, ",", E63, ",", E64, ",", E65, ",", E66, ",", E67, ",", E68, ",", E69, ",", E70, ",", E71, ",", E72, ",", E73, ",", E74, ",", E75, ",", E76, ",", E77, ",", E78, ",", E79, ",", E80, ",", E81, ",", E82, ",", E83, ",", E84, ",", E85, ",", E86, ",", E87, ",", E88, ",", E89, ",", E90, ",", E91, ",", E92, ",", E93, ",", E94, ",", E95, ",", E96, ",", E97, ",", E98, ",", E99, ",", E100, ",", E101)&amp;")"</f>
        <v>array(2,5,4,7,,,,,,,,,,,,,,,,,,,,,,,,,,,,,,,,,,,,,,,,,,,,,,,,,,,,,,,,,,,,,,,,,,,,,,,,,,,,,,,,,,,,,,,,,,,,,,,,)</v>
      </c>
      <c r="D5">
        <f>IF(OR(ISBLANK(objek!$Z13),ISBLANK(objek!Z13)),"",INDEX(datamaster!$U$3:$U$10,MATCH(objek!Z13,datamaster!$V$3:$V$10,0)))</f>
        <v>7</v>
      </c>
      <c r="E5">
        <f>IF(OR(ISBLANK(objek!$Z13),ISBLANK(objek!AA13)),"",INDEX(datamaster!$R$3:$R$11,MATCH(objek!AA13,datamaster!$S$3:$S$11,0)))</f>
        <v>7</v>
      </c>
      <c r="F5" t="str">
        <f>IF(OR(ISBLANK(objek!$Z13),ISBLANK(objek!AA13)),"",objek!AB13)</f>
        <v>d</v>
      </c>
      <c r="G5">
        <f>IF(OR(ISBLANK(objek!$AD24),ISBLANK(objek!AD24)),"",INDEX(datamaster!$U$3:$U$10,MATCH(objek!AD24,datamaster!$V$3:$V$10,0)))</f>
        <v>7</v>
      </c>
      <c r="H5">
        <f>IF(OR(ISBLANK(objek!$AD24),ISBLANK(objek!AE24)),"",INDEX(datamaster!$R$3:$R$10,MATCH(objek!AE24,datamaster!$S$3:$S$10,0)))</f>
        <v>4</v>
      </c>
      <c r="I5">
        <f>IF(OR(ISBLANK(objek!$AD24),ISBLANK(objek!AF24)),"",objek!AF24)</f>
        <v>9</v>
      </c>
      <c r="J5">
        <f>IF(OR(ISBLANK(objek!$AD24),ISBLANK(objek!AG24)),"",objek!AG24)</f>
        <v>8</v>
      </c>
      <c r="K5">
        <f>IF(OR(ISBLANK(objek!$AD24),ISBLANK(objek!AH24)),"",objek!AH24)</f>
        <v>7</v>
      </c>
    </row>
    <row r="6" spans="1:11" x14ac:dyDescent="0.3">
      <c r="D6" t="str">
        <f>IF(OR(ISBLANK(objek!$Z14),ISBLANK(objek!Z14)),"",INDEX(datamaster!$U$3:$U$10,MATCH(objek!Z14,datamaster!$V$3:$V$10,0)))</f>
        <v/>
      </c>
      <c r="E6" t="str">
        <f>IF(OR(ISBLANK(objek!$Z14),ISBLANK(objek!AA14)),"",INDEX(datamaster!$R$3:$R$11,MATCH(objek!AA14,datamaster!$S$3:$S$11,0)))</f>
        <v/>
      </c>
      <c r="F6" t="str">
        <f>IF(OR(ISBLANK(objek!$Z14),ISBLANK(objek!AA14)),"",objek!AB14)</f>
        <v/>
      </c>
      <c r="G6" t="str">
        <f>IF(OR(ISBLANK(objek!$AD25),ISBLANK(objek!AD25)),"",INDEX(datamaster!$U$3:$U$10,MATCH(objek!AD25,datamaster!$V$3:$V$10,0)))</f>
        <v/>
      </c>
      <c r="H6" t="str">
        <f>IF(OR(ISBLANK(objek!$AD25),ISBLANK(objek!AE25)),"",INDEX(datamaster!$R$3:$R$10,MATCH(objek!AE25,datamaster!$S$3:$S$10,0)))</f>
        <v/>
      </c>
      <c r="I6" t="str">
        <f>IF(OR(ISBLANK(objek!$AD25),ISBLANK(objek!AF25)),"",objek!AF25)</f>
        <v/>
      </c>
      <c r="J6" t="str">
        <f>IF(OR(ISBLANK(objek!$AD25),ISBLANK(objek!AG25)),"",objek!AG25)</f>
        <v/>
      </c>
      <c r="K6" t="str">
        <f>IF(OR(ISBLANK(objek!$AD25),ISBLANK(objek!AH25)),"",objek!AH25)</f>
        <v/>
      </c>
    </row>
    <row r="7" spans="1:11" x14ac:dyDescent="0.3">
      <c r="A7" t="s">
        <v>183</v>
      </c>
      <c r="D7" t="str">
        <f>IF(OR(ISBLANK(objek!$Z15),ISBLANK(objek!Z15)),"",INDEX(datamaster!$U$3:$U$10,MATCH(objek!Z15,datamaster!$V$3:$V$10,0)))</f>
        <v/>
      </c>
      <c r="E7" t="str">
        <f>IF(OR(ISBLANK(objek!$Z15),ISBLANK(objek!AA15)),"",INDEX(datamaster!$R$3:$R$11,MATCH(objek!AA15,datamaster!$S$3:$S$11,0)))</f>
        <v/>
      </c>
      <c r="F7" t="str">
        <f>IF(OR(ISBLANK(objek!$Z15),ISBLANK(objek!AA15)),"",objek!AB15)</f>
        <v/>
      </c>
      <c r="G7" t="str">
        <f>IF(OR(ISBLANK(objek!$AD26),ISBLANK(objek!AD26)),"",INDEX(datamaster!$U$3:$U$10,MATCH(objek!AD26,datamaster!$V$3:$V$10,0)))</f>
        <v/>
      </c>
      <c r="H7" t="str">
        <f>IF(OR(ISBLANK(objek!$AD26),ISBLANK(objek!AE26)),"",INDEX(datamaster!$R$3:$R$10,MATCH(objek!AE26,datamaster!$S$3:$S$10,0)))</f>
        <v/>
      </c>
      <c r="I7" t="str">
        <f>IF(OR(ISBLANK(objek!$AD26),ISBLANK(objek!AF26)),"",objek!AF26)</f>
        <v/>
      </c>
      <c r="J7" t="str">
        <f>IF(OR(ISBLANK(objek!$AD26),ISBLANK(objek!AG26)),"",objek!AG26)</f>
        <v/>
      </c>
      <c r="K7" t="str">
        <f>IF(OR(ISBLANK(objek!$AD26),ISBLANK(objek!AH26)),"",objek!AH26)</f>
        <v/>
      </c>
    </row>
    <row r="8" spans="1:11" x14ac:dyDescent="0.3">
      <c r="A8" t="str">
        <f>"array("&amp;CONCATENATE(F2, ",", F3, ",", F4, ",", F5, ",", F6, ",", F7, ",", F8, ",", F9, ",", F10, ",", F11, ",", F12, ",", F13, ",", F14, ",", F15, ",", F16, ",", F17, ",", F18, ",", F19, ",", F20, ",", F21, ",", F22, ",", F23, ",", F24, ",", F25, ",", F26, ",", F27, ",", F28, ",", F29, ",", F30, ",", F31, ",", F32, ",", F33, ",", F34, ",", F35, ",", F36, ",", F37, ",", F38, ",", F39, ",", F40, ",", F41, ",", F42, ",", F43, ",", F44, ",", F45, ",", F46, ",", F47, ",", F48, ",", F49, ",", F50, ",", F51, ",", F52, ",", F53, ",", F54, ",", F55, ",", F56, ",", F57, ",", F58, ",", F59, ",", F60, ",", F61, ",", F62, ",", F63, ",", F64, ",", F65, ",", F66, ",", F67, ",", F68, ",", F69, ",", F70, ",", F71, ",", F72, ",", F73, ",", F74, ",", F75, ",", F76, ",", F77, ",", F78, ",", F79, ",", F80, ",", F81, ",", F82, ",", F83, ",", F84, ",", F85, ",", F86, ",", F87, ",", F88, ",", F89, ",", F90, ",", F91, ",", F92, ",", F93, ",", F94, ",", F95, ",", F96, ",", F97, ",", F98, ",", F99, ",", F100, ",", F101)&amp;")"</f>
        <v>array(a,b,c,d,,,,,,,,,,,,,,,,,,,,,,,,,,,,,,,,,,,,,,,,,,,,,,,,,,,,,,,,,,,,,,,,,,,,,,,,,,,,,,,,,,,,,,,,,,,,,,,,)</v>
      </c>
      <c r="D8" t="str">
        <f>IF(OR(ISBLANK(objek!$Z16),ISBLANK(objek!Z16)),"",INDEX(datamaster!$U$3:$U$10,MATCH(objek!Z16,datamaster!$V$3:$V$10,0)))</f>
        <v/>
      </c>
      <c r="E8" t="str">
        <f>IF(OR(ISBLANK(objek!$Z16),ISBLANK(objek!AA16)),"",INDEX(datamaster!$R$3:$R$11,MATCH(objek!AA16,datamaster!$S$3:$S$11,0)))</f>
        <v/>
      </c>
      <c r="F8" t="str">
        <f>IF(OR(ISBLANK(objek!$Z16),ISBLANK(objek!AA16)),"",objek!AB16)</f>
        <v/>
      </c>
      <c r="G8" t="str">
        <f>IF(OR(ISBLANK(objek!$AD27),ISBLANK(objek!AD27)),"",INDEX(datamaster!$U$3:$U$10,MATCH(objek!AD27,datamaster!$V$3:$V$10,0)))</f>
        <v/>
      </c>
      <c r="H8" t="str">
        <f>IF(OR(ISBLANK(objek!$AD27),ISBLANK(objek!AE27)),"",INDEX(datamaster!$R$3:$R$10,MATCH(objek!AE27,datamaster!$S$3:$S$10,0)))</f>
        <v/>
      </c>
      <c r="I8" t="str">
        <f>IF(OR(ISBLANK(objek!$AD27),ISBLANK(objek!AF27)),"",objek!AF27)</f>
        <v/>
      </c>
      <c r="J8" t="str">
        <f>IF(OR(ISBLANK(objek!$AD27),ISBLANK(objek!AG27)),"",objek!AG27)</f>
        <v/>
      </c>
      <c r="K8" t="str">
        <f>IF(OR(ISBLANK(objek!$AD27),ISBLANK(objek!AH27)),"",objek!AH27)</f>
        <v/>
      </c>
    </row>
    <row r="9" spans="1:11" x14ac:dyDescent="0.3">
      <c r="D9" t="str">
        <f>IF(OR(ISBLANK(objek!$Z17),ISBLANK(objek!Z17)),"",INDEX(datamaster!$U$3:$U$10,MATCH(objek!Z17,datamaster!$V$3:$V$10,0)))</f>
        <v/>
      </c>
      <c r="E9" t="str">
        <f>IF(OR(ISBLANK(objek!$Z17),ISBLANK(objek!AA17)),"",INDEX(datamaster!$R$3:$R$11,MATCH(objek!AA17,datamaster!$S$3:$S$11,0)))</f>
        <v/>
      </c>
      <c r="F9" t="str">
        <f>IF(OR(ISBLANK(objek!$Z17),ISBLANK(objek!AA17)),"",objek!AB17)</f>
        <v/>
      </c>
      <c r="G9" t="str">
        <f>IF(OR(ISBLANK(objek!$AD28),ISBLANK(objek!AD28)),"",INDEX(datamaster!$U$3:$U$10,MATCH(objek!AD28,datamaster!$V$3:$V$10,0)))</f>
        <v/>
      </c>
      <c r="H9" t="str">
        <f>IF(OR(ISBLANK(objek!$AD28),ISBLANK(objek!AE28)),"",INDEX(datamaster!$R$3:$R$10,MATCH(objek!AE28,datamaster!$S$3:$S$10,0)))</f>
        <v/>
      </c>
      <c r="I9" t="str">
        <f>IF(OR(ISBLANK(objek!$AD28),ISBLANK(objek!AF28)),"",objek!AF28)</f>
        <v/>
      </c>
      <c r="J9" t="str">
        <f>IF(OR(ISBLANK(objek!$AD28),ISBLANK(objek!AG28)),"",objek!AG28)</f>
        <v/>
      </c>
      <c r="K9" t="str">
        <f>IF(OR(ISBLANK(objek!$AD28),ISBLANK(objek!AH28)),"",objek!AH28)</f>
        <v/>
      </c>
    </row>
    <row r="10" spans="1:11" x14ac:dyDescent="0.3">
      <c r="A10" t="s">
        <v>258</v>
      </c>
      <c r="D10" t="str">
        <f>IF(OR(ISBLANK(objek!$Z18),ISBLANK(objek!Z18)),"",INDEX(datamaster!$U$3:$U$10,MATCH(objek!Z18,datamaster!$V$3:$V$10,0)))</f>
        <v/>
      </c>
      <c r="E10" t="str">
        <f>IF(OR(ISBLANK(objek!$Z18),ISBLANK(objek!AA18)),"",INDEX(datamaster!$R$3:$R$11,MATCH(objek!AA18,datamaster!$S$3:$S$11,0)))</f>
        <v/>
      </c>
      <c r="F10" t="str">
        <f>IF(OR(ISBLANK(objek!$Z18),ISBLANK(objek!AA18)),"",objek!AB18)</f>
        <v/>
      </c>
      <c r="G10" t="str">
        <f>IF(OR(ISBLANK(objek!$AD29),ISBLANK(objek!AD29)),"",INDEX(datamaster!$U$3:$U$10,MATCH(objek!AD29,datamaster!$V$3:$V$10,0)))</f>
        <v/>
      </c>
      <c r="H10" t="str">
        <f>IF(OR(ISBLANK(objek!$AD29),ISBLANK(objek!AE29)),"",INDEX(datamaster!$R$3:$R$10,MATCH(objek!AE29,datamaster!$S$3:$S$10,0)))</f>
        <v/>
      </c>
      <c r="I10" t="str">
        <f>IF(OR(ISBLANK(objek!$AD29),ISBLANK(objek!AF29)),"",objek!AF29)</f>
        <v/>
      </c>
      <c r="J10" t="str">
        <f>IF(OR(ISBLANK(objek!$AD29),ISBLANK(objek!AG29)),"",objek!AG29)</f>
        <v/>
      </c>
      <c r="K10" t="str">
        <f>IF(OR(ISBLANK(objek!$AD29),ISBLANK(objek!AH29)),"",objek!AH29)</f>
        <v/>
      </c>
    </row>
    <row r="11" spans="1:11" x14ac:dyDescent="0.3">
      <c r="A11" t="str">
        <f>"array("&amp;CONCATENATE(G2, ",", G3, ",", G4, ",", G5, ",", G6, ",", G7, ",", G8, ",", G9, ",", G10, ",", G11, ",", G12, ",", G13, ",", G14, ",", G15, ",", G16, ",", G17, ",", G18, ",", G19, ",", G20, ",", G21, ",", G22, ",", G23, ",", G24, ",", G25, ",", G26, ",", G27, ",", G28, ",", G29, ",", G30, ",", G31, ",", G32, ",", G33, ",", G34, ",", G35, ",", G36, ",", G37, ",", G38, ",", G39, ",", G40, ",", G41, ",", G42, ",", G43, ",", G44, ",", G45, ",", G46, ",", G47, ",", G48, ",", G49, ",", G50, ",", G51, ",", G52, ",", G53, ",", G54, ",", G55, ",", G56, ",", G57, ",", G58, ",", G59, ",", G60, ",", G61, ",", G62, ",", G63, ",", G64, ",", G65, ",", G66, ",", G67, ",", G68, ",", G69, ",", G70, ",", G71, ",", G72, ",", G73, ",", G74, ",", G75, ",", G76, ",", G77, ",", G78, ",", G79, ",", G80, ",", G81, ",", G82, ",", G83, ",", G84, ",", G85, ",", G86, ",", G87, ",", G88, ",", G89, ",", G90, ",", G91, ",", G92, ",", G93, ",", G94, ",", G95, ",", G96, ",", G97, ",", G98, ",", G99, ",", G100, ",", G101)&amp;")"</f>
        <v>array(1,8,5,7,,,,,,,,,,,,,,,,,,,,,,,,,,,,,,,,,,,,,,,,,,,,,,,,,,,,,,,,,,,,,,,,,,,,,,,,,,,,,,,,,,,,,,,,,,,,,,,,)</v>
      </c>
      <c r="D11" t="str">
        <f>IF(OR(ISBLANK(objek!$Z19),ISBLANK(objek!Z19)),"",INDEX(datamaster!$U$3:$U$10,MATCH(objek!Z19,datamaster!$V$3:$V$10,0)))</f>
        <v/>
      </c>
      <c r="E11" t="str">
        <f>IF(OR(ISBLANK(objek!$Z19),ISBLANK(objek!AA19)),"",INDEX(datamaster!$R$3:$R$11,MATCH(objek!AA19,datamaster!$S$3:$S$11,0)))</f>
        <v/>
      </c>
      <c r="F11" t="str">
        <f>IF(OR(ISBLANK(objek!$Z19),ISBLANK(objek!AA19)),"",objek!AB19)</f>
        <v/>
      </c>
      <c r="G11" t="str">
        <f>IF(OR(ISBLANK(objek!$AD30),ISBLANK(objek!AD30)),"",INDEX(datamaster!$U$3:$U$10,MATCH(objek!AD30,datamaster!$V$3:$V$10,0)))</f>
        <v/>
      </c>
      <c r="H11" t="str">
        <f>IF(OR(ISBLANK(objek!$AD30),ISBLANK(objek!AE30)),"",INDEX(datamaster!$R$3:$R$10,MATCH(objek!AE30,datamaster!$S$3:$S$10,0)))</f>
        <v/>
      </c>
      <c r="I11" t="str">
        <f>IF(OR(ISBLANK(objek!$AD30),ISBLANK(objek!AF30)),"",objek!AF30)</f>
        <v/>
      </c>
      <c r="J11" t="str">
        <f>IF(OR(ISBLANK(objek!$AD30),ISBLANK(objek!AG30)),"",objek!AG30)</f>
        <v/>
      </c>
      <c r="K11" t="str">
        <f>IF(OR(ISBLANK(objek!$AD30),ISBLANK(objek!AH30)),"",objek!AH30)</f>
        <v/>
      </c>
    </row>
    <row r="12" spans="1:11" x14ac:dyDescent="0.3">
      <c r="D12" t="str">
        <f>IF(OR(ISBLANK(objek!$Z20),ISBLANK(objek!Z20)),"",INDEX(datamaster!$U$3:$U$10,MATCH(objek!Z20,datamaster!$V$3:$V$10,0)))</f>
        <v/>
      </c>
      <c r="E12" t="str">
        <f>IF(OR(ISBLANK(objek!$Z20),ISBLANK(objek!AA20)),"",INDEX(datamaster!$R$3:$R$11,MATCH(objek!AA20,datamaster!$S$3:$S$11,0)))</f>
        <v/>
      </c>
      <c r="F12" t="str">
        <f>IF(OR(ISBLANK(objek!$Z20),ISBLANK(objek!AA20)),"",objek!AB20)</f>
        <v/>
      </c>
      <c r="G12" t="str">
        <f>IF(OR(ISBLANK(objek!$AD31),ISBLANK(objek!AD31)),"",INDEX(datamaster!$U$3:$U$10,MATCH(objek!AD31,datamaster!$V$3:$V$10,0)))</f>
        <v/>
      </c>
      <c r="H12" t="str">
        <f>IF(OR(ISBLANK(objek!$AD31),ISBLANK(objek!AE31)),"",INDEX(datamaster!$R$3:$R$10,MATCH(objek!AE31,datamaster!$S$3:$S$10,0)))</f>
        <v/>
      </c>
      <c r="I12" t="str">
        <f>IF(OR(ISBLANK(objek!$AD31),ISBLANK(objek!AF31)),"",objek!AF31)</f>
        <v/>
      </c>
      <c r="J12" t="str">
        <f>IF(OR(ISBLANK(objek!$AD31),ISBLANK(objek!AG31)),"",objek!AG31)</f>
        <v/>
      </c>
      <c r="K12" t="str">
        <f>IF(OR(ISBLANK(objek!$AD31),ISBLANK(objek!AH31)),"",objek!AH31)</f>
        <v/>
      </c>
    </row>
    <row r="13" spans="1:11" x14ac:dyDescent="0.3">
      <c r="A13" t="s">
        <v>258</v>
      </c>
      <c r="D13" t="str">
        <f>IF(OR(ISBLANK(objek!$Z21),ISBLANK(objek!Z21)),"",INDEX(datamaster!$U$3:$U$10,MATCH(objek!Z21,datamaster!$V$3:$V$10,0)))</f>
        <v/>
      </c>
      <c r="E13" t="str">
        <f>IF(OR(ISBLANK(objek!$Z21),ISBLANK(objek!AA21)),"",INDEX(datamaster!$R$3:$R$11,MATCH(objek!AA21,datamaster!$S$3:$S$11,0)))</f>
        <v/>
      </c>
      <c r="F13" t="str">
        <f>IF(OR(ISBLANK(objek!$Z21),ISBLANK(objek!AA21)),"",objek!AB21)</f>
        <v/>
      </c>
      <c r="G13" t="str">
        <f>IF(OR(ISBLANK(objek!$AD32),ISBLANK(objek!AD32)),"",INDEX(datamaster!$U$3:$U$10,MATCH(objek!AD32,datamaster!$V$3:$V$10,0)))</f>
        <v/>
      </c>
      <c r="H13" t="str">
        <f>IF(OR(ISBLANK(objek!$AD32),ISBLANK(objek!AE32)),"",INDEX(datamaster!$R$3:$R$10,MATCH(objek!AE32,datamaster!$S$3:$S$10,0)))</f>
        <v/>
      </c>
      <c r="I13" t="str">
        <f>IF(OR(ISBLANK(objek!$AD32),ISBLANK(objek!AF32)),"",objek!AF32)</f>
        <v/>
      </c>
      <c r="J13" t="str">
        <f>IF(OR(ISBLANK(objek!$AD32),ISBLANK(objek!AG32)),"",objek!AG32)</f>
        <v/>
      </c>
      <c r="K13" t="str">
        <f>IF(OR(ISBLANK(objek!$AD32),ISBLANK(objek!AH32)),"",objek!AH32)</f>
        <v/>
      </c>
    </row>
    <row r="14" spans="1:11" x14ac:dyDescent="0.3">
      <c r="A14" t="str">
        <f>"array("&amp;CONCATENATE(H2, ",", H3, ",", H4, ",", H5, ",", H6, ",", H7, ",", H8, ",", H9, ",", H10, ",", H11, ",", H12, ",", H13, ",", H14, ",", H15, ",", H16, ",", H17, ",", H18, ",", H19, ",", H20, ",", H21, ",", H22, ",", H23, ",", H24, ",", H25, ",", H26, ",", H27, ",", H28, ",", H29, ",", H30, ",", H31, ",", H32, ",", H33, ",", H34, ",", H35, ",", H36, ",", H37, ",", H38, ",", H39, ",", H40, ",", H41, ",", H42, ",", H43, ",", H44, ",", H45, ",", H46, ",", H47, ",", H48, ",", H49, ",", H50, ",", H51, ",", H52, ",", H53, ",", H54, ",", H55, ",", H56, ",", H57, ",", H58, ",", H59, ",", H60, ",", H61, ",", H62, ",", H63, ",", H64, ",", H65, ",", H66, ",", H67, ",", H68, ",", H69, ",", H70, ",", H71, ",", H72, ",", H73, ",", H74, ",", H75, ",", H76, ",", H77, ",", H78, ",", H79, ",", H80, ",", H81, ",", H82, ",", H83, ",", H84, ",", H85, ",", H86, ",", H87, ",", H88, ",", H89, ",", H90, ",", H91, ",", H92, ",", H93, ",", H94, ",", H95, ",", H96, ",", H97, ",", H98, ",", H99, ",", H100, ",", H101)&amp;")"</f>
        <v>array(1,1,4,4,,,,,,,,,,,,,,,,,,,,,,,,,,,,,,,,,,,,,,,,,,,,,,,,,,,,,,,,,,,,,,,,,,,,,,,,,,,,,,,,,,,,,,,,,,,,,,,,)</v>
      </c>
      <c r="D14" t="str">
        <f>IF(OR(ISBLANK(objek!$Z22),ISBLANK(objek!Z22)),"",INDEX(datamaster!$U$3:$U$10,MATCH(objek!Z22,datamaster!$V$3:$V$10,0)))</f>
        <v/>
      </c>
      <c r="E14" t="str">
        <f>IF(OR(ISBLANK(objek!$Z22),ISBLANK(objek!AA22)),"",INDEX(datamaster!$R$3:$R$11,MATCH(objek!AA22,datamaster!$S$3:$S$11,0)))</f>
        <v/>
      </c>
      <c r="F14" t="str">
        <f>IF(OR(ISBLANK(objek!$Z22),ISBLANK(objek!AA22)),"",objek!AB22)</f>
        <v/>
      </c>
      <c r="G14" t="str">
        <f>IF(OR(ISBLANK(objek!$AD33),ISBLANK(objek!AD33)),"",INDEX(datamaster!$U$3:$U$10,MATCH(objek!AD33,datamaster!$V$3:$V$10,0)))</f>
        <v/>
      </c>
      <c r="H14" t="str">
        <f>IF(OR(ISBLANK(objek!$AD33),ISBLANK(objek!AE33)),"",INDEX(datamaster!$R$3:$R$10,MATCH(objek!AE33,datamaster!$S$3:$S$10,0)))</f>
        <v/>
      </c>
      <c r="I14" t="str">
        <f>IF(OR(ISBLANK(objek!$AD33),ISBLANK(objek!AF33)),"",objek!AF33)</f>
        <v/>
      </c>
      <c r="J14" t="str">
        <f>IF(OR(ISBLANK(objek!$AD33),ISBLANK(objek!AG33)),"",objek!AG33)</f>
        <v/>
      </c>
      <c r="K14" t="str">
        <f>IF(OR(ISBLANK(objek!$AD33),ISBLANK(objek!AH33)),"",objek!AH33)</f>
        <v/>
      </c>
    </row>
    <row r="15" spans="1:11" x14ac:dyDescent="0.3">
      <c r="D15" t="str">
        <f>IF(OR(ISBLANK(objek!$Z23),ISBLANK(objek!Z23)),"",INDEX(datamaster!$U$3:$U$10,MATCH(objek!Z23,datamaster!$V$3:$V$10,0)))</f>
        <v/>
      </c>
      <c r="E15" t="str">
        <f>IF(OR(ISBLANK(objek!$Z23),ISBLANK(objek!AA23)),"",INDEX(datamaster!$R$3:$R$11,MATCH(objek!AA23,datamaster!$S$3:$S$11,0)))</f>
        <v/>
      </c>
      <c r="F15" t="str">
        <f>IF(OR(ISBLANK(objek!$Z23),ISBLANK(objek!AA23)),"",objek!AB23)</f>
        <v/>
      </c>
      <c r="G15" t="str">
        <f>IF(OR(ISBLANK(objek!$AD34),ISBLANK(objek!AD34)),"",INDEX(datamaster!$U$3:$U$10,MATCH(objek!AD34,datamaster!$V$3:$V$10,0)))</f>
        <v/>
      </c>
      <c r="H15" t="str">
        <f>IF(OR(ISBLANK(objek!$AD34),ISBLANK(objek!AE34)),"",INDEX(datamaster!$R$3:$R$10,MATCH(objek!AE34,datamaster!$S$3:$S$10,0)))</f>
        <v/>
      </c>
      <c r="I15" t="str">
        <f>IF(OR(ISBLANK(objek!$AD34),ISBLANK(objek!AF34)),"",objek!AF34)</f>
        <v/>
      </c>
      <c r="J15" t="str">
        <f>IF(OR(ISBLANK(objek!$AD34),ISBLANK(objek!AG34)),"",objek!AG34)</f>
        <v/>
      </c>
      <c r="K15" t="str">
        <f>IF(OR(ISBLANK(objek!$AD34),ISBLANK(objek!AH34)),"",objek!AH34)</f>
        <v/>
      </c>
    </row>
    <row r="16" spans="1:11" x14ac:dyDescent="0.3">
      <c r="A16" t="s">
        <v>311</v>
      </c>
      <c r="D16" t="str">
        <f>IF(OR(ISBLANK(objek!$Z24),ISBLANK(objek!Z24)),"",INDEX(datamaster!$U$3:$U$10,MATCH(objek!Z24,datamaster!$V$3:$V$10,0)))</f>
        <v/>
      </c>
      <c r="E16" t="str">
        <f>IF(OR(ISBLANK(objek!$Z24),ISBLANK(objek!AA24)),"",INDEX(datamaster!$R$3:$R$11,MATCH(objek!AA24,datamaster!$S$3:$S$11,0)))</f>
        <v/>
      </c>
      <c r="F16" t="str">
        <f>IF(OR(ISBLANK(objek!$Z24),ISBLANK(objek!AA24)),"",objek!AB24)</f>
        <v/>
      </c>
      <c r="G16" t="str">
        <f>IF(OR(ISBLANK(objek!$AD35),ISBLANK(objek!AD35)),"",INDEX(datamaster!$U$3:$U$10,MATCH(objek!AD35,datamaster!$V$3:$V$10,0)))</f>
        <v/>
      </c>
      <c r="H16" t="str">
        <f>IF(OR(ISBLANK(objek!$AD35),ISBLANK(objek!AE35)),"",INDEX(datamaster!$R$3:$R$10,MATCH(objek!AE35,datamaster!$S$3:$S$10,0)))</f>
        <v/>
      </c>
      <c r="I16" t="str">
        <f>IF(OR(ISBLANK(objek!$AD35),ISBLANK(objek!AF35)),"",objek!AF35)</f>
        <v/>
      </c>
      <c r="J16" t="str">
        <f>IF(OR(ISBLANK(objek!$AD35),ISBLANK(objek!AG35)),"",objek!AG35)</f>
        <v/>
      </c>
      <c r="K16" t="str">
        <f>IF(OR(ISBLANK(objek!$AD35),ISBLANK(objek!AH35)),"",objek!AH35)</f>
        <v/>
      </c>
    </row>
    <row r="17" spans="1:11" x14ac:dyDescent="0.3">
      <c r="A17" t="str">
        <f>"array("&amp;CONCATENATE(I2, ",", I3, ",", I4, ",", I5, ",", I6, ",", I7, ",", I8, ",", I9, ",", I10, ",", I11, ",", I12, ",", I13, ",", I14, ",", I15, ",", I16, ",", I17, ",", I18, ",", I19, ",", I20, ",", I21, ",", I22, ",", I23, ",", I24, ",", I25, ",", I26, ",", I27, ",", I28, ",", I29, ",", I30, ",", I31, ",", I32, ",", I33, ",", I34, ",", I35, ",", I36, ",", I37, ",", I38, ",", I39, ",", I40, ",", I41, ",", I42, ",", I43, ",", I44, ",", I45, ",", I46, ",", I47, ",", I48, ",", I49, ",", I50, ",", I51, ",", I52, ",", I53, ",", I54, ",", I55, ",", I56, ",", I57, ",", I58, ",", I59, ",", I60, ",", I61, ",", I62, ",", I63, ",", I64, ",", I65, ",", I66, ",", I67, ",", I68, ",", I69, ",", I70, ",", I71, ",", I72, ",", I73, ",", I74, ",", I75, ",", I76, ",", I77, ",", I78, ",", I79, ",", I80, ",", I81, ",", I82, ",", I83, ",", I84, ",", I85, ",", I86, ",", I87, ",", I88, ",", I89, ",", I90, ",", I91, ",", I92, ",", I93, ",", I94, ",", I95, ",", I96, ",", I97, ",", I98, ",", I99, ",", I100, ",", I101)&amp;")"</f>
        <v>array(2020,Indonesia,11,9,,,,,,,,,,,,,,,,,,,,,,,,,,,,,,,,,,,,,,,,,,,,,,,,,,,,,,,,,,,,,,,,,,,,,,,,,,,,,,,,,,,,,,,,,,,,,,,,)</v>
      </c>
      <c r="D17" t="str">
        <f>IF(OR(ISBLANK(objek!$Z25),ISBLANK(objek!Z25)),"",INDEX(datamaster!$U$3:$U$10,MATCH(objek!Z25,datamaster!$V$3:$V$10,0)))</f>
        <v/>
      </c>
      <c r="E17" t="str">
        <f>IF(OR(ISBLANK(objek!$Z25),ISBLANK(objek!AA25)),"",INDEX(datamaster!$R$3:$R$11,MATCH(objek!AA25,datamaster!$S$3:$S$11,0)))</f>
        <v/>
      </c>
      <c r="F17" t="str">
        <f>IF(OR(ISBLANK(objek!$Z25),ISBLANK(objek!AA25)),"",objek!AB25)</f>
        <v/>
      </c>
      <c r="G17" t="str">
        <f>IF(OR(ISBLANK(objek!$AD36),ISBLANK(objek!AD36)),"",INDEX(datamaster!$U$3:$U$10,MATCH(objek!AD36,datamaster!$V$3:$V$10,0)))</f>
        <v/>
      </c>
      <c r="H17" t="str">
        <f>IF(OR(ISBLANK(objek!$AD36),ISBLANK(objek!AE36)),"",INDEX(datamaster!$R$3:$R$10,MATCH(objek!AE36,datamaster!$S$3:$S$10,0)))</f>
        <v/>
      </c>
      <c r="I17" t="str">
        <f>IF(OR(ISBLANK(objek!$AD36),ISBLANK(objek!AF36)),"",objek!AF36)</f>
        <v/>
      </c>
      <c r="J17" t="str">
        <f>IF(OR(ISBLANK(objek!$AD36),ISBLANK(objek!AG36)),"",objek!AG36)</f>
        <v/>
      </c>
      <c r="K17" t="str">
        <f>IF(OR(ISBLANK(objek!$AD36),ISBLANK(objek!AH36)),"",objek!AH36)</f>
        <v/>
      </c>
    </row>
    <row r="18" spans="1:11" x14ac:dyDescent="0.3">
      <c r="D18" t="str">
        <f>IF(OR(ISBLANK(objek!$Z26),ISBLANK(objek!Z26)),"",INDEX(datamaster!$U$3:$U$10,MATCH(objek!Z26,datamaster!$V$3:$V$10,0)))</f>
        <v/>
      </c>
      <c r="E18" t="str">
        <f>IF(OR(ISBLANK(objek!$Z26),ISBLANK(objek!AA26)),"",INDEX(datamaster!$R$3:$R$11,MATCH(objek!AA26,datamaster!$S$3:$S$11,0)))</f>
        <v/>
      </c>
      <c r="F18" t="str">
        <f>IF(OR(ISBLANK(objek!$Z26),ISBLANK(objek!AA26)),"",objek!AB26)</f>
        <v/>
      </c>
      <c r="G18" t="str">
        <f>IF(OR(ISBLANK(objek!$AD37),ISBLANK(objek!AD37)),"",INDEX(datamaster!$U$3:$U$10,MATCH(objek!AD37,datamaster!$V$3:$V$10,0)))</f>
        <v/>
      </c>
      <c r="H18" t="str">
        <f>IF(OR(ISBLANK(objek!$AD37),ISBLANK(objek!AE37)),"",INDEX(datamaster!$R$3:$R$10,MATCH(objek!AE37,datamaster!$S$3:$S$10,0)))</f>
        <v/>
      </c>
      <c r="I18" t="str">
        <f>IF(OR(ISBLANK(objek!$AD37),ISBLANK(objek!AF37)),"",objek!AF37)</f>
        <v/>
      </c>
      <c r="J18" t="str">
        <f>IF(OR(ISBLANK(objek!$AD37),ISBLANK(objek!AG37)),"",objek!AG37)</f>
        <v/>
      </c>
      <c r="K18" t="str">
        <f>IF(OR(ISBLANK(objek!$AD37),ISBLANK(objek!AH37)),"",objek!AH37)</f>
        <v/>
      </c>
    </row>
    <row r="19" spans="1:11" x14ac:dyDescent="0.3">
      <c r="A19" t="s">
        <v>313</v>
      </c>
      <c r="D19" t="str">
        <f>IF(OR(ISBLANK(objek!$Z27),ISBLANK(objek!Z27)),"",INDEX(datamaster!$U$3:$U$10,MATCH(objek!Z27,datamaster!$V$3:$V$10,0)))</f>
        <v/>
      </c>
      <c r="E19" t="str">
        <f>IF(OR(ISBLANK(objek!$Z27),ISBLANK(objek!AA27)),"",INDEX(datamaster!$R$3:$R$11,MATCH(objek!AA27,datamaster!$S$3:$S$11,0)))</f>
        <v/>
      </c>
      <c r="F19" t="str">
        <f>IF(OR(ISBLANK(objek!$Z27),ISBLANK(objek!AA27)),"",objek!AB27)</f>
        <v/>
      </c>
      <c r="G19" t="str">
        <f>IF(OR(ISBLANK(objek!$AD38),ISBLANK(objek!AD38)),"",INDEX(datamaster!$U$3:$U$10,MATCH(objek!AD38,datamaster!$V$3:$V$10,0)))</f>
        <v/>
      </c>
      <c r="H19" t="str">
        <f>IF(OR(ISBLANK(objek!$AD38),ISBLANK(objek!AE38)),"",INDEX(datamaster!$R$3:$R$10,MATCH(objek!AE38,datamaster!$S$3:$S$10,0)))</f>
        <v/>
      </c>
      <c r="I19" t="str">
        <f>IF(OR(ISBLANK(objek!$AD38),ISBLANK(objek!AF38)),"",objek!AF38)</f>
        <v/>
      </c>
      <c r="J19" t="str">
        <f>IF(OR(ISBLANK(objek!$AD38),ISBLANK(objek!AG38)),"",objek!AG38)</f>
        <v/>
      </c>
      <c r="K19" t="str">
        <f>IF(OR(ISBLANK(objek!$AD38),ISBLANK(objek!AH38)),"",objek!AH38)</f>
        <v/>
      </c>
    </row>
    <row r="20" spans="1:11" x14ac:dyDescent="0.3">
      <c r="A20" t="str">
        <f>"array("&amp;CONCATENATE(J2, ",", J3, ",", J4, ",", J5, ",", J6, ",", J7, ",", J8, ",", J9, ",", J10, ",", J11, ",", J12, ",", J13, ",", J14, ",", J15, ",", J16, ",", J17, ",", J18, ",", J19, ",", J20, ",", J21, ",", J22, ",", J23, ",", J24, ",", J25, ",", J26, ",", J27, ",", J28, ",", J29, ",", J30, ",", J31, ",", J32, ",", J33, ",", J34, ",", J35, ",", J36, ",", J37, ",", J38, ",", J39, ",", J40, ",", J41, ",", J42, ",", J43, ",", J44, ",", J45, ",", J46, ",", J47, ",", J48, ",", J49, ",", J50, ",", J51, ",", J52, ",", J53, ",", J54, ",", J55, ",", J56, ",", J57, ",", J58, ",", J59, ",", J60, ",", J61, ",", J62, ",", J63, ",", J64, ",", J65, ",", J66, ",", J67, ",", J68, ",", J69, ",", J70, ",", J71, ",", J72, ",", J73, ",", J74, ",", J75, ",", J76, ",", J77, ",", J78, ",", J79, ",", J80, ",", J81, ",", J82, ",", J83, ",", J84, ",", J85, ",", J86, ",", J87, ",", J88, ",", J89, ",", J90, ",", J91, ",", J92, ",", J93, ",", J94, ",", J95, ",", J96, ",", J97, ",", J98, ",", J99, ",", J100, ",", J101)&amp;")"</f>
        <v>array(2021,Singapore,22,8,,,,,,,,,,,,,,,,,,,,,,,,,,,,,,,,,,,,,,,,,,,,,,,,,,,,,,,,,,,,,,,,,,,,,,,,,,,,,,,,,,,,,,,,,,,,,,,,)</v>
      </c>
      <c r="D20" t="str">
        <f>IF(OR(ISBLANK(objek!$Z28),ISBLANK(objek!Z28)),"",INDEX(datamaster!$U$3:$U$10,MATCH(objek!Z28,datamaster!$V$3:$V$10,0)))</f>
        <v/>
      </c>
      <c r="E20" t="str">
        <f>IF(OR(ISBLANK(objek!$Z28),ISBLANK(objek!AA28)),"",INDEX(datamaster!$R$3:$R$11,MATCH(objek!AA28,datamaster!$S$3:$S$11,0)))</f>
        <v/>
      </c>
      <c r="F20" t="str">
        <f>IF(OR(ISBLANK(objek!$Z28),ISBLANK(objek!AA28)),"",objek!AB28)</f>
        <v/>
      </c>
      <c r="G20" t="str">
        <f>IF(OR(ISBLANK(objek!$AD39),ISBLANK(objek!AD39)),"",INDEX(datamaster!$U$3:$U$10,MATCH(objek!AD39,datamaster!$V$3:$V$10,0)))</f>
        <v/>
      </c>
      <c r="H20" t="str">
        <f>IF(OR(ISBLANK(objek!$AD39),ISBLANK(objek!AE39)),"",INDEX(datamaster!$R$3:$R$10,MATCH(objek!AE39,datamaster!$S$3:$S$10,0)))</f>
        <v/>
      </c>
      <c r="I20" t="str">
        <f>IF(OR(ISBLANK(objek!$AD39),ISBLANK(objek!AF39)),"",objek!AF39)</f>
        <v/>
      </c>
      <c r="J20" t="str">
        <f>IF(OR(ISBLANK(objek!$AD39),ISBLANK(objek!AG39)),"",objek!AG39)</f>
        <v/>
      </c>
      <c r="K20" t="str">
        <f>IF(OR(ISBLANK(objek!$AD39),ISBLANK(objek!AH39)),"",objek!AH39)</f>
        <v/>
      </c>
    </row>
    <row r="21" spans="1:11" x14ac:dyDescent="0.3">
      <c r="D21" t="str">
        <f>IF(OR(ISBLANK(objek!$Z29),ISBLANK(objek!Z29)),"",INDEX(datamaster!$U$3:$U$10,MATCH(objek!Z29,datamaster!$V$3:$V$10,0)))</f>
        <v/>
      </c>
      <c r="E21" t="str">
        <f>IF(OR(ISBLANK(objek!$Z29),ISBLANK(objek!AA29)),"",INDEX(datamaster!$R$3:$R$11,MATCH(objek!AA29,datamaster!$S$3:$S$11,0)))</f>
        <v/>
      </c>
      <c r="F21" t="str">
        <f>IF(OR(ISBLANK(objek!$Z29),ISBLANK(objek!AA29)),"",objek!AB29)</f>
        <v/>
      </c>
      <c r="G21" t="str">
        <f>IF(OR(ISBLANK(objek!$AD40),ISBLANK(objek!AD40)),"",INDEX(datamaster!$U$3:$U$10,MATCH(objek!AD40,datamaster!$V$3:$V$10,0)))</f>
        <v/>
      </c>
      <c r="H21" t="str">
        <f>IF(OR(ISBLANK(objek!$AD40),ISBLANK(objek!AE40)),"",INDEX(datamaster!$R$3:$R$10,MATCH(objek!AE40,datamaster!$S$3:$S$10,0)))</f>
        <v/>
      </c>
      <c r="I21" t="str">
        <f>IF(OR(ISBLANK(objek!$AD40),ISBLANK(objek!AF40)),"",objek!AF40)</f>
        <v/>
      </c>
      <c r="J21" t="str">
        <f>IF(OR(ISBLANK(objek!$AD40),ISBLANK(objek!AG40)),"",objek!AG40)</f>
        <v/>
      </c>
      <c r="K21" t="str">
        <f>IF(OR(ISBLANK(objek!$AD40),ISBLANK(objek!AH40)),"",objek!AH40)</f>
        <v/>
      </c>
    </row>
    <row r="22" spans="1:11" x14ac:dyDescent="0.3">
      <c r="A22" t="s">
        <v>314</v>
      </c>
      <c r="D22" t="str">
        <f>IF(OR(ISBLANK(objek!$Z30),ISBLANK(objek!Z30)),"",INDEX(datamaster!$U$3:$U$10,MATCH(objek!Z30,datamaster!$V$3:$V$10,0)))</f>
        <v/>
      </c>
      <c r="E22" t="str">
        <f>IF(OR(ISBLANK(objek!$Z30),ISBLANK(objek!AA30)),"",INDEX(datamaster!$R$3:$R$11,MATCH(objek!AA30,datamaster!$S$3:$S$11,0)))</f>
        <v/>
      </c>
      <c r="F22" t="str">
        <f>IF(OR(ISBLANK(objek!$Z30),ISBLANK(objek!AA30)),"",objek!AB30)</f>
        <v/>
      </c>
      <c r="G22" t="str">
        <f>IF(OR(ISBLANK(objek!$AD41),ISBLANK(objek!AD41)),"",INDEX(datamaster!$U$3:$U$10,MATCH(objek!AD41,datamaster!$V$3:$V$10,0)))</f>
        <v/>
      </c>
      <c r="H22" t="str">
        <f>IF(OR(ISBLANK(objek!$AD41),ISBLANK(objek!AE41)),"",INDEX(datamaster!$R$3:$R$10,MATCH(objek!AE41,datamaster!$S$3:$S$10,0)))</f>
        <v/>
      </c>
      <c r="I22" t="str">
        <f>IF(OR(ISBLANK(objek!$AD41),ISBLANK(objek!AF41)),"",objek!AF41)</f>
        <v/>
      </c>
      <c r="J22" t="str">
        <f>IF(OR(ISBLANK(objek!$AD41),ISBLANK(objek!AG41)),"",objek!AG41)</f>
        <v/>
      </c>
      <c r="K22" t="str">
        <f>IF(OR(ISBLANK(objek!$AD41),ISBLANK(objek!AH41)),"",objek!AH41)</f>
        <v/>
      </c>
    </row>
    <row r="23" spans="1:11" x14ac:dyDescent="0.3">
      <c r="A23" t="str">
        <f>"array("&amp;CONCATENATE(K2, ",", K3, ",", K4, ",", K5, ",", K6, ",", K7, ",", K8, ",", K9, ",", K10, ",", K11, ",", K12, ",", K13, ",", K14, ",", K15, ",", K16, ",", K17, ",", K18, ",", K19, ",", K20, ",", K21, ",", K22, ",", K23, ",", K24, ",", K25, ",", K26, ",", K27, ",", K28, ",", K29, ",", K30, ",", K31, ",", K32, ",", K33, ",", K34, ",", K35, ",", K36, ",", K37, ",", K38, ",", K39, ",", K40, ",", K41, ",", K42, ",", K43, ",", K44, ",", K45, ",", K46, ",", K47, ",", K48, ",", K49, ",", K50, ",", K51, ",", K52, ",", K53, ",", K54, ",", K55, ",", K56, ",", K57, ",", K58, ",", K59, ",", K60, ",", K61, ",", K62, ",", K63, ",", K64, ",", K65, ",", K66, ",", K67, ",", K68, ",", K69, ",", K70, ",", K71, ",", K72, ",", K73, ",", K74, ",", K75, ",", K76, ",", K77, ",", K78, ",", K79, ",", K80, ",", K81, ",", K82, ",", K83, ",", K84, ",", K85, ",", K86, ",", K87, ",", K88, ",", K89, ",", K90, ",", K91, ",", K92, ",", K93, ",", K94, ",", K95, ",", K96, ",", K97, ",", K98, ",", K99, ",", K100, ",", K101)&amp;")"</f>
        <v>array(2022,Hongkong,33,7,,,,,,,,,,,,,,,,,,,,,,,,,,,,,,,,,,,,,,,,,,,,,,,,,,,,,,,,,,,,,,,,,,,,,,,,,,,,,,,,,,,,,,,,,,,,,,,,)</v>
      </c>
      <c r="D23" t="str">
        <f>IF(OR(ISBLANK(objek!$Z31),ISBLANK(objek!Z31)),"",INDEX(datamaster!$U$3:$U$10,MATCH(objek!Z31,datamaster!$V$3:$V$10,0)))</f>
        <v/>
      </c>
      <c r="E23" t="str">
        <f>IF(OR(ISBLANK(objek!$Z31),ISBLANK(objek!AA31)),"",INDEX(datamaster!$R$3:$R$11,MATCH(objek!AA31,datamaster!$S$3:$S$11,0)))</f>
        <v/>
      </c>
      <c r="F23" t="str">
        <f>IF(OR(ISBLANK(objek!$Z31),ISBLANK(objek!AA31)),"",objek!AB31)</f>
        <v/>
      </c>
      <c r="G23" t="str">
        <f>IF(OR(ISBLANK(objek!$AD42),ISBLANK(objek!AD42)),"",INDEX(datamaster!$U$3:$U$10,MATCH(objek!AD42,datamaster!$V$3:$V$10,0)))</f>
        <v/>
      </c>
      <c r="H23" t="str">
        <f>IF(OR(ISBLANK(objek!$AD42),ISBLANK(objek!AE42)),"",INDEX(datamaster!$R$3:$R$10,MATCH(objek!AE42,datamaster!$S$3:$S$10,0)))</f>
        <v/>
      </c>
      <c r="I23" t="str">
        <f>IF(OR(ISBLANK(objek!$AD42),ISBLANK(objek!AF42)),"",objek!AF42)</f>
        <v/>
      </c>
      <c r="J23" t="str">
        <f>IF(OR(ISBLANK(objek!$AD42),ISBLANK(objek!AG42)),"",objek!AG42)</f>
        <v/>
      </c>
      <c r="K23" t="str">
        <f>IF(OR(ISBLANK(objek!$AD42),ISBLANK(objek!AH42)),"",objek!AH42)</f>
        <v/>
      </c>
    </row>
    <row r="24" spans="1:11" x14ac:dyDescent="0.3">
      <c r="D24" t="str">
        <f>IF(OR(ISBLANK(objek!$Z32),ISBLANK(objek!Z32)),"",INDEX(datamaster!$U$3:$U$10,MATCH(objek!Z32,datamaster!$V$3:$V$10,0)))</f>
        <v/>
      </c>
      <c r="E24" t="str">
        <f>IF(OR(ISBLANK(objek!$Z32),ISBLANK(objek!AA32)),"",INDEX(datamaster!$R$3:$R$11,MATCH(objek!AA32,datamaster!$S$3:$S$11,0)))</f>
        <v/>
      </c>
      <c r="F24" t="str">
        <f>IF(OR(ISBLANK(objek!$Z32),ISBLANK(objek!AA32)),"",objek!AB32)</f>
        <v/>
      </c>
      <c r="G24" t="str">
        <f>IF(OR(ISBLANK(objek!$AD43),ISBLANK(objek!AD43)),"",INDEX(datamaster!$U$3:$U$10,MATCH(objek!AD43,datamaster!$V$3:$V$10,0)))</f>
        <v/>
      </c>
      <c r="H24" t="str">
        <f>IF(OR(ISBLANK(objek!$AD43),ISBLANK(objek!AE43)),"",INDEX(datamaster!$R$3:$R$10,MATCH(objek!AE43,datamaster!$S$3:$S$10,0)))</f>
        <v/>
      </c>
      <c r="I24" t="str">
        <f>IF(OR(ISBLANK(objek!$AD43),ISBLANK(objek!AF43)),"",objek!AF43)</f>
        <v/>
      </c>
      <c r="J24" t="str">
        <f>IF(OR(ISBLANK(objek!$AD43),ISBLANK(objek!AG43)),"",objek!AG43)</f>
        <v/>
      </c>
      <c r="K24" t="str">
        <f>IF(OR(ISBLANK(objek!$AD43),ISBLANK(objek!AH43)),"",objek!AH43)</f>
        <v/>
      </c>
    </row>
    <row r="25" spans="1:11" x14ac:dyDescent="0.3">
      <c r="D25" t="str">
        <f>IF(OR(ISBLANK(objek!$Z33),ISBLANK(objek!Z33)),"",INDEX(datamaster!$U$3:$U$10,MATCH(objek!Z33,datamaster!$V$3:$V$10,0)))</f>
        <v/>
      </c>
      <c r="E25" t="str">
        <f>IF(OR(ISBLANK(objek!$Z33),ISBLANK(objek!AA33)),"",INDEX(datamaster!$R$3:$R$11,MATCH(objek!AA33,datamaster!$S$3:$S$11,0)))</f>
        <v/>
      </c>
      <c r="F25" t="str">
        <f>IF(OR(ISBLANK(objek!$Z33),ISBLANK(objek!AA33)),"",objek!AB33)</f>
        <v/>
      </c>
      <c r="G25" t="str">
        <f>IF(OR(ISBLANK(objek!$AD44),ISBLANK(objek!AD44)),"",INDEX(datamaster!$U$3:$U$10,MATCH(objek!AD44,datamaster!$V$3:$V$10,0)))</f>
        <v/>
      </c>
      <c r="H25" t="str">
        <f>IF(OR(ISBLANK(objek!$AD44),ISBLANK(objek!AE44)),"",INDEX(datamaster!$R$3:$R$10,MATCH(objek!AE44,datamaster!$S$3:$S$10,0)))</f>
        <v/>
      </c>
      <c r="I25" t="str">
        <f>IF(OR(ISBLANK(objek!$AD44),ISBLANK(objek!AF44)),"",objek!AF44)</f>
        <v/>
      </c>
      <c r="J25" t="str">
        <f>IF(OR(ISBLANK(objek!$AD44),ISBLANK(objek!AG44)),"",objek!AG44)</f>
        <v/>
      </c>
      <c r="K25" t="str">
        <f>IF(OR(ISBLANK(objek!$AD44),ISBLANK(objek!AH44)),"",objek!AH44)</f>
        <v/>
      </c>
    </row>
    <row r="26" spans="1:11" x14ac:dyDescent="0.3">
      <c r="D26" t="str">
        <f>IF(OR(ISBLANK(objek!$Z34),ISBLANK(objek!Z34)),"",INDEX(datamaster!$U$3:$U$10,MATCH(objek!Z34,datamaster!$V$3:$V$10,0)))</f>
        <v/>
      </c>
      <c r="E26" t="str">
        <f>IF(OR(ISBLANK(objek!$Z34),ISBLANK(objek!AA34)),"",INDEX(datamaster!$R$3:$R$11,MATCH(objek!AA34,datamaster!$S$3:$S$11,0)))</f>
        <v/>
      </c>
      <c r="F26" t="str">
        <f>IF(OR(ISBLANK(objek!$Z34),ISBLANK(objek!AA34)),"",objek!AB34)</f>
        <v/>
      </c>
      <c r="G26" t="str">
        <f>IF(OR(ISBLANK(objek!$AD45),ISBLANK(objek!AD45)),"",INDEX(datamaster!$U$3:$U$10,MATCH(objek!AD45,datamaster!$V$3:$V$10,0)))</f>
        <v/>
      </c>
      <c r="H26" t="str">
        <f>IF(OR(ISBLANK(objek!$AD45),ISBLANK(objek!AE45)),"",INDEX(datamaster!$R$3:$R$10,MATCH(objek!AE45,datamaster!$S$3:$S$10,0)))</f>
        <v/>
      </c>
      <c r="I26" t="str">
        <f>IF(OR(ISBLANK(objek!$AD45),ISBLANK(objek!AF45)),"",objek!AF45)</f>
        <v/>
      </c>
      <c r="J26" t="str">
        <f>IF(OR(ISBLANK(objek!$AD45),ISBLANK(objek!AG45)),"",objek!AG45)</f>
        <v/>
      </c>
      <c r="K26" t="str">
        <f>IF(OR(ISBLANK(objek!$AD45),ISBLANK(objek!AH45)),"",objek!AH45)</f>
        <v/>
      </c>
    </row>
    <row r="27" spans="1:11" x14ac:dyDescent="0.3">
      <c r="D27" t="str">
        <f>IF(OR(ISBLANK(objek!$Z35),ISBLANK(objek!Z35)),"",INDEX(datamaster!$U$3:$U$10,MATCH(objek!Z35,datamaster!$V$3:$V$10,0)))</f>
        <v/>
      </c>
      <c r="E27" t="str">
        <f>IF(OR(ISBLANK(objek!$Z35),ISBLANK(objek!AA35)),"",INDEX(datamaster!$R$3:$R$11,MATCH(objek!AA35,datamaster!$S$3:$S$11,0)))</f>
        <v/>
      </c>
      <c r="F27" t="str">
        <f>IF(OR(ISBLANK(objek!$Z35),ISBLANK(objek!AA35)),"",objek!AB35)</f>
        <v/>
      </c>
      <c r="G27" t="str">
        <f>IF(OR(ISBLANK(objek!$AD46),ISBLANK(objek!AD46)),"",INDEX(datamaster!$U$3:$U$10,MATCH(objek!AD46,datamaster!$V$3:$V$10,0)))</f>
        <v/>
      </c>
      <c r="H27" t="str">
        <f>IF(OR(ISBLANK(objek!$AD46),ISBLANK(objek!AE46)),"",INDEX(datamaster!$R$3:$R$10,MATCH(objek!AE46,datamaster!$S$3:$S$10,0)))</f>
        <v/>
      </c>
      <c r="I27" t="str">
        <f>IF(OR(ISBLANK(objek!$AD46),ISBLANK(objek!AF46)),"",objek!AF46)</f>
        <v/>
      </c>
      <c r="J27" t="str">
        <f>IF(OR(ISBLANK(objek!$AD46),ISBLANK(objek!AG46)),"",objek!AG46)</f>
        <v/>
      </c>
      <c r="K27" t="str">
        <f>IF(OR(ISBLANK(objek!$AD46),ISBLANK(objek!AH46)),"",objek!AH46)</f>
        <v/>
      </c>
    </row>
    <row r="28" spans="1:11" x14ac:dyDescent="0.3">
      <c r="D28" t="str">
        <f>IF(OR(ISBLANK(objek!$Z36),ISBLANK(objek!Z36)),"",INDEX(datamaster!$U$3:$U$10,MATCH(objek!Z36,datamaster!$V$3:$V$10,0)))</f>
        <v/>
      </c>
      <c r="E28" t="str">
        <f>IF(OR(ISBLANK(objek!$Z36),ISBLANK(objek!AA36)),"",INDEX(datamaster!$R$3:$R$11,MATCH(objek!AA36,datamaster!$S$3:$S$11,0)))</f>
        <v/>
      </c>
      <c r="F28" t="str">
        <f>IF(OR(ISBLANK(objek!$Z36),ISBLANK(objek!AA36)),"",objek!AB36)</f>
        <v/>
      </c>
      <c r="G28" t="str">
        <f>IF(OR(ISBLANK(objek!$AD47),ISBLANK(objek!AD47)),"",INDEX(datamaster!$U$3:$U$10,MATCH(objek!AD47,datamaster!$V$3:$V$10,0)))</f>
        <v/>
      </c>
      <c r="H28" t="str">
        <f>IF(OR(ISBLANK(objek!$AD47),ISBLANK(objek!AE47)),"",INDEX(datamaster!$R$3:$R$10,MATCH(objek!AE47,datamaster!$S$3:$S$10,0)))</f>
        <v/>
      </c>
      <c r="I28" t="str">
        <f>IF(OR(ISBLANK(objek!$AD47),ISBLANK(objek!AF47)),"",objek!AF47)</f>
        <v/>
      </c>
      <c r="J28" t="str">
        <f>IF(OR(ISBLANK(objek!$AD47),ISBLANK(objek!AG47)),"",objek!AG47)</f>
        <v/>
      </c>
      <c r="K28" t="str">
        <f>IF(OR(ISBLANK(objek!$AD47),ISBLANK(objek!AH47)),"",objek!AH47)</f>
        <v/>
      </c>
    </row>
    <row r="29" spans="1:11" x14ac:dyDescent="0.3">
      <c r="D29" t="str">
        <f>IF(OR(ISBLANK(objek!$Z37),ISBLANK(objek!Z37)),"",INDEX(datamaster!$U$3:$U$10,MATCH(objek!Z37,datamaster!$V$3:$V$10,0)))</f>
        <v/>
      </c>
      <c r="E29" t="str">
        <f>IF(OR(ISBLANK(objek!$Z37),ISBLANK(objek!AA37)),"",INDEX(datamaster!$R$3:$R$11,MATCH(objek!AA37,datamaster!$S$3:$S$11,0)))</f>
        <v/>
      </c>
      <c r="F29" t="str">
        <f>IF(OR(ISBLANK(objek!$Z37),ISBLANK(objek!AA37)),"",objek!AB37)</f>
        <v/>
      </c>
      <c r="G29" t="str">
        <f>IF(OR(ISBLANK(objek!$AD48),ISBLANK(objek!AD48)),"",INDEX(datamaster!$U$3:$U$10,MATCH(objek!AD48,datamaster!$V$3:$V$10,0)))</f>
        <v/>
      </c>
      <c r="H29" t="str">
        <f>IF(OR(ISBLANK(objek!$AD48),ISBLANK(objek!AE48)),"",INDEX(datamaster!$R$3:$R$10,MATCH(objek!AE48,datamaster!$S$3:$S$10,0)))</f>
        <v/>
      </c>
      <c r="I29" t="str">
        <f>IF(OR(ISBLANK(objek!$AD48),ISBLANK(objek!AF48)),"",objek!AF48)</f>
        <v/>
      </c>
      <c r="J29" t="str">
        <f>IF(OR(ISBLANK(objek!$AD48),ISBLANK(objek!AG48)),"",objek!AG48)</f>
        <v/>
      </c>
      <c r="K29" t="str">
        <f>IF(OR(ISBLANK(objek!$AD48),ISBLANK(objek!AH48)),"",objek!AH48)</f>
        <v/>
      </c>
    </row>
    <row r="30" spans="1:11" x14ac:dyDescent="0.3">
      <c r="D30" t="str">
        <f>IF(OR(ISBLANK(objek!$Z38),ISBLANK(objek!Z38)),"",INDEX(datamaster!$U$3:$U$10,MATCH(objek!Z38,datamaster!$V$3:$V$10,0)))</f>
        <v/>
      </c>
      <c r="E30" t="str">
        <f>IF(OR(ISBLANK(objek!$Z38),ISBLANK(objek!AA38)),"",INDEX(datamaster!$R$3:$R$11,MATCH(objek!AA38,datamaster!$S$3:$S$11,0)))</f>
        <v/>
      </c>
      <c r="F30" t="str">
        <f>IF(OR(ISBLANK(objek!$Z38),ISBLANK(objek!AA38)),"",objek!AB38)</f>
        <v/>
      </c>
      <c r="G30" t="str">
        <f>IF(OR(ISBLANK(objek!$AD49),ISBLANK(objek!AD49)),"",INDEX(datamaster!$U$3:$U$10,MATCH(objek!AD49,datamaster!$V$3:$V$10,0)))</f>
        <v/>
      </c>
      <c r="H30" t="str">
        <f>IF(OR(ISBLANK(objek!$AD49),ISBLANK(objek!AE49)),"",INDEX(datamaster!$R$3:$R$10,MATCH(objek!AE49,datamaster!$S$3:$S$10,0)))</f>
        <v/>
      </c>
      <c r="I30" t="str">
        <f>IF(OR(ISBLANK(objek!$AD49),ISBLANK(objek!AF49)),"",objek!AF49)</f>
        <v/>
      </c>
      <c r="J30" t="str">
        <f>IF(OR(ISBLANK(objek!$AD49),ISBLANK(objek!AG49)),"",objek!AG49)</f>
        <v/>
      </c>
      <c r="K30" t="str">
        <f>IF(OR(ISBLANK(objek!$AD49),ISBLANK(objek!AH49)),"",objek!AH49)</f>
        <v/>
      </c>
    </row>
    <row r="31" spans="1:11" x14ac:dyDescent="0.3">
      <c r="D31" t="str">
        <f>IF(OR(ISBLANK(objek!$Z39),ISBLANK(objek!Z39)),"",INDEX(datamaster!$U$3:$U$10,MATCH(objek!Z39,datamaster!$V$3:$V$10,0)))</f>
        <v/>
      </c>
      <c r="E31" t="str">
        <f>IF(OR(ISBLANK(objek!$Z39),ISBLANK(objek!AA39)),"",INDEX(datamaster!$R$3:$R$11,MATCH(objek!AA39,datamaster!$S$3:$S$11,0)))</f>
        <v/>
      </c>
      <c r="F31" t="str">
        <f>IF(OR(ISBLANK(objek!$Z39),ISBLANK(objek!AA39)),"",objek!AB39)</f>
        <v/>
      </c>
      <c r="G31" t="str">
        <f>IF(OR(ISBLANK(objek!$AD50),ISBLANK(objek!AD50)),"",INDEX(datamaster!$U$3:$U$10,MATCH(objek!AD50,datamaster!$V$3:$V$10,0)))</f>
        <v/>
      </c>
      <c r="H31" t="str">
        <f>IF(OR(ISBLANK(objek!$AD50),ISBLANK(objek!AE50)),"",INDEX(datamaster!$R$3:$R$10,MATCH(objek!AE50,datamaster!$S$3:$S$10,0)))</f>
        <v/>
      </c>
      <c r="I31" t="str">
        <f>IF(OR(ISBLANK(objek!$AD50),ISBLANK(objek!AF50)),"",objek!AF50)</f>
        <v/>
      </c>
      <c r="J31" t="str">
        <f>IF(OR(ISBLANK(objek!$AD50),ISBLANK(objek!AG50)),"",objek!AG50)</f>
        <v/>
      </c>
      <c r="K31" t="str">
        <f>IF(OR(ISBLANK(objek!$AD50),ISBLANK(objek!AH50)),"",objek!AH50)</f>
        <v/>
      </c>
    </row>
    <row r="32" spans="1:11" x14ac:dyDescent="0.3">
      <c r="D32" t="str">
        <f>IF(OR(ISBLANK(objek!$Z40),ISBLANK(objek!Z40)),"",INDEX(datamaster!$U$3:$U$10,MATCH(objek!Z40,datamaster!$V$3:$V$10,0)))</f>
        <v/>
      </c>
      <c r="E32" t="str">
        <f>IF(OR(ISBLANK(objek!$Z40),ISBLANK(objek!AA40)),"",INDEX(datamaster!$R$3:$R$11,MATCH(objek!AA40,datamaster!$S$3:$S$11,0)))</f>
        <v/>
      </c>
      <c r="F32" t="str">
        <f>IF(OR(ISBLANK(objek!$Z40),ISBLANK(objek!AA40)),"",objek!AB40)</f>
        <v/>
      </c>
      <c r="G32" t="str">
        <f>IF(OR(ISBLANK(objek!$AD51),ISBLANK(objek!AD51)),"",INDEX(datamaster!$U$3:$U$10,MATCH(objek!AD51,datamaster!$V$3:$V$10,0)))</f>
        <v/>
      </c>
      <c r="H32" t="str">
        <f>IF(OR(ISBLANK(objek!$AD51),ISBLANK(objek!AE51)),"",INDEX(datamaster!$R$3:$R$10,MATCH(objek!AE51,datamaster!$S$3:$S$10,0)))</f>
        <v/>
      </c>
      <c r="I32" t="str">
        <f>IF(OR(ISBLANK(objek!$AD51),ISBLANK(objek!AF51)),"",objek!AF51)</f>
        <v/>
      </c>
      <c r="J32" t="str">
        <f>IF(OR(ISBLANK(objek!$AD51),ISBLANK(objek!AG51)),"",objek!AG51)</f>
        <v/>
      </c>
      <c r="K32" t="str">
        <f>IF(OR(ISBLANK(objek!$AD51),ISBLANK(objek!AH51)),"",objek!AH51)</f>
        <v/>
      </c>
    </row>
    <row r="33" spans="4:11" x14ac:dyDescent="0.3">
      <c r="D33" t="str">
        <f>IF(OR(ISBLANK(objek!$Z41),ISBLANK(objek!Z41)),"",INDEX(datamaster!$U$3:$U$10,MATCH(objek!Z41,datamaster!$V$3:$V$10,0)))</f>
        <v/>
      </c>
      <c r="E33" t="str">
        <f>IF(OR(ISBLANK(objek!$Z41),ISBLANK(objek!AA41)),"",INDEX(datamaster!$R$3:$R$11,MATCH(objek!AA41,datamaster!$S$3:$S$11,0)))</f>
        <v/>
      </c>
      <c r="F33" t="str">
        <f>IF(OR(ISBLANK(objek!$Z41),ISBLANK(objek!AA41)),"",objek!AB41)</f>
        <v/>
      </c>
      <c r="G33" t="str">
        <f>IF(OR(ISBLANK(objek!$AD52),ISBLANK(objek!AD52)),"",INDEX(datamaster!$U$3:$U$10,MATCH(objek!AD52,datamaster!$V$3:$V$10,0)))</f>
        <v/>
      </c>
      <c r="H33" t="str">
        <f>IF(OR(ISBLANK(objek!$AD52),ISBLANK(objek!AE52)),"",INDEX(datamaster!$R$3:$R$10,MATCH(objek!AE52,datamaster!$S$3:$S$10,0)))</f>
        <v/>
      </c>
      <c r="I33" t="str">
        <f>IF(OR(ISBLANK(objek!$AD52),ISBLANK(objek!AF52)),"",objek!AF52)</f>
        <v/>
      </c>
      <c r="J33" t="str">
        <f>IF(OR(ISBLANK(objek!$AD52),ISBLANK(objek!AG52)),"",objek!AG52)</f>
        <v/>
      </c>
      <c r="K33" t="str">
        <f>IF(OR(ISBLANK(objek!$AD52),ISBLANK(objek!AH52)),"",objek!AH52)</f>
        <v/>
      </c>
    </row>
    <row r="34" spans="4:11" x14ac:dyDescent="0.3">
      <c r="D34" t="str">
        <f>IF(OR(ISBLANK(objek!$Z42),ISBLANK(objek!Z42)),"",INDEX(datamaster!$U$3:$U$10,MATCH(objek!Z42,datamaster!$V$3:$V$10,0)))</f>
        <v/>
      </c>
      <c r="E34" t="str">
        <f>IF(OR(ISBLANK(objek!$Z42),ISBLANK(objek!AA42)),"",INDEX(datamaster!$R$3:$R$11,MATCH(objek!AA42,datamaster!$S$3:$S$11,0)))</f>
        <v/>
      </c>
      <c r="F34" t="str">
        <f>IF(OR(ISBLANK(objek!$Z42),ISBLANK(objek!AA42)),"",objek!AB42)</f>
        <v/>
      </c>
      <c r="G34" t="str">
        <f>IF(OR(ISBLANK(objek!$AD53),ISBLANK(objek!AD53)),"",INDEX(datamaster!$U$3:$U$10,MATCH(objek!AD53,datamaster!$V$3:$V$10,0)))</f>
        <v/>
      </c>
      <c r="H34" t="str">
        <f>IF(OR(ISBLANK(objek!$AD53),ISBLANK(objek!AE53)),"",INDEX(datamaster!$R$3:$R$10,MATCH(objek!AE53,datamaster!$S$3:$S$10,0)))</f>
        <v/>
      </c>
      <c r="I34" t="str">
        <f>IF(OR(ISBLANK(objek!$AD53),ISBLANK(objek!AF53)),"",objek!AF53)</f>
        <v/>
      </c>
      <c r="J34" t="str">
        <f>IF(OR(ISBLANK(objek!$AD53),ISBLANK(objek!AG53)),"",objek!AG53)</f>
        <v/>
      </c>
      <c r="K34" t="str">
        <f>IF(OR(ISBLANK(objek!$AD53),ISBLANK(objek!AH53)),"",objek!AH53)</f>
        <v/>
      </c>
    </row>
    <row r="35" spans="4:11" x14ac:dyDescent="0.3">
      <c r="D35" t="str">
        <f>IF(OR(ISBLANK(objek!$Z43),ISBLANK(objek!Z43)),"",INDEX(datamaster!$U$3:$U$10,MATCH(objek!Z43,datamaster!$V$3:$V$10,0)))</f>
        <v/>
      </c>
      <c r="E35" t="str">
        <f>IF(OR(ISBLANK(objek!$Z43),ISBLANK(objek!AA43)),"",INDEX(datamaster!$R$3:$R$11,MATCH(objek!AA43,datamaster!$S$3:$S$11,0)))</f>
        <v/>
      </c>
      <c r="F35" t="str">
        <f>IF(OR(ISBLANK(objek!$Z43),ISBLANK(objek!AA43)),"",objek!AB43)</f>
        <v/>
      </c>
      <c r="G35" t="str">
        <f>IF(OR(ISBLANK(objek!$AD54),ISBLANK(objek!AD54)),"",INDEX(datamaster!$U$3:$U$10,MATCH(objek!AD54,datamaster!$V$3:$V$10,0)))</f>
        <v/>
      </c>
      <c r="H35" t="str">
        <f>IF(OR(ISBLANK(objek!$AD54),ISBLANK(objek!AE54)),"",INDEX(datamaster!$R$3:$R$10,MATCH(objek!AE54,datamaster!$S$3:$S$10,0)))</f>
        <v/>
      </c>
      <c r="I35" t="str">
        <f>IF(OR(ISBLANK(objek!$AD54),ISBLANK(objek!AF54)),"",objek!AF54)</f>
        <v/>
      </c>
      <c r="J35" t="str">
        <f>IF(OR(ISBLANK(objek!$AD54),ISBLANK(objek!AG54)),"",objek!AG54)</f>
        <v/>
      </c>
      <c r="K35" t="str">
        <f>IF(OR(ISBLANK(objek!$AD54),ISBLANK(objek!AH54)),"",objek!AH54)</f>
        <v/>
      </c>
    </row>
    <row r="36" spans="4:11" x14ac:dyDescent="0.3">
      <c r="D36" t="str">
        <f>IF(OR(ISBLANK(objek!$Z44),ISBLANK(objek!Z44)),"",INDEX(datamaster!$U$3:$U$10,MATCH(objek!Z44,datamaster!$V$3:$V$10,0)))</f>
        <v/>
      </c>
      <c r="E36" t="str">
        <f>IF(OR(ISBLANK(objek!$Z44),ISBLANK(objek!AA44)),"",INDEX(datamaster!$R$3:$R$11,MATCH(objek!AA44,datamaster!$S$3:$S$11,0)))</f>
        <v/>
      </c>
      <c r="F36" t="str">
        <f>IF(OR(ISBLANK(objek!$Z44),ISBLANK(objek!AA44)),"",objek!AB44)</f>
        <v/>
      </c>
      <c r="G36" t="str">
        <f>IF(OR(ISBLANK(objek!$AD55),ISBLANK(objek!AD55)),"",INDEX(datamaster!$U$3:$U$10,MATCH(objek!AD55,datamaster!$V$3:$V$10,0)))</f>
        <v/>
      </c>
      <c r="H36" t="str">
        <f>IF(OR(ISBLANK(objek!$AD55),ISBLANK(objek!AE55)),"",INDEX(datamaster!$R$3:$R$10,MATCH(objek!AE55,datamaster!$S$3:$S$10,0)))</f>
        <v/>
      </c>
      <c r="I36" t="str">
        <f>IF(OR(ISBLANK(objek!$AD55),ISBLANK(objek!AF55)),"",objek!AF55)</f>
        <v/>
      </c>
      <c r="J36" t="str">
        <f>IF(OR(ISBLANK(objek!$AD55),ISBLANK(objek!AG55)),"",objek!AG55)</f>
        <v/>
      </c>
      <c r="K36" t="str">
        <f>IF(OR(ISBLANK(objek!$AD55),ISBLANK(objek!AH55)),"",objek!AH55)</f>
        <v/>
      </c>
    </row>
    <row r="37" spans="4:11" x14ac:dyDescent="0.3">
      <c r="D37" t="str">
        <f>IF(OR(ISBLANK(objek!$Z45),ISBLANK(objek!Z45)),"",INDEX(datamaster!$U$3:$U$10,MATCH(objek!Z45,datamaster!$V$3:$V$10,0)))</f>
        <v/>
      </c>
      <c r="E37" t="str">
        <f>IF(OR(ISBLANK(objek!$Z45),ISBLANK(objek!AA45)),"",INDEX(datamaster!$R$3:$R$11,MATCH(objek!AA45,datamaster!$S$3:$S$11,0)))</f>
        <v/>
      </c>
      <c r="F37" t="str">
        <f>IF(OR(ISBLANK(objek!$Z45),ISBLANK(objek!AA45)),"",objek!AB45)</f>
        <v/>
      </c>
      <c r="G37" t="str">
        <f>IF(OR(ISBLANK(objek!$AD56),ISBLANK(objek!AD56)),"",INDEX(datamaster!$U$3:$U$10,MATCH(objek!AD56,datamaster!$V$3:$V$10,0)))</f>
        <v/>
      </c>
      <c r="H37" t="str">
        <f>IF(OR(ISBLANK(objek!$AD56),ISBLANK(objek!AE56)),"",INDEX(datamaster!$R$3:$R$10,MATCH(objek!AE56,datamaster!$S$3:$S$10,0)))</f>
        <v/>
      </c>
      <c r="I37" t="str">
        <f>IF(OR(ISBLANK(objek!$AD56),ISBLANK(objek!AF56)),"",objek!AF56)</f>
        <v/>
      </c>
      <c r="J37" t="str">
        <f>IF(OR(ISBLANK(objek!$AD56),ISBLANK(objek!AG56)),"",objek!AG56)</f>
        <v/>
      </c>
      <c r="K37" t="str">
        <f>IF(OR(ISBLANK(objek!$AD56),ISBLANK(objek!AH56)),"",objek!AH56)</f>
        <v/>
      </c>
    </row>
    <row r="38" spans="4:11" x14ac:dyDescent="0.3">
      <c r="D38" t="str">
        <f>IF(OR(ISBLANK(objek!$Z46),ISBLANK(objek!Z46)),"",INDEX(datamaster!$U$3:$U$10,MATCH(objek!Z46,datamaster!$V$3:$V$10,0)))</f>
        <v/>
      </c>
      <c r="E38" t="str">
        <f>IF(OR(ISBLANK(objek!$Z46),ISBLANK(objek!AA46)),"",INDEX(datamaster!$R$3:$R$11,MATCH(objek!AA46,datamaster!$S$3:$S$11,0)))</f>
        <v/>
      </c>
      <c r="F38" t="str">
        <f>IF(OR(ISBLANK(objek!$Z46),ISBLANK(objek!AA46)),"",objek!AB46)</f>
        <v/>
      </c>
      <c r="G38" t="str">
        <f>IF(OR(ISBLANK(objek!$AD57),ISBLANK(objek!AD57)),"",INDEX(datamaster!$U$3:$U$10,MATCH(objek!AD57,datamaster!$V$3:$V$10,0)))</f>
        <v/>
      </c>
      <c r="H38" t="str">
        <f>IF(OR(ISBLANK(objek!$AD57),ISBLANK(objek!AE57)),"",INDEX(datamaster!$R$3:$R$10,MATCH(objek!AE57,datamaster!$S$3:$S$10,0)))</f>
        <v/>
      </c>
      <c r="I38" t="str">
        <f>IF(OR(ISBLANK(objek!$AD57),ISBLANK(objek!AF57)),"",objek!AF57)</f>
        <v/>
      </c>
      <c r="J38" t="str">
        <f>IF(OR(ISBLANK(objek!$AD57),ISBLANK(objek!AG57)),"",objek!AG57)</f>
        <v/>
      </c>
      <c r="K38" t="str">
        <f>IF(OR(ISBLANK(objek!$AD57),ISBLANK(objek!AH57)),"",objek!AH57)</f>
        <v/>
      </c>
    </row>
    <row r="39" spans="4:11" x14ac:dyDescent="0.3">
      <c r="D39" t="str">
        <f>IF(OR(ISBLANK(objek!$Z47),ISBLANK(objek!Z47)),"",INDEX(datamaster!$U$3:$U$10,MATCH(objek!Z47,datamaster!$V$3:$V$10,0)))</f>
        <v/>
      </c>
      <c r="E39" t="str">
        <f>IF(OR(ISBLANK(objek!$Z47),ISBLANK(objek!AA47)),"",INDEX(datamaster!$R$3:$R$11,MATCH(objek!AA47,datamaster!$S$3:$S$11,0)))</f>
        <v/>
      </c>
      <c r="F39" t="str">
        <f>IF(OR(ISBLANK(objek!$Z47),ISBLANK(objek!AA47)),"",objek!AB47)</f>
        <v/>
      </c>
      <c r="G39" t="str">
        <f>IF(OR(ISBLANK(objek!$AD58),ISBLANK(objek!AD58)),"",INDEX(datamaster!$U$3:$U$10,MATCH(objek!AD58,datamaster!$V$3:$V$10,0)))</f>
        <v/>
      </c>
      <c r="H39" t="str">
        <f>IF(OR(ISBLANK(objek!$AD58),ISBLANK(objek!AE58)),"",INDEX(datamaster!$R$3:$R$10,MATCH(objek!AE58,datamaster!$S$3:$S$10,0)))</f>
        <v/>
      </c>
      <c r="I39" t="str">
        <f>IF(OR(ISBLANK(objek!$AD58),ISBLANK(objek!AF58)),"",objek!AF58)</f>
        <v/>
      </c>
      <c r="J39" t="str">
        <f>IF(OR(ISBLANK(objek!$AD58),ISBLANK(objek!AG58)),"",objek!AG58)</f>
        <v/>
      </c>
      <c r="K39" t="str">
        <f>IF(OR(ISBLANK(objek!$AD58),ISBLANK(objek!AH58)),"",objek!AH58)</f>
        <v/>
      </c>
    </row>
    <row r="40" spans="4:11" x14ac:dyDescent="0.3">
      <c r="D40" t="str">
        <f>IF(OR(ISBLANK(objek!$Z48),ISBLANK(objek!Z48)),"",INDEX(datamaster!$U$3:$U$10,MATCH(objek!Z48,datamaster!$V$3:$V$10,0)))</f>
        <v/>
      </c>
      <c r="E40" t="str">
        <f>IF(OR(ISBLANK(objek!$Z48),ISBLANK(objek!AA48)),"",INDEX(datamaster!$R$3:$R$11,MATCH(objek!AA48,datamaster!$S$3:$S$11,0)))</f>
        <v/>
      </c>
      <c r="F40" t="str">
        <f>IF(OR(ISBLANK(objek!$Z48),ISBLANK(objek!AA48)),"",objek!AB48)</f>
        <v/>
      </c>
      <c r="G40" t="str">
        <f>IF(OR(ISBLANK(objek!$AD59),ISBLANK(objek!AD59)),"",INDEX(datamaster!$U$3:$U$10,MATCH(objek!AD59,datamaster!$V$3:$V$10,0)))</f>
        <v/>
      </c>
      <c r="H40" t="str">
        <f>IF(OR(ISBLANK(objek!$AD59),ISBLANK(objek!AE59)),"",INDEX(datamaster!$R$3:$R$10,MATCH(objek!AE59,datamaster!$S$3:$S$10,0)))</f>
        <v/>
      </c>
      <c r="I40" t="str">
        <f>IF(OR(ISBLANK(objek!$AD59),ISBLANK(objek!AF59)),"",objek!AF59)</f>
        <v/>
      </c>
      <c r="J40" t="str">
        <f>IF(OR(ISBLANK(objek!$AD59),ISBLANK(objek!AG59)),"",objek!AG59)</f>
        <v/>
      </c>
      <c r="K40" t="str">
        <f>IF(OR(ISBLANK(objek!$AD59),ISBLANK(objek!AH59)),"",objek!AH59)</f>
        <v/>
      </c>
    </row>
    <row r="41" spans="4:11" x14ac:dyDescent="0.3">
      <c r="D41" t="str">
        <f>IF(OR(ISBLANK(objek!$Z49),ISBLANK(objek!Z49)),"",INDEX(datamaster!$U$3:$U$10,MATCH(objek!Z49,datamaster!$V$3:$V$10,0)))</f>
        <v/>
      </c>
      <c r="E41" t="str">
        <f>IF(OR(ISBLANK(objek!$Z49),ISBLANK(objek!AA49)),"",INDEX(datamaster!$R$3:$R$11,MATCH(objek!AA49,datamaster!$S$3:$S$11,0)))</f>
        <v/>
      </c>
      <c r="F41" t="str">
        <f>IF(OR(ISBLANK(objek!$Z49),ISBLANK(objek!AA49)),"",objek!AB49)</f>
        <v/>
      </c>
      <c r="G41" t="str">
        <f>IF(OR(ISBLANK(objek!$AD60),ISBLANK(objek!AD60)),"",INDEX(datamaster!$U$3:$U$10,MATCH(objek!AD60,datamaster!$V$3:$V$10,0)))</f>
        <v/>
      </c>
      <c r="H41" t="str">
        <f>IF(OR(ISBLANK(objek!$AD60),ISBLANK(objek!AE60)),"",INDEX(datamaster!$R$3:$R$10,MATCH(objek!AE60,datamaster!$S$3:$S$10,0)))</f>
        <v/>
      </c>
      <c r="I41" t="str">
        <f>IF(OR(ISBLANK(objek!$AD60),ISBLANK(objek!AF60)),"",objek!AF60)</f>
        <v/>
      </c>
      <c r="J41" t="str">
        <f>IF(OR(ISBLANK(objek!$AD60),ISBLANK(objek!AG60)),"",objek!AG60)</f>
        <v/>
      </c>
      <c r="K41" t="str">
        <f>IF(OR(ISBLANK(objek!$AD60),ISBLANK(objek!AH60)),"",objek!AH60)</f>
        <v/>
      </c>
    </row>
    <row r="42" spans="4:11" x14ac:dyDescent="0.3">
      <c r="D42" t="str">
        <f>IF(OR(ISBLANK(objek!$Z50),ISBLANK(objek!Z50)),"",INDEX(datamaster!$U$3:$U$10,MATCH(objek!Z50,datamaster!$V$3:$V$10,0)))</f>
        <v/>
      </c>
      <c r="E42" t="str">
        <f>IF(OR(ISBLANK(objek!$Z50),ISBLANK(objek!AA50)),"",INDEX(datamaster!$R$3:$R$11,MATCH(objek!AA50,datamaster!$S$3:$S$11,0)))</f>
        <v/>
      </c>
      <c r="F42" t="str">
        <f>IF(OR(ISBLANK(objek!$Z50),ISBLANK(objek!AA50)),"",objek!AB50)</f>
        <v/>
      </c>
      <c r="G42" t="str">
        <f>IF(OR(ISBLANK(objek!$AD61),ISBLANK(objek!AD61)),"",INDEX(datamaster!$U$3:$U$10,MATCH(objek!AD61,datamaster!$V$3:$V$10,0)))</f>
        <v/>
      </c>
      <c r="H42" t="str">
        <f>IF(OR(ISBLANK(objek!$AD61),ISBLANK(objek!AE61)),"",INDEX(datamaster!$R$3:$R$10,MATCH(objek!AE61,datamaster!$S$3:$S$10,0)))</f>
        <v/>
      </c>
      <c r="I42" t="str">
        <f>IF(OR(ISBLANK(objek!$AD61),ISBLANK(objek!AF61)),"",objek!AF61)</f>
        <v/>
      </c>
      <c r="J42" t="str">
        <f>IF(OR(ISBLANK(objek!$AD61),ISBLANK(objek!AG61)),"",objek!AG61)</f>
        <v/>
      </c>
      <c r="K42" t="str">
        <f>IF(OR(ISBLANK(objek!$AD61),ISBLANK(objek!AH61)),"",objek!AH61)</f>
        <v/>
      </c>
    </row>
    <row r="43" spans="4:11" x14ac:dyDescent="0.3">
      <c r="D43" t="str">
        <f>IF(OR(ISBLANK(objek!$Z51),ISBLANK(objek!Z51)),"",INDEX(datamaster!$U$3:$U$10,MATCH(objek!Z51,datamaster!$V$3:$V$10,0)))</f>
        <v/>
      </c>
      <c r="E43" t="str">
        <f>IF(OR(ISBLANK(objek!$Z51),ISBLANK(objek!AA51)),"",INDEX(datamaster!$R$3:$R$11,MATCH(objek!AA51,datamaster!$S$3:$S$11,0)))</f>
        <v/>
      </c>
      <c r="F43" t="str">
        <f>IF(OR(ISBLANK(objek!$Z51),ISBLANK(objek!AA51)),"",objek!AB51)</f>
        <v/>
      </c>
      <c r="G43" t="str">
        <f>IF(OR(ISBLANK(objek!$AD62),ISBLANK(objek!AD62)),"",INDEX(datamaster!$U$3:$U$10,MATCH(objek!AD62,datamaster!$V$3:$V$10,0)))</f>
        <v/>
      </c>
      <c r="H43" t="str">
        <f>IF(OR(ISBLANK(objek!$AD62),ISBLANK(objek!AE62)),"",INDEX(datamaster!$R$3:$R$10,MATCH(objek!AE62,datamaster!$S$3:$S$10,0)))</f>
        <v/>
      </c>
      <c r="I43" t="str">
        <f>IF(OR(ISBLANK(objek!$AD62),ISBLANK(objek!AF62)),"",objek!AF62)</f>
        <v/>
      </c>
      <c r="J43" t="str">
        <f>IF(OR(ISBLANK(objek!$AD62),ISBLANK(objek!AG62)),"",objek!AG62)</f>
        <v/>
      </c>
      <c r="K43" t="str">
        <f>IF(OR(ISBLANK(objek!$AD62),ISBLANK(objek!AH62)),"",objek!AH62)</f>
        <v/>
      </c>
    </row>
    <row r="44" spans="4:11" x14ac:dyDescent="0.3">
      <c r="D44" t="str">
        <f>IF(OR(ISBLANK(objek!$Z52),ISBLANK(objek!Z52)),"",INDEX(datamaster!$U$3:$U$10,MATCH(objek!Z52,datamaster!$V$3:$V$10,0)))</f>
        <v/>
      </c>
      <c r="E44" t="str">
        <f>IF(OR(ISBLANK(objek!$Z52),ISBLANK(objek!AA52)),"",INDEX(datamaster!$R$3:$R$11,MATCH(objek!AA52,datamaster!$S$3:$S$11,0)))</f>
        <v/>
      </c>
      <c r="F44" t="str">
        <f>IF(OR(ISBLANK(objek!$Z52),ISBLANK(objek!AA52)),"",objek!AB52)</f>
        <v/>
      </c>
      <c r="G44" t="str">
        <f>IF(OR(ISBLANK(objek!$AD63),ISBLANK(objek!AD63)),"",INDEX(datamaster!$U$3:$U$10,MATCH(objek!AD63,datamaster!$V$3:$V$10,0)))</f>
        <v/>
      </c>
      <c r="H44" t="str">
        <f>IF(OR(ISBLANK(objek!$AD63),ISBLANK(objek!AE63)),"",INDEX(datamaster!$R$3:$R$10,MATCH(objek!AE63,datamaster!$S$3:$S$10,0)))</f>
        <v/>
      </c>
      <c r="I44" t="str">
        <f>IF(OR(ISBLANK(objek!$AD63),ISBLANK(objek!AF63)),"",objek!AF63)</f>
        <v/>
      </c>
      <c r="J44" t="str">
        <f>IF(OR(ISBLANK(objek!$AD63),ISBLANK(objek!AG63)),"",objek!AG63)</f>
        <v/>
      </c>
      <c r="K44" t="str">
        <f>IF(OR(ISBLANK(objek!$AD63),ISBLANK(objek!AH63)),"",objek!AH63)</f>
        <v/>
      </c>
    </row>
    <row r="45" spans="4:11" x14ac:dyDescent="0.3">
      <c r="D45" t="str">
        <f>IF(OR(ISBLANK(objek!$Z53),ISBLANK(objek!Z53)),"",INDEX(datamaster!$U$3:$U$10,MATCH(objek!Z53,datamaster!$V$3:$V$10,0)))</f>
        <v/>
      </c>
      <c r="E45" t="str">
        <f>IF(OR(ISBLANK(objek!$Z53),ISBLANK(objek!AA53)),"",INDEX(datamaster!$R$3:$R$11,MATCH(objek!AA53,datamaster!$S$3:$S$11,0)))</f>
        <v/>
      </c>
      <c r="F45" t="str">
        <f>IF(OR(ISBLANK(objek!$Z53),ISBLANK(objek!AA53)),"",objek!AB53)</f>
        <v/>
      </c>
      <c r="G45" t="str">
        <f>IF(OR(ISBLANK(objek!$AD64),ISBLANK(objek!AD64)),"",INDEX(datamaster!$U$3:$U$10,MATCH(objek!AD64,datamaster!$V$3:$V$10,0)))</f>
        <v/>
      </c>
      <c r="H45" t="str">
        <f>IF(OR(ISBLANK(objek!$AD64),ISBLANK(objek!AE64)),"",INDEX(datamaster!$R$3:$R$10,MATCH(objek!AE64,datamaster!$S$3:$S$10,0)))</f>
        <v/>
      </c>
      <c r="I45" t="str">
        <f>IF(OR(ISBLANK(objek!$AD64),ISBLANK(objek!AF64)),"",objek!AF64)</f>
        <v/>
      </c>
      <c r="J45" t="str">
        <f>IF(OR(ISBLANK(objek!$AD64),ISBLANK(objek!AG64)),"",objek!AG64)</f>
        <v/>
      </c>
      <c r="K45" t="str">
        <f>IF(OR(ISBLANK(objek!$AD64),ISBLANK(objek!AH64)),"",objek!AH64)</f>
        <v/>
      </c>
    </row>
    <row r="46" spans="4:11" x14ac:dyDescent="0.3">
      <c r="D46" t="str">
        <f>IF(OR(ISBLANK(objek!$Z54),ISBLANK(objek!Z54)),"",INDEX(datamaster!$U$3:$U$10,MATCH(objek!Z54,datamaster!$V$3:$V$10,0)))</f>
        <v/>
      </c>
      <c r="E46" t="str">
        <f>IF(OR(ISBLANK(objek!$Z54),ISBLANK(objek!AA54)),"",INDEX(datamaster!$R$3:$R$11,MATCH(objek!AA54,datamaster!$S$3:$S$11,0)))</f>
        <v/>
      </c>
      <c r="F46" t="str">
        <f>IF(OR(ISBLANK(objek!$Z54),ISBLANK(objek!AA54)),"",objek!AB54)</f>
        <v/>
      </c>
      <c r="G46" t="str">
        <f>IF(OR(ISBLANK(objek!$AD65),ISBLANK(objek!AD65)),"",INDEX(datamaster!$U$3:$U$10,MATCH(objek!AD65,datamaster!$V$3:$V$10,0)))</f>
        <v/>
      </c>
      <c r="H46" t="str">
        <f>IF(OR(ISBLANK(objek!$AD65),ISBLANK(objek!AE65)),"",INDEX(datamaster!$R$3:$R$10,MATCH(objek!AE65,datamaster!$S$3:$S$10,0)))</f>
        <v/>
      </c>
      <c r="I46" t="str">
        <f>IF(OR(ISBLANK(objek!$AD65),ISBLANK(objek!AF65)),"",objek!AF65)</f>
        <v/>
      </c>
      <c r="J46" t="str">
        <f>IF(OR(ISBLANK(objek!$AD65),ISBLANK(objek!AG65)),"",objek!AG65)</f>
        <v/>
      </c>
      <c r="K46" t="str">
        <f>IF(OR(ISBLANK(objek!$AD65),ISBLANK(objek!AH65)),"",objek!AH65)</f>
        <v/>
      </c>
    </row>
    <row r="47" spans="4:11" x14ac:dyDescent="0.3">
      <c r="D47" t="str">
        <f>IF(OR(ISBLANK(objek!$Z55),ISBLANK(objek!Z55)),"",INDEX(datamaster!$U$3:$U$10,MATCH(objek!Z55,datamaster!$V$3:$V$10,0)))</f>
        <v/>
      </c>
      <c r="E47" t="str">
        <f>IF(OR(ISBLANK(objek!$Z55),ISBLANK(objek!AA55)),"",INDEX(datamaster!$R$3:$R$11,MATCH(objek!AA55,datamaster!$S$3:$S$11,0)))</f>
        <v/>
      </c>
      <c r="F47" t="str">
        <f>IF(OR(ISBLANK(objek!$Z55),ISBLANK(objek!AA55)),"",objek!AB55)</f>
        <v/>
      </c>
      <c r="G47" t="str">
        <f>IF(OR(ISBLANK(objek!$AD66),ISBLANK(objek!AD66)),"",INDEX(datamaster!$U$3:$U$10,MATCH(objek!AD66,datamaster!$V$3:$V$10,0)))</f>
        <v/>
      </c>
      <c r="H47" t="str">
        <f>IF(OR(ISBLANK(objek!$AD66),ISBLANK(objek!AE66)),"",INDEX(datamaster!$R$3:$R$10,MATCH(objek!AE66,datamaster!$S$3:$S$10,0)))</f>
        <v/>
      </c>
      <c r="I47" t="str">
        <f>IF(OR(ISBLANK(objek!$AD66),ISBLANK(objek!AF66)),"",objek!AF66)</f>
        <v/>
      </c>
      <c r="J47" t="str">
        <f>IF(OR(ISBLANK(objek!$AD66),ISBLANK(objek!AG66)),"",objek!AG66)</f>
        <v/>
      </c>
      <c r="K47" t="str">
        <f>IF(OR(ISBLANK(objek!$AD66),ISBLANK(objek!AH66)),"",objek!AH66)</f>
        <v/>
      </c>
    </row>
    <row r="48" spans="4:11" x14ac:dyDescent="0.3">
      <c r="D48" t="str">
        <f>IF(OR(ISBLANK(objek!$Z56),ISBLANK(objek!Z56)),"",INDEX(datamaster!$U$3:$U$10,MATCH(objek!Z56,datamaster!$V$3:$V$10,0)))</f>
        <v/>
      </c>
      <c r="E48" t="str">
        <f>IF(OR(ISBLANK(objek!$Z56),ISBLANK(objek!AA56)),"",INDEX(datamaster!$R$3:$R$11,MATCH(objek!AA56,datamaster!$S$3:$S$11,0)))</f>
        <v/>
      </c>
      <c r="F48" t="str">
        <f>IF(OR(ISBLANK(objek!$Z56),ISBLANK(objek!AA56)),"",objek!AB56)</f>
        <v/>
      </c>
      <c r="G48" t="str">
        <f>IF(OR(ISBLANK(objek!$AD67),ISBLANK(objek!AD67)),"",INDEX(datamaster!$U$3:$U$10,MATCH(objek!AD67,datamaster!$V$3:$V$10,0)))</f>
        <v/>
      </c>
      <c r="H48" t="str">
        <f>IF(OR(ISBLANK(objek!$AD67),ISBLANK(objek!AE67)),"",INDEX(datamaster!$R$3:$R$10,MATCH(objek!AE67,datamaster!$S$3:$S$10,0)))</f>
        <v/>
      </c>
      <c r="I48" t="str">
        <f>IF(OR(ISBLANK(objek!$AD67),ISBLANK(objek!AF67)),"",objek!AF67)</f>
        <v/>
      </c>
      <c r="J48" t="str">
        <f>IF(OR(ISBLANK(objek!$AD67),ISBLANK(objek!AG67)),"",objek!AG67)</f>
        <v/>
      </c>
      <c r="K48" t="str">
        <f>IF(OR(ISBLANK(objek!$AD67),ISBLANK(objek!AH67)),"",objek!AH67)</f>
        <v/>
      </c>
    </row>
    <row r="49" spans="4:11" x14ac:dyDescent="0.3">
      <c r="D49" t="str">
        <f>IF(OR(ISBLANK(objek!$Z57),ISBLANK(objek!Z57)),"",INDEX(datamaster!$U$3:$U$10,MATCH(objek!Z57,datamaster!$V$3:$V$10,0)))</f>
        <v/>
      </c>
      <c r="E49" t="str">
        <f>IF(OR(ISBLANK(objek!$Z57),ISBLANK(objek!AA57)),"",INDEX(datamaster!$R$3:$R$11,MATCH(objek!AA57,datamaster!$S$3:$S$11,0)))</f>
        <v/>
      </c>
      <c r="F49" t="str">
        <f>IF(OR(ISBLANK(objek!$Z57),ISBLANK(objek!AA57)),"",objek!AB57)</f>
        <v/>
      </c>
      <c r="G49" t="str">
        <f>IF(OR(ISBLANK(objek!$AD68),ISBLANK(objek!AD68)),"",INDEX(datamaster!$U$3:$U$10,MATCH(objek!AD68,datamaster!$V$3:$V$10,0)))</f>
        <v/>
      </c>
      <c r="H49" t="str">
        <f>IF(OR(ISBLANK(objek!$AD68),ISBLANK(objek!AE68)),"",INDEX(datamaster!$R$3:$R$10,MATCH(objek!AE68,datamaster!$S$3:$S$10,0)))</f>
        <v/>
      </c>
      <c r="I49" t="str">
        <f>IF(OR(ISBLANK(objek!$AD68),ISBLANK(objek!AF68)),"",objek!AF68)</f>
        <v/>
      </c>
      <c r="J49" t="str">
        <f>IF(OR(ISBLANK(objek!$AD68),ISBLANK(objek!AG68)),"",objek!AG68)</f>
        <v/>
      </c>
      <c r="K49" t="str">
        <f>IF(OR(ISBLANK(objek!$AD68),ISBLANK(objek!AH68)),"",objek!AH68)</f>
        <v/>
      </c>
    </row>
    <row r="50" spans="4:11" x14ac:dyDescent="0.3">
      <c r="D50" t="str">
        <f>IF(OR(ISBLANK(objek!$Z58),ISBLANK(objek!Z58)),"",INDEX(datamaster!$U$3:$U$10,MATCH(objek!Z58,datamaster!$V$3:$V$10,0)))</f>
        <v/>
      </c>
      <c r="E50" t="str">
        <f>IF(OR(ISBLANK(objek!$Z58),ISBLANK(objek!AA58)),"",INDEX(datamaster!$R$3:$R$11,MATCH(objek!AA58,datamaster!$S$3:$S$11,0)))</f>
        <v/>
      </c>
      <c r="F50" t="str">
        <f>IF(OR(ISBLANK(objek!$Z58),ISBLANK(objek!AA58)),"",objek!AB58)</f>
        <v/>
      </c>
      <c r="G50" t="str">
        <f>IF(OR(ISBLANK(objek!$AD69),ISBLANK(objek!AD69)),"",INDEX(datamaster!$U$3:$U$10,MATCH(objek!AD69,datamaster!$V$3:$V$10,0)))</f>
        <v/>
      </c>
      <c r="H50" t="str">
        <f>IF(OR(ISBLANK(objek!$AD69),ISBLANK(objek!AE69)),"",INDEX(datamaster!$R$3:$R$10,MATCH(objek!AE69,datamaster!$S$3:$S$10,0)))</f>
        <v/>
      </c>
      <c r="I50" t="str">
        <f>IF(OR(ISBLANK(objek!$AD69),ISBLANK(objek!AF69)),"",objek!AF69)</f>
        <v/>
      </c>
      <c r="J50" t="str">
        <f>IF(OR(ISBLANK(objek!$AD69),ISBLANK(objek!AG69)),"",objek!AG69)</f>
        <v/>
      </c>
      <c r="K50" t="str">
        <f>IF(OR(ISBLANK(objek!$AD69),ISBLANK(objek!AH69)),"",objek!AH69)</f>
        <v/>
      </c>
    </row>
    <row r="51" spans="4:11" x14ac:dyDescent="0.3">
      <c r="D51" t="str">
        <f>IF(OR(ISBLANK(objek!$Z59),ISBLANK(objek!Z59)),"",INDEX(datamaster!$U$3:$U$10,MATCH(objek!Z59,datamaster!$V$3:$V$10,0)))</f>
        <v/>
      </c>
      <c r="E51" t="str">
        <f>IF(OR(ISBLANK(objek!$Z59),ISBLANK(objek!AA59)),"",INDEX(datamaster!$R$3:$R$11,MATCH(objek!AA59,datamaster!$S$3:$S$11,0)))</f>
        <v/>
      </c>
      <c r="F51" t="str">
        <f>IF(OR(ISBLANK(objek!$Z59),ISBLANK(objek!AA59)),"",objek!AB59)</f>
        <v/>
      </c>
      <c r="G51" t="str">
        <f>IF(OR(ISBLANK(objek!$AD70),ISBLANK(objek!AD70)),"",INDEX(datamaster!$U$3:$U$10,MATCH(objek!AD70,datamaster!$V$3:$V$10,0)))</f>
        <v/>
      </c>
      <c r="H51" t="str">
        <f>IF(OR(ISBLANK(objek!$AD70),ISBLANK(objek!AE70)),"",INDEX(datamaster!$R$3:$R$10,MATCH(objek!AE70,datamaster!$S$3:$S$10,0)))</f>
        <v/>
      </c>
      <c r="I51" t="str">
        <f>IF(OR(ISBLANK(objek!$AD70),ISBLANK(objek!AF70)),"",objek!AF70)</f>
        <v/>
      </c>
      <c r="J51" t="str">
        <f>IF(OR(ISBLANK(objek!$AD70),ISBLANK(objek!AG70)),"",objek!AG70)</f>
        <v/>
      </c>
      <c r="K51" t="str">
        <f>IF(OR(ISBLANK(objek!$AD70),ISBLANK(objek!AH70)),"",objek!AH70)</f>
        <v/>
      </c>
    </row>
    <row r="52" spans="4:11" x14ac:dyDescent="0.3">
      <c r="D52" t="str">
        <f>IF(OR(ISBLANK(objek!$Z60),ISBLANK(objek!Z60)),"",INDEX(datamaster!$U$3:$U$10,MATCH(objek!Z60,datamaster!$V$3:$V$10,0)))</f>
        <v/>
      </c>
      <c r="E52" t="str">
        <f>IF(OR(ISBLANK(objek!$Z60),ISBLANK(objek!AA60)),"",INDEX(datamaster!$R$3:$R$11,MATCH(objek!AA60,datamaster!$S$3:$S$11,0)))</f>
        <v/>
      </c>
      <c r="F52" t="str">
        <f>IF(OR(ISBLANK(objek!$Z60),ISBLANK(objek!AA60)),"",objek!AB60)</f>
        <v/>
      </c>
      <c r="G52" t="str">
        <f>IF(OR(ISBLANK(objek!$AD71),ISBLANK(objek!AD71)),"",INDEX(datamaster!$U$3:$U$10,MATCH(objek!AD71,datamaster!$V$3:$V$10,0)))</f>
        <v/>
      </c>
      <c r="H52" t="str">
        <f>IF(OR(ISBLANK(objek!$AD71),ISBLANK(objek!AE71)),"",INDEX(datamaster!$R$3:$R$10,MATCH(objek!AE71,datamaster!$S$3:$S$10,0)))</f>
        <v/>
      </c>
      <c r="I52" t="str">
        <f>IF(OR(ISBLANK(objek!$AD71),ISBLANK(objek!AF71)),"",objek!AF71)</f>
        <v/>
      </c>
      <c r="J52" t="str">
        <f>IF(OR(ISBLANK(objek!$AD71),ISBLANK(objek!AG71)),"",objek!AG71)</f>
        <v/>
      </c>
      <c r="K52" t="str">
        <f>IF(OR(ISBLANK(objek!$AD71),ISBLANK(objek!AH71)),"",objek!AH71)</f>
        <v/>
      </c>
    </row>
    <row r="53" spans="4:11" x14ac:dyDescent="0.3">
      <c r="D53" t="str">
        <f>IF(OR(ISBLANK(objek!$Z61),ISBLANK(objek!Z61)),"",INDEX(datamaster!$U$3:$U$10,MATCH(objek!Z61,datamaster!$V$3:$V$10,0)))</f>
        <v/>
      </c>
      <c r="E53" t="str">
        <f>IF(OR(ISBLANK(objek!$Z61),ISBLANK(objek!AA61)),"",INDEX(datamaster!$R$3:$R$11,MATCH(objek!AA61,datamaster!$S$3:$S$11,0)))</f>
        <v/>
      </c>
      <c r="F53" t="str">
        <f>IF(OR(ISBLANK(objek!$Z61),ISBLANK(objek!AA61)),"",objek!AB61)</f>
        <v/>
      </c>
      <c r="G53" t="str">
        <f>IF(OR(ISBLANK(objek!$AD72),ISBLANK(objek!AD72)),"",INDEX(datamaster!$U$3:$U$10,MATCH(objek!AD72,datamaster!$V$3:$V$10,0)))</f>
        <v/>
      </c>
      <c r="H53" t="str">
        <f>IF(OR(ISBLANK(objek!$AD72),ISBLANK(objek!AE72)),"",INDEX(datamaster!$R$3:$R$10,MATCH(objek!AE72,datamaster!$S$3:$S$10,0)))</f>
        <v/>
      </c>
      <c r="I53" t="str">
        <f>IF(OR(ISBLANK(objek!$AD72),ISBLANK(objek!AF72)),"",objek!AF72)</f>
        <v/>
      </c>
      <c r="J53" t="str">
        <f>IF(OR(ISBLANK(objek!$AD72),ISBLANK(objek!AG72)),"",objek!AG72)</f>
        <v/>
      </c>
      <c r="K53" t="str">
        <f>IF(OR(ISBLANK(objek!$AD72),ISBLANK(objek!AH72)),"",objek!AH72)</f>
        <v/>
      </c>
    </row>
    <row r="54" spans="4:11" x14ac:dyDescent="0.3">
      <c r="D54" t="str">
        <f>IF(OR(ISBLANK(objek!$Z62),ISBLANK(objek!Z62)),"",INDEX(datamaster!$U$3:$U$10,MATCH(objek!Z62,datamaster!$V$3:$V$10,0)))</f>
        <v/>
      </c>
      <c r="E54" t="str">
        <f>IF(OR(ISBLANK(objek!$Z62),ISBLANK(objek!AA62)),"",INDEX(datamaster!$R$3:$R$11,MATCH(objek!AA62,datamaster!$S$3:$S$11,0)))</f>
        <v/>
      </c>
      <c r="F54" t="str">
        <f>IF(OR(ISBLANK(objek!$Z62),ISBLANK(objek!AA62)),"",objek!AB62)</f>
        <v/>
      </c>
      <c r="G54" t="str">
        <f>IF(OR(ISBLANK(objek!$AD73),ISBLANK(objek!AD73)),"",INDEX(datamaster!$U$3:$U$10,MATCH(objek!AD73,datamaster!$V$3:$V$10,0)))</f>
        <v/>
      </c>
      <c r="H54" t="str">
        <f>IF(OR(ISBLANK(objek!$AD73),ISBLANK(objek!AE73)),"",INDEX(datamaster!$R$3:$R$10,MATCH(objek!AE73,datamaster!$S$3:$S$10,0)))</f>
        <v/>
      </c>
      <c r="I54" t="str">
        <f>IF(OR(ISBLANK(objek!$AD73),ISBLANK(objek!AF73)),"",objek!AF73)</f>
        <v/>
      </c>
      <c r="J54" t="str">
        <f>IF(OR(ISBLANK(objek!$AD73),ISBLANK(objek!AG73)),"",objek!AG73)</f>
        <v/>
      </c>
      <c r="K54" t="str">
        <f>IF(OR(ISBLANK(objek!$AD73),ISBLANK(objek!AH73)),"",objek!AH73)</f>
        <v/>
      </c>
    </row>
    <row r="55" spans="4:11" x14ac:dyDescent="0.3">
      <c r="D55" t="str">
        <f>IF(OR(ISBLANK(objek!$Z63),ISBLANK(objek!Z63)),"",INDEX(datamaster!$U$3:$U$10,MATCH(objek!Z63,datamaster!$V$3:$V$10,0)))</f>
        <v/>
      </c>
      <c r="E55" t="str">
        <f>IF(OR(ISBLANK(objek!$Z63),ISBLANK(objek!AA63)),"",INDEX(datamaster!$R$3:$R$11,MATCH(objek!AA63,datamaster!$S$3:$S$11,0)))</f>
        <v/>
      </c>
      <c r="F55" t="str">
        <f>IF(OR(ISBLANK(objek!$Z63),ISBLANK(objek!AA63)),"",objek!AB63)</f>
        <v/>
      </c>
      <c r="G55" t="str">
        <f>IF(OR(ISBLANK(objek!$AD74),ISBLANK(objek!AD74)),"",INDEX(datamaster!$U$3:$U$10,MATCH(objek!AD74,datamaster!$V$3:$V$10,0)))</f>
        <v/>
      </c>
      <c r="H55" t="str">
        <f>IF(OR(ISBLANK(objek!$AD74),ISBLANK(objek!AE74)),"",INDEX(datamaster!$R$3:$R$10,MATCH(objek!AE74,datamaster!$S$3:$S$10,0)))</f>
        <v/>
      </c>
      <c r="I55" t="str">
        <f>IF(OR(ISBLANK(objek!$AD74),ISBLANK(objek!AF74)),"",objek!AF74)</f>
        <v/>
      </c>
      <c r="J55" t="str">
        <f>IF(OR(ISBLANK(objek!$AD74),ISBLANK(objek!AG74)),"",objek!AG74)</f>
        <v/>
      </c>
      <c r="K55" t="str">
        <f>IF(OR(ISBLANK(objek!$AD74),ISBLANK(objek!AH74)),"",objek!AH74)</f>
        <v/>
      </c>
    </row>
    <row r="56" spans="4:11" x14ac:dyDescent="0.3">
      <c r="D56" t="str">
        <f>IF(OR(ISBLANK(objek!$Z64),ISBLANK(objek!Z64)),"",INDEX(datamaster!$U$3:$U$10,MATCH(objek!Z64,datamaster!$V$3:$V$10,0)))</f>
        <v/>
      </c>
      <c r="E56" t="str">
        <f>IF(OR(ISBLANK(objek!$Z64),ISBLANK(objek!AA64)),"",INDEX(datamaster!$R$3:$R$11,MATCH(objek!AA64,datamaster!$S$3:$S$11,0)))</f>
        <v/>
      </c>
      <c r="F56" t="str">
        <f>IF(OR(ISBLANK(objek!$Z64),ISBLANK(objek!AA64)),"",objek!AB64)</f>
        <v/>
      </c>
      <c r="G56" t="str">
        <f>IF(OR(ISBLANK(objek!$AD75),ISBLANK(objek!AD75)),"",INDEX(datamaster!$U$3:$U$10,MATCH(objek!AD75,datamaster!$V$3:$V$10,0)))</f>
        <v/>
      </c>
      <c r="H56" t="str">
        <f>IF(OR(ISBLANK(objek!$AD75),ISBLANK(objek!AE75)),"",INDEX(datamaster!$R$3:$R$10,MATCH(objek!AE75,datamaster!$S$3:$S$10,0)))</f>
        <v/>
      </c>
      <c r="I56" t="str">
        <f>IF(OR(ISBLANK(objek!$AD75),ISBLANK(objek!AF75)),"",objek!AF75)</f>
        <v/>
      </c>
      <c r="J56" t="str">
        <f>IF(OR(ISBLANK(objek!$AD75),ISBLANK(objek!AG75)),"",objek!AG75)</f>
        <v/>
      </c>
      <c r="K56" t="str">
        <f>IF(OR(ISBLANK(objek!$AD75),ISBLANK(objek!AH75)),"",objek!AH75)</f>
        <v/>
      </c>
    </row>
    <row r="57" spans="4:11" x14ac:dyDescent="0.3">
      <c r="D57" t="str">
        <f>IF(OR(ISBLANK(objek!$Z65),ISBLANK(objek!Z65)),"",INDEX(datamaster!$U$3:$U$10,MATCH(objek!Z65,datamaster!$V$3:$V$10,0)))</f>
        <v/>
      </c>
      <c r="E57" t="str">
        <f>IF(OR(ISBLANK(objek!$Z65),ISBLANK(objek!AA65)),"",INDEX(datamaster!$R$3:$R$11,MATCH(objek!AA65,datamaster!$S$3:$S$11,0)))</f>
        <v/>
      </c>
      <c r="F57" t="str">
        <f>IF(OR(ISBLANK(objek!$Z65),ISBLANK(objek!AA65)),"",objek!AB65)</f>
        <v/>
      </c>
      <c r="G57" t="str">
        <f>IF(OR(ISBLANK(objek!$AD76),ISBLANK(objek!AD76)),"",INDEX(datamaster!$U$3:$U$10,MATCH(objek!AD76,datamaster!$V$3:$V$10,0)))</f>
        <v/>
      </c>
      <c r="H57" t="str">
        <f>IF(OR(ISBLANK(objek!$AD76),ISBLANK(objek!AE76)),"",INDEX(datamaster!$R$3:$R$10,MATCH(objek!AE76,datamaster!$S$3:$S$10,0)))</f>
        <v/>
      </c>
      <c r="I57" t="str">
        <f>IF(OR(ISBLANK(objek!$AD76),ISBLANK(objek!AF76)),"",objek!AF76)</f>
        <v/>
      </c>
      <c r="J57" t="str">
        <f>IF(OR(ISBLANK(objek!$AD76),ISBLANK(objek!AG76)),"",objek!AG76)</f>
        <v/>
      </c>
      <c r="K57" t="str">
        <f>IF(OR(ISBLANK(objek!$AD76),ISBLANK(objek!AH76)),"",objek!AH76)</f>
        <v/>
      </c>
    </row>
    <row r="58" spans="4:11" x14ac:dyDescent="0.3">
      <c r="D58" t="str">
        <f>IF(OR(ISBLANK(objek!$Z66),ISBLANK(objek!Z66)),"",INDEX(datamaster!$U$3:$U$10,MATCH(objek!Z66,datamaster!$V$3:$V$10,0)))</f>
        <v/>
      </c>
      <c r="E58" t="str">
        <f>IF(OR(ISBLANK(objek!$Z66),ISBLANK(objek!AA66)),"",INDEX(datamaster!$R$3:$R$11,MATCH(objek!AA66,datamaster!$S$3:$S$11,0)))</f>
        <v/>
      </c>
      <c r="F58" t="str">
        <f>IF(OR(ISBLANK(objek!$Z66),ISBLANK(objek!AA66)),"",objek!AB66)</f>
        <v/>
      </c>
      <c r="G58" t="str">
        <f>IF(OR(ISBLANK(objek!$AD77),ISBLANK(objek!AD77)),"",INDEX(datamaster!$U$3:$U$10,MATCH(objek!AD77,datamaster!$V$3:$V$10,0)))</f>
        <v/>
      </c>
      <c r="H58" t="str">
        <f>IF(OR(ISBLANK(objek!$AD77),ISBLANK(objek!AE77)),"",INDEX(datamaster!$R$3:$R$10,MATCH(objek!AE77,datamaster!$S$3:$S$10,0)))</f>
        <v/>
      </c>
      <c r="I58" t="str">
        <f>IF(OR(ISBLANK(objek!$AD77),ISBLANK(objek!AF77)),"",objek!AF77)</f>
        <v/>
      </c>
      <c r="J58" t="str">
        <f>IF(OR(ISBLANK(objek!$AD77),ISBLANK(objek!AG77)),"",objek!AG77)</f>
        <v/>
      </c>
      <c r="K58" t="str">
        <f>IF(OR(ISBLANK(objek!$AD77),ISBLANK(objek!AH77)),"",objek!AH77)</f>
        <v/>
      </c>
    </row>
    <row r="59" spans="4:11" x14ac:dyDescent="0.3">
      <c r="D59" t="str">
        <f>IF(OR(ISBLANK(objek!$Z67),ISBLANK(objek!Z67)),"",INDEX(datamaster!$U$3:$U$10,MATCH(objek!Z67,datamaster!$V$3:$V$10,0)))</f>
        <v/>
      </c>
      <c r="E59" t="str">
        <f>IF(OR(ISBLANK(objek!$Z67),ISBLANK(objek!AA67)),"",INDEX(datamaster!$R$3:$R$11,MATCH(objek!AA67,datamaster!$S$3:$S$11,0)))</f>
        <v/>
      </c>
      <c r="F59" t="str">
        <f>IF(OR(ISBLANK(objek!$Z67),ISBLANK(objek!AA67)),"",objek!AB67)</f>
        <v/>
      </c>
      <c r="G59" t="str">
        <f>IF(OR(ISBLANK(objek!$AD78),ISBLANK(objek!AD78)),"",INDEX(datamaster!$U$3:$U$10,MATCH(objek!AD78,datamaster!$V$3:$V$10,0)))</f>
        <v/>
      </c>
      <c r="H59" t="str">
        <f>IF(OR(ISBLANK(objek!$AD78),ISBLANK(objek!AE78)),"",INDEX(datamaster!$R$3:$R$10,MATCH(objek!AE78,datamaster!$S$3:$S$10,0)))</f>
        <v/>
      </c>
      <c r="I59" t="str">
        <f>IF(OR(ISBLANK(objek!$AD78),ISBLANK(objek!AF78)),"",objek!AF78)</f>
        <v/>
      </c>
      <c r="J59" t="str">
        <f>IF(OR(ISBLANK(objek!$AD78),ISBLANK(objek!AG78)),"",objek!AG78)</f>
        <v/>
      </c>
      <c r="K59" t="str">
        <f>IF(OR(ISBLANK(objek!$AD78),ISBLANK(objek!AH78)),"",objek!AH78)</f>
        <v/>
      </c>
    </row>
    <row r="60" spans="4:11" x14ac:dyDescent="0.3">
      <c r="D60" t="str">
        <f>IF(OR(ISBLANK(objek!$Z68),ISBLANK(objek!Z68)),"",INDEX(datamaster!$U$3:$U$10,MATCH(objek!Z68,datamaster!$V$3:$V$10,0)))</f>
        <v/>
      </c>
      <c r="E60" t="str">
        <f>IF(OR(ISBLANK(objek!$Z68),ISBLANK(objek!AA68)),"",INDEX(datamaster!$R$3:$R$11,MATCH(objek!AA68,datamaster!$S$3:$S$11,0)))</f>
        <v/>
      </c>
      <c r="F60" t="str">
        <f>IF(OR(ISBLANK(objek!$Z68),ISBLANK(objek!AA68)),"",objek!AB68)</f>
        <v/>
      </c>
      <c r="G60" t="str">
        <f>IF(OR(ISBLANK(objek!$AD79),ISBLANK(objek!AD79)),"",INDEX(datamaster!$U$3:$U$10,MATCH(objek!AD79,datamaster!$V$3:$V$10,0)))</f>
        <v/>
      </c>
      <c r="H60" t="str">
        <f>IF(OR(ISBLANK(objek!$AD79),ISBLANK(objek!AE79)),"",INDEX(datamaster!$R$3:$R$10,MATCH(objek!AE79,datamaster!$S$3:$S$10,0)))</f>
        <v/>
      </c>
      <c r="I60" t="str">
        <f>IF(OR(ISBLANK(objek!$AD79),ISBLANK(objek!AF79)),"",objek!AF79)</f>
        <v/>
      </c>
      <c r="J60" t="str">
        <f>IF(OR(ISBLANK(objek!$AD79),ISBLANK(objek!AG79)),"",objek!AG79)</f>
        <v/>
      </c>
      <c r="K60" t="str">
        <f>IF(OR(ISBLANK(objek!$AD79),ISBLANK(objek!AH79)),"",objek!AH79)</f>
        <v/>
      </c>
    </row>
    <row r="61" spans="4:11" x14ac:dyDescent="0.3">
      <c r="D61" t="str">
        <f>IF(OR(ISBLANK(objek!$Z69),ISBLANK(objek!Z69)),"",INDEX(datamaster!$U$3:$U$10,MATCH(objek!Z69,datamaster!$V$3:$V$10,0)))</f>
        <v/>
      </c>
      <c r="E61" t="str">
        <f>IF(OR(ISBLANK(objek!$Z69),ISBLANK(objek!AA69)),"",INDEX(datamaster!$R$3:$R$11,MATCH(objek!AA69,datamaster!$S$3:$S$11,0)))</f>
        <v/>
      </c>
      <c r="F61" t="str">
        <f>IF(OR(ISBLANK(objek!$Z69),ISBLANK(objek!AA69)),"",objek!AB69)</f>
        <v/>
      </c>
      <c r="G61" t="str">
        <f>IF(OR(ISBLANK(objek!$AD80),ISBLANK(objek!AD80)),"",INDEX(datamaster!$U$3:$U$10,MATCH(objek!AD80,datamaster!$V$3:$V$10,0)))</f>
        <v/>
      </c>
      <c r="H61" t="str">
        <f>IF(OR(ISBLANK(objek!$AD80),ISBLANK(objek!AE80)),"",INDEX(datamaster!$R$3:$R$10,MATCH(objek!AE80,datamaster!$S$3:$S$10,0)))</f>
        <v/>
      </c>
      <c r="I61" t="str">
        <f>IF(OR(ISBLANK(objek!$AD80),ISBLANK(objek!AF80)),"",objek!AF80)</f>
        <v/>
      </c>
      <c r="J61" t="str">
        <f>IF(OR(ISBLANK(objek!$AD80),ISBLANK(objek!AG80)),"",objek!AG80)</f>
        <v/>
      </c>
      <c r="K61" t="str">
        <f>IF(OR(ISBLANK(objek!$AD80),ISBLANK(objek!AH80)),"",objek!AH80)</f>
        <v/>
      </c>
    </row>
    <row r="62" spans="4:11" x14ac:dyDescent="0.3">
      <c r="D62" t="str">
        <f>IF(OR(ISBLANK(objek!$Z70),ISBLANK(objek!Z70)),"",INDEX(datamaster!$U$3:$U$10,MATCH(objek!Z70,datamaster!$V$3:$V$10,0)))</f>
        <v/>
      </c>
      <c r="E62" t="str">
        <f>IF(OR(ISBLANK(objek!$Z70),ISBLANK(objek!AA70)),"",INDEX(datamaster!$R$3:$R$11,MATCH(objek!AA70,datamaster!$S$3:$S$11,0)))</f>
        <v/>
      </c>
      <c r="F62" t="str">
        <f>IF(OR(ISBLANK(objek!$Z70),ISBLANK(objek!AA70)),"",objek!AB70)</f>
        <v/>
      </c>
      <c r="G62" t="str">
        <f>IF(OR(ISBLANK(objek!$AD81),ISBLANK(objek!AD81)),"",INDEX(datamaster!$U$3:$U$10,MATCH(objek!AD81,datamaster!$V$3:$V$10,0)))</f>
        <v/>
      </c>
      <c r="H62" t="str">
        <f>IF(OR(ISBLANK(objek!$AD81),ISBLANK(objek!AE81)),"",INDEX(datamaster!$R$3:$R$10,MATCH(objek!AE81,datamaster!$S$3:$S$10,0)))</f>
        <v/>
      </c>
      <c r="I62" t="str">
        <f>IF(OR(ISBLANK(objek!$AD81),ISBLANK(objek!AF81)),"",objek!AF81)</f>
        <v/>
      </c>
      <c r="J62" t="str">
        <f>IF(OR(ISBLANK(objek!$AD81),ISBLANK(objek!AG81)),"",objek!AG81)</f>
        <v/>
      </c>
      <c r="K62" t="str">
        <f>IF(OR(ISBLANK(objek!$AD81),ISBLANK(objek!AH81)),"",objek!AH81)</f>
        <v/>
      </c>
    </row>
    <row r="63" spans="4:11" x14ac:dyDescent="0.3">
      <c r="D63" t="str">
        <f>IF(OR(ISBLANK(objek!$Z71),ISBLANK(objek!Z71)),"",INDEX(datamaster!$U$3:$U$10,MATCH(objek!Z71,datamaster!$V$3:$V$10,0)))</f>
        <v/>
      </c>
      <c r="E63" t="str">
        <f>IF(OR(ISBLANK(objek!$Z71),ISBLANK(objek!AA71)),"",INDEX(datamaster!$R$3:$R$11,MATCH(objek!AA71,datamaster!$S$3:$S$11,0)))</f>
        <v/>
      </c>
      <c r="F63" t="str">
        <f>IF(OR(ISBLANK(objek!$Z71),ISBLANK(objek!AA71)),"",objek!AB71)</f>
        <v/>
      </c>
      <c r="G63" t="str">
        <f>IF(OR(ISBLANK(objek!$AD82),ISBLANK(objek!AD82)),"",INDEX(datamaster!$U$3:$U$10,MATCH(objek!AD82,datamaster!$V$3:$V$10,0)))</f>
        <v/>
      </c>
      <c r="H63" t="str">
        <f>IF(OR(ISBLANK(objek!$AD82),ISBLANK(objek!AE82)),"",INDEX(datamaster!$R$3:$R$10,MATCH(objek!AE82,datamaster!$S$3:$S$10,0)))</f>
        <v/>
      </c>
      <c r="I63" t="str">
        <f>IF(OR(ISBLANK(objek!$AD82),ISBLANK(objek!AF82)),"",objek!AF82)</f>
        <v/>
      </c>
      <c r="J63" t="str">
        <f>IF(OR(ISBLANK(objek!$AD82),ISBLANK(objek!AG82)),"",objek!AG82)</f>
        <v/>
      </c>
      <c r="K63" t="str">
        <f>IF(OR(ISBLANK(objek!$AD82),ISBLANK(objek!AH82)),"",objek!AH82)</f>
        <v/>
      </c>
    </row>
    <row r="64" spans="4:11" x14ac:dyDescent="0.3">
      <c r="D64" t="str">
        <f>IF(OR(ISBLANK(objek!$Z72),ISBLANK(objek!Z72)),"",INDEX(datamaster!$U$3:$U$10,MATCH(objek!Z72,datamaster!$V$3:$V$10,0)))</f>
        <v/>
      </c>
      <c r="E64" t="str">
        <f>IF(OR(ISBLANK(objek!$Z72),ISBLANK(objek!AA72)),"",INDEX(datamaster!$R$3:$R$11,MATCH(objek!AA72,datamaster!$S$3:$S$11,0)))</f>
        <v/>
      </c>
      <c r="F64" t="str">
        <f>IF(OR(ISBLANK(objek!$Z72),ISBLANK(objek!AA72)),"",objek!AB72)</f>
        <v/>
      </c>
      <c r="G64" t="str">
        <f>IF(OR(ISBLANK(objek!$AD83),ISBLANK(objek!AD83)),"",INDEX(datamaster!$U$3:$U$10,MATCH(objek!AD83,datamaster!$V$3:$V$10,0)))</f>
        <v/>
      </c>
      <c r="H64" t="str">
        <f>IF(OR(ISBLANK(objek!$AD83),ISBLANK(objek!AE83)),"",INDEX(datamaster!$R$3:$R$10,MATCH(objek!AE83,datamaster!$S$3:$S$10,0)))</f>
        <v/>
      </c>
      <c r="I64" t="str">
        <f>IF(OR(ISBLANK(objek!$AD83),ISBLANK(objek!AF83)),"",objek!AF83)</f>
        <v/>
      </c>
      <c r="J64" t="str">
        <f>IF(OR(ISBLANK(objek!$AD83),ISBLANK(objek!AG83)),"",objek!AG83)</f>
        <v/>
      </c>
      <c r="K64" t="str">
        <f>IF(OR(ISBLANK(objek!$AD83),ISBLANK(objek!AH83)),"",objek!AH83)</f>
        <v/>
      </c>
    </row>
    <row r="65" spans="4:11" x14ac:dyDescent="0.3">
      <c r="D65" t="str">
        <f>IF(OR(ISBLANK(objek!$Z73),ISBLANK(objek!Z73)),"",INDEX(datamaster!$U$3:$U$10,MATCH(objek!Z73,datamaster!$V$3:$V$10,0)))</f>
        <v/>
      </c>
      <c r="E65" t="str">
        <f>IF(OR(ISBLANK(objek!$Z73),ISBLANK(objek!AA73)),"",INDEX(datamaster!$R$3:$R$11,MATCH(objek!AA73,datamaster!$S$3:$S$11,0)))</f>
        <v/>
      </c>
      <c r="F65" t="str">
        <f>IF(OR(ISBLANK(objek!$Z73),ISBLANK(objek!AA73)),"",objek!AB73)</f>
        <v/>
      </c>
      <c r="G65" t="str">
        <f>IF(OR(ISBLANK(objek!$AD84),ISBLANK(objek!AD84)),"",INDEX(datamaster!$U$3:$U$10,MATCH(objek!AD84,datamaster!$V$3:$V$10,0)))</f>
        <v/>
      </c>
      <c r="H65" t="str">
        <f>IF(OR(ISBLANK(objek!$AD84),ISBLANK(objek!AE84)),"",INDEX(datamaster!$R$3:$R$10,MATCH(objek!AE84,datamaster!$S$3:$S$10,0)))</f>
        <v/>
      </c>
      <c r="I65" t="str">
        <f>IF(OR(ISBLANK(objek!$AD84),ISBLANK(objek!AF84)),"",objek!AF84)</f>
        <v/>
      </c>
      <c r="J65" t="str">
        <f>IF(OR(ISBLANK(objek!$AD84),ISBLANK(objek!AG84)),"",objek!AG84)</f>
        <v/>
      </c>
      <c r="K65" t="str">
        <f>IF(OR(ISBLANK(objek!$AD84),ISBLANK(objek!AH84)),"",objek!AH84)</f>
        <v/>
      </c>
    </row>
    <row r="66" spans="4:11" x14ac:dyDescent="0.3">
      <c r="D66" t="str">
        <f>IF(OR(ISBLANK(objek!$Z74),ISBLANK(objek!Z74)),"",INDEX(datamaster!$U$3:$U$10,MATCH(objek!Z74,datamaster!$V$3:$V$10,0)))</f>
        <v/>
      </c>
      <c r="E66" t="str">
        <f>IF(OR(ISBLANK(objek!$Z74),ISBLANK(objek!AA74)),"",INDEX(datamaster!$R$3:$R$11,MATCH(objek!AA74,datamaster!$S$3:$S$11,0)))</f>
        <v/>
      </c>
      <c r="F66" t="str">
        <f>IF(OR(ISBLANK(objek!$Z74),ISBLANK(objek!AA74)),"",objek!AB74)</f>
        <v/>
      </c>
      <c r="G66" t="str">
        <f>IF(OR(ISBLANK(objek!$AD85),ISBLANK(objek!AD85)),"",INDEX(datamaster!$U$3:$U$10,MATCH(objek!AD85,datamaster!$V$3:$V$10,0)))</f>
        <v/>
      </c>
      <c r="H66" t="str">
        <f>IF(OR(ISBLANK(objek!$AD85),ISBLANK(objek!AE85)),"",INDEX(datamaster!$R$3:$R$10,MATCH(objek!AE85,datamaster!$S$3:$S$10,0)))</f>
        <v/>
      </c>
      <c r="I66" t="str">
        <f>IF(OR(ISBLANK(objek!$AD85),ISBLANK(objek!AF85)),"",objek!AF85)</f>
        <v/>
      </c>
      <c r="J66" t="str">
        <f>IF(OR(ISBLANK(objek!$AD85),ISBLANK(objek!AG85)),"",objek!AG85)</f>
        <v/>
      </c>
      <c r="K66" t="str">
        <f>IF(OR(ISBLANK(objek!$AD85),ISBLANK(objek!AH85)),"",objek!AH85)</f>
        <v/>
      </c>
    </row>
    <row r="67" spans="4:11" x14ac:dyDescent="0.3">
      <c r="D67" t="str">
        <f>IF(OR(ISBLANK(objek!$Z75),ISBLANK(objek!Z75)),"",INDEX(datamaster!$U$3:$U$10,MATCH(objek!Z75,datamaster!$V$3:$V$10,0)))</f>
        <v/>
      </c>
      <c r="E67" t="str">
        <f>IF(OR(ISBLANK(objek!$Z75),ISBLANK(objek!AA75)),"",INDEX(datamaster!$R$3:$R$11,MATCH(objek!AA75,datamaster!$S$3:$S$11,0)))</f>
        <v/>
      </c>
      <c r="F67" t="str">
        <f>IF(OR(ISBLANK(objek!$Z75),ISBLANK(objek!AA75)),"",objek!AB75)</f>
        <v/>
      </c>
      <c r="G67" t="str">
        <f>IF(OR(ISBLANK(objek!$AD86),ISBLANK(objek!AD86)),"",INDEX(datamaster!$U$3:$U$10,MATCH(objek!AD86,datamaster!$V$3:$V$10,0)))</f>
        <v/>
      </c>
      <c r="H67" t="str">
        <f>IF(OR(ISBLANK(objek!$AD86),ISBLANK(objek!AE86)),"",INDEX(datamaster!$R$3:$R$10,MATCH(objek!AE86,datamaster!$S$3:$S$10,0)))</f>
        <v/>
      </c>
      <c r="I67" t="str">
        <f>IF(OR(ISBLANK(objek!$AD86),ISBLANK(objek!AF86)),"",objek!AF86)</f>
        <v/>
      </c>
      <c r="J67" t="str">
        <f>IF(OR(ISBLANK(objek!$AD86),ISBLANK(objek!AG86)),"",objek!AG86)</f>
        <v/>
      </c>
      <c r="K67" t="str">
        <f>IF(OR(ISBLANK(objek!$AD86),ISBLANK(objek!AH86)),"",objek!AH86)</f>
        <v/>
      </c>
    </row>
    <row r="68" spans="4:11" x14ac:dyDescent="0.3">
      <c r="D68" t="str">
        <f>IF(OR(ISBLANK(objek!$Z76),ISBLANK(objek!Z76)),"",INDEX(datamaster!$U$3:$U$10,MATCH(objek!Z76,datamaster!$V$3:$V$10,0)))</f>
        <v/>
      </c>
      <c r="E68" t="str">
        <f>IF(OR(ISBLANK(objek!$Z76),ISBLANK(objek!AA76)),"",INDEX(datamaster!$R$3:$R$11,MATCH(objek!AA76,datamaster!$S$3:$S$11,0)))</f>
        <v/>
      </c>
      <c r="F68" t="str">
        <f>IF(OR(ISBLANK(objek!$Z76),ISBLANK(objek!AA76)),"",objek!AB76)</f>
        <v/>
      </c>
      <c r="G68" t="str">
        <f>IF(OR(ISBLANK(objek!$AD87),ISBLANK(objek!AD87)),"",INDEX(datamaster!$U$3:$U$10,MATCH(objek!AD87,datamaster!$V$3:$V$10,0)))</f>
        <v/>
      </c>
      <c r="H68" t="str">
        <f>IF(OR(ISBLANK(objek!$AD87),ISBLANK(objek!AE87)),"",INDEX(datamaster!$R$3:$R$10,MATCH(objek!AE87,datamaster!$S$3:$S$10,0)))</f>
        <v/>
      </c>
      <c r="I68" t="str">
        <f>IF(OR(ISBLANK(objek!$AD87),ISBLANK(objek!AF87)),"",objek!AF87)</f>
        <v/>
      </c>
      <c r="J68" t="str">
        <f>IF(OR(ISBLANK(objek!$AD87),ISBLANK(objek!AG87)),"",objek!AG87)</f>
        <v/>
      </c>
      <c r="K68" t="str">
        <f>IF(OR(ISBLANK(objek!$AD87),ISBLANK(objek!AH87)),"",objek!AH87)</f>
        <v/>
      </c>
    </row>
    <row r="69" spans="4:11" x14ac:dyDescent="0.3">
      <c r="D69" t="str">
        <f>IF(OR(ISBLANK(objek!$Z77),ISBLANK(objek!Z77)),"",INDEX(datamaster!$U$3:$U$10,MATCH(objek!Z77,datamaster!$V$3:$V$10,0)))</f>
        <v/>
      </c>
      <c r="E69" t="str">
        <f>IF(OR(ISBLANK(objek!$Z77),ISBLANK(objek!AA77)),"",INDEX(datamaster!$R$3:$R$11,MATCH(objek!AA77,datamaster!$S$3:$S$11,0)))</f>
        <v/>
      </c>
      <c r="F69" t="str">
        <f>IF(OR(ISBLANK(objek!$Z77),ISBLANK(objek!AA77)),"",objek!AB77)</f>
        <v/>
      </c>
      <c r="G69" t="str">
        <f>IF(OR(ISBLANK(objek!$AD88),ISBLANK(objek!AD88)),"",INDEX(datamaster!$U$3:$U$10,MATCH(objek!AD88,datamaster!$V$3:$V$10,0)))</f>
        <v/>
      </c>
      <c r="H69" t="str">
        <f>IF(OR(ISBLANK(objek!$AD88),ISBLANK(objek!AE88)),"",INDEX(datamaster!$R$3:$R$10,MATCH(objek!AE88,datamaster!$S$3:$S$10,0)))</f>
        <v/>
      </c>
      <c r="I69" t="str">
        <f>IF(OR(ISBLANK(objek!$AD88),ISBLANK(objek!AF88)),"",objek!AF88)</f>
        <v/>
      </c>
      <c r="J69" t="str">
        <f>IF(OR(ISBLANK(objek!$AD88),ISBLANK(objek!AG88)),"",objek!AG88)</f>
        <v/>
      </c>
      <c r="K69" t="str">
        <f>IF(OR(ISBLANK(objek!$AD88),ISBLANK(objek!AH88)),"",objek!AH88)</f>
        <v/>
      </c>
    </row>
    <row r="70" spans="4:11" x14ac:dyDescent="0.3">
      <c r="D70" t="str">
        <f>IF(OR(ISBLANK(objek!$Z78),ISBLANK(objek!Z78)),"",INDEX(datamaster!$U$3:$U$10,MATCH(objek!Z78,datamaster!$V$3:$V$10,0)))</f>
        <v/>
      </c>
      <c r="E70" t="str">
        <f>IF(OR(ISBLANK(objek!$Z78),ISBLANK(objek!AA78)),"",INDEX(datamaster!$R$3:$R$11,MATCH(objek!AA78,datamaster!$S$3:$S$11,0)))</f>
        <v/>
      </c>
      <c r="F70" t="str">
        <f>IF(OR(ISBLANK(objek!$Z78),ISBLANK(objek!AA78)),"",objek!AB78)</f>
        <v/>
      </c>
      <c r="G70" t="str">
        <f>IF(OR(ISBLANK(objek!$AD89),ISBLANK(objek!AD89)),"",INDEX(datamaster!$U$3:$U$10,MATCH(objek!AD89,datamaster!$V$3:$V$10,0)))</f>
        <v/>
      </c>
      <c r="H70" t="str">
        <f>IF(OR(ISBLANK(objek!$AD89),ISBLANK(objek!AE89)),"",INDEX(datamaster!$R$3:$R$10,MATCH(objek!AE89,datamaster!$S$3:$S$10,0)))</f>
        <v/>
      </c>
      <c r="I70" t="str">
        <f>IF(OR(ISBLANK(objek!$AD89),ISBLANK(objek!AF89)),"",objek!AF89)</f>
        <v/>
      </c>
      <c r="J70" t="str">
        <f>IF(OR(ISBLANK(objek!$AD89),ISBLANK(objek!AG89)),"",objek!AG89)</f>
        <v/>
      </c>
      <c r="K70" t="str">
        <f>IF(OR(ISBLANK(objek!$AD89),ISBLANK(objek!AH89)),"",objek!AH89)</f>
        <v/>
      </c>
    </row>
    <row r="71" spans="4:11" x14ac:dyDescent="0.3">
      <c r="D71" t="str">
        <f>IF(OR(ISBLANK(objek!$Z79),ISBLANK(objek!Z79)),"",INDEX(datamaster!$U$3:$U$10,MATCH(objek!Z79,datamaster!$V$3:$V$10,0)))</f>
        <v/>
      </c>
      <c r="E71" t="str">
        <f>IF(OR(ISBLANK(objek!$Z79),ISBLANK(objek!AA79)),"",INDEX(datamaster!$R$3:$R$11,MATCH(objek!AA79,datamaster!$S$3:$S$11,0)))</f>
        <v/>
      </c>
      <c r="F71" t="str">
        <f>IF(OR(ISBLANK(objek!$Z79),ISBLANK(objek!AA79)),"",objek!AB79)</f>
        <v/>
      </c>
      <c r="G71" t="str">
        <f>IF(OR(ISBLANK(objek!$AD90),ISBLANK(objek!AD90)),"",INDEX(datamaster!$U$3:$U$10,MATCH(objek!AD90,datamaster!$V$3:$V$10,0)))</f>
        <v/>
      </c>
      <c r="H71" t="str">
        <f>IF(OR(ISBLANK(objek!$AD90),ISBLANK(objek!AE90)),"",INDEX(datamaster!$R$3:$R$10,MATCH(objek!AE90,datamaster!$S$3:$S$10,0)))</f>
        <v/>
      </c>
      <c r="I71" t="str">
        <f>IF(OR(ISBLANK(objek!$AD90),ISBLANK(objek!AF90)),"",objek!AF90)</f>
        <v/>
      </c>
      <c r="J71" t="str">
        <f>IF(OR(ISBLANK(objek!$AD90),ISBLANK(objek!AG90)),"",objek!AG90)</f>
        <v/>
      </c>
      <c r="K71" t="str">
        <f>IF(OR(ISBLANK(objek!$AD90),ISBLANK(objek!AH90)),"",objek!AH90)</f>
        <v/>
      </c>
    </row>
    <row r="72" spans="4:11" x14ac:dyDescent="0.3">
      <c r="D72" t="str">
        <f>IF(OR(ISBLANK(objek!$Z80),ISBLANK(objek!Z80)),"",INDEX(datamaster!$U$3:$U$10,MATCH(objek!Z80,datamaster!$V$3:$V$10,0)))</f>
        <v/>
      </c>
      <c r="E72" t="str">
        <f>IF(OR(ISBLANK(objek!$Z80),ISBLANK(objek!AA80)),"",INDEX(datamaster!$R$3:$R$11,MATCH(objek!AA80,datamaster!$S$3:$S$11,0)))</f>
        <v/>
      </c>
      <c r="F72" t="str">
        <f>IF(OR(ISBLANK(objek!$Z80),ISBLANK(objek!AA80)),"",objek!AB80)</f>
        <v/>
      </c>
      <c r="G72" t="str">
        <f>IF(OR(ISBLANK(objek!$AD91),ISBLANK(objek!AD91)),"",INDEX(datamaster!$U$3:$U$10,MATCH(objek!AD91,datamaster!$V$3:$V$10,0)))</f>
        <v/>
      </c>
      <c r="H72" t="str">
        <f>IF(OR(ISBLANK(objek!$AD91),ISBLANK(objek!AE91)),"",INDEX(datamaster!$R$3:$R$10,MATCH(objek!AE91,datamaster!$S$3:$S$10,0)))</f>
        <v/>
      </c>
      <c r="I72" t="str">
        <f>IF(OR(ISBLANK(objek!$AD91),ISBLANK(objek!AF91)),"",objek!AF91)</f>
        <v/>
      </c>
      <c r="J72" t="str">
        <f>IF(OR(ISBLANK(objek!$AD91),ISBLANK(objek!AG91)),"",objek!AG91)</f>
        <v/>
      </c>
      <c r="K72" t="str">
        <f>IF(OR(ISBLANK(objek!$AD91),ISBLANK(objek!AH91)),"",objek!AH91)</f>
        <v/>
      </c>
    </row>
    <row r="73" spans="4:11" x14ac:dyDescent="0.3">
      <c r="D73" t="str">
        <f>IF(OR(ISBLANK(objek!$Z81),ISBLANK(objek!Z81)),"",INDEX(datamaster!$U$3:$U$10,MATCH(objek!Z81,datamaster!$V$3:$V$10,0)))</f>
        <v/>
      </c>
      <c r="E73" t="str">
        <f>IF(OR(ISBLANK(objek!$Z81),ISBLANK(objek!AA81)),"",INDEX(datamaster!$R$3:$R$11,MATCH(objek!AA81,datamaster!$S$3:$S$11,0)))</f>
        <v/>
      </c>
      <c r="F73" t="str">
        <f>IF(OR(ISBLANK(objek!$Z81),ISBLANK(objek!AA81)),"",objek!AB81)</f>
        <v/>
      </c>
      <c r="G73" t="str">
        <f>IF(OR(ISBLANK(objek!$AD92),ISBLANK(objek!AD92)),"",INDEX(datamaster!$U$3:$U$10,MATCH(objek!AD92,datamaster!$V$3:$V$10,0)))</f>
        <v/>
      </c>
      <c r="H73" t="str">
        <f>IF(OR(ISBLANK(objek!$AD92),ISBLANK(objek!AE92)),"",INDEX(datamaster!$R$3:$R$10,MATCH(objek!AE92,datamaster!$S$3:$S$10,0)))</f>
        <v/>
      </c>
      <c r="I73" t="str">
        <f>IF(OR(ISBLANK(objek!$AD92),ISBLANK(objek!AF92)),"",objek!AF92)</f>
        <v/>
      </c>
      <c r="J73" t="str">
        <f>IF(OR(ISBLANK(objek!$AD92),ISBLANK(objek!AG92)),"",objek!AG92)</f>
        <v/>
      </c>
      <c r="K73" t="str">
        <f>IF(OR(ISBLANK(objek!$AD92),ISBLANK(objek!AH92)),"",objek!AH92)</f>
        <v/>
      </c>
    </row>
    <row r="74" spans="4:11" x14ac:dyDescent="0.3">
      <c r="D74" t="str">
        <f>IF(OR(ISBLANK(objek!$Z82),ISBLANK(objek!Z82)),"",INDEX(datamaster!$U$3:$U$10,MATCH(objek!Z82,datamaster!$V$3:$V$10,0)))</f>
        <v/>
      </c>
      <c r="E74" t="str">
        <f>IF(OR(ISBLANK(objek!$Z82),ISBLANK(objek!AA82)),"",INDEX(datamaster!$R$3:$R$11,MATCH(objek!AA82,datamaster!$S$3:$S$11,0)))</f>
        <v/>
      </c>
      <c r="F74" t="str">
        <f>IF(OR(ISBLANK(objek!$Z82),ISBLANK(objek!AA82)),"",objek!AB82)</f>
        <v/>
      </c>
      <c r="G74" t="str">
        <f>IF(OR(ISBLANK(objek!$AD93),ISBLANK(objek!AD93)),"",INDEX(datamaster!$U$3:$U$10,MATCH(objek!AD93,datamaster!$V$3:$V$10,0)))</f>
        <v/>
      </c>
      <c r="H74" t="str">
        <f>IF(OR(ISBLANK(objek!$AD93),ISBLANK(objek!AE93)),"",INDEX(datamaster!$R$3:$R$10,MATCH(objek!AE93,datamaster!$S$3:$S$10,0)))</f>
        <v/>
      </c>
      <c r="I74" t="str">
        <f>IF(OR(ISBLANK(objek!$AD93),ISBLANK(objek!AF93)),"",objek!AF93)</f>
        <v/>
      </c>
      <c r="J74" t="str">
        <f>IF(OR(ISBLANK(objek!$AD93),ISBLANK(objek!AG93)),"",objek!AG93)</f>
        <v/>
      </c>
      <c r="K74" t="str">
        <f>IF(OR(ISBLANK(objek!$AD93),ISBLANK(objek!AH93)),"",objek!AH93)</f>
        <v/>
      </c>
    </row>
    <row r="75" spans="4:11" x14ac:dyDescent="0.3">
      <c r="D75" t="str">
        <f>IF(OR(ISBLANK(objek!$Z83),ISBLANK(objek!Z83)),"",INDEX(datamaster!$U$3:$U$10,MATCH(objek!Z83,datamaster!$V$3:$V$10,0)))</f>
        <v/>
      </c>
      <c r="E75" t="str">
        <f>IF(OR(ISBLANK(objek!$Z83),ISBLANK(objek!AA83)),"",INDEX(datamaster!$R$3:$R$11,MATCH(objek!AA83,datamaster!$S$3:$S$11,0)))</f>
        <v/>
      </c>
      <c r="F75" t="str">
        <f>IF(OR(ISBLANK(objek!$Z83),ISBLANK(objek!AA83)),"",objek!AB83)</f>
        <v/>
      </c>
      <c r="G75" t="str">
        <f>IF(OR(ISBLANK(objek!$AD94),ISBLANK(objek!AD94)),"",INDEX(datamaster!$U$3:$U$10,MATCH(objek!AD94,datamaster!$V$3:$V$10,0)))</f>
        <v/>
      </c>
      <c r="H75" t="str">
        <f>IF(OR(ISBLANK(objek!$AD94),ISBLANK(objek!AE94)),"",INDEX(datamaster!$R$3:$R$10,MATCH(objek!AE94,datamaster!$S$3:$S$10,0)))</f>
        <v/>
      </c>
      <c r="I75" t="str">
        <f>IF(OR(ISBLANK(objek!$AD94),ISBLANK(objek!AF94)),"",objek!AF94)</f>
        <v/>
      </c>
      <c r="J75" t="str">
        <f>IF(OR(ISBLANK(objek!$AD94),ISBLANK(objek!AG94)),"",objek!AG94)</f>
        <v/>
      </c>
      <c r="K75" t="str">
        <f>IF(OR(ISBLANK(objek!$AD94),ISBLANK(objek!AH94)),"",objek!AH94)</f>
        <v/>
      </c>
    </row>
    <row r="76" spans="4:11" x14ac:dyDescent="0.3">
      <c r="D76" t="str">
        <f>IF(OR(ISBLANK(objek!$Z84),ISBLANK(objek!Z84)),"",INDEX(datamaster!$U$3:$U$10,MATCH(objek!Z84,datamaster!$V$3:$V$10,0)))</f>
        <v/>
      </c>
      <c r="E76" t="str">
        <f>IF(OR(ISBLANK(objek!$Z84),ISBLANK(objek!AA84)),"",INDEX(datamaster!$R$3:$R$11,MATCH(objek!AA84,datamaster!$S$3:$S$11,0)))</f>
        <v/>
      </c>
      <c r="F76" t="str">
        <f>IF(OR(ISBLANK(objek!$Z84),ISBLANK(objek!AA84)),"",objek!AB84)</f>
        <v/>
      </c>
      <c r="G76" t="str">
        <f>IF(OR(ISBLANK(objek!$AD95),ISBLANK(objek!AD95)),"",INDEX(datamaster!$U$3:$U$10,MATCH(objek!AD95,datamaster!$V$3:$V$10,0)))</f>
        <v/>
      </c>
      <c r="H76" t="str">
        <f>IF(OR(ISBLANK(objek!$AD95),ISBLANK(objek!AE95)),"",INDEX(datamaster!$R$3:$R$10,MATCH(objek!AE95,datamaster!$S$3:$S$10,0)))</f>
        <v/>
      </c>
      <c r="I76" t="str">
        <f>IF(OR(ISBLANK(objek!$AD95),ISBLANK(objek!AF95)),"",objek!AF95)</f>
        <v/>
      </c>
      <c r="J76" t="str">
        <f>IF(OR(ISBLANK(objek!$AD95),ISBLANK(objek!AG95)),"",objek!AG95)</f>
        <v/>
      </c>
      <c r="K76" t="str">
        <f>IF(OR(ISBLANK(objek!$AD95),ISBLANK(objek!AH95)),"",objek!AH95)</f>
        <v/>
      </c>
    </row>
    <row r="77" spans="4:11" x14ac:dyDescent="0.3">
      <c r="D77" t="str">
        <f>IF(OR(ISBLANK(objek!$Z85),ISBLANK(objek!Z85)),"",INDEX(datamaster!$U$3:$U$10,MATCH(objek!Z85,datamaster!$V$3:$V$10,0)))</f>
        <v/>
      </c>
      <c r="E77" t="str">
        <f>IF(OR(ISBLANK(objek!$Z85),ISBLANK(objek!AA85)),"",INDEX(datamaster!$R$3:$R$11,MATCH(objek!AA85,datamaster!$S$3:$S$11,0)))</f>
        <v/>
      </c>
      <c r="F77" t="str">
        <f>IF(OR(ISBLANK(objek!$Z85),ISBLANK(objek!AA85)),"",objek!AB85)</f>
        <v/>
      </c>
      <c r="G77" t="str">
        <f>IF(OR(ISBLANK(objek!$AD96),ISBLANK(objek!AD96)),"",INDEX(datamaster!$U$3:$U$10,MATCH(objek!AD96,datamaster!$V$3:$V$10,0)))</f>
        <v/>
      </c>
      <c r="H77" t="str">
        <f>IF(OR(ISBLANK(objek!$AD96),ISBLANK(objek!AE96)),"",INDEX(datamaster!$R$3:$R$10,MATCH(objek!AE96,datamaster!$S$3:$S$10,0)))</f>
        <v/>
      </c>
      <c r="I77" t="str">
        <f>IF(OR(ISBLANK(objek!$AD96),ISBLANK(objek!AF96)),"",objek!AF96)</f>
        <v/>
      </c>
      <c r="J77" t="str">
        <f>IF(OR(ISBLANK(objek!$AD96),ISBLANK(objek!AG96)),"",objek!AG96)</f>
        <v/>
      </c>
      <c r="K77" t="str">
        <f>IF(OR(ISBLANK(objek!$AD96),ISBLANK(objek!AH96)),"",objek!AH96)</f>
        <v/>
      </c>
    </row>
    <row r="78" spans="4:11" x14ac:dyDescent="0.3">
      <c r="D78" t="str">
        <f>IF(OR(ISBLANK(objek!$Z86),ISBLANK(objek!Z86)),"",INDEX(datamaster!$U$3:$U$10,MATCH(objek!Z86,datamaster!$V$3:$V$10,0)))</f>
        <v/>
      </c>
      <c r="E78" t="str">
        <f>IF(OR(ISBLANK(objek!$Z86),ISBLANK(objek!AA86)),"",INDEX(datamaster!$R$3:$R$11,MATCH(objek!AA86,datamaster!$S$3:$S$11,0)))</f>
        <v/>
      </c>
      <c r="F78" t="str">
        <f>IF(OR(ISBLANK(objek!$Z86),ISBLANK(objek!AA86)),"",objek!AB86)</f>
        <v/>
      </c>
      <c r="G78" t="str">
        <f>IF(OR(ISBLANK(objek!$AD97),ISBLANK(objek!AD97)),"",INDEX(datamaster!$U$3:$U$10,MATCH(objek!AD97,datamaster!$V$3:$V$10,0)))</f>
        <v/>
      </c>
      <c r="H78" t="str">
        <f>IF(OR(ISBLANK(objek!$AD97),ISBLANK(objek!AE97)),"",INDEX(datamaster!$R$3:$R$10,MATCH(objek!AE97,datamaster!$S$3:$S$10,0)))</f>
        <v/>
      </c>
      <c r="I78" t="str">
        <f>IF(OR(ISBLANK(objek!$AD97),ISBLANK(objek!AF97)),"",objek!AF97)</f>
        <v/>
      </c>
      <c r="J78" t="str">
        <f>IF(OR(ISBLANK(objek!$AD97),ISBLANK(objek!AG97)),"",objek!AG97)</f>
        <v/>
      </c>
      <c r="K78" t="str">
        <f>IF(OR(ISBLANK(objek!$AD97),ISBLANK(objek!AH97)),"",objek!AH97)</f>
        <v/>
      </c>
    </row>
    <row r="79" spans="4:11" x14ac:dyDescent="0.3">
      <c r="D79" t="str">
        <f>IF(OR(ISBLANK(objek!$Z87),ISBLANK(objek!Z87)),"",INDEX(datamaster!$U$3:$U$10,MATCH(objek!Z87,datamaster!$V$3:$V$10,0)))</f>
        <v/>
      </c>
      <c r="E79" t="str">
        <f>IF(OR(ISBLANK(objek!$Z87),ISBLANK(objek!AA87)),"",INDEX(datamaster!$R$3:$R$11,MATCH(objek!AA87,datamaster!$S$3:$S$11,0)))</f>
        <v/>
      </c>
      <c r="F79" t="str">
        <f>IF(OR(ISBLANK(objek!$Z87),ISBLANK(objek!AA87)),"",objek!AB87)</f>
        <v/>
      </c>
      <c r="G79" t="str">
        <f>IF(OR(ISBLANK(objek!$AD98),ISBLANK(objek!AD98)),"",INDEX(datamaster!$U$3:$U$10,MATCH(objek!AD98,datamaster!$V$3:$V$10,0)))</f>
        <v/>
      </c>
      <c r="H79" t="str">
        <f>IF(OR(ISBLANK(objek!$AD98),ISBLANK(objek!AE98)),"",INDEX(datamaster!$R$3:$R$10,MATCH(objek!AE98,datamaster!$S$3:$S$10,0)))</f>
        <v/>
      </c>
      <c r="I79" t="str">
        <f>IF(OR(ISBLANK(objek!$AD98),ISBLANK(objek!AF98)),"",objek!AF98)</f>
        <v/>
      </c>
      <c r="J79" t="str">
        <f>IF(OR(ISBLANK(objek!$AD98),ISBLANK(objek!AG98)),"",objek!AG98)</f>
        <v/>
      </c>
      <c r="K79" t="str">
        <f>IF(OR(ISBLANK(objek!$AD98),ISBLANK(objek!AH98)),"",objek!AH98)</f>
        <v/>
      </c>
    </row>
    <row r="80" spans="4:11" x14ac:dyDescent="0.3">
      <c r="D80" t="str">
        <f>IF(OR(ISBLANK(objek!$Z88),ISBLANK(objek!Z88)),"",INDEX(datamaster!$U$3:$U$10,MATCH(objek!Z88,datamaster!$V$3:$V$10,0)))</f>
        <v/>
      </c>
      <c r="E80" t="str">
        <f>IF(OR(ISBLANK(objek!$Z88),ISBLANK(objek!AA88)),"",INDEX(datamaster!$R$3:$R$11,MATCH(objek!AA88,datamaster!$S$3:$S$11,0)))</f>
        <v/>
      </c>
      <c r="F80" t="str">
        <f>IF(OR(ISBLANK(objek!$Z88),ISBLANK(objek!AA88)),"",objek!AB88)</f>
        <v/>
      </c>
      <c r="G80" t="str">
        <f>IF(OR(ISBLANK(objek!$AD99),ISBLANK(objek!AD99)),"",INDEX(datamaster!$U$3:$U$10,MATCH(objek!AD99,datamaster!$V$3:$V$10,0)))</f>
        <v/>
      </c>
      <c r="H80" t="str">
        <f>IF(OR(ISBLANK(objek!$AD99),ISBLANK(objek!AE99)),"",INDEX(datamaster!$R$3:$R$10,MATCH(objek!AE99,datamaster!$S$3:$S$10,0)))</f>
        <v/>
      </c>
      <c r="I80" t="str">
        <f>IF(OR(ISBLANK(objek!$AD99),ISBLANK(objek!AF99)),"",objek!AF99)</f>
        <v/>
      </c>
      <c r="J80" t="str">
        <f>IF(OR(ISBLANK(objek!$AD99),ISBLANK(objek!AG99)),"",objek!AG99)</f>
        <v/>
      </c>
      <c r="K80" t="str">
        <f>IF(OR(ISBLANK(objek!$AD99),ISBLANK(objek!AH99)),"",objek!AH99)</f>
        <v/>
      </c>
    </row>
    <row r="81" spans="4:11" x14ac:dyDescent="0.3">
      <c r="D81" t="str">
        <f>IF(OR(ISBLANK(objek!$Z89),ISBLANK(objek!Z89)),"",INDEX(datamaster!$U$3:$U$10,MATCH(objek!Z89,datamaster!$V$3:$V$10,0)))</f>
        <v/>
      </c>
      <c r="E81" t="str">
        <f>IF(OR(ISBLANK(objek!$Z89),ISBLANK(objek!AA89)),"",INDEX(datamaster!$R$3:$R$11,MATCH(objek!AA89,datamaster!$S$3:$S$11,0)))</f>
        <v/>
      </c>
      <c r="F81" t="str">
        <f>IF(OR(ISBLANK(objek!$Z89),ISBLANK(objek!AA89)),"",objek!AB89)</f>
        <v/>
      </c>
      <c r="G81" t="str">
        <f>IF(OR(ISBLANK(objek!$AD100),ISBLANK(objek!AD100)),"",INDEX(datamaster!$U$3:$U$10,MATCH(objek!AD100,datamaster!$V$3:$V$10,0)))</f>
        <v/>
      </c>
      <c r="H81" t="str">
        <f>IF(OR(ISBLANK(objek!$AD100),ISBLANK(objek!AE100)),"",INDEX(datamaster!$R$3:$R$10,MATCH(objek!AE100,datamaster!$S$3:$S$10,0)))</f>
        <v/>
      </c>
      <c r="I81" t="str">
        <f>IF(OR(ISBLANK(objek!$AD100),ISBLANK(objek!AF100)),"",objek!AF100)</f>
        <v/>
      </c>
      <c r="J81" t="str">
        <f>IF(OR(ISBLANK(objek!$AD100),ISBLANK(objek!AG100)),"",objek!AG100)</f>
        <v/>
      </c>
      <c r="K81" t="str">
        <f>IF(OR(ISBLANK(objek!$AD100),ISBLANK(objek!AH100)),"",objek!AH100)</f>
        <v/>
      </c>
    </row>
    <row r="82" spans="4:11" x14ac:dyDescent="0.3">
      <c r="D82" t="str">
        <f>IF(OR(ISBLANK(objek!$Z90),ISBLANK(objek!Z90)),"",INDEX(datamaster!$U$3:$U$10,MATCH(objek!Z90,datamaster!$V$3:$V$10,0)))</f>
        <v/>
      </c>
      <c r="E82" t="str">
        <f>IF(OR(ISBLANK(objek!$Z90),ISBLANK(objek!AA90)),"",INDEX(datamaster!$R$3:$R$11,MATCH(objek!AA90,datamaster!$S$3:$S$11,0)))</f>
        <v/>
      </c>
      <c r="F82" t="str">
        <f>IF(OR(ISBLANK(objek!$Z90),ISBLANK(objek!AA90)),"",objek!AB90)</f>
        <v/>
      </c>
      <c r="G82" t="str">
        <f>IF(OR(ISBLANK(objek!$AD101),ISBLANK(objek!AD101)),"",INDEX(datamaster!$U$3:$U$10,MATCH(objek!AD101,datamaster!$V$3:$V$10,0)))</f>
        <v/>
      </c>
      <c r="H82" t="str">
        <f>IF(OR(ISBLANK(objek!$AD101),ISBLANK(objek!AE101)),"",INDEX(datamaster!$R$3:$R$10,MATCH(objek!AE101,datamaster!$S$3:$S$10,0)))</f>
        <v/>
      </c>
      <c r="I82" t="str">
        <f>IF(OR(ISBLANK(objek!$AD101),ISBLANK(objek!AF101)),"",objek!AF101)</f>
        <v/>
      </c>
      <c r="J82" t="str">
        <f>IF(OR(ISBLANK(objek!$AD101),ISBLANK(objek!AG101)),"",objek!AG101)</f>
        <v/>
      </c>
      <c r="K82" t="str">
        <f>IF(OR(ISBLANK(objek!$AD101),ISBLANK(objek!AH101)),"",objek!AH101)</f>
        <v/>
      </c>
    </row>
    <row r="83" spans="4:11" x14ac:dyDescent="0.3">
      <c r="D83" t="str">
        <f>IF(OR(ISBLANK(objek!$Z91),ISBLANK(objek!Z91)),"",INDEX(datamaster!$U$3:$U$10,MATCH(objek!Z91,datamaster!$V$3:$V$10,0)))</f>
        <v/>
      </c>
      <c r="E83" t="str">
        <f>IF(OR(ISBLANK(objek!$Z91),ISBLANK(objek!AA91)),"",INDEX(datamaster!$R$3:$R$11,MATCH(objek!AA91,datamaster!$S$3:$S$11,0)))</f>
        <v/>
      </c>
      <c r="F83" t="str">
        <f>IF(OR(ISBLANK(objek!$Z91),ISBLANK(objek!AA91)),"",objek!AB91)</f>
        <v/>
      </c>
      <c r="G83" t="str">
        <f>IF(OR(ISBLANK(objek!$AD102),ISBLANK(objek!AD102)),"",INDEX(datamaster!$U$3:$U$10,MATCH(objek!AD102,datamaster!$V$3:$V$10,0)))</f>
        <v/>
      </c>
      <c r="H83" t="str">
        <f>IF(OR(ISBLANK(objek!$AD102),ISBLANK(objek!AE102)),"",INDEX(datamaster!$R$3:$R$10,MATCH(objek!AE102,datamaster!$S$3:$S$10,0)))</f>
        <v/>
      </c>
      <c r="I83" t="str">
        <f>IF(OR(ISBLANK(objek!$AD102),ISBLANK(objek!AF102)),"",objek!AF102)</f>
        <v/>
      </c>
      <c r="J83" t="str">
        <f>IF(OR(ISBLANK(objek!$AD102),ISBLANK(objek!AG102)),"",objek!AG102)</f>
        <v/>
      </c>
      <c r="K83" t="str">
        <f>IF(OR(ISBLANK(objek!$AD102),ISBLANK(objek!AH102)),"",objek!AH102)</f>
        <v/>
      </c>
    </row>
    <row r="84" spans="4:11" x14ac:dyDescent="0.3">
      <c r="D84" t="str">
        <f>IF(OR(ISBLANK(objek!$Z92),ISBLANK(objek!Z92)),"",INDEX(datamaster!$U$3:$U$10,MATCH(objek!Z92,datamaster!$V$3:$V$10,0)))</f>
        <v/>
      </c>
      <c r="E84" t="str">
        <f>IF(OR(ISBLANK(objek!$Z92),ISBLANK(objek!AA92)),"",INDEX(datamaster!$R$3:$R$11,MATCH(objek!AA92,datamaster!$S$3:$S$11,0)))</f>
        <v/>
      </c>
      <c r="F84" t="str">
        <f>IF(OR(ISBLANK(objek!$Z92),ISBLANK(objek!AA92)),"",objek!AB92)</f>
        <v/>
      </c>
      <c r="G84" t="str">
        <f>IF(OR(ISBLANK(objek!$AD103),ISBLANK(objek!AD103)),"",INDEX(datamaster!$U$3:$U$10,MATCH(objek!AD103,datamaster!$V$3:$V$10,0)))</f>
        <v/>
      </c>
      <c r="H84" t="str">
        <f>IF(OR(ISBLANK(objek!$AD103),ISBLANK(objek!AE103)),"",INDEX(datamaster!$R$3:$R$10,MATCH(objek!AE103,datamaster!$S$3:$S$10,0)))</f>
        <v/>
      </c>
      <c r="I84" t="str">
        <f>IF(OR(ISBLANK(objek!$AD103),ISBLANK(objek!AF103)),"",objek!AF103)</f>
        <v/>
      </c>
      <c r="J84" t="str">
        <f>IF(OR(ISBLANK(objek!$AD103),ISBLANK(objek!AG103)),"",objek!AG103)</f>
        <v/>
      </c>
      <c r="K84" t="str">
        <f>IF(OR(ISBLANK(objek!$AD103),ISBLANK(objek!AH103)),"",objek!AH103)</f>
        <v/>
      </c>
    </row>
    <row r="85" spans="4:11" x14ac:dyDescent="0.3">
      <c r="D85" t="str">
        <f>IF(OR(ISBLANK(objek!$Z93),ISBLANK(objek!Z93)),"",INDEX(datamaster!$U$3:$U$10,MATCH(objek!Z93,datamaster!$V$3:$V$10,0)))</f>
        <v/>
      </c>
      <c r="E85" t="str">
        <f>IF(OR(ISBLANK(objek!$Z93),ISBLANK(objek!AA93)),"",INDEX(datamaster!$R$3:$R$11,MATCH(objek!AA93,datamaster!$S$3:$S$11,0)))</f>
        <v/>
      </c>
      <c r="F85" t="str">
        <f>IF(OR(ISBLANK(objek!$Z93),ISBLANK(objek!AA93)),"",objek!AB93)</f>
        <v/>
      </c>
      <c r="G85" t="str">
        <f>IF(OR(ISBLANK(objek!$AD104),ISBLANK(objek!AD104)),"",INDEX(datamaster!$U$3:$U$10,MATCH(objek!AD104,datamaster!$V$3:$V$10,0)))</f>
        <v/>
      </c>
      <c r="H85" t="str">
        <f>IF(OR(ISBLANK(objek!$AD104),ISBLANK(objek!AE104)),"",INDEX(datamaster!$R$3:$R$10,MATCH(objek!AE104,datamaster!$S$3:$S$10,0)))</f>
        <v/>
      </c>
      <c r="I85" t="str">
        <f>IF(OR(ISBLANK(objek!$AD104),ISBLANK(objek!AF104)),"",objek!AF104)</f>
        <v/>
      </c>
      <c r="J85" t="str">
        <f>IF(OR(ISBLANK(objek!$AD104),ISBLANK(objek!AG104)),"",objek!AG104)</f>
        <v/>
      </c>
      <c r="K85" t="str">
        <f>IF(OR(ISBLANK(objek!$AD104),ISBLANK(objek!AH104)),"",objek!AH104)</f>
        <v/>
      </c>
    </row>
    <row r="86" spans="4:11" x14ac:dyDescent="0.3">
      <c r="D86" t="str">
        <f>IF(OR(ISBLANK(objek!$Z94),ISBLANK(objek!Z94)),"",INDEX(datamaster!$U$3:$U$10,MATCH(objek!Z94,datamaster!$V$3:$V$10,0)))</f>
        <v/>
      </c>
      <c r="E86" t="str">
        <f>IF(OR(ISBLANK(objek!$Z94),ISBLANK(objek!AA94)),"",INDEX(datamaster!$R$3:$R$11,MATCH(objek!AA94,datamaster!$S$3:$S$11,0)))</f>
        <v/>
      </c>
      <c r="F86" t="str">
        <f>IF(OR(ISBLANK(objek!$Z94),ISBLANK(objek!AA94)),"",objek!AB94)</f>
        <v/>
      </c>
      <c r="G86" t="str">
        <f>IF(OR(ISBLANK(objek!$AD105),ISBLANK(objek!AD105)),"",INDEX(datamaster!$U$3:$U$10,MATCH(objek!AD105,datamaster!$V$3:$V$10,0)))</f>
        <v/>
      </c>
      <c r="H86" t="str">
        <f>IF(OR(ISBLANK(objek!$AD105),ISBLANK(objek!AE105)),"",INDEX(datamaster!$R$3:$R$10,MATCH(objek!AE105,datamaster!$S$3:$S$10,0)))</f>
        <v/>
      </c>
      <c r="I86" t="str">
        <f>IF(OR(ISBLANK(objek!$AD105),ISBLANK(objek!AF105)),"",objek!AF105)</f>
        <v/>
      </c>
      <c r="J86" t="str">
        <f>IF(OR(ISBLANK(objek!$AD105),ISBLANK(objek!AG105)),"",objek!AG105)</f>
        <v/>
      </c>
      <c r="K86" t="str">
        <f>IF(OR(ISBLANK(objek!$AD105),ISBLANK(objek!AH105)),"",objek!AH105)</f>
        <v/>
      </c>
    </row>
    <row r="87" spans="4:11" x14ac:dyDescent="0.3">
      <c r="D87" t="str">
        <f>IF(OR(ISBLANK(objek!$Z95),ISBLANK(objek!Z95)),"",INDEX(datamaster!$U$3:$U$10,MATCH(objek!Z95,datamaster!$V$3:$V$10,0)))</f>
        <v/>
      </c>
      <c r="E87" t="str">
        <f>IF(OR(ISBLANK(objek!$Z95),ISBLANK(objek!AA95)),"",INDEX(datamaster!$R$3:$R$11,MATCH(objek!AA95,datamaster!$S$3:$S$11,0)))</f>
        <v/>
      </c>
      <c r="F87" t="str">
        <f>IF(OR(ISBLANK(objek!$Z95),ISBLANK(objek!AA95)),"",objek!AB95)</f>
        <v/>
      </c>
      <c r="G87" t="str">
        <f>IF(OR(ISBLANK(objek!$AD106),ISBLANK(objek!AD106)),"",INDEX(datamaster!$U$3:$U$10,MATCH(objek!AD106,datamaster!$V$3:$V$10,0)))</f>
        <v/>
      </c>
      <c r="H87" t="str">
        <f>IF(OR(ISBLANK(objek!$AD106),ISBLANK(objek!AE106)),"",INDEX(datamaster!$R$3:$R$10,MATCH(objek!AE106,datamaster!$S$3:$S$10,0)))</f>
        <v/>
      </c>
      <c r="I87" t="str">
        <f>IF(OR(ISBLANK(objek!$AD106),ISBLANK(objek!AF106)),"",objek!AF106)</f>
        <v/>
      </c>
      <c r="J87" t="str">
        <f>IF(OR(ISBLANK(objek!$AD106),ISBLANK(objek!AG106)),"",objek!AG106)</f>
        <v/>
      </c>
      <c r="K87" t="str">
        <f>IF(OR(ISBLANK(objek!$AD106),ISBLANK(objek!AH106)),"",objek!AH106)</f>
        <v/>
      </c>
    </row>
    <row r="88" spans="4:11" x14ac:dyDescent="0.3">
      <c r="D88" t="str">
        <f>IF(OR(ISBLANK(objek!$Z96),ISBLANK(objek!Z96)),"",INDEX(datamaster!$U$3:$U$10,MATCH(objek!Z96,datamaster!$V$3:$V$10,0)))</f>
        <v/>
      </c>
      <c r="E88" t="str">
        <f>IF(OR(ISBLANK(objek!$Z96),ISBLANK(objek!AA96)),"",INDEX(datamaster!$R$3:$R$11,MATCH(objek!AA96,datamaster!$S$3:$S$11,0)))</f>
        <v/>
      </c>
      <c r="F88" t="str">
        <f>IF(OR(ISBLANK(objek!$Z96),ISBLANK(objek!AA96)),"",objek!AB96)</f>
        <v/>
      </c>
      <c r="G88" t="str">
        <f>IF(OR(ISBLANK(objek!$AD107),ISBLANK(objek!AD107)),"",INDEX(datamaster!$U$3:$U$10,MATCH(objek!AD107,datamaster!$V$3:$V$10,0)))</f>
        <v/>
      </c>
      <c r="H88" t="str">
        <f>IF(OR(ISBLANK(objek!$AD107),ISBLANK(objek!AE107)),"",INDEX(datamaster!$R$3:$R$10,MATCH(objek!AE107,datamaster!$S$3:$S$10,0)))</f>
        <v/>
      </c>
      <c r="I88" t="str">
        <f>IF(OR(ISBLANK(objek!$AD107),ISBLANK(objek!AF107)),"",objek!AF107)</f>
        <v/>
      </c>
      <c r="J88" t="str">
        <f>IF(OR(ISBLANK(objek!$AD107),ISBLANK(objek!AG107)),"",objek!AG107)</f>
        <v/>
      </c>
      <c r="K88" t="str">
        <f>IF(OR(ISBLANK(objek!$AD107),ISBLANK(objek!AH107)),"",objek!AH107)</f>
        <v/>
      </c>
    </row>
    <row r="89" spans="4:11" x14ac:dyDescent="0.3">
      <c r="D89" t="str">
        <f>IF(OR(ISBLANK(objek!$Z97),ISBLANK(objek!Z97)),"",INDEX(datamaster!$U$3:$U$10,MATCH(objek!Z97,datamaster!$V$3:$V$10,0)))</f>
        <v/>
      </c>
      <c r="E89" t="str">
        <f>IF(OR(ISBLANK(objek!$Z97),ISBLANK(objek!AA97)),"",INDEX(datamaster!$R$3:$R$11,MATCH(objek!AA97,datamaster!$S$3:$S$11,0)))</f>
        <v/>
      </c>
      <c r="F89" t="str">
        <f>IF(OR(ISBLANK(objek!$Z97),ISBLANK(objek!AA97)),"",objek!AB97)</f>
        <v/>
      </c>
      <c r="G89" t="str">
        <f>IF(OR(ISBLANK(objek!$AD108),ISBLANK(objek!AD108)),"",INDEX(datamaster!$U$3:$U$10,MATCH(objek!AD108,datamaster!$V$3:$V$10,0)))</f>
        <v/>
      </c>
      <c r="H89" t="str">
        <f>IF(OR(ISBLANK(objek!$AD108),ISBLANK(objek!AE108)),"",INDEX(datamaster!$R$3:$R$10,MATCH(objek!AE108,datamaster!$S$3:$S$10,0)))</f>
        <v/>
      </c>
      <c r="I89" t="str">
        <f>IF(OR(ISBLANK(objek!$AD108),ISBLANK(objek!AF108)),"",objek!AF108)</f>
        <v/>
      </c>
      <c r="J89" t="str">
        <f>IF(OR(ISBLANK(objek!$AD108),ISBLANK(objek!AG108)),"",objek!AG108)</f>
        <v/>
      </c>
      <c r="K89" t="str">
        <f>IF(OR(ISBLANK(objek!$AD108),ISBLANK(objek!AH108)),"",objek!AH108)</f>
        <v/>
      </c>
    </row>
    <row r="90" spans="4:11" x14ac:dyDescent="0.3">
      <c r="D90" t="str">
        <f>IF(OR(ISBLANK(objek!$Z98),ISBLANK(objek!Z98)),"",INDEX(datamaster!$U$3:$U$10,MATCH(objek!Z98,datamaster!$V$3:$V$10,0)))</f>
        <v/>
      </c>
      <c r="E90" t="str">
        <f>IF(OR(ISBLANK(objek!$Z98),ISBLANK(objek!AA98)),"",INDEX(datamaster!$R$3:$R$11,MATCH(objek!AA98,datamaster!$S$3:$S$11,0)))</f>
        <v/>
      </c>
      <c r="F90" t="str">
        <f>IF(OR(ISBLANK(objek!$Z98),ISBLANK(objek!AA98)),"",objek!AB98)</f>
        <v/>
      </c>
      <c r="G90" t="str">
        <f>IF(OR(ISBLANK(objek!$AD109),ISBLANK(objek!AD109)),"",INDEX(datamaster!$U$3:$U$10,MATCH(objek!AD109,datamaster!$V$3:$V$10,0)))</f>
        <v/>
      </c>
      <c r="H90" t="str">
        <f>IF(OR(ISBLANK(objek!$AD109),ISBLANK(objek!AE109)),"",INDEX(datamaster!$R$3:$R$10,MATCH(objek!AE109,datamaster!$S$3:$S$10,0)))</f>
        <v/>
      </c>
      <c r="I90" t="str">
        <f>IF(OR(ISBLANK(objek!$AD109),ISBLANK(objek!AF109)),"",objek!AF109)</f>
        <v/>
      </c>
      <c r="J90" t="str">
        <f>IF(OR(ISBLANK(objek!$AD109),ISBLANK(objek!AG109)),"",objek!AG109)</f>
        <v/>
      </c>
      <c r="K90" t="str">
        <f>IF(OR(ISBLANK(objek!$AD109),ISBLANK(objek!AH109)),"",objek!AH109)</f>
        <v/>
      </c>
    </row>
    <row r="91" spans="4:11" x14ac:dyDescent="0.3">
      <c r="D91" t="str">
        <f>IF(OR(ISBLANK(objek!$Z99),ISBLANK(objek!Z99)),"",INDEX(datamaster!$U$3:$U$10,MATCH(objek!Z99,datamaster!$V$3:$V$10,0)))</f>
        <v/>
      </c>
      <c r="E91" t="str">
        <f>IF(OR(ISBLANK(objek!$Z99),ISBLANK(objek!AA99)),"",INDEX(datamaster!$R$3:$R$11,MATCH(objek!AA99,datamaster!$S$3:$S$11,0)))</f>
        <v/>
      </c>
      <c r="F91" t="str">
        <f>IF(OR(ISBLANK(objek!$Z99),ISBLANK(objek!AA99)),"",objek!AB99)</f>
        <v/>
      </c>
      <c r="G91" t="str">
        <f>IF(OR(ISBLANK(objek!$AD110),ISBLANK(objek!AD110)),"",INDEX(datamaster!$U$3:$U$10,MATCH(objek!AD110,datamaster!$V$3:$V$10,0)))</f>
        <v/>
      </c>
      <c r="H91" t="str">
        <f>IF(OR(ISBLANK(objek!$AD110),ISBLANK(objek!AE110)),"",INDEX(datamaster!$R$3:$R$10,MATCH(objek!AE110,datamaster!$S$3:$S$10,0)))</f>
        <v/>
      </c>
      <c r="I91" t="str">
        <f>IF(OR(ISBLANK(objek!$AD110),ISBLANK(objek!AF110)),"",objek!AF110)</f>
        <v/>
      </c>
      <c r="J91" t="str">
        <f>IF(OR(ISBLANK(objek!$AD110),ISBLANK(objek!AG110)),"",objek!AG110)</f>
        <v/>
      </c>
      <c r="K91" t="str">
        <f>IF(OR(ISBLANK(objek!$AD110),ISBLANK(objek!AH110)),"",objek!AH110)</f>
        <v/>
      </c>
    </row>
    <row r="92" spans="4:11" x14ac:dyDescent="0.3">
      <c r="D92" t="str">
        <f>IF(OR(ISBLANK(objek!$Z100),ISBLANK(objek!Z100)),"",INDEX(datamaster!$U$3:$U$10,MATCH(objek!Z100,datamaster!$V$3:$V$10,0)))</f>
        <v/>
      </c>
      <c r="E92" t="str">
        <f>IF(OR(ISBLANK(objek!$Z100),ISBLANK(objek!AA100)),"",INDEX(datamaster!$R$3:$R$11,MATCH(objek!AA100,datamaster!$S$3:$S$11,0)))</f>
        <v/>
      </c>
      <c r="F92" t="str">
        <f>IF(OR(ISBLANK(objek!$Z100),ISBLANK(objek!AA100)),"",objek!AB100)</f>
        <v/>
      </c>
      <c r="G92" t="str">
        <f>IF(OR(ISBLANK(objek!$AD111),ISBLANK(objek!AD111)),"",INDEX(datamaster!$U$3:$U$10,MATCH(objek!AD111,datamaster!$V$3:$V$10,0)))</f>
        <v/>
      </c>
      <c r="H92" t="str">
        <f>IF(OR(ISBLANK(objek!$AD111),ISBLANK(objek!AE111)),"",INDEX(datamaster!$R$3:$R$10,MATCH(objek!AE111,datamaster!$S$3:$S$10,0)))</f>
        <v/>
      </c>
      <c r="I92" t="str">
        <f>IF(OR(ISBLANK(objek!$AD111),ISBLANK(objek!AF111)),"",objek!AF111)</f>
        <v/>
      </c>
      <c r="J92" t="str">
        <f>IF(OR(ISBLANK(objek!$AD111),ISBLANK(objek!AG111)),"",objek!AG111)</f>
        <v/>
      </c>
      <c r="K92" t="str">
        <f>IF(OR(ISBLANK(objek!$AD111),ISBLANK(objek!AH111)),"",objek!AH111)</f>
        <v/>
      </c>
    </row>
    <row r="93" spans="4:11" x14ac:dyDescent="0.3">
      <c r="D93" t="str">
        <f>IF(OR(ISBLANK(objek!$Z101),ISBLANK(objek!Z101)),"",INDEX(datamaster!$U$3:$U$10,MATCH(objek!Z101,datamaster!$V$3:$V$10,0)))</f>
        <v/>
      </c>
      <c r="E93" t="str">
        <f>IF(OR(ISBLANK(objek!$Z101),ISBLANK(objek!AA101)),"",INDEX(datamaster!$R$3:$R$11,MATCH(objek!AA101,datamaster!$S$3:$S$11,0)))</f>
        <v/>
      </c>
      <c r="F93" t="str">
        <f>IF(OR(ISBLANK(objek!$Z101),ISBLANK(objek!AA101)),"",objek!AB101)</f>
        <v/>
      </c>
      <c r="G93" t="str">
        <f>IF(OR(ISBLANK(objek!$AD112),ISBLANK(objek!AD112)),"",INDEX(datamaster!$U$3:$U$10,MATCH(objek!AD112,datamaster!$V$3:$V$10,0)))</f>
        <v/>
      </c>
      <c r="H93" t="str">
        <f>IF(OR(ISBLANK(objek!$AD112),ISBLANK(objek!AE112)),"",INDEX(datamaster!$R$3:$R$10,MATCH(objek!AE112,datamaster!$S$3:$S$10,0)))</f>
        <v/>
      </c>
      <c r="I93" t="str">
        <f>IF(OR(ISBLANK(objek!$AD112),ISBLANK(objek!AF112)),"",objek!AF112)</f>
        <v/>
      </c>
      <c r="J93" t="str">
        <f>IF(OR(ISBLANK(objek!$AD112),ISBLANK(objek!AG112)),"",objek!AG112)</f>
        <v/>
      </c>
      <c r="K93" t="str">
        <f>IF(OR(ISBLANK(objek!$AD112),ISBLANK(objek!AH112)),"",objek!AH112)</f>
        <v/>
      </c>
    </row>
    <row r="94" spans="4:11" x14ac:dyDescent="0.3">
      <c r="D94" t="str">
        <f>IF(OR(ISBLANK(objek!$Z102),ISBLANK(objek!Z102)),"",INDEX(datamaster!$U$3:$U$10,MATCH(objek!Z102,datamaster!$V$3:$V$10,0)))</f>
        <v/>
      </c>
      <c r="E94" t="str">
        <f>IF(OR(ISBLANK(objek!$Z102),ISBLANK(objek!AA102)),"",INDEX(datamaster!$R$3:$R$11,MATCH(objek!AA102,datamaster!$S$3:$S$11,0)))</f>
        <v/>
      </c>
      <c r="F94" t="str">
        <f>IF(OR(ISBLANK(objek!$Z102),ISBLANK(objek!AA102)),"",objek!AB102)</f>
        <v/>
      </c>
      <c r="G94" t="str">
        <f>IF(OR(ISBLANK(objek!$AD113),ISBLANK(objek!AD113)),"",INDEX(datamaster!$U$3:$U$10,MATCH(objek!AD113,datamaster!$V$3:$V$10,0)))</f>
        <v/>
      </c>
      <c r="H94" t="str">
        <f>IF(OR(ISBLANK(objek!$AD113),ISBLANK(objek!AE113)),"",INDEX(datamaster!$R$3:$R$10,MATCH(objek!AE113,datamaster!$S$3:$S$10,0)))</f>
        <v/>
      </c>
      <c r="I94" t="str">
        <f>IF(OR(ISBLANK(objek!$AD113),ISBLANK(objek!AF113)),"",objek!AF113)</f>
        <v/>
      </c>
      <c r="J94" t="str">
        <f>IF(OR(ISBLANK(objek!$AD113),ISBLANK(objek!AG113)),"",objek!AG113)</f>
        <v/>
      </c>
      <c r="K94" t="str">
        <f>IF(OR(ISBLANK(objek!$AD113),ISBLANK(objek!AH113)),"",objek!AH113)</f>
        <v/>
      </c>
    </row>
    <row r="95" spans="4:11" x14ac:dyDescent="0.3">
      <c r="D95" t="str">
        <f>IF(OR(ISBLANK(objek!$Z103),ISBLANK(objek!Z103)),"",INDEX(datamaster!$U$3:$U$10,MATCH(objek!Z103,datamaster!$V$3:$V$10,0)))</f>
        <v/>
      </c>
      <c r="E95" t="str">
        <f>IF(OR(ISBLANK(objek!$Z103),ISBLANK(objek!AA103)),"",INDEX(datamaster!$R$3:$R$11,MATCH(objek!AA103,datamaster!$S$3:$S$11,0)))</f>
        <v/>
      </c>
      <c r="F95" t="str">
        <f>IF(OR(ISBLANK(objek!$Z103),ISBLANK(objek!AA103)),"",objek!AB103)</f>
        <v/>
      </c>
      <c r="G95" t="str">
        <f>IF(OR(ISBLANK(objek!$AD114),ISBLANK(objek!AD114)),"",INDEX(datamaster!$U$3:$U$10,MATCH(objek!AD114,datamaster!$V$3:$V$10,0)))</f>
        <v/>
      </c>
      <c r="H95" t="str">
        <f>IF(OR(ISBLANK(objek!$AD114),ISBLANK(objek!AE114)),"",INDEX(datamaster!$R$3:$R$10,MATCH(objek!AE114,datamaster!$S$3:$S$10,0)))</f>
        <v/>
      </c>
      <c r="I95" t="str">
        <f>IF(OR(ISBLANK(objek!$AD114),ISBLANK(objek!AF114)),"",objek!AF114)</f>
        <v/>
      </c>
      <c r="J95" t="str">
        <f>IF(OR(ISBLANK(objek!$AD114),ISBLANK(objek!AG114)),"",objek!AG114)</f>
        <v/>
      </c>
      <c r="K95" t="str">
        <f>IF(OR(ISBLANK(objek!$AD114),ISBLANK(objek!AH114)),"",objek!AH114)</f>
        <v/>
      </c>
    </row>
    <row r="96" spans="4:11" x14ac:dyDescent="0.3">
      <c r="D96" t="str">
        <f>IF(OR(ISBLANK(objek!$Z104),ISBLANK(objek!Z104)),"",INDEX(datamaster!$U$3:$U$10,MATCH(objek!Z104,datamaster!$V$3:$V$10,0)))</f>
        <v/>
      </c>
      <c r="E96" t="str">
        <f>IF(OR(ISBLANK(objek!$Z104),ISBLANK(objek!AA104)),"",INDEX(datamaster!$R$3:$R$11,MATCH(objek!AA104,datamaster!$S$3:$S$11,0)))</f>
        <v/>
      </c>
      <c r="F96" t="str">
        <f>IF(OR(ISBLANK(objek!$Z104),ISBLANK(objek!AA104)),"",objek!AB104)</f>
        <v/>
      </c>
      <c r="G96" t="str">
        <f>IF(OR(ISBLANK(objek!$AD115),ISBLANK(objek!AD115)),"",INDEX(datamaster!$U$3:$U$10,MATCH(objek!AD115,datamaster!$V$3:$V$10,0)))</f>
        <v/>
      </c>
      <c r="H96" t="str">
        <f>IF(OR(ISBLANK(objek!$AD115),ISBLANK(objek!AE115)),"",INDEX(datamaster!$R$3:$R$10,MATCH(objek!AE115,datamaster!$S$3:$S$10,0)))</f>
        <v/>
      </c>
      <c r="I96" t="str">
        <f>IF(OR(ISBLANK(objek!$AD115),ISBLANK(objek!AF115)),"",objek!AF115)</f>
        <v/>
      </c>
      <c r="J96" t="str">
        <f>IF(OR(ISBLANK(objek!$AD115),ISBLANK(objek!AG115)),"",objek!AG115)</f>
        <v/>
      </c>
      <c r="K96" t="str">
        <f>IF(OR(ISBLANK(objek!$AD115),ISBLANK(objek!AH115)),"",objek!AH115)</f>
        <v/>
      </c>
    </row>
    <row r="97" spans="4:11" x14ac:dyDescent="0.3">
      <c r="D97" t="str">
        <f>IF(OR(ISBLANK(objek!$Z105),ISBLANK(objek!Z105)),"",INDEX(datamaster!$U$3:$U$10,MATCH(objek!Z105,datamaster!$V$3:$V$10,0)))</f>
        <v/>
      </c>
      <c r="E97" t="str">
        <f>IF(OR(ISBLANK(objek!$Z105),ISBLANK(objek!AA105)),"",INDEX(datamaster!$R$3:$R$11,MATCH(objek!AA105,datamaster!$S$3:$S$11,0)))</f>
        <v/>
      </c>
      <c r="F97" t="str">
        <f>IF(OR(ISBLANK(objek!$Z105),ISBLANK(objek!AA105)),"",objek!AB105)</f>
        <v/>
      </c>
      <c r="G97" t="str">
        <f>IF(OR(ISBLANK(objek!$AD116),ISBLANK(objek!AD116)),"",INDEX(datamaster!$U$3:$U$10,MATCH(objek!AD116,datamaster!$V$3:$V$10,0)))</f>
        <v/>
      </c>
      <c r="H97" t="str">
        <f>IF(OR(ISBLANK(objek!$AD116),ISBLANK(objek!AE116)),"",INDEX(datamaster!$R$3:$R$10,MATCH(objek!AE116,datamaster!$S$3:$S$10,0)))</f>
        <v/>
      </c>
      <c r="I97" t="str">
        <f>IF(OR(ISBLANK(objek!$AD116),ISBLANK(objek!AF116)),"",objek!AF116)</f>
        <v/>
      </c>
      <c r="J97" t="str">
        <f>IF(OR(ISBLANK(objek!$AD116),ISBLANK(objek!AG116)),"",objek!AG116)</f>
        <v/>
      </c>
      <c r="K97" t="str">
        <f>IF(OR(ISBLANK(objek!$AD116),ISBLANK(objek!AH116)),"",objek!AH116)</f>
        <v/>
      </c>
    </row>
    <row r="98" spans="4:11" x14ac:dyDescent="0.3">
      <c r="D98" t="str">
        <f>IF(OR(ISBLANK(objek!$Z106),ISBLANK(objek!Z106)),"",INDEX(datamaster!$U$3:$U$10,MATCH(objek!Z106,datamaster!$V$3:$V$10,0)))</f>
        <v/>
      </c>
      <c r="E98" t="str">
        <f>IF(OR(ISBLANK(objek!$Z106),ISBLANK(objek!AA106)),"",INDEX(datamaster!$R$3:$R$11,MATCH(objek!AA106,datamaster!$S$3:$S$11,0)))</f>
        <v/>
      </c>
      <c r="F98" t="str">
        <f>IF(OR(ISBLANK(objek!$Z106),ISBLANK(objek!AA106)),"",objek!AB106)</f>
        <v/>
      </c>
      <c r="G98" t="str">
        <f>IF(OR(ISBLANK(objek!$AD117),ISBLANK(objek!AD117)),"",INDEX(datamaster!$U$3:$U$10,MATCH(objek!AD117,datamaster!$V$3:$V$10,0)))</f>
        <v/>
      </c>
      <c r="H98" t="str">
        <f>IF(OR(ISBLANK(objek!$AD117),ISBLANK(objek!AE117)),"",INDEX(datamaster!$R$3:$R$10,MATCH(objek!AE117,datamaster!$S$3:$S$10,0)))</f>
        <v/>
      </c>
      <c r="I98" t="str">
        <f>IF(OR(ISBLANK(objek!$AD117),ISBLANK(objek!AF117)),"",objek!AF117)</f>
        <v/>
      </c>
      <c r="J98" t="str">
        <f>IF(OR(ISBLANK(objek!$AD117),ISBLANK(objek!AG117)),"",objek!AG117)</f>
        <v/>
      </c>
      <c r="K98" t="str">
        <f>IF(OR(ISBLANK(objek!$AD117),ISBLANK(objek!AH117)),"",objek!AH117)</f>
        <v/>
      </c>
    </row>
    <row r="99" spans="4:11" x14ac:dyDescent="0.3">
      <c r="D99" t="str">
        <f>IF(OR(ISBLANK(objek!$Z107),ISBLANK(objek!Z107)),"",INDEX(datamaster!$U$3:$U$10,MATCH(objek!Z107,datamaster!$V$3:$V$10,0)))</f>
        <v/>
      </c>
      <c r="E99" t="str">
        <f>IF(OR(ISBLANK(objek!$Z107),ISBLANK(objek!AA107)),"",INDEX(datamaster!$R$3:$R$11,MATCH(objek!AA107,datamaster!$S$3:$S$11,0)))</f>
        <v/>
      </c>
      <c r="F99" t="str">
        <f>IF(OR(ISBLANK(objek!$Z107),ISBLANK(objek!AA107)),"",objek!AB107)</f>
        <v/>
      </c>
      <c r="G99" t="str">
        <f>IF(OR(ISBLANK(objek!$AD118),ISBLANK(objek!AD118)),"",INDEX(datamaster!$U$3:$U$10,MATCH(objek!AD118,datamaster!$V$3:$V$10,0)))</f>
        <v/>
      </c>
      <c r="H99" t="str">
        <f>IF(OR(ISBLANK(objek!$AD118),ISBLANK(objek!AE118)),"",INDEX(datamaster!$R$3:$R$10,MATCH(objek!AE118,datamaster!$S$3:$S$10,0)))</f>
        <v/>
      </c>
      <c r="I99" t="str">
        <f>IF(OR(ISBLANK(objek!$AD118),ISBLANK(objek!AF118)),"",objek!AF118)</f>
        <v/>
      </c>
      <c r="J99" t="str">
        <f>IF(OR(ISBLANK(objek!$AD118),ISBLANK(objek!AG118)),"",objek!AG118)</f>
        <v/>
      </c>
      <c r="K99" t="str">
        <f>IF(OR(ISBLANK(objek!$AD118),ISBLANK(objek!AH118)),"",objek!AH118)</f>
        <v/>
      </c>
    </row>
    <row r="100" spans="4:11" x14ac:dyDescent="0.3">
      <c r="D100" t="str">
        <f>IF(OR(ISBLANK(objek!$Z108),ISBLANK(objek!Z108)),"",INDEX(datamaster!$U$3:$U$10,MATCH(objek!Z108,datamaster!$V$3:$V$10,0)))</f>
        <v/>
      </c>
      <c r="E100" t="str">
        <f>IF(OR(ISBLANK(objek!$Z108),ISBLANK(objek!AA108)),"",INDEX(datamaster!$R$3:$R$11,MATCH(objek!AA108,datamaster!$S$3:$S$11,0)))</f>
        <v/>
      </c>
      <c r="F100" t="str">
        <f>IF(OR(ISBLANK(objek!$Z108),ISBLANK(objek!AA108)),"",objek!AB108)</f>
        <v/>
      </c>
      <c r="G100" t="str">
        <f>IF(OR(ISBLANK(objek!$AD119),ISBLANK(objek!AD119)),"",INDEX(datamaster!$U$3:$U$10,MATCH(objek!AD119,datamaster!$V$3:$V$10,0)))</f>
        <v/>
      </c>
      <c r="H100" t="str">
        <f>IF(OR(ISBLANK(objek!$AD119),ISBLANK(objek!AE119)),"",INDEX(datamaster!$R$3:$R$10,MATCH(objek!AE119,datamaster!$S$3:$S$10,0)))</f>
        <v/>
      </c>
      <c r="I100" t="str">
        <f>IF(OR(ISBLANK(objek!$AD119),ISBLANK(objek!AF119)),"",objek!AF119)</f>
        <v/>
      </c>
      <c r="J100" t="str">
        <f>IF(OR(ISBLANK(objek!$AD119),ISBLANK(objek!AG119)),"",objek!AG119)</f>
        <v/>
      </c>
      <c r="K100" t="str">
        <f>IF(OR(ISBLANK(objek!$AD119),ISBLANK(objek!AH119)),"",objek!AH119)</f>
        <v/>
      </c>
    </row>
    <row r="101" spans="4:11" x14ac:dyDescent="0.3">
      <c r="D101" t="str">
        <f>IF(OR(ISBLANK(objek!$Z109),ISBLANK(objek!Z109)),"",INDEX(datamaster!$U$3:$U$10,MATCH(objek!Z109,datamaster!$V$3:$V$10,0)))</f>
        <v/>
      </c>
      <c r="E101" t="str">
        <f>IF(OR(ISBLANK(objek!$Z109),ISBLANK(objek!AA109)),"",INDEX(datamaster!$R$3:$R$11,MATCH(objek!AA109,datamaster!$S$3:$S$11,0)))</f>
        <v/>
      </c>
      <c r="F101" t="str">
        <f>IF(OR(ISBLANK(objek!$Z109),ISBLANK(objek!AA109)),"",objek!AB109)</f>
        <v/>
      </c>
      <c r="G101" t="str">
        <f>IF(OR(ISBLANK(objek!$AD120),ISBLANK(objek!AD120)),"",INDEX(datamaster!$U$3:$U$10,MATCH(objek!AD120,datamaster!$V$3:$V$10,0)))</f>
        <v/>
      </c>
      <c r="H101" t="str">
        <f>IF(OR(ISBLANK(objek!$AD120),ISBLANK(objek!AE120)),"",INDEX(datamaster!$R$3:$R$10,MATCH(objek!AE120,datamaster!$S$3:$S$10,0)))</f>
        <v/>
      </c>
      <c r="I101" t="str">
        <f>IF(OR(ISBLANK(objek!$AD120),ISBLANK(objek!AF120)),"",objek!AF120)</f>
        <v/>
      </c>
      <c r="J101" t="str">
        <f>IF(OR(ISBLANK(objek!$AD120),ISBLANK(objek!AG120)),"",objek!AG120)</f>
        <v/>
      </c>
      <c r="K101" t="str">
        <f>IF(OR(ISBLANK(objek!$AD120),ISBLANK(objek!AH120)),"",objek!AH120)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BC90-A595-45F7-8BAB-D6A1BB9D2E27}">
  <dimension ref="A1:AN101"/>
  <sheetViews>
    <sheetView tabSelected="1" topLeftCell="AC1" workbookViewId="0">
      <selection activeCell="AE4" sqref="AE4"/>
    </sheetView>
  </sheetViews>
  <sheetFormatPr defaultRowHeight="15.75" x14ac:dyDescent="0.3"/>
  <cols>
    <col min="3" max="3" width="20.19921875" bestFit="1" customWidth="1"/>
    <col min="4" max="12" width="20.19921875" customWidth="1"/>
    <col min="13" max="13" width="24.796875" bestFit="1" customWidth="1"/>
    <col min="14" max="14" width="27" bestFit="1" customWidth="1"/>
    <col min="15" max="15" width="22.796875" bestFit="1" customWidth="1"/>
    <col min="16" max="16" width="21.8984375" bestFit="1" customWidth="1"/>
    <col min="17" max="17" width="21.8984375" customWidth="1"/>
    <col min="18" max="18" width="26.5" bestFit="1" customWidth="1"/>
    <col min="19" max="19" width="19.296875" bestFit="1" customWidth="1"/>
    <col min="20" max="20" width="19.59765625" bestFit="1" customWidth="1"/>
    <col min="21" max="21" width="20.59765625" bestFit="1" customWidth="1"/>
    <col min="22" max="22" width="18.69921875" bestFit="1" customWidth="1"/>
    <col min="23" max="23" width="41.69921875" bestFit="1" customWidth="1"/>
    <col min="24" max="24" width="27.296875" bestFit="1" customWidth="1"/>
    <col min="25" max="25" width="36" bestFit="1" customWidth="1"/>
    <col min="26" max="26" width="23.19921875" bestFit="1" customWidth="1"/>
    <col min="27" max="27" width="16.8984375" bestFit="1" customWidth="1"/>
    <col min="28" max="29" width="16.8984375" customWidth="1"/>
    <col min="30" max="30" width="24.19921875" bestFit="1" customWidth="1"/>
    <col min="31" max="31" width="20.3984375" bestFit="1" customWidth="1"/>
    <col min="32" max="32" width="39.296875" bestFit="1" customWidth="1"/>
    <col min="33" max="33" width="42.09765625" bestFit="1" customWidth="1"/>
    <col min="34" max="36" width="42.09765625" customWidth="1"/>
    <col min="37" max="37" width="34.796875" bestFit="1" customWidth="1"/>
    <col min="38" max="38" width="21.296875" bestFit="1" customWidth="1"/>
    <col min="39" max="39" width="16.8984375" bestFit="1" customWidth="1"/>
    <col min="40" max="40" width="18.59765625" bestFit="1" customWidth="1"/>
  </cols>
  <sheetData>
    <row r="1" spans="1:40" x14ac:dyDescent="0.3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  <c r="J1" t="s">
        <v>312</v>
      </c>
      <c r="K1" t="s">
        <v>177</v>
      </c>
      <c r="L1" t="s">
        <v>181</v>
      </c>
      <c r="M1" t="s">
        <v>182</v>
      </c>
      <c r="N1" t="s">
        <v>183</v>
      </c>
      <c r="O1" t="s">
        <v>185</v>
      </c>
      <c r="P1" t="s">
        <v>236</v>
      </c>
      <c r="Q1" t="s">
        <v>251</v>
      </c>
      <c r="R1" t="s">
        <v>252</v>
      </c>
      <c r="S1" t="s">
        <v>253</v>
      </c>
      <c r="T1" t="s">
        <v>184</v>
      </c>
      <c r="U1" t="s">
        <v>256</v>
      </c>
      <c r="V1" t="s">
        <v>257</v>
      </c>
      <c r="W1" t="s">
        <v>258</v>
      </c>
      <c r="X1" t="s">
        <v>259</v>
      </c>
      <c r="Y1" t="s">
        <v>260</v>
      </c>
      <c r="Z1" t="s">
        <v>262</v>
      </c>
      <c r="AA1" t="s">
        <v>263</v>
      </c>
      <c r="AB1" t="s">
        <v>264</v>
      </c>
      <c r="AC1" t="s">
        <v>265</v>
      </c>
      <c r="AD1" t="s">
        <v>266</v>
      </c>
      <c r="AE1" t="s">
        <v>261</v>
      </c>
      <c r="AF1" t="s">
        <v>268</v>
      </c>
      <c r="AG1" t="s">
        <v>269</v>
      </c>
      <c r="AH1" t="s">
        <v>271</v>
      </c>
      <c r="AI1" t="s">
        <v>272</v>
      </c>
      <c r="AJ1" t="s">
        <v>273</v>
      </c>
      <c r="AK1" t="s">
        <v>267</v>
      </c>
      <c r="AL1" s="64" t="s">
        <v>145</v>
      </c>
      <c r="AM1" s="64" t="s">
        <v>146</v>
      </c>
      <c r="AN1" s="64" t="s">
        <v>147</v>
      </c>
    </row>
    <row r="2" spans="1:40" x14ac:dyDescent="0.3">
      <c r="A2" t="s">
        <v>99</v>
      </c>
      <c r="B2">
        <v>1</v>
      </c>
      <c r="C2">
        <f>INDEX(datamaster!A:A,MATCH(objek!B28,datamaster!C:C,0))</f>
        <v>50</v>
      </c>
      <c r="D2" t="str">
        <f>IF(OR(ISBLANK(objek!$E10),ISBLANK(objek!E10)),"",objek!E10)</f>
        <v>Grosse Akta</v>
      </c>
      <c r="E2" t="str">
        <f>IF(OR(ISBLANK(objek!$E10),ISBLANK(objek!F10)),"",objek!F10)</f>
        <v>1234/GA/2022</v>
      </c>
      <c r="F2" t="str">
        <f>IF(OR(ISBLANK(objek!$E10),ISBLANK(objek!H10)),"","Date("&amp;objek!H10&amp;")")</f>
        <v>Date(42368)</v>
      </c>
      <c r="G2" t="str">
        <f>IF(OR(ISBLANK(objek!$E10),ISBLANK(objek!I10)),"","Date("&amp;objek!I10&amp;")")</f>
        <v>Date(55152)</v>
      </c>
      <c r="H2">
        <f>IF(OR(ISBLANK(objek!$E10),ISBLANK(objek!J10)),"",objek!J10)</f>
        <v>12</v>
      </c>
      <c r="I2" t="str">
        <f>IF(OR(ISBLANK(objek!$E10),ISBLANK(objek!K10)),"",objek!K10)</f>
        <v>-</v>
      </c>
      <c r="J2" t="str">
        <f>IF(OR(ISBLANK(objek!$E10),ISBLANK(objek!G10)),"",objek!G10)</f>
        <v>PT Onasis</v>
      </c>
      <c r="K2" t="str">
        <f>IF(OR(ISBLANK(objek!$E10),ISBLANK(objek!L10)),"",objek!L10)</f>
        <v>Ket 1</v>
      </c>
      <c r="L2" t="str">
        <f>helper!A2</f>
        <v>array(2,5,6,7,,,,,,,,,,,,,,,,,,,,,,,,,,,,,,,,,,,,,,,,,,,,,,,,,,,,,,,,,,,,,,,,,,,,,,,,,,,,,,,,,,,,,,,,,,,,,,,,)</v>
      </c>
      <c r="M2" t="str">
        <f>helper!A5</f>
        <v>array(2,5,4,7,,,,,,,,,,,,,,,,,,,,,,,,,,,,,,,,,,,,,,,,,,,,,,,,,,,,,,,,,,,,,,,,,,,,,,,,,,,,,,,,,,,,,,,,,,,,,,,,)</v>
      </c>
      <c r="N2" t="str">
        <f>helper!A8</f>
        <v>array(a,b,c,d,,,,,,,,,,,,,,,,,,,,,,,,,,,,,,,,,,,,,,,,,,,,,,,,,,,,,,,,,,,,,,,,,,,,,,,,,,,,,,,,,,,,,,,,,,,,,,,,)</v>
      </c>
      <c r="O2">
        <f>INDEX(datamaster!A3:A55,MATCH(objek!AF10,datamaster!C3:C55,0))</f>
        <v>43</v>
      </c>
      <c r="P2">
        <f>INDEX(datamaster!F3:F4,MATCH(objek!AF11,datamaster!G3:G4,0))</f>
        <v>2</v>
      </c>
      <c r="Q2">
        <f>INDEX(datamaster!I3:I10,MATCH(objek!AF13,datamaster!J3:J10,0))</f>
        <v>3</v>
      </c>
      <c r="R2" t="str">
        <f>IF(ISBLANK(objek!AF12),"","Date("&amp;objek!AF12&amp;")")</f>
        <v>Date(56953)</v>
      </c>
      <c r="S2">
        <f>objek!AF14</f>
        <v>20000</v>
      </c>
      <c r="T2">
        <f>objek!AF15*100</f>
        <v>10</v>
      </c>
      <c r="U2">
        <f>objek!AF16</f>
        <v>18000</v>
      </c>
      <c r="V2">
        <f>objek!AF17</f>
        <v>0</v>
      </c>
      <c r="W2" t="str">
        <f>helper!A11</f>
        <v>array(1,8,5,7,,,,,,,,,,,,,,,,,,,,,,,,,,,,,,,,,,,,,,,,,,,,,,,,,,,,,,,,,,,,,,,,,,,,,,,,,,,,,,,,,,,,,,,,,,,,,,,,)</v>
      </c>
      <c r="X2" t="str">
        <f>helper!A14</f>
        <v>array(1,1,4,4,,,,,,,,,,,,,,,,,,,,,,,,,,,,,,,,,,,,,,,,,,,,,,,,,,,,,,,,,,,,,,,,,,,,,,,,,,,,,,,,,,,,,,,,,,,,,,,,)</v>
      </c>
      <c r="Y2" t="str">
        <f>helper!A17</f>
        <v>array(2020,Indonesia,11,9,,,,,,,,,,,,,,,,,,,,,,,,,,,,,,,,,,,,,,,,,,,,,,,,,,,,,,,,,,,,,,,,,,,,,,,,,,,,,,,,,,,,,,,,,,,,,,,,)</v>
      </c>
      <c r="Z2" t="str">
        <f>IF(OR(ISBLANK(objek!$O10),ISBLANK(objek!P10)),"",objek!P10)</f>
        <v>Tanah Depan</v>
      </c>
      <c r="AA2">
        <f>IF(OR(ISBLANK(objek!$O10),ISBLANK(objek!Q10)),"",objek!Q10)</f>
        <v>5</v>
      </c>
      <c r="AB2">
        <f>IF(OR(ISBLANK(objek!$O10),ISBLANK(objek!R10)),"",INDEX(datamaster!$R$3:$R$11,MATCH(objek!R10,datamaster!$S$3:$S$11,0)))</f>
        <v>3</v>
      </c>
      <c r="AC2">
        <f>IF(OR(ISBLANK(objek!$O10),ISBLANK(objek!S10)),"",objek!S10)</f>
        <v>4000</v>
      </c>
      <c r="AD2">
        <f>IF(OR(ISBLANK(objek!$O10),ISBLANK(objek!T10)),"",objek!T10)</f>
        <v>7000</v>
      </c>
      <c r="AE2" t="str">
        <f>IF(OR(ISBLANK(objek!$O10),ISBLANK(objek!O10)),"",objek!O10)</f>
        <v>Tanah</v>
      </c>
      <c r="AF2">
        <f>kesimpulan_pasartotal</f>
        <v>9006</v>
      </c>
      <c r="AG2">
        <f>kesimpulan_likuidasitotal</f>
        <v>15009</v>
      </c>
      <c r="AH2">
        <f>objek!W11</f>
        <v>8</v>
      </c>
      <c r="AI2">
        <f>objek!X11</f>
        <v>7</v>
      </c>
      <c r="AJ2">
        <f>INDEX(datamaster!L3:L6,MATCH(objek!B18,datamaster!M3:M6,0))</f>
        <v>2</v>
      </c>
      <c r="AK2">
        <f>IF(ISBLANK(risk_marketability_val),"",INDEX(datamaster!O3:O6,MATCH(risk_marketability_val,datamaster!P3:P6,0)))</f>
        <v>2</v>
      </c>
      <c r="AL2" t="str">
        <f>IF(ISBLANK(pemanfaatan_val),"",pemanfaatan_val)</f>
        <v>Rumah Tinggal</v>
      </c>
      <c r="AM2">
        <f>IF(ISBLANK(waktu_ekspos_val),"",waktu_ekspos_val)</f>
        <v>7</v>
      </c>
      <c r="AN2">
        <f>IF(ISBLANK(diskon_likuidasi_val),"",diskon_likuidasi_val)</f>
        <v>0.4</v>
      </c>
    </row>
    <row r="3" spans="1:40" x14ac:dyDescent="0.3">
      <c r="D3" t="str">
        <f>IF(OR(ISBLANK(objek!$E11),ISBLANK(objek!E11)),"",objek!E11)</f>
        <v>Sertifikat BKI</v>
      </c>
      <c r="E3" t="str">
        <f>IF(OR(ISBLANK(objek!$E11),ISBLANK(objek!F11)),"",objek!F11)</f>
        <v>555/BKI/2022</v>
      </c>
      <c r="F3" t="str">
        <f>IF(OR(ISBLANK(objek!$E11),ISBLANK(objek!H11)),"","Date("&amp;objek!H11&amp;")")</f>
        <v>Date(37776)</v>
      </c>
      <c r="G3" t="str">
        <f>IF(OR(ISBLANK(objek!$E11),ISBLANK(objek!I11)),"","Date("&amp;objek!I11&amp;")")</f>
        <v/>
      </c>
      <c r="H3">
        <f>IF(OR(ISBLANK(objek!$E11),ISBLANK(objek!J11)),"",objek!J11)</f>
        <v>56</v>
      </c>
      <c r="I3" t="str">
        <f>IF(OR(ISBLANK(objek!$E11),ISBLANK(objek!K11)),"",objek!K11)</f>
        <v>m</v>
      </c>
      <c r="J3" t="str">
        <f>IF(OR(ISBLANK(objek!$E11),ISBLANK(objek!G11)),"",objek!G11)</f>
        <v>PT Onitsuka</v>
      </c>
      <c r="K3" t="str">
        <f>IF(OR(ISBLANK(objek!$E11),ISBLANK(objek!L11)),"",objek!L11)</f>
        <v>Ket 2</v>
      </c>
      <c r="O3">
        <f>INDEX(datamaster!A3:A55,MATCH(objek!AG10,datamaster!C3:C55,0))</f>
        <v>45</v>
      </c>
      <c r="P3">
        <f>INDEX(datamaster!F3:F4,MATCH(objek!AG11,datamaster!G3:G4,0))</f>
        <v>1</v>
      </c>
      <c r="Q3">
        <f>INDEX(datamaster!I3:I10,MATCH(objek!AG13,datamaster!J3:J10,0))</f>
        <v>2</v>
      </c>
      <c r="R3" t="str">
        <f>IF(ISBLANK(objek!AG12),"","Date("&amp;objek!AG12&amp;")")</f>
        <v>Date(56223)</v>
      </c>
      <c r="S3">
        <f>objek!AG14</f>
        <v>15000</v>
      </c>
      <c r="T3">
        <f>objek!AG15*100</f>
        <v>20</v>
      </c>
      <c r="U3">
        <f>objek!AG16</f>
        <v>12000</v>
      </c>
      <c r="V3">
        <f>objek!AG17</f>
        <v>0</v>
      </c>
      <c r="W3" t="str">
        <f>W2</f>
        <v>array(1,8,5,7,,,,,,,,,,,,,,,,,,,,,,,,,,,,,,,,,,,,,,,,,,,,,,,,,,,,,,,,,,,,,,,,,,,,,,,,,,,,,,,,,,,,,,,,,,,,,,,,)</v>
      </c>
      <c r="X3" t="str">
        <f>X2</f>
        <v>array(1,1,4,4,,,,,,,,,,,,,,,,,,,,,,,,,,,,,,,,,,,,,,,,,,,,,,,,,,,,,,,,,,,,,,,,,,,,,,,,,,,,,,,,,,,,,,,,,,,,,,,,)</v>
      </c>
      <c r="Y3" t="str">
        <f>helper!A20</f>
        <v>array(2021,Singapore,22,8,,,,,,,,,,,,,,,,,,,,,,,,,,,,,,,,,,,,,,,,,,,,,,,,,,,,,,,,,,,,,,,,,,,,,,,,,,,,,,,,,,,,,,,,,,,,,,,,)</v>
      </c>
      <c r="Z3" t="str">
        <f>IF(OR(ISBLANK(objek!$O11),ISBLANK(objek!P11)),"",objek!P11)</f>
        <v>Rumah</v>
      </c>
      <c r="AA3">
        <f>IF(OR(ISBLANK(objek!$O11),ISBLANK(objek!Q11)),"",objek!Q11)</f>
        <v>66</v>
      </c>
      <c r="AB3">
        <f>IF(OR(ISBLANK(objek!$O11),ISBLANK(objek!R11)),"",INDEX(datamaster!$R$3:$R$11,MATCH(objek!R11,datamaster!$S$3:$S$11,0)))</f>
        <v>2</v>
      </c>
      <c r="AC3">
        <f>IF(OR(ISBLANK(objek!$O11),ISBLANK(objek!S11)),"",objek!S11)</f>
        <v>5000</v>
      </c>
      <c r="AD3">
        <f>IF(OR(ISBLANK(objek!$O11),ISBLANK(objek!T11)),"",objek!T11)</f>
        <v>8000</v>
      </c>
      <c r="AE3" t="str">
        <f>IF(OR(ISBLANK(objek!$O11),ISBLANK(objek!O11)),"",objek!O11)</f>
        <v>Bangunan</v>
      </c>
    </row>
    <row r="4" spans="1:40" x14ac:dyDescent="0.3">
      <c r="D4" t="str">
        <f>IF(OR(ISBLANK(objek!$E12),ISBLANK(objek!E12)),"",objek!E12)</f>
        <v>Sertifikat Keselamatan</v>
      </c>
      <c r="E4" t="str">
        <f>IF(OR(ISBLANK(objek!$E12),ISBLANK(objek!F12)),"",objek!F12)</f>
        <v>4/SK/2023</v>
      </c>
      <c r="F4" t="str">
        <f>IF(OR(ISBLANK(objek!$E12),ISBLANK(objek!H12)),"","Date("&amp;objek!H12&amp;")")</f>
        <v>Date(33212)</v>
      </c>
      <c r="G4" t="str">
        <f>IF(OR(ISBLANK(objek!$E12),ISBLANK(objek!I12)),"","Date("&amp;objek!I12&amp;")")</f>
        <v>Date(66085)</v>
      </c>
      <c r="H4">
        <f>IF(OR(ISBLANK(objek!$E12),ISBLANK(objek!J12)),"",objek!J12)</f>
        <v>9</v>
      </c>
      <c r="I4" t="str">
        <f>IF(OR(ISBLANK(objek!$E12),ISBLANK(objek!K12)),"",objek!K12)</f>
        <v>m2</v>
      </c>
      <c r="J4" t="str">
        <f>IF(OR(ISBLANK(objek!$E12),ISBLANK(objek!G12)),"",objek!G12)</f>
        <v>PT Osram</v>
      </c>
      <c r="K4" t="str">
        <f>IF(OR(ISBLANK(objek!$E12),ISBLANK(objek!L12)),"",objek!L12)</f>
        <v>Ket 3</v>
      </c>
      <c r="O4">
        <f>INDEX(datamaster!A3:A55,MATCH(objek!AH10,datamaster!C3:C55,0))</f>
        <v>47</v>
      </c>
      <c r="P4">
        <f>INDEX(datamaster!F3:F4,MATCH(objek!AH11,datamaster!G3:G4,0))</f>
        <v>2</v>
      </c>
      <c r="Q4">
        <f>INDEX(datamaster!I3:I10,MATCH(objek!AH13,datamaster!J3:J10,0))</f>
        <v>5</v>
      </c>
      <c r="R4" t="str">
        <f>IF(ISBLANK(objek!AH12),"","Date("&amp;objek!AH12&amp;")")</f>
        <v>Date(57319)</v>
      </c>
      <c r="S4">
        <f>objek!AH14</f>
        <v>16000</v>
      </c>
      <c r="T4">
        <f>objek!AH15*100</f>
        <v>30</v>
      </c>
      <c r="U4">
        <f>objek!AH16</f>
        <v>11200</v>
      </c>
      <c r="V4">
        <f>objek!AH17</f>
        <v>0</v>
      </c>
      <c r="W4" t="str">
        <f>W3</f>
        <v>array(1,8,5,7,,,,,,,,,,,,,,,,,,,,,,,,,,,,,,,,,,,,,,,,,,,,,,,,,,,,,,,,,,,,,,,,,,,,,,,,,,,,,,,,,,,,,,,,,,,,,,,,)</v>
      </c>
      <c r="X4" t="str">
        <f>X3</f>
        <v>array(1,1,4,4,,,,,,,,,,,,,,,,,,,,,,,,,,,,,,,,,,,,,,,,,,,,,,,,,,,,,,,,,,,,,,,,,,,,,,,,,,,,,,,,,,,,,,,,,,,,,,,,)</v>
      </c>
      <c r="Y4" t="str">
        <f>helper!A23</f>
        <v>array(2022,Hongkong,33,7,,,,,,,,,,,,,,,,,,,,,,,,,,,,,,,,,,,,,,,,,,,,,,,,,,,,,,,,,,,,,,,,,,,,,,,,,,,,,,,,,,,,,,,,,,,,,,,,)</v>
      </c>
      <c r="Z4" t="str">
        <f>IF(OR(ISBLANK(objek!$O12),ISBLANK(objek!P12)),"",objek!P12)</f>
        <v>Carport</v>
      </c>
      <c r="AA4">
        <f>IF(OR(ISBLANK(objek!$O12),ISBLANK(objek!Q12)),"",objek!Q12)</f>
        <v>78</v>
      </c>
      <c r="AB4">
        <f>IF(OR(ISBLANK(objek!$O12),ISBLANK(objek!R12)),"",INDEX(datamaster!$R$3:$R$11,MATCH(objek!R12,datamaster!$S$3:$S$11,0)))</f>
        <v>7</v>
      </c>
      <c r="AC4">
        <f>IF(OR(ISBLANK(objek!$O12),ISBLANK(objek!S12)),"",objek!S12)</f>
        <v>6</v>
      </c>
      <c r="AD4">
        <f>IF(OR(ISBLANK(objek!$O12),ISBLANK(objek!T12)),"",objek!T12)</f>
        <v>9</v>
      </c>
      <c r="AE4" t="str">
        <f>IF(OR(ISBLANK(objek!$O12),ISBLANK(objek!O12)),"",objek!O12)</f>
        <v>Sarana Pelengkap</v>
      </c>
    </row>
    <row r="5" spans="1:40" x14ac:dyDescent="0.3">
      <c r="D5" t="str">
        <f>IF(OR(ISBLANK(objek!$E13),ISBLANK(objek!E13)),"",objek!E13)</f>
        <v/>
      </c>
      <c r="E5" t="str">
        <f>IF(OR(ISBLANK(objek!$E13),ISBLANK(objek!F13)),"",objek!F13)</f>
        <v/>
      </c>
      <c r="F5" t="str">
        <f>IF(OR(ISBLANK(objek!$E13),ISBLANK(objek!H13)),"","Date("&amp;objek!H13&amp;")")</f>
        <v/>
      </c>
      <c r="G5" t="str">
        <f>IF(OR(ISBLANK(objek!$E13),ISBLANK(objek!I13)),"","Date("&amp;objek!I13&amp;")")</f>
        <v/>
      </c>
      <c r="H5" t="str">
        <f>IF(OR(ISBLANK(objek!$E13),ISBLANK(objek!J13)),"",objek!J13)</f>
        <v/>
      </c>
      <c r="I5" t="str">
        <f>IF(OR(ISBLANK(objek!$E13),ISBLANK(objek!K13)),"",objek!K13)</f>
        <v/>
      </c>
      <c r="J5" t="str">
        <f>IF(OR(ISBLANK(objek!$E13),ISBLANK(objek!G13)),"",objek!G13)</f>
        <v/>
      </c>
      <c r="K5" t="str">
        <f>IF(OR(ISBLANK(objek!$E13),ISBLANK(objek!L13)),"",objek!L13)</f>
        <v/>
      </c>
      <c r="Z5" t="str">
        <f>IF(OR(ISBLANK(objek!$O13),ISBLANK(objek!P13)),"",objek!P13)</f>
        <v/>
      </c>
      <c r="AA5" t="str">
        <f>IF(OR(ISBLANK(objek!$O13),ISBLANK(objek!Q13)),"",objek!Q13)</f>
        <v/>
      </c>
      <c r="AB5" t="str">
        <f>IF(OR(ISBLANK(objek!$O13),ISBLANK(objek!R13)),"",INDEX(datamaster!$R$3:$R$11,MATCH(objek!R13,datamaster!$S$3:$S$11,0)))</f>
        <v/>
      </c>
      <c r="AC5" t="str">
        <f>IF(OR(ISBLANK(objek!$O13),ISBLANK(objek!S13)),"",objek!S13)</f>
        <v/>
      </c>
      <c r="AD5" t="str">
        <f>IF(OR(ISBLANK(objek!$O13),ISBLANK(objek!T13)),"",objek!T13)</f>
        <v/>
      </c>
      <c r="AE5" t="str">
        <f>IF(OR(ISBLANK(objek!$O13),ISBLANK(objek!O13)),"",objek!O13)</f>
        <v/>
      </c>
    </row>
    <row r="6" spans="1:40" x14ac:dyDescent="0.3">
      <c r="D6" t="str">
        <f>IF(OR(ISBLANK(objek!$E14),ISBLANK(objek!E14)),"",objek!E14)</f>
        <v/>
      </c>
      <c r="E6" t="str">
        <f>IF(OR(ISBLANK(objek!$E14),ISBLANK(objek!F14)),"",objek!F14)</f>
        <v/>
      </c>
      <c r="F6" t="str">
        <f>IF(OR(ISBLANK(objek!$E14),ISBLANK(objek!H14)),"","Date("&amp;objek!H14&amp;")")</f>
        <v/>
      </c>
      <c r="G6" t="str">
        <f>IF(OR(ISBLANK(objek!$E14),ISBLANK(objek!I14)),"","Date("&amp;objek!I14&amp;")")</f>
        <v/>
      </c>
      <c r="H6" t="str">
        <f>IF(OR(ISBLANK(objek!$E14),ISBLANK(objek!J14)),"",objek!J14)</f>
        <v/>
      </c>
      <c r="I6" t="str">
        <f>IF(OR(ISBLANK(objek!$E14),ISBLANK(objek!K14)),"",objek!K14)</f>
        <v/>
      </c>
      <c r="J6" t="str">
        <f>IF(OR(ISBLANK(objek!$E14),ISBLANK(objek!G14)),"",objek!G14)</f>
        <v/>
      </c>
      <c r="K6" t="str">
        <f>IF(OR(ISBLANK(objek!$E14),ISBLANK(objek!L14)),"",objek!L14)</f>
        <v/>
      </c>
      <c r="Z6" t="str">
        <f>IF(OR(ISBLANK(objek!$O14),ISBLANK(objek!P14)),"",objek!P14)</f>
        <v/>
      </c>
      <c r="AA6" t="str">
        <f>IF(OR(ISBLANK(objek!$O14),ISBLANK(objek!Q14)),"",objek!Q14)</f>
        <v/>
      </c>
      <c r="AB6" t="str">
        <f>IF(OR(ISBLANK(objek!$O14),ISBLANK(objek!R14)),"",INDEX(datamaster!$R$3:$R$11,MATCH(objek!R14,datamaster!$S$3:$S$11,0)))</f>
        <v/>
      </c>
      <c r="AC6" t="str">
        <f>IF(OR(ISBLANK(objek!$O14),ISBLANK(objek!S14)),"",objek!S14)</f>
        <v/>
      </c>
      <c r="AD6" t="str">
        <f>IF(OR(ISBLANK(objek!$O14),ISBLANK(objek!T14)),"",objek!T14)</f>
        <v/>
      </c>
      <c r="AE6" t="str">
        <f>IF(OR(ISBLANK(objek!$O14),ISBLANK(objek!O14)),"",objek!O14)</f>
        <v/>
      </c>
    </row>
    <row r="7" spans="1:40" x14ac:dyDescent="0.3">
      <c r="D7" t="str">
        <f>IF(OR(ISBLANK(objek!$E15),ISBLANK(objek!E15)),"",objek!E15)</f>
        <v/>
      </c>
      <c r="E7" t="str">
        <f>IF(OR(ISBLANK(objek!$E15),ISBLANK(objek!F15)),"",objek!F15)</f>
        <v/>
      </c>
      <c r="F7" t="str">
        <f>IF(OR(ISBLANK(objek!$E15),ISBLANK(objek!H15)),"","Date("&amp;objek!H15&amp;")")</f>
        <v/>
      </c>
      <c r="G7" t="str">
        <f>IF(OR(ISBLANK(objek!$E15),ISBLANK(objek!I15)),"","Date("&amp;objek!I15&amp;")")</f>
        <v/>
      </c>
      <c r="H7" t="str">
        <f>IF(OR(ISBLANK(objek!$E15),ISBLANK(objek!J15)),"",objek!J15)</f>
        <v/>
      </c>
      <c r="I7" t="str">
        <f>IF(OR(ISBLANK(objek!$E15),ISBLANK(objek!K15)),"",objek!K15)</f>
        <v/>
      </c>
      <c r="J7" t="str">
        <f>IF(OR(ISBLANK(objek!$E15),ISBLANK(objek!G15)),"",objek!G15)</f>
        <v/>
      </c>
      <c r="K7" t="str">
        <f>IF(OR(ISBLANK(objek!$E15),ISBLANK(objek!L15)),"",objek!L15)</f>
        <v/>
      </c>
      <c r="Z7" t="str">
        <f>IF(OR(ISBLANK(objek!$O15),ISBLANK(objek!P15)),"",objek!P15)</f>
        <v/>
      </c>
      <c r="AA7" t="str">
        <f>IF(OR(ISBLANK(objek!$O15),ISBLANK(objek!Q15)),"",objek!Q15)</f>
        <v/>
      </c>
      <c r="AB7" t="str">
        <f>IF(OR(ISBLANK(objek!$O15),ISBLANK(objek!R15)),"",INDEX(datamaster!$R$3:$R$11,MATCH(objek!R15,datamaster!$S$3:$S$11,0)))</f>
        <v/>
      </c>
      <c r="AC7" t="str">
        <f>IF(OR(ISBLANK(objek!$O15),ISBLANK(objek!S15)),"",objek!S15)</f>
        <v/>
      </c>
      <c r="AD7" t="str">
        <f>IF(OR(ISBLANK(objek!$O15),ISBLANK(objek!T15)),"",objek!T15)</f>
        <v/>
      </c>
      <c r="AE7" t="str">
        <f>IF(OR(ISBLANK(objek!$O15),ISBLANK(objek!O15)),"",objek!O15)</f>
        <v/>
      </c>
    </row>
    <row r="8" spans="1:40" x14ac:dyDescent="0.3">
      <c r="D8" t="str">
        <f>IF(OR(ISBLANK(objek!$E16),ISBLANK(objek!E16)),"",objek!E16)</f>
        <v/>
      </c>
      <c r="E8" t="str">
        <f>IF(OR(ISBLANK(objek!$E16),ISBLANK(objek!F16)),"",objek!F16)</f>
        <v/>
      </c>
      <c r="F8" t="str">
        <f>IF(OR(ISBLANK(objek!$E16),ISBLANK(objek!H16)),"","Date("&amp;objek!H16&amp;")")</f>
        <v/>
      </c>
      <c r="G8" t="str">
        <f>IF(OR(ISBLANK(objek!$E16),ISBLANK(objek!I16)),"","Date("&amp;objek!I16&amp;")")</f>
        <v/>
      </c>
      <c r="H8" t="str">
        <f>IF(OR(ISBLANK(objek!$E16),ISBLANK(objek!J16)),"",objek!J16)</f>
        <v/>
      </c>
      <c r="I8" t="str">
        <f>IF(OR(ISBLANK(objek!$E16),ISBLANK(objek!K16)),"",objek!K16)</f>
        <v/>
      </c>
      <c r="J8" t="str">
        <f>IF(OR(ISBLANK(objek!$E16),ISBLANK(objek!G16)),"",objek!G16)</f>
        <v/>
      </c>
      <c r="K8" t="str">
        <f>IF(OR(ISBLANK(objek!$E16),ISBLANK(objek!L16)),"",objek!L16)</f>
        <v/>
      </c>
      <c r="Z8" t="str">
        <f>IF(OR(ISBLANK(objek!$O16),ISBLANK(objek!P16)),"",objek!P16)</f>
        <v/>
      </c>
      <c r="AA8" t="str">
        <f>IF(OR(ISBLANK(objek!$O16),ISBLANK(objek!Q16)),"",objek!Q16)</f>
        <v/>
      </c>
      <c r="AB8" t="str">
        <f>IF(OR(ISBLANK(objek!$O16),ISBLANK(objek!R16)),"",INDEX(datamaster!$R$3:$R$11,MATCH(objek!R16,datamaster!$S$3:$S$11,0)))</f>
        <v/>
      </c>
      <c r="AC8" t="str">
        <f>IF(OR(ISBLANK(objek!$O16),ISBLANK(objek!S16)),"",objek!S16)</f>
        <v/>
      </c>
      <c r="AD8" t="str">
        <f>IF(OR(ISBLANK(objek!$O16),ISBLANK(objek!T16)),"",objek!T16)</f>
        <v/>
      </c>
      <c r="AE8" t="str">
        <f>IF(OR(ISBLANK(objek!$O16),ISBLANK(objek!O16)),"",objek!O16)</f>
        <v/>
      </c>
    </row>
    <row r="9" spans="1:40" x14ac:dyDescent="0.3">
      <c r="D9" t="str">
        <f>IF(OR(ISBLANK(objek!$E17),ISBLANK(objek!E17)),"",objek!E17)</f>
        <v/>
      </c>
      <c r="E9" t="str">
        <f>IF(OR(ISBLANK(objek!$E17),ISBLANK(objek!F17)),"",objek!F17)</f>
        <v/>
      </c>
      <c r="F9" t="str">
        <f>IF(OR(ISBLANK(objek!$E17),ISBLANK(objek!H17)),"","Date("&amp;objek!H17&amp;")")</f>
        <v/>
      </c>
      <c r="G9" t="str">
        <f>IF(OR(ISBLANK(objek!$E17),ISBLANK(objek!I17)),"","Date("&amp;objek!I17&amp;")")</f>
        <v/>
      </c>
      <c r="H9" t="str">
        <f>IF(OR(ISBLANK(objek!$E17),ISBLANK(objek!J17)),"",objek!J17)</f>
        <v/>
      </c>
      <c r="I9" t="str">
        <f>IF(OR(ISBLANK(objek!$E17),ISBLANK(objek!K17)),"",objek!K17)</f>
        <v/>
      </c>
      <c r="J9" t="str">
        <f>IF(OR(ISBLANK(objek!$E17),ISBLANK(objek!G17)),"",objek!G17)</f>
        <v/>
      </c>
      <c r="K9" t="str">
        <f>IF(OR(ISBLANK(objek!$E17),ISBLANK(objek!L17)),"",objek!L17)</f>
        <v/>
      </c>
      <c r="Z9" t="str">
        <f>IF(OR(ISBLANK(objek!$O17),ISBLANK(objek!P17)),"",objek!P17)</f>
        <v/>
      </c>
      <c r="AA9" t="str">
        <f>IF(OR(ISBLANK(objek!$O17),ISBLANK(objek!Q17)),"",objek!Q17)</f>
        <v/>
      </c>
      <c r="AB9" t="str">
        <f>IF(OR(ISBLANK(objek!$O17),ISBLANK(objek!R17)),"",INDEX(datamaster!$R$3:$R$11,MATCH(objek!R17,datamaster!$S$3:$S$11,0)))</f>
        <v/>
      </c>
      <c r="AC9" t="str">
        <f>IF(OR(ISBLANK(objek!$O17),ISBLANK(objek!S17)),"",objek!S17)</f>
        <v/>
      </c>
      <c r="AD9" t="str">
        <f>IF(OR(ISBLANK(objek!$O17),ISBLANK(objek!T17)),"",objek!T17)</f>
        <v/>
      </c>
      <c r="AE9" t="str">
        <f>IF(OR(ISBLANK(objek!$O17),ISBLANK(objek!O17)),"",objek!O17)</f>
        <v/>
      </c>
    </row>
    <row r="10" spans="1:40" x14ac:dyDescent="0.3">
      <c r="D10" t="str">
        <f>IF(OR(ISBLANK(objek!$E18),ISBLANK(objek!E18)),"",objek!E18)</f>
        <v/>
      </c>
      <c r="E10" t="str">
        <f>IF(OR(ISBLANK(objek!$E18),ISBLANK(objek!F18)),"",objek!F18)</f>
        <v/>
      </c>
      <c r="F10" t="str">
        <f>IF(OR(ISBLANK(objek!$E18),ISBLANK(objek!H18)),"","Date("&amp;objek!H18&amp;")")</f>
        <v/>
      </c>
      <c r="G10" t="str">
        <f>IF(OR(ISBLANK(objek!$E18),ISBLANK(objek!I18)),"","Date("&amp;objek!I18&amp;")")</f>
        <v/>
      </c>
      <c r="H10" t="str">
        <f>IF(OR(ISBLANK(objek!$E18),ISBLANK(objek!J18)),"",objek!J18)</f>
        <v/>
      </c>
      <c r="I10" t="str">
        <f>IF(OR(ISBLANK(objek!$E18),ISBLANK(objek!K18)),"",objek!K18)</f>
        <v/>
      </c>
      <c r="J10" t="str">
        <f>IF(OR(ISBLANK(objek!$E18),ISBLANK(objek!G18)),"",objek!G18)</f>
        <v/>
      </c>
      <c r="K10" t="str">
        <f>IF(OR(ISBLANK(objek!$E18),ISBLANK(objek!L18)),"",objek!L18)</f>
        <v/>
      </c>
      <c r="Z10" t="str">
        <f>IF(OR(ISBLANK(objek!$O18),ISBLANK(objek!P18)),"",objek!P18)</f>
        <v/>
      </c>
      <c r="AA10" t="str">
        <f>IF(OR(ISBLANK(objek!$O18),ISBLANK(objek!Q18)),"",objek!Q18)</f>
        <v/>
      </c>
      <c r="AB10" t="str">
        <f>IF(OR(ISBLANK(objek!$O18),ISBLANK(objek!R18)),"",INDEX(datamaster!$R$3:$R$11,MATCH(objek!R18,datamaster!$S$3:$S$11,0)))</f>
        <v/>
      </c>
      <c r="AC10" t="str">
        <f>IF(OR(ISBLANK(objek!$O18),ISBLANK(objek!S18)),"",objek!S18)</f>
        <v/>
      </c>
      <c r="AD10" t="str">
        <f>IF(OR(ISBLANK(objek!$O18),ISBLANK(objek!T18)),"",objek!T18)</f>
        <v/>
      </c>
      <c r="AE10" t="str">
        <f>IF(OR(ISBLANK(objek!$O18),ISBLANK(objek!O18)),"",objek!O18)</f>
        <v/>
      </c>
    </row>
    <row r="11" spans="1:40" x14ac:dyDescent="0.3">
      <c r="D11" t="str">
        <f>IF(OR(ISBLANK(objek!$E19),ISBLANK(objek!E19)),"",objek!E19)</f>
        <v/>
      </c>
      <c r="E11" t="str">
        <f>IF(OR(ISBLANK(objek!$E19),ISBLANK(objek!F19)),"",objek!F19)</f>
        <v/>
      </c>
      <c r="F11" t="str">
        <f>IF(OR(ISBLANK(objek!$E19),ISBLANK(objek!H19)),"","Date("&amp;objek!H19&amp;")")</f>
        <v/>
      </c>
      <c r="G11" t="str">
        <f>IF(OR(ISBLANK(objek!$E19),ISBLANK(objek!I19)),"","Date("&amp;objek!I19&amp;")")</f>
        <v/>
      </c>
      <c r="H11" t="str">
        <f>IF(OR(ISBLANK(objek!$E19),ISBLANK(objek!J19)),"",objek!J19)</f>
        <v/>
      </c>
      <c r="I11" t="str">
        <f>IF(OR(ISBLANK(objek!$E19),ISBLANK(objek!K19)),"",objek!K19)</f>
        <v/>
      </c>
      <c r="J11" t="str">
        <f>IF(OR(ISBLANK(objek!$E19),ISBLANK(objek!G19)),"",objek!G19)</f>
        <v/>
      </c>
      <c r="K11" t="str">
        <f>IF(OR(ISBLANK(objek!$E19),ISBLANK(objek!L19)),"",objek!L19)</f>
        <v/>
      </c>
      <c r="Z11" t="str">
        <f>IF(OR(ISBLANK(objek!$O19),ISBLANK(objek!P19)),"",objek!P19)</f>
        <v/>
      </c>
      <c r="AA11" t="str">
        <f>IF(OR(ISBLANK(objek!$O19),ISBLANK(objek!Q19)),"",objek!Q19)</f>
        <v/>
      </c>
      <c r="AB11" t="str">
        <f>IF(OR(ISBLANK(objek!$O19),ISBLANK(objek!R19)),"",INDEX(datamaster!$R$3:$R$11,MATCH(objek!R19,datamaster!$S$3:$S$11,0)))</f>
        <v/>
      </c>
      <c r="AC11" t="str">
        <f>IF(OR(ISBLANK(objek!$O19),ISBLANK(objek!S19)),"",objek!S19)</f>
        <v/>
      </c>
      <c r="AD11" t="str">
        <f>IF(OR(ISBLANK(objek!$O19),ISBLANK(objek!T19)),"",objek!T19)</f>
        <v/>
      </c>
      <c r="AE11" t="str">
        <f>IF(OR(ISBLANK(objek!$O19),ISBLANK(objek!O19)),"",objek!O19)</f>
        <v/>
      </c>
    </row>
    <row r="12" spans="1:40" x14ac:dyDescent="0.3">
      <c r="D12" t="str">
        <f>IF(OR(ISBLANK(objek!$E20),ISBLANK(objek!E20)),"",objek!E20)</f>
        <v/>
      </c>
      <c r="E12" t="str">
        <f>IF(OR(ISBLANK(objek!$E20),ISBLANK(objek!F20)),"",objek!F20)</f>
        <v/>
      </c>
      <c r="F12" t="str">
        <f>IF(OR(ISBLANK(objek!$E20),ISBLANK(objek!H20)),"","Date("&amp;objek!H20&amp;")")</f>
        <v/>
      </c>
      <c r="G12" t="str">
        <f>IF(OR(ISBLANK(objek!$E20),ISBLANK(objek!I20)),"","Date("&amp;objek!I20&amp;")")</f>
        <v/>
      </c>
      <c r="H12" t="str">
        <f>IF(OR(ISBLANK(objek!$E20),ISBLANK(objek!J20)),"",objek!J20)</f>
        <v/>
      </c>
      <c r="I12" t="str">
        <f>IF(OR(ISBLANK(objek!$E20),ISBLANK(objek!K20)),"",objek!K20)</f>
        <v/>
      </c>
      <c r="J12" t="str">
        <f>IF(OR(ISBLANK(objek!$E20),ISBLANK(objek!G20)),"",objek!G20)</f>
        <v/>
      </c>
      <c r="K12" t="str">
        <f>IF(OR(ISBLANK(objek!$E20),ISBLANK(objek!L20)),"",objek!L20)</f>
        <v/>
      </c>
      <c r="Z12" t="str">
        <f>IF(OR(ISBLANK(objek!$O20),ISBLANK(objek!P20)),"",objek!P20)</f>
        <v/>
      </c>
      <c r="AA12" t="str">
        <f>IF(OR(ISBLANK(objek!$O20),ISBLANK(objek!Q20)),"",objek!Q20)</f>
        <v/>
      </c>
      <c r="AB12" t="str">
        <f>IF(OR(ISBLANK(objek!$O20),ISBLANK(objek!R20)),"",INDEX(datamaster!$R$3:$R$11,MATCH(objek!R20,datamaster!$S$3:$S$11,0)))</f>
        <v/>
      </c>
      <c r="AC12" t="str">
        <f>IF(OR(ISBLANK(objek!$O20),ISBLANK(objek!S20)),"",objek!S20)</f>
        <v/>
      </c>
      <c r="AD12" t="str">
        <f>IF(OR(ISBLANK(objek!$O20),ISBLANK(objek!T20)),"",objek!T20)</f>
        <v/>
      </c>
      <c r="AE12" t="str">
        <f>IF(OR(ISBLANK(objek!$O20),ISBLANK(objek!O20)),"",objek!O20)</f>
        <v/>
      </c>
    </row>
    <row r="13" spans="1:40" x14ac:dyDescent="0.3">
      <c r="D13" t="str">
        <f>IF(OR(ISBLANK(objek!$E21),ISBLANK(objek!E21)),"",objek!E21)</f>
        <v/>
      </c>
      <c r="E13" t="str">
        <f>IF(OR(ISBLANK(objek!$E21),ISBLANK(objek!F21)),"",objek!F21)</f>
        <v/>
      </c>
      <c r="F13" t="str">
        <f>IF(OR(ISBLANK(objek!$E21),ISBLANK(objek!H21)),"","Date("&amp;objek!H21&amp;")")</f>
        <v/>
      </c>
      <c r="G13" t="str">
        <f>IF(OR(ISBLANK(objek!$E21),ISBLANK(objek!I21)),"","Date("&amp;objek!I21&amp;")")</f>
        <v/>
      </c>
      <c r="H13" t="str">
        <f>IF(OR(ISBLANK(objek!$E21),ISBLANK(objek!J21)),"",objek!J21)</f>
        <v/>
      </c>
      <c r="I13" t="str">
        <f>IF(OR(ISBLANK(objek!$E21),ISBLANK(objek!K21)),"",objek!K21)</f>
        <v/>
      </c>
      <c r="J13" t="str">
        <f>IF(OR(ISBLANK(objek!$E21),ISBLANK(objek!G21)),"",objek!G21)</f>
        <v/>
      </c>
      <c r="K13" t="str">
        <f>IF(OR(ISBLANK(objek!$E21),ISBLANK(objek!L21)),"",objek!L21)</f>
        <v/>
      </c>
      <c r="Z13" t="str">
        <f>IF(OR(ISBLANK(objek!$O21),ISBLANK(objek!P21)),"",objek!P21)</f>
        <v/>
      </c>
      <c r="AA13" t="str">
        <f>IF(OR(ISBLANK(objek!$O21),ISBLANK(objek!Q21)),"",objek!Q21)</f>
        <v/>
      </c>
      <c r="AB13" t="str">
        <f>IF(OR(ISBLANK(objek!$O21),ISBLANK(objek!R21)),"",INDEX(datamaster!$R$3:$R$11,MATCH(objek!R21,datamaster!$S$3:$S$11,0)))</f>
        <v/>
      </c>
      <c r="AC13" t="str">
        <f>IF(OR(ISBLANK(objek!$O21),ISBLANK(objek!S21)),"",objek!S21)</f>
        <v/>
      </c>
      <c r="AD13" t="str">
        <f>IF(OR(ISBLANK(objek!$O21),ISBLANK(objek!T21)),"",objek!T21)</f>
        <v/>
      </c>
      <c r="AE13" t="str">
        <f>IF(OR(ISBLANK(objek!$O21),ISBLANK(objek!O21)),"",objek!O21)</f>
        <v/>
      </c>
    </row>
    <row r="14" spans="1:40" x14ac:dyDescent="0.3">
      <c r="D14" t="str">
        <f>IF(OR(ISBLANK(objek!$E22),ISBLANK(objek!E22)),"",objek!E22)</f>
        <v/>
      </c>
      <c r="E14" t="str">
        <f>IF(OR(ISBLANK(objek!$E22),ISBLANK(objek!F22)),"",objek!F22)</f>
        <v/>
      </c>
      <c r="F14" t="str">
        <f>IF(OR(ISBLANK(objek!$E22),ISBLANK(objek!H22)),"","Date("&amp;objek!H22&amp;")")</f>
        <v/>
      </c>
      <c r="G14" t="str">
        <f>IF(OR(ISBLANK(objek!$E22),ISBLANK(objek!I22)),"","Date("&amp;objek!I22&amp;")")</f>
        <v/>
      </c>
      <c r="H14" t="str">
        <f>IF(OR(ISBLANK(objek!$E22),ISBLANK(objek!J22)),"",objek!J22)</f>
        <v/>
      </c>
      <c r="I14" t="str">
        <f>IF(OR(ISBLANK(objek!$E22),ISBLANK(objek!K22)),"",objek!K22)</f>
        <v/>
      </c>
      <c r="J14" t="str">
        <f>IF(OR(ISBLANK(objek!$E22),ISBLANK(objek!G22)),"",objek!G22)</f>
        <v/>
      </c>
      <c r="K14" t="str">
        <f>IF(OR(ISBLANK(objek!$E22),ISBLANK(objek!L22)),"",objek!L22)</f>
        <v/>
      </c>
      <c r="Z14" t="str">
        <f>IF(OR(ISBLANK(objek!$O22),ISBLANK(objek!P22)),"",objek!P22)</f>
        <v/>
      </c>
      <c r="AA14" t="str">
        <f>IF(OR(ISBLANK(objek!$O22),ISBLANK(objek!Q22)),"",objek!Q22)</f>
        <v/>
      </c>
      <c r="AB14" t="str">
        <f>IF(OR(ISBLANK(objek!$O22),ISBLANK(objek!R22)),"",INDEX(datamaster!$R$3:$R$11,MATCH(objek!R22,datamaster!$S$3:$S$11,0)))</f>
        <v/>
      </c>
      <c r="AC14" t="str">
        <f>IF(OR(ISBLANK(objek!$O22),ISBLANK(objek!S22)),"",objek!S22)</f>
        <v/>
      </c>
      <c r="AD14" t="str">
        <f>IF(OR(ISBLANK(objek!$O22),ISBLANK(objek!T22)),"",objek!T22)</f>
        <v/>
      </c>
      <c r="AE14" t="str">
        <f>IF(OR(ISBLANK(objek!$O22),ISBLANK(objek!O22)),"",objek!O22)</f>
        <v/>
      </c>
    </row>
    <row r="15" spans="1:40" x14ac:dyDescent="0.3">
      <c r="D15" t="str">
        <f>IF(OR(ISBLANK(objek!$E23),ISBLANK(objek!E23)),"",objek!E23)</f>
        <v/>
      </c>
      <c r="E15" t="str">
        <f>IF(OR(ISBLANK(objek!$E23),ISBLANK(objek!F23)),"",objek!F23)</f>
        <v/>
      </c>
      <c r="F15" t="str">
        <f>IF(OR(ISBLANK(objek!$E23),ISBLANK(objek!H23)),"","Date("&amp;objek!H23&amp;")")</f>
        <v/>
      </c>
      <c r="G15" t="str">
        <f>IF(OR(ISBLANK(objek!$E23),ISBLANK(objek!I23)),"","Date("&amp;objek!I23&amp;")")</f>
        <v/>
      </c>
      <c r="H15" t="str">
        <f>IF(OR(ISBLANK(objek!$E23),ISBLANK(objek!J23)),"",objek!J23)</f>
        <v/>
      </c>
      <c r="I15" t="str">
        <f>IF(OR(ISBLANK(objek!$E23),ISBLANK(objek!K23)),"",objek!K23)</f>
        <v/>
      </c>
      <c r="J15" t="str">
        <f>IF(OR(ISBLANK(objek!$E23),ISBLANK(objek!G23)),"",objek!G23)</f>
        <v/>
      </c>
      <c r="K15" t="str">
        <f>IF(OR(ISBLANK(objek!$E23),ISBLANK(objek!L23)),"",objek!L23)</f>
        <v/>
      </c>
      <c r="Z15" t="str">
        <f>IF(OR(ISBLANK(objek!$O23),ISBLANK(objek!P23)),"",objek!P23)</f>
        <v/>
      </c>
      <c r="AA15" t="str">
        <f>IF(OR(ISBLANK(objek!$O23),ISBLANK(objek!Q23)),"",objek!Q23)</f>
        <v/>
      </c>
      <c r="AB15" t="str">
        <f>IF(OR(ISBLANK(objek!$O23),ISBLANK(objek!R23)),"",INDEX(datamaster!$R$3:$R$11,MATCH(objek!R23,datamaster!$S$3:$S$11,0)))</f>
        <v/>
      </c>
      <c r="AC15" t="str">
        <f>IF(OR(ISBLANK(objek!$O23),ISBLANK(objek!S23)),"",objek!S23)</f>
        <v/>
      </c>
      <c r="AD15" t="str">
        <f>IF(OR(ISBLANK(objek!$O23),ISBLANK(objek!T23)),"",objek!T23)</f>
        <v/>
      </c>
      <c r="AE15" t="str">
        <f>IF(OR(ISBLANK(objek!$O23),ISBLANK(objek!O23)),"",objek!O23)</f>
        <v/>
      </c>
    </row>
    <row r="16" spans="1:40" x14ac:dyDescent="0.3">
      <c r="D16" t="str">
        <f>IF(OR(ISBLANK(objek!$E24),ISBLANK(objek!E24)),"",objek!E24)</f>
        <v/>
      </c>
      <c r="E16" t="str">
        <f>IF(OR(ISBLANK(objek!$E24),ISBLANK(objek!F24)),"",objek!F24)</f>
        <v/>
      </c>
      <c r="F16" t="str">
        <f>IF(OR(ISBLANK(objek!$E24),ISBLANK(objek!H24)),"","Date("&amp;objek!H24&amp;")")</f>
        <v/>
      </c>
      <c r="G16" t="str">
        <f>IF(OR(ISBLANK(objek!$E24),ISBLANK(objek!I24)),"","Date("&amp;objek!I24&amp;")")</f>
        <v/>
      </c>
      <c r="H16" t="str">
        <f>IF(OR(ISBLANK(objek!$E24),ISBLANK(objek!J24)),"",objek!J24)</f>
        <v/>
      </c>
      <c r="I16" t="str">
        <f>IF(OR(ISBLANK(objek!$E24),ISBLANK(objek!K24)),"",objek!K24)</f>
        <v/>
      </c>
      <c r="J16" t="str">
        <f>IF(OR(ISBLANK(objek!$E24),ISBLANK(objek!G24)),"",objek!G24)</f>
        <v/>
      </c>
      <c r="K16" t="str">
        <f>IF(OR(ISBLANK(objek!$E24),ISBLANK(objek!L24)),"",objek!L24)</f>
        <v/>
      </c>
      <c r="Z16" t="str">
        <f>IF(OR(ISBLANK(objek!$O24),ISBLANK(objek!P24)),"",objek!P24)</f>
        <v/>
      </c>
      <c r="AA16" t="str">
        <f>IF(OR(ISBLANK(objek!$O24),ISBLANK(objek!Q24)),"",objek!Q24)</f>
        <v/>
      </c>
      <c r="AB16" t="str">
        <f>IF(OR(ISBLANK(objek!$O24),ISBLANK(objek!R24)),"",INDEX(datamaster!$R$3:$R$11,MATCH(objek!R24,datamaster!$S$3:$S$11,0)))</f>
        <v/>
      </c>
      <c r="AC16" t="str">
        <f>IF(OR(ISBLANK(objek!$O24),ISBLANK(objek!S24)),"",objek!S24)</f>
        <v/>
      </c>
      <c r="AD16" t="str">
        <f>IF(OR(ISBLANK(objek!$O24),ISBLANK(objek!T24)),"",objek!T24)</f>
        <v/>
      </c>
      <c r="AE16" t="str">
        <f>IF(OR(ISBLANK(objek!$O24),ISBLANK(objek!O24)),"",objek!O24)</f>
        <v/>
      </c>
    </row>
    <row r="17" spans="4:31" x14ac:dyDescent="0.3">
      <c r="D17" t="str">
        <f>IF(OR(ISBLANK(objek!$E25),ISBLANK(objek!E25)),"",objek!E25)</f>
        <v/>
      </c>
      <c r="E17" t="str">
        <f>IF(OR(ISBLANK(objek!$E25),ISBLANK(objek!F25)),"",objek!F25)</f>
        <v/>
      </c>
      <c r="F17" t="str">
        <f>IF(OR(ISBLANK(objek!$E25),ISBLANK(objek!H25)),"","Date("&amp;objek!H25&amp;")")</f>
        <v/>
      </c>
      <c r="G17" t="str">
        <f>IF(OR(ISBLANK(objek!$E25),ISBLANK(objek!I25)),"","Date("&amp;objek!I25&amp;")")</f>
        <v/>
      </c>
      <c r="H17" t="str">
        <f>IF(OR(ISBLANK(objek!$E25),ISBLANK(objek!J25)),"",objek!J25)</f>
        <v/>
      </c>
      <c r="I17" t="str">
        <f>IF(OR(ISBLANK(objek!$E25),ISBLANK(objek!K25)),"",objek!K25)</f>
        <v/>
      </c>
      <c r="J17" t="str">
        <f>IF(OR(ISBLANK(objek!$E25),ISBLANK(objek!G25)),"",objek!G25)</f>
        <v/>
      </c>
      <c r="K17" t="str">
        <f>IF(OR(ISBLANK(objek!$E25),ISBLANK(objek!L25)),"",objek!L25)</f>
        <v/>
      </c>
      <c r="Z17" t="str">
        <f>IF(OR(ISBLANK(objek!$O25),ISBLANK(objek!P25)),"",objek!P25)</f>
        <v/>
      </c>
      <c r="AA17" t="str">
        <f>IF(OR(ISBLANK(objek!$O25),ISBLANK(objek!Q25)),"",objek!Q25)</f>
        <v/>
      </c>
      <c r="AB17" t="str">
        <f>IF(OR(ISBLANK(objek!$O25),ISBLANK(objek!R25)),"",INDEX(datamaster!$R$3:$R$11,MATCH(objek!R25,datamaster!$S$3:$S$11,0)))</f>
        <v/>
      </c>
      <c r="AC17" t="str">
        <f>IF(OR(ISBLANK(objek!$O25),ISBLANK(objek!S25)),"",objek!S25)</f>
        <v/>
      </c>
      <c r="AD17" t="str">
        <f>IF(OR(ISBLANK(objek!$O25),ISBLANK(objek!T25)),"",objek!T25)</f>
        <v/>
      </c>
      <c r="AE17" t="str">
        <f>IF(OR(ISBLANK(objek!$O25),ISBLANK(objek!O25)),"",objek!O25)</f>
        <v/>
      </c>
    </row>
    <row r="18" spans="4:31" x14ac:dyDescent="0.3">
      <c r="D18" t="str">
        <f>IF(OR(ISBLANK(objek!$E26),ISBLANK(objek!E26)),"",objek!E26)</f>
        <v/>
      </c>
      <c r="E18" t="str">
        <f>IF(OR(ISBLANK(objek!$E26),ISBLANK(objek!F26)),"",objek!F26)</f>
        <v/>
      </c>
      <c r="F18" t="str">
        <f>IF(OR(ISBLANK(objek!$E26),ISBLANK(objek!H26)),"","Date("&amp;objek!H26&amp;")")</f>
        <v/>
      </c>
      <c r="G18" t="str">
        <f>IF(OR(ISBLANK(objek!$E26),ISBLANK(objek!I26)),"","Date("&amp;objek!I26&amp;")")</f>
        <v/>
      </c>
      <c r="H18" t="str">
        <f>IF(OR(ISBLANK(objek!$E26),ISBLANK(objek!J26)),"",objek!J26)</f>
        <v/>
      </c>
      <c r="I18" t="str">
        <f>IF(OR(ISBLANK(objek!$E26),ISBLANK(objek!K26)),"",objek!K26)</f>
        <v/>
      </c>
      <c r="J18" t="str">
        <f>IF(OR(ISBLANK(objek!$E26),ISBLANK(objek!G26)),"",objek!G26)</f>
        <v/>
      </c>
      <c r="K18" t="str">
        <f>IF(OR(ISBLANK(objek!$E26),ISBLANK(objek!L26)),"",objek!L26)</f>
        <v/>
      </c>
      <c r="Z18" t="str">
        <f>IF(OR(ISBLANK(objek!$O26),ISBLANK(objek!P26)),"",objek!P26)</f>
        <v/>
      </c>
      <c r="AA18" t="str">
        <f>IF(OR(ISBLANK(objek!$O26),ISBLANK(objek!Q26)),"",objek!Q26)</f>
        <v/>
      </c>
      <c r="AB18" t="str">
        <f>IF(OR(ISBLANK(objek!$O26),ISBLANK(objek!R26)),"",INDEX(datamaster!$R$3:$R$11,MATCH(objek!R26,datamaster!$S$3:$S$11,0)))</f>
        <v/>
      </c>
      <c r="AC18" t="str">
        <f>IF(OR(ISBLANK(objek!$O26),ISBLANK(objek!S26)),"",objek!S26)</f>
        <v/>
      </c>
      <c r="AD18" t="str">
        <f>IF(OR(ISBLANK(objek!$O26),ISBLANK(objek!T26)),"",objek!T26)</f>
        <v/>
      </c>
      <c r="AE18" t="str">
        <f>IF(OR(ISBLANK(objek!$O26),ISBLANK(objek!O26)),"",objek!O26)</f>
        <v/>
      </c>
    </row>
    <row r="19" spans="4:31" x14ac:dyDescent="0.3">
      <c r="D19" t="str">
        <f>IF(OR(ISBLANK(objek!$E27),ISBLANK(objek!E27)),"",objek!E27)</f>
        <v/>
      </c>
      <c r="E19" t="str">
        <f>IF(OR(ISBLANK(objek!$E27),ISBLANK(objek!F27)),"",objek!F27)</f>
        <v/>
      </c>
      <c r="F19" t="str">
        <f>IF(OR(ISBLANK(objek!$E27),ISBLANK(objek!H27)),"","Date("&amp;objek!H27&amp;")")</f>
        <v/>
      </c>
      <c r="G19" t="str">
        <f>IF(OR(ISBLANK(objek!$E27),ISBLANK(objek!I27)),"","Date("&amp;objek!I27&amp;")")</f>
        <v/>
      </c>
      <c r="H19" t="str">
        <f>IF(OR(ISBLANK(objek!$E27),ISBLANK(objek!J27)),"",objek!J27)</f>
        <v/>
      </c>
      <c r="I19" t="str">
        <f>IF(OR(ISBLANK(objek!$E27),ISBLANK(objek!K27)),"",objek!K27)</f>
        <v/>
      </c>
      <c r="J19" t="str">
        <f>IF(OR(ISBLANK(objek!$E27),ISBLANK(objek!G27)),"",objek!G27)</f>
        <v/>
      </c>
      <c r="K19" t="str">
        <f>IF(OR(ISBLANK(objek!$E27),ISBLANK(objek!L27)),"",objek!L27)</f>
        <v/>
      </c>
      <c r="Z19" t="str">
        <f>IF(OR(ISBLANK(objek!$O27),ISBLANK(objek!P27)),"",objek!P27)</f>
        <v/>
      </c>
      <c r="AA19" t="str">
        <f>IF(OR(ISBLANK(objek!$O27),ISBLANK(objek!Q27)),"",objek!Q27)</f>
        <v/>
      </c>
      <c r="AB19" t="str">
        <f>IF(OR(ISBLANK(objek!$O27),ISBLANK(objek!R27)),"",INDEX(datamaster!$R$3:$R$11,MATCH(objek!R27,datamaster!$S$3:$S$11,0)))</f>
        <v/>
      </c>
      <c r="AC19" t="str">
        <f>IF(OR(ISBLANK(objek!$O27),ISBLANK(objek!S27)),"",objek!S27)</f>
        <v/>
      </c>
      <c r="AD19" t="str">
        <f>IF(OR(ISBLANK(objek!$O27),ISBLANK(objek!T27)),"",objek!T27)</f>
        <v/>
      </c>
      <c r="AE19" t="str">
        <f>IF(OR(ISBLANK(objek!$O27),ISBLANK(objek!O27)),"",objek!O27)</f>
        <v/>
      </c>
    </row>
    <row r="20" spans="4:31" x14ac:dyDescent="0.3">
      <c r="D20" t="str">
        <f>IF(OR(ISBLANK(objek!$E28),ISBLANK(objek!E28)),"",objek!E28)</f>
        <v/>
      </c>
      <c r="E20" t="str">
        <f>IF(OR(ISBLANK(objek!$E28),ISBLANK(objek!F28)),"",objek!F28)</f>
        <v/>
      </c>
      <c r="F20" t="str">
        <f>IF(OR(ISBLANK(objek!$E28),ISBLANK(objek!H28)),"","Date("&amp;objek!H28&amp;")")</f>
        <v/>
      </c>
      <c r="G20" t="str">
        <f>IF(OR(ISBLANK(objek!$E28),ISBLANK(objek!I28)),"","Date("&amp;objek!I28&amp;")")</f>
        <v/>
      </c>
      <c r="H20" t="str">
        <f>IF(OR(ISBLANK(objek!$E28),ISBLANK(objek!J28)),"",objek!J28)</f>
        <v/>
      </c>
      <c r="I20" t="str">
        <f>IF(OR(ISBLANK(objek!$E28),ISBLANK(objek!K28)),"",objek!K28)</f>
        <v/>
      </c>
      <c r="J20" t="str">
        <f>IF(OR(ISBLANK(objek!$E28),ISBLANK(objek!G28)),"",objek!G28)</f>
        <v/>
      </c>
      <c r="K20" t="str">
        <f>IF(OR(ISBLANK(objek!$E28),ISBLANK(objek!L28)),"",objek!L28)</f>
        <v/>
      </c>
      <c r="Z20" t="str">
        <f>IF(OR(ISBLANK(objek!$O28),ISBLANK(objek!P28)),"",objek!P28)</f>
        <v/>
      </c>
      <c r="AA20" t="str">
        <f>IF(OR(ISBLANK(objek!$O28),ISBLANK(objek!Q28)),"",objek!Q28)</f>
        <v/>
      </c>
      <c r="AB20" t="str">
        <f>IF(OR(ISBLANK(objek!$O28),ISBLANK(objek!R28)),"",INDEX(datamaster!$R$3:$R$11,MATCH(objek!R28,datamaster!$S$3:$S$11,0)))</f>
        <v/>
      </c>
      <c r="AC20" t="str">
        <f>IF(OR(ISBLANK(objek!$O28),ISBLANK(objek!S28)),"",objek!S28)</f>
        <v/>
      </c>
      <c r="AD20" t="str">
        <f>IF(OR(ISBLANK(objek!$O28),ISBLANK(objek!T28)),"",objek!T28)</f>
        <v/>
      </c>
      <c r="AE20" t="str">
        <f>IF(OR(ISBLANK(objek!$O28),ISBLANK(objek!O28)),"",objek!O28)</f>
        <v/>
      </c>
    </row>
    <row r="21" spans="4:31" x14ac:dyDescent="0.3">
      <c r="D21" t="str">
        <f>IF(OR(ISBLANK(objek!$E29),ISBLANK(objek!E29)),"",objek!E29)</f>
        <v/>
      </c>
      <c r="E21" t="str">
        <f>IF(OR(ISBLANK(objek!$E29),ISBLANK(objek!F29)),"",objek!F29)</f>
        <v/>
      </c>
      <c r="F21" t="str">
        <f>IF(OR(ISBLANK(objek!$E29),ISBLANK(objek!H29)),"","Date("&amp;objek!H29&amp;")")</f>
        <v/>
      </c>
      <c r="G21" t="str">
        <f>IF(OR(ISBLANK(objek!$E29),ISBLANK(objek!I29)),"","Date("&amp;objek!I29&amp;")")</f>
        <v/>
      </c>
      <c r="H21" t="str">
        <f>IF(OR(ISBLANK(objek!$E29),ISBLANK(objek!J29)),"",objek!J29)</f>
        <v/>
      </c>
      <c r="I21" t="str">
        <f>IF(OR(ISBLANK(objek!$E29),ISBLANK(objek!K29)),"",objek!K29)</f>
        <v/>
      </c>
      <c r="J21" t="str">
        <f>IF(OR(ISBLANK(objek!$E29),ISBLANK(objek!G29)),"",objek!G29)</f>
        <v/>
      </c>
      <c r="K21" t="str">
        <f>IF(OR(ISBLANK(objek!$E29),ISBLANK(objek!L29)),"",objek!L29)</f>
        <v/>
      </c>
      <c r="Z21" t="str">
        <f>IF(OR(ISBLANK(objek!$O29),ISBLANK(objek!P29)),"",objek!P29)</f>
        <v/>
      </c>
      <c r="AA21" t="str">
        <f>IF(OR(ISBLANK(objek!$O29),ISBLANK(objek!Q29)),"",objek!Q29)</f>
        <v/>
      </c>
      <c r="AB21" t="str">
        <f>IF(OR(ISBLANK(objek!$O29),ISBLANK(objek!R29)),"",INDEX(datamaster!$R$3:$R$11,MATCH(objek!R29,datamaster!$S$3:$S$11,0)))</f>
        <v/>
      </c>
      <c r="AC21" t="str">
        <f>IF(OR(ISBLANK(objek!$O29),ISBLANK(objek!S29)),"",objek!S29)</f>
        <v/>
      </c>
      <c r="AD21" t="str">
        <f>IF(OR(ISBLANK(objek!$O29),ISBLANK(objek!T29)),"",objek!T29)</f>
        <v/>
      </c>
      <c r="AE21" t="str">
        <f>IF(OR(ISBLANK(objek!$O29),ISBLANK(objek!O29)),"",objek!O29)</f>
        <v/>
      </c>
    </row>
    <row r="22" spans="4:31" x14ac:dyDescent="0.3">
      <c r="D22" t="str">
        <f>IF(OR(ISBLANK(objek!$E30),ISBLANK(objek!E30)),"",objek!E30)</f>
        <v/>
      </c>
      <c r="E22" t="str">
        <f>IF(OR(ISBLANK(objek!$E30),ISBLANK(objek!F30)),"",objek!F30)</f>
        <v/>
      </c>
      <c r="F22" t="str">
        <f>IF(OR(ISBLANK(objek!$E30),ISBLANK(objek!H30)),"","Date("&amp;objek!H30&amp;")")</f>
        <v/>
      </c>
      <c r="G22" t="str">
        <f>IF(OR(ISBLANK(objek!$E30),ISBLANK(objek!I30)),"","Date("&amp;objek!I30&amp;")")</f>
        <v/>
      </c>
      <c r="H22" t="str">
        <f>IF(OR(ISBLANK(objek!$E30),ISBLANK(objek!J30)),"",objek!J30)</f>
        <v/>
      </c>
      <c r="I22" t="str">
        <f>IF(OR(ISBLANK(objek!$E30),ISBLANK(objek!K30)),"",objek!K30)</f>
        <v/>
      </c>
      <c r="J22" t="str">
        <f>IF(OR(ISBLANK(objek!$E30),ISBLANK(objek!G30)),"",objek!G30)</f>
        <v/>
      </c>
      <c r="K22" t="str">
        <f>IF(OR(ISBLANK(objek!$E30),ISBLANK(objek!L30)),"",objek!L30)</f>
        <v/>
      </c>
      <c r="Z22" t="str">
        <f>IF(OR(ISBLANK(objek!$O30),ISBLANK(objek!P30)),"",objek!P30)</f>
        <v/>
      </c>
      <c r="AA22" t="str">
        <f>IF(OR(ISBLANK(objek!$O30),ISBLANK(objek!Q30)),"",objek!Q30)</f>
        <v/>
      </c>
      <c r="AB22" t="str">
        <f>IF(OR(ISBLANK(objek!$O30),ISBLANK(objek!R30)),"",INDEX(datamaster!$R$3:$R$11,MATCH(objek!R30,datamaster!$S$3:$S$11,0)))</f>
        <v/>
      </c>
      <c r="AC22" t="str">
        <f>IF(OR(ISBLANK(objek!$O30),ISBLANK(objek!S30)),"",objek!S30)</f>
        <v/>
      </c>
      <c r="AD22" t="str">
        <f>IF(OR(ISBLANK(objek!$O30),ISBLANK(objek!T30)),"",objek!T30)</f>
        <v/>
      </c>
      <c r="AE22" t="str">
        <f>IF(OR(ISBLANK(objek!$O30),ISBLANK(objek!O30)),"",objek!O30)</f>
        <v/>
      </c>
    </row>
    <row r="23" spans="4:31" x14ac:dyDescent="0.3">
      <c r="D23" t="str">
        <f>IF(OR(ISBLANK(objek!$E31),ISBLANK(objek!E31)),"",objek!E31)</f>
        <v/>
      </c>
      <c r="E23" t="str">
        <f>IF(OR(ISBLANK(objek!$E31),ISBLANK(objek!F31)),"",objek!F31)</f>
        <v/>
      </c>
      <c r="F23" t="str">
        <f>IF(OR(ISBLANK(objek!$E31),ISBLANK(objek!H31)),"","Date("&amp;objek!H31&amp;")")</f>
        <v/>
      </c>
      <c r="G23" t="str">
        <f>IF(OR(ISBLANK(objek!$E31),ISBLANK(objek!I31)),"","Date("&amp;objek!I31&amp;")")</f>
        <v/>
      </c>
      <c r="H23" t="str">
        <f>IF(OR(ISBLANK(objek!$E31),ISBLANK(objek!J31)),"",objek!J31)</f>
        <v/>
      </c>
      <c r="I23" t="str">
        <f>IF(OR(ISBLANK(objek!$E31),ISBLANK(objek!K31)),"",objek!K31)</f>
        <v/>
      </c>
      <c r="J23" t="str">
        <f>IF(OR(ISBLANK(objek!$E31),ISBLANK(objek!G31)),"",objek!G31)</f>
        <v/>
      </c>
      <c r="K23" t="str">
        <f>IF(OR(ISBLANK(objek!$E31),ISBLANK(objek!L31)),"",objek!L31)</f>
        <v/>
      </c>
      <c r="Z23" t="str">
        <f>IF(OR(ISBLANK(objek!$O31),ISBLANK(objek!P31)),"",objek!P31)</f>
        <v/>
      </c>
      <c r="AA23" t="str">
        <f>IF(OR(ISBLANK(objek!$O31),ISBLANK(objek!Q31)),"",objek!Q31)</f>
        <v/>
      </c>
      <c r="AB23" t="str">
        <f>IF(OR(ISBLANK(objek!$O31),ISBLANK(objek!R31)),"",INDEX(datamaster!$R$3:$R$11,MATCH(objek!R31,datamaster!$S$3:$S$11,0)))</f>
        <v/>
      </c>
      <c r="AC23" t="str">
        <f>IF(OR(ISBLANK(objek!$O31),ISBLANK(objek!S31)),"",objek!S31)</f>
        <v/>
      </c>
      <c r="AD23" t="str">
        <f>IF(OR(ISBLANK(objek!$O31),ISBLANK(objek!T31)),"",objek!T31)</f>
        <v/>
      </c>
      <c r="AE23" t="str">
        <f>IF(OR(ISBLANK(objek!$O31),ISBLANK(objek!O31)),"",objek!O31)</f>
        <v/>
      </c>
    </row>
    <row r="24" spans="4:31" x14ac:dyDescent="0.3">
      <c r="D24" t="str">
        <f>IF(OR(ISBLANK(objek!$E32),ISBLANK(objek!E32)),"",objek!E32)</f>
        <v/>
      </c>
      <c r="E24" t="str">
        <f>IF(OR(ISBLANK(objek!$E32),ISBLANK(objek!F32)),"",objek!F32)</f>
        <v/>
      </c>
      <c r="F24" t="str">
        <f>IF(OR(ISBLANK(objek!$E32),ISBLANK(objek!H32)),"","Date("&amp;objek!H32&amp;")")</f>
        <v/>
      </c>
      <c r="G24" t="str">
        <f>IF(OR(ISBLANK(objek!$E32),ISBLANK(objek!I32)),"","Date("&amp;objek!I32&amp;")")</f>
        <v/>
      </c>
      <c r="H24" t="str">
        <f>IF(OR(ISBLANK(objek!$E32),ISBLANK(objek!J32)),"",objek!J32)</f>
        <v/>
      </c>
      <c r="I24" t="str">
        <f>IF(OR(ISBLANK(objek!$E32),ISBLANK(objek!K32)),"",objek!K32)</f>
        <v/>
      </c>
      <c r="J24" t="str">
        <f>IF(OR(ISBLANK(objek!$E32),ISBLANK(objek!G32)),"",objek!G32)</f>
        <v/>
      </c>
      <c r="K24" t="str">
        <f>IF(OR(ISBLANK(objek!$E32),ISBLANK(objek!L32)),"",objek!L32)</f>
        <v/>
      </c>
      <c r="Z24" t="str">
        <f>IF(OR(ISBLANK(objek!$O32),ISBLANK(objek!P32)),"",objek!P32)</f>
        <v/>
      </c>
      <c r="AA24" t="str">
        <f>IF(OR(ISBLANK(objek!$O32),ISBLANK(objek!Q32)),"",objek!Q32)</f>
        <v/>
      </c>
      <c r="AB24" t="str">
        <f>IF(OR(ISBLANK(objek!$O32),ISBLANK(objek!R32)),"",INDEX(datamaster!$R$3:$R$11,MATCH(objek!R32,datamaster!$S$3:$S$11,0)))</f>
        <v/>
      </c>
      <c r="AC24" t="str">
        <f>IF(OR(ISBLANK(objek!$O32),ISBLANK(objek!S32)),"",objek!S32)</f>
        <v/>
      </c>
      <c r="AD24" t="str">
        <f>IF(OR(ISBLANK(objek!$O32),ISBLANK(objek!T32)),"",objek!T32)</f>
        <v/>
      </c>
      <c r="AE24" t="str">
        <f>IF(OR(ISBLANK(objek!$O32),ISBLANK(objek!O32)),"",objek!O32)</f>
        <v/>
      </c>
    </row>
    <row r="25" spans="4:31" x14ac:dyDescent="0.3">
      <c r="D25" t="str">
        <f>IF(OR(ISBLANK(objek!$E33),ISBLANK(objek!E33)),"",objek!E33)</f>
        <v/>
      </c>
      <c r="E25" t="str">
        <f>IF(OR(ISBLANK(objek!$E33),ISBLANK(objek!F33)),"",objek!F33)</f>
        <v/>
      </c>
      <c r="F25" t="str">
        <f>IF(OR(ISBLANK(objek!$E33),ISBLANK(objek!H33)),"","Date("&amp;objek!H33&amp;")")</f>
        <v/>
      </c>
      <c r="G25" t="str">
        <f>IF(OR(ISBLANK(objek!$E33),ISBLANK(objek!I33)),"","Date("&amp;objek!I33&amp;")")</f>
        <v/>
      </c>
      <c r="H25" t="str">
        <f>IF(OR(ISBLANK(objek!$E33),ISBLANK(objek!J33)),"",objek!J33)</f>
        <v/>
      </c>
      <c r="I25" t="str">
        <f>IF(OR(ISBLANK(objek!$E33),ISBLANK(objek!K33)),"",objek!K33)</f>
        <v/>
      </c>
      <c r="J25" t="str">
        <f>IF(OR(ISBLANK(objek!$E33),ISBLANK(objek!G33)),"",objek!G33)</f>
        <v/>
      </c>
      <c r="K25" t="str">
        <f>IF(OR(ISBLANK(objek!$E33),ISBLANK(objek!L33)),"",objek!L33)</f>
        <v/>
      </c>
      <c r="Z25" t="str">
        <f>IF(OR(ISBLANK(objek!$O33),ISBLANK(objek!P33)),"",objek!P33)</f>
        <v/>
      </c>
      <c r="AA25" t="str">
        <f>IF(OR(ISBLANK(objek!$O33),ISBLANK(objek!Q33)),"",objek!Q33)</f>
        <v/>
      </c>
      <c r="AB25" t="str">
        <f>IF(OR(ISBLANK(objek!$O33),ISBLANK(objek!R33)),"",INDEX(datamaster!$R$3:$R$11,MATCH(objek!R33,datamaster!$S$3:$S$11,0)))</f>
        <v/>
      </c>
      <c r="AC25" t="str">
        <f>IF(OR(ISBLANK(objek!$O33),ISBLANK(objek!S33)),"",objek!S33)</f>
        <v/>
      </c>
      <c r="AD25" t="str">
        <f>IF(OR(ISBLANK(objek!$O33),ISBLANK(objek!T33)),"",objek!T33)</f>
        <v/>
      </c>
      <c r="AE25" t="str">
        <f>IF(OR(ISBLANK(objek!$O33),ISBLANK(objek!O33)),"",objek!O33)</f>
        <v/>
      </c>
    </row>
    <row r="26" spans="4:31" x14ac:dyDescent="0.3">
      <c r="D26" t="str">
        <f>IF(OR(ISBLANK(objek!$E34),ISBLANK(objek!E34)),"",objek!E34)</f>
        <v/>
      </c>
      <c r="E26" t="str">
        <f>IF(OR(ISBLANK(objek!$E34),ISBLANK(objek!F34)),"",objek!F34)</f>
        <v/>
      </c>
      <c r="F26" t="str">
        <f>IF(OR(ISBLANK(objek!$E34),ISBLANK(objek!H34)),"","Date("&amp;objek!H34&amp;")")</f>
        <v/>
      </c>
      <c r="G26" t="str">
        <f>IF(OR(ISBLANK(objek!$E34),ISBLANK(objek!I34)),"","Date("&amp;objek!I34&amp;")")</f>
        <v/>
      </c>
      <c r="H26" t="str">
        <f>IF(OR(ISBLANK(objek!$E34),ISBLANK(objek!J34)),"",objek!J34)</f>
        <v/>
      </c>
      <c r="I26" t="str">
        <f>IF(OR(ISBLANK(objek!$E34),ISBLANK(objek!K34)),"",objek!K34)</f>
        <v/>
      </c>
      <c r="J26" t="str">
        <f>IF(OR(ISBLANK(objek!$E34),ISBLANK(objek!G34)),"",objek!G34)</f>
        <v/>
      </c>
      <c r="K26" t="str">
        <f>IF(OR(ISBLANK(objek!$E34),ISBLANK(objek!L34)),"",objek!L34)</f>
        <v/>
      </c>
      <c r="Z26" t="str">
        <f>IF(OR(ISBLANK(objek!$O34),ISBLANK(objek!P34)),"",objek!P34)</f>
        <v/>
      </c>
      <c r="AA26" t="str">
        <f>IF(OR(ISBLANK(objek!$O34),ISBLANK(objek!Q34)),"",objek!Q34)</f>
        <v/>
      </c>
      <c r="AB26" t="str">
        <f>IF(OR(ISBLANK(objek!$O34),ISBLANK(objek!R34)),"",INDEX(datamaster!$R$3:$R$11,MATCH(objek!R34,datamaster!$S$3:$S$11,0)))</f>
        <v/>
      </c>
      <c r="AC26" t="str">
        <f>IF(OR(ISBLANK(objek!$O34),ISBLANK(objek!S34)),"",objek!S34)</f>
        <v/>
      </c>
      <c r="AD26" t="str">
        <f>IF(OR(ISBLANK(objek!$O34),ISBLANK(objek!T34)),"",objek!T34)</f>
        <v/>
      </c>
      <c r="AE26" t="str">
        <f>IF(OR(ISBLANK(objek!$O34),ISBLANK(objek!O34)),"",objek!O34)</f>
        <v/>
      </c>
    </row>
    <row r="27" spans="4:31" x14ac:dyDescent="0.3">
      <c r="D27" t="str">
        <f>IF(OR(ISBLANK(objek!$E35),ISBLANK(objek!E35)),"",objek!E35)</f>
        <v/>
      </c>
      <c r="E27" t="str">
        <f>IF(OR(ISBLANK(objek!$E35),ISBLANK(objek!F35)),"",objek!F35)</f>
        <v/>
      </c>
      <c r="F27" t="str">
        <f>IF(OR(ISBLANK(objek!$E35),ISBLANK(objek!H35)),"","Date("&amp;objek!H35&amp;")")</f>
        <v/>
      </c>
      <c r="G27" t="str">
        <f>IF(OR(ISBLANK(objek!$E35),ISBLANK(objek!I35)),"","Date("&amp;objek!I35&amp;")")</f>
        <v/>
      </c>
      <c r="H27" t="str">
        <f>IF(OR(ISBLANK(objek!$E35),ISBLANK(objek!J35)),"",objek!J35)</f>
        <v/>
      </c>
      <c r="I27" t="str">
        <f>IF(OR(ISBLANK(objek!$E35),ISBLANK(objek!K35)),"",objek!K35)</f>
        <v/>
      </c>
      <c r="J27" t="str">
        <f>IF(OR(ISBLANK(objek!$E35),ISBLANK(objek!G35)),"",objek!G35)</f>
        <v/>
      </c>
      <c r="K27" t="str">
        <f>IF(OR(ISBLANK(objek!$E35),ISBLANK(objek!L35)),"",objek!L35)</f>
        <v/>
      </c>
      <c r="Z27" t="str">
        <f>IF(OR(ISBLANK(objek!$O35),ISBLANK(objek!P35)),"",objek!P35)</f>
        <v/>
      </c>
      <c r="AA27" t="str">
        <f>IF(OR(ISBLANK(objek!$O35),ISBLANK(objek!Q35)),"",objek!Q35)</f>
        <v/>
      </c>
      <c r="AB27" t="str">
        <f>IF(OR(ISBLANK(objek!$O35),ISBLANK(objek!R35)),"",INDEX(datamaster!$R$3:$R$11,MATCH(objek!R35,datamaster!$S$3:$S$11,0)))</f>
        <v/>
      </c>
      <c r="AC27" t="str">
        <f>IF(OR(ISBLANK(objek!$O35),ISBLANK(objek!S35)),"",objek!S35)</f>
        <v/>
      </c>
      <c r="AD27" t="str">
        <f>IF(OR(ISBLANK(objek!$O35),ISBLANK(objek!T35)),"",objek!T35)</f>
        <v/>
      </c>
      <c r="AE27" t="str">
        <f>IF(OR(ISBLANK(objek!$O35),ISBLANK(objek!O35)),"",objek!O35)</f>
        <v/>
      </c>
    </row>
    <row r="28" spans="4:31" x14ac:dyDescent="0.3">
      <c r="D28" t="str">
        <f>IF(OR(ISBLANK(objek!$E36),ISBLANK(objek!E36)),"",objek!E36)</f>
        <v/>
      </c>
      <c r="E28" t="str">
        <f>IF(OR(ISBLANK(objek!$E36),ISBLANK(objek!F36)),"",objek!F36)</f>
        <v/>
      </c>
      <c r="F28" t="str">
        <f>IF(OR(ISBLANK(objek!$E36),ISBLANK(objek!H36)),"","Date("&amp;objek!H36&amp;")")</f>
        <v/>
      </c>
      <c r="G28" t="str">
        <f>IF(OR(ISBLANK(objek!$E36),ISBLANK(objek!I36)),"","Date("&amp;objek!I36&amp;")")</f>
        <v/>
      </c>
      <c r="H28" t="str">
        <f>IF(OR(ISBLANK(objek!$E36),ISBLANK(objek!J36)),"",objek!J36)</f>
        <v/>
      </c>
      <c r="I28" t="str">
        <f>IF(OR(ISBLANK(objek!$E36),ISBLANK(objek!K36)),"",objek!K36)</f>
        <v/>
      </c>
      <c r="J28" t="str">
        <f>IF(OR(ISBLANK(objek!$E36),ISBLANK(objek!G36)),"",objek!G36)</f>
        <v/>
      </c>
      <c r="K28" t="str">
        <f>IF(OR(ISBLANK(objek!$E36),ISBLANK(objek!L36)),"",objek!L36)</f>
        <v/>
      </c>
      <c r="Z28" t="str">
        <f>IF(OR(ISBLANK(objek!$O36),ISBLANK(objek!P36)),"",objek!P36)</f>
        <v/>
      </c>
      <c r="AA28" t="str">
        <f>IF(OR(ISBLANK(objek!$O36),ISBLANK(objek!Q36)),"",objek!Q36)</f>
        <v/>
      </c>
      <c r="AB28" t="str">
        <f>IF(OR(ISBLANK(objek!$O36),ISBLANK(objek!R36)),"",INDEX(datamaster!$R$3:$R$11,MATCH(objek!R36,datamaster!$S$3:$S$11,0)))</f>
        <v/>
      </c>
      <c r="AC28" t="str">
        <f>IF(OR(ISBLANK(objek!$O36),ISBLANK(objek!S36)),"",objek!S36)</f>
        <v/>
      </c>
      <c r="AD28" t="str">
        <f>IF(OR(ISBLANK(objek!$O36),ISBLANK(objek!T36)),"",objek!T36)</f>
        <v/>
      </c>
      <c r="AE28" t="str">
        <f>IF(OR(ISBLANK(objek!$O36),ISBLANK(objek!O36)),"",objek!O36)</f>
        <v/>
      </c>
    </row>
    <row r="29" spans="4:31" x14ac:dyDescent="0.3">
      <c r="D29" t="str">
        <f>IF(OR(ISBLANK(objek!$E37),ISBLANK(objek!E37)),"",objek!E37)</f>
        <v/>
      </c>
      <c r="E29" t="str">
        <f>IF(OR(ISBLANK(objek!$E37),ISBLANK(objek!F37)),"",objek!F37)</f>
        <v/>
      </c>
      <c r="F29" t="str">
        <f>IF(OR(ISBLANK(objek!$E37),ISBLANK(objek!H37)),"","Date("&amp;objek!H37&amp;")")</f>
        <v/>
      </c>
      <c r="G29" t="str">
        <f>IF(OR(ISBLANK(objek!$E37),ISBLANK(objek!I37)),"","Date("&amp;objek!I37&amp;")")</f>
        <v/>
      </c>
      <c r="H29" t="str">
        <f>IF(OR(ISBLANK(objek!$E37),ISBLANK(objek!J37)),"",objek!J37)</f>
        <v/>
      </c>
      <c r="I29" t="str">
        <f>IF(OR(ISBLANK(objek!$E37),ISBLANK(objek!K37)),"",objek!K37)</f>
        <v/>
      </c>
      <c r="J29" t="str">
        <f>IF(OR(ISBLANK(objek!$E37),ISBLANK(objek!G37)),"",objek!G37)</f>
        <v/>
      </c>
      <c r="K29" t="str">
        <f>IF(OR(ISBLANK(objek!$E37),ISBLANK(objek!L37)),"",objek!L37)</f>
        <v/>
      </c>
      <c r="Z29" t="str">
        <f>IF(OR(ISBLANK(objek!$O37),ISBLANK(objek!P37)),"",objek!P37)</f>
        <v/>
      </c>
      <c r="AA29" t="str">
        <f>IF(OR(ISBLANK(objek!$O37),ISBLANK(objek!Q37)),"",objek!Q37)</f>
        <v/>
      </c>
      <c r="AB29" t="str">
        <f>IF(OR(ISBLANK(objek!$O37),ISBLANK(objek!R37)),"",INDEX(datamaster!$R$3:$R$11,MATCH(objek!R37,datamaster!$S$3:$S$11,0)))</f>
        <v/>
      </c>
      <c r="AC29" t="str">
        <f>IF(OR(ISBLANK(objek!$O37),ISBLANK(objek!S37)),"",objek!S37)</f>
        <v/>
      </c>
      <c r="AD29" t="str">
        <f>IF(OR(ISBLANK(objek!$O37),ISBLANK(objek!T37)),"",objek!T37)</f>
        <v/>
      </c>
      <c r="AE29" t="str">
        <f>IF(OR(ISBLANK(objek!$O37),ISBLANK(objek!O37)),"",objek!O37)</f>
        <v/>
      </c>
    </row>
    <row r="30" spans="4:31" x14ac:dyDescent="0.3">
      <c r="D30" t="str">
        <f>IF(OR(ISBLANK(objek!$E38),ISBLANK(objek!E38)),"",objek!E38)</f>
        <v/>
      </c>
      <c r="E30" t="str">
        <f>IF(OR(ISBLANK(objek!$E38),ISBLANK(objek!F38)),"",objek!F38)</f>
        <v/>
      </c>
      <c r="F30" t="str">
        <f>IF(OR(ISBLANK(objek!$E38),ISBLANK(objek!H38)),"","Date("&amp;objek!H38&amp;")")</f>
        <v/>
      </c>
      <c r="G30" t="str">
        <f>IF(OR(ISBLANK(objek!$E38),ISBLANK(objek!I38)),"","Date("&amp;objek!I38&amp;")")</f>
        <v/>
      </c>
      <c r="H30" t="str">
        <f>IF(OR(ISBLANK(objek!$E38),ISBLANK(objek!J38)),"",objek!J38)</f>
        <v/>
      </c>
      <c r="I30" t="str">
        <f>IF(OR(ISBLANK(objek!$E38),ISBLANK(objek!K38)),"",objek!K38)</f>
        <v/>
      </c>
      <c r="J30" t="str">
        <f>IF(OR(ISBLANK(objek!$E38),ISBLANK(objek!G38)),"",objek!G38)</f>
        <v/>
      </c>
      <c r="K30" t="str">
        <f>IF(OR(ISBLANK(objek!$E38),ISBLANK(objek!L38)),"",objek!L38)</f>
        <v/>
      </c>
      <c r="Z30" t="str">
        <f>IF(OR(ISBLANK(objek!$O38),ISBLANK(objek!P38)),"",objek!P38)</f>
        <v/>
      </c>
      <c r="AA30" t="str">
        <f>IF(OR(ISBLANK(objek!$O38),ISBLANK(objek!Q38)),"",objek!Q38)</f>
        <v/>
      </c>
      <c r="AB30" t="str">
        <f>IF(OR(ISBLANK(objek!$O38),ISBLANK(objek!R38)),"",INDEX(datamaster!$R$3:$R$11,MATCH(objek!R38,datamaster!$S$3:$S$11,0)))</f>
        <v/>
      </c>
      <c r="AC30" t="str">
        <f>IF(OR(ISBLANK(objek!$O38),ISBLANK(objek!S38)),"",objek!S38)</f>
        <v/>
      </c>
      <c r="AD30" t="str">
        <f>IF(OR(ISBLANK(objek!$O38),ISBLANK(objek!T38)),"",objek!T38)</f>
        <v/>
      </c>
      <c r="AE30" t="str">
        <f>IF(OR(ISBLANK(objek!$O38),ISBLANK(objek!O38)),"",objek!O38)</f>
        <v/>
      </c>
    </row>
    <row r="31" spans="4:31" x14ac:dyDescent="0.3">
      <c r="D31" t="str">
        <f>IF(OR(ISBLANK(objek!$E39),ISBLANK(objek!E39)),"",objek!E39)</f>
        <v/>
      </c>
      <c r="E31" t="str">
        <f>IF(OR(ISBLANK(objek!$E39),ISBLANK(objek!F39)),"",objek!F39)</f>
        <v/>
      </c>
      <c r="F31" t="str">
        <f>IF(OR(ISBLANK(objek!$E39),ISBLANK(objek!H39)),"","Date("&amp;objek!H39&amp;")")</f>
        <v/>
      </c>
      <c r="G31" t="str">
        <f>IF(OR(ISBLANK(objek!$E39),ISBLANK(objek!I39)),"","Date("&amp;objek!I39&amp;")")</f>
        <v/>
      </c>
      <c r="H31" t="str">
        <f>IF(OR(ISBLANK(objek!$E39),ISBLANK(objek!J39)),"",objek!J39)</f>
        <v/>
      </c>
      <c r="I31" t="str">
        <f>IF(OR(ISBLANK(objek!$E39),ISBLANK(objek!K39)),"",objek!K39)</f>
        <v/>
      </c>
      <c r="J31" t="str">
        <f>IF(OR(ISBLANK(objek!$E39),ISBLANK(objek!G39)),"",objek!G39)</f>
        <v/>
      </c>
      <c r="K31" t="str">
        <f>IF(OR(ISBLANK(objek!$E39),ISBLANK(objek!L39)),"",objek!L39)</f>
        <v/>
      </c>
      <c r="Z31" t="str">
        <f>IF(OR(ISBLANK(objek!$O39),ISBLANK(objek!P39)),"",objek!P39)</f>
        <v/>
      </c>
      <c r="AA31" t="str">
        <f>IF(OR(ISBLANK(objek!$O39),ISBLANK(objek!Q39)),"",objek!Q39)</f>
        <v/>
      </c>
      <c r="AB31" t="str">
        <f>IF(OR(ISBLANK(objek!$O39),ISBLANK(objek!R39)),"",INDEX(datamaster!$R$3:$R$11,MATCH(objek!R39,datamaster!$S$3:$S$11,0)))</f>
        <v/>
      </c>
      <c r="AC31" t="str">
        <f>IF(OR(ISBLANK(objek!$O39),ISBLANK(objek!S39)),"",objek!S39)</f>
        <v/>
      </c>
      <c r="AD31" t="str">
        <f>IF(OR(ISBLANK(objek!$O39),ISBLANK(objek!T39)),"",objek!T39)</f>
        <v/>
      </c>
      <c r="AE31" t="str">
        <f>IF(OR(ISBLANK(objek!$O39),ISBLANK(objek!O39)),"",objek!O39)</f>
        <v/>
      </c>
    </row>
    <row r="32" spans="4:31" x14ac:dyDescent="0.3">
      <c r="D32" t="str">
        <f>IF(OR(ISBLANK(objek!$E40),ISBLANK(objek!E40)),"",objek!E40)</f>
        <v/>
      </c>
      <c r="E32" t="str">
        <f>IF(OR(ISBLANK(objek!$E40),ISBLANK(objek!F40)),"",objek!F40)</f>
        <v/>
      </c>
      <c r="F32" t="str">
        <f>IF(OR(ISBLANK(objek!$E40),ISBLANK(objek!H40)),"","Date("&amp;objek!H40&amp;")")</f>
        <v/>
      </c>
      <c r="G32" t="str">
        <f>IF(OR(ISBLANK(objek!$E40),ISBLANK(objek!I40)),"","Date("&amp;objek!I40&amp;")")</f>
        <v/>
      </c>
      <c r="H32" t="str">
        <f>IF(OR(ISBLANK(objek!$E40),ISBLANK(objek!J40)),"",objek!J40)</f>
        <v/>
      </c>
      <c r="I32" t="str">
        <f>IF(OR(ISBLANK(objek!$E40),ISBLANK(objek!K40)),"",objek!K40)</f>
        <v/>
      </c>
      <c r="J32" t="str">
        <f>IF(OR(ISBLANK(objek!$E40),ISBLANK(objek!G40)),"",objek!G40)</f>
        <v/>
      </c>
      <c r="K32" t="str">
        <f>IF(OR(ISBLANK(objek!$E40),ISBLANK(objek!L40)),"",objek!L40)</f>
        <v/>
      </c>
      <c r="Z32" t="str">
        <f>IF(OR(ISBLANK(objek!$O40),ISBLANK(objek!P40)),"",objek!P40)</f>
        <v/>
      </c>
      <c r="AA32" t="str">
        <f>IF(OR(ISBLANK(objek!$O40),ISBLANK(objek!Q40)),"",objek!Q40)</f>
        <v/>
      </c>
      <c r="AB32" t="str">
        <f>IF(OR(ISBLANK(objek!$O40),ISBLANK(objek!R40)),"",INDEX(datamaster!$R$3:$R$11,MATCH(objek!R40,datamaster!$S$3:$S$11,0)))</f>
        <v/>
      </c>
      <c r="AC32" t="str">
        <f>IF(OR(ISBLANK(objek!$O40),ISBLANK(objek!S40)),"",objek!S40)</f>
        <v/>
      </c>
      <c r="AD32" t="str">
        <f>IF(OR(ISBLANK(objek!$O40),ISBLANK(objek!T40)),"",objek!T40)</f>
        <v/>
      </c>
      <c r="AE32" t="str">
        <f>IF(OR(ISBLANK(objek!$O40),ISBLANK(objek!O40)),"",objek!O40)</f>
        <v/>
      </c>
    </row>
    <row r="33" spans="4:31" x14ac:dyDescent="0.3">
      <c r="D33" t="str">
        <f>IF(OR(ISBLANK(objek!$E41),ISBLANK(objek!E41)),"",objek!E41)</f>
        <v/>
      </c>
      <c r="E33" t="str">
        <f>IF(OR(ISBLANK(objek!$E41),ISBLANK(objek!F41)),"",objek!F41)</f>
        <v/>
      </c>
      <c r="F33" t="str">
        <f>IF(OR(ISBLANK(objek!$E41),ISBLANK(objek!H41)),"","Date("&amp;objek!H41&amp;")")</f>
        <v/>
      </c>
      <c r="G33" t="str">
        <f>IF(OR(ISBLANK(objek!$E41),ISBLANK(objek!I41)),"","Date("&amp;objek!I41&amp;")")</f>
        <v/>
      </c>
      <c r="H33" t="str">
        <f>IF(OR(ISBLANK(objek!$E41),ISBLANK(objek!J41)),"",objek!J41)</f>
        <v/>
      </c>
      <c r="I33" t="str">
        <f>IF(OR(ISBLANK(objek!$E41),ISBLANK(objek!K41)),"",objek!K41)</f>
        <v/>
      </c>
      <c r="J33" t="str">
        <f>IF(OR(ISBLANK(objek!$E41),ISBLANK(objek!G41)),"",objek!G41)</f>
        <v/>
      </c>
      <c r="K33" t="str">
        <f>IF(OR(ISBLANK(objek!$E41),ISBLANK(objek!L41)),"",objek!L41)</f>
        <v/>
      </c>
      <c r="Z33" t="str">
        <f>IF(OR(ISBLANK(objek!$O41),ISBLANK(objek!P41)),"",objek!P41)</f>
        <v/>
      </c>
      <c r="AA33" t="str">
        <f>IF(OR(ISBLANK(objek!$O41),ISBLANK(objek!Q41)),"",objek!Q41)</f>
        <v/>
      </c>
      <c r="AB33" t="str">
        <f>IF(OR(ISBLANK(objek!$O41),ISBLANK(objek!R41)),"",INDEX(datamaster!$R$3:$R$11,MATCH(objek!R41,datamaster!$S$3:$S$11,0)))</f>
        <v/>
      </c>
      <c r="AC33" t="str">
        <f>IF(OR(ISBLANK(objek!$O41),ISBLANK(objek!S41)),"",objek!S41)</f>
        <v/>
      </c>
      <c r="AD33" t="str">
        <f>IF(OR(ISBLANK(objek!$O41),ISBLANK(objek!T41)),"",objek!T41)</f>
        <v/>
      </c>
      <c r="AE33" t="str">
        <f>IF(OR(ISBLANK(objek!$O41),ISBLANK(objek!O41)),"",objek!O41)</f>
        <v/>
      </c>
    </row>
    <row r="34" spans="4:31" x14ac:dyDescent="0.3">
      <c r="D34" t="str">
        <f>IF(OR(ISBLANK(objek!$E42),ISBLANK(objek!E42)),"",objek!E42)</f>
        <v/>
      </c>
      <c r="E34" t="str">
        <f>IF(OR(ISBLANK(objek!$E42),ISBLANK(objek!F42)),"",objek!F42)</f>
        <v/>
      </c>
      <c r="F34" t="str">
        <f>IF(OR(ISBLANK(objek!$E42),ISBLANK(objek!H42)),"","Date("&amp;objek!H42&amp;")")</f>
        <v/>
      </c>
      <c r="G34" t="str">
        <f>IF(OR(ISBLANK(objek!$E42),ISBLANK(objek!I42)),"","Date("&amp;objek!I42&amp;")")</f>
        <v/>
      </c>
      <c r="H34" t="str">
        <f>IF(OR(ISBLANK(objek!$E42),ISBLANK(objek!J42)),"",objek!J42)</f>
        <v/>
      </c>
      <c r="I34" t="str">
        <f>IF(OR(ISBLANK(objek!$E42),ISBLANK(objek!K42)),"",objek!K42)</f>
        <v/>
      </c>
      <c r="J34" t="str">
        <f>IF(OR(ISBLANK(objek!$E42),ISBLANK(objek!G42)),"",objek!G42)</f>
        <v/>
      </c>
      <c r="K34" t="str">
        <f>IF(OR(ISBLANK(objek!$E42),ISBLANK(objek!L42)),"",objek!L42)</f>
        <v/>
      </c>
      <c r="Z34" t="str">
        <f>IF(OR(ISBLANK(objek!$O42),ISBLANK(objek!P42)),"",objek!P42)</f>
        <v/>
      </c>
      <c r="AA34" t="str">
        <f>IF(OR(ISBLANK(objek!$O42),ISBLANK(objek!Q42)),"",objek!Q42)</f>
        <v/>
      </c>
      <c r="AB34" t="str">
        <f>IF(OR(ISBLANK(objek!$O42),ISBLANK(objek!R42)),"",INDEX(datamaster!$R$3:$R$11,MATCH(objek!R42,datamaster!$S$3:$S$11,0)))</f>
        <v/>
      </c>
      <c r="AC34" t="str">
        <f>IF(OR(ISBLANK(objek!$O42),ISBLANK(objek!S42)),"",objek!S42)</f>
        <v/>
      </c>
      <c r="AD34" t="str">
        <f>IF(OR(ISBLANK(objek!$O42),ISBLANK(objek!T42)),"",objek!T42)</f>
        <v/>
      </c>
      <c r="AE34" t="str">
        <f>IF(OR(ISBLANK(objek!$O42),ISBLANK(objek!O42)),"",objek!O42)</f>
        <v/>
      </c>
    </row>
    <row r="35" spans="4:31" x14ac:dyDescent="0.3">
      <c r="D35" t="str">
        <f>IF(OR(ISBLANK(objek!$E43),ISBLANK(objek!E43)),"",objek!E43)</f>
        <v/>
      </c>
      <c r="E35" t="str">
        <f>IF(OR(ISBLANK(objek!$E43),ISBLANK(objek!F43)),"",objek!F43)</f>
        <v/>
      </c>
      <c r="F35" t="str">
        <f>IF(OR(ISBLANK(objek!$E43),ISBLANK(objek!H43)),"","Date("&amp;objek!H43&amp;")")</f>
        <v/>
      </c>
      <c r="G35" t="str">
        <f>IF(OR(ISBLANK(objek!$E43),ISBLANK(objek!I43)),"","Date("&amp;objek!I43&amp;")")</f>
        <v/>
      </c>
      <c r="H35" t="str">
        <f>IF(OR(ISBLANK(objek!$E43),ISBLANK(objek!J43)),"",objek!J43)</f>
        <v/>
      </c>
      <c r="I35" t="str">
        <f>IF(OR(ISBLANK(objek!$E43),ISBLANK(objek!K43)),"",objek!K43)</f>
        <v/>
      </c>
      <c r="J35" t="str">
        <f>IF(OR(ISBLANK(objek!$E43),ISBLANK(objek!G43)),"",objek!G43)</f>
        <v/>
      </c>
      <c r="K35" t="str">
        <f>IF(OR(ISBLANK(objek!$E43),ISBLANK(objek!L43)),"",objek!L43)</f>
        <v/>
      </c>
      <c r="Z35" t="str">
        <f>IF(OR(ISBLANK(objek!$O43),ISBLANK(objek!P43)),"",objek!P43)</f>
        <v/>
      </c>
      <c r="AA35" t="str">
        <f>IF(OR(ISBLANK(objek!$O43),ISBLANK(objek!Q43)),"",objek!Q43)</f>
        <v/>
      </c>
      <c r="AB35" t="str">
        <f>IF(OR(ISBLANK(objek!$O43),ISBLANK(objek!R43)),"",INDEX(datamaster!$R$3:$R$11,MATCH(objek!R43,datamaster!$S$3:$S$11,0)))</f>
        <v/>
      </c>
      <c r="AC35" t="str">
        <f>IF(OR(ISBLANK(objek!$O43),ISBLANK(objek!S43)),"",objek!S43)</f>
        <v/>
      </c>
      <c r="AD35" t="str">
        <f>IF(OR(ISBLANK(objek!$O43),ISBLANK(objek!T43)),"",objek!T43)</f>
        <v/>
      </c>
      <c r="AE35" t="str">
        <f>IF(OR(ISBLANK(objek!$O43),ISBLANK(objek!O43)),"",objek!O43)</f>
        <v/>
      </c>
    </row>
    <row r="36" spans="4:31" x14ac:dyDescent="0.3">
      <c r="D36" t="str">
        <f>IF(OR(ISBLANK(objek!$E44),ISBLANK(objek!E44)),"",objek!E44)</f>
        <v/>
      </c>
      <c r="E36" t="str">
        <f>IF(OR(ISBLANK(objek!$E44),ISBLANK(objek!F44)),"",objek!F44)</f>
        <v/>
      </c>
      <c r="F36" t="str">
        <f>IF(OR(ISBLANK(objek!$E44),ISBLANK(objek!H44)),"","Date("&amp;objek!H44&amp;")")</f>
        <v/>
      </c>
      <c r="G36" t="str">
        <f>IF(OR(ISBLANK(objek!$E44),ISBLANK(objek!I44)),"","Date("&amp;objek!I44&amp;")")</f>
        <v/>
      </c>
      <c r="H36" t="str">
        <f>IF(OR(ISBLANK(objek!$E44),ISBLANK(objek!J44)),"",objek!J44)</f>
        <v/>
      </c>
      <c r="I36" t="str">
        <f>IF(OR(ISBLANK(objek!$E44),ISBLANK(objek!K44)),"",objek!K44)</f>
        <v/>
      </c>
      <c r="J36" t="str">
        <f>IF(OR(ISBLANK(objek!$E44),ISBLANK(objek!G44)),"",objek!G44)</f>
        <v/>
      </c>
      <c r="K36" t="str">
        <f>IF(OR(ISBLANK(objek!$E44),ISBLANK(objek!L44)),"",objek!L44)</f>
        <v/>
      </c>
      <c r="Z36" t="str">
        <f>IF(OR(ISBLANK(objek!$O44),ISBLANK(objek!P44)),"",objek!P44)</f>
        <v/>
      </c>
      <c r="AA36" t="str">
        <f>IF(OR(ISBLANK(objek!$O44),ISBLANK(objek!Q44)),"",objek!Q44)</f>
        <v/>
      </c>
      <c r="AB36" t="str">
        <f>IF(OR(ISBLANK(objek!$O44),ISBLANK(objek!R44)),"",INDEX(datamaster!$R$3:$R$11,MATCH(objek!R44,datamaster!$S$3:$S$11,0)))</f>
        <v/>
      </c>
      <c r="AC36" t="str">
        <f>IF(OR(ISBLANK(objek!$O44),ISBLANK(objek!S44)),"",objek!S44)</f>
        <v/>
      </c>
      <c r="AD36" t="str">
        <f>IF(OR(ISBLANK(objek!$O44),ISBLANK(objek!T44)),"",objek!T44)</f>
        <v/>
      </c>
      <c r="AE36" t="str">
        <f>IF(OR(ISBLANK(objek!$O44),ISBLANK(objek!O44)),"",objek!O44)</f>
        <v/>
      </c>
    </row>
    <row r="37" spans="4:31" x14ac:dyDescent="0.3">
      <c r="D37" t="str">
        <f>IF(OR(ISBLANK(objek!$E45),ISBLANK(objek!E45)),"",objek!E45)</f>
        <v/>
      </c>
      <c r="E37" t="str">
        <f>IF(OR(ISBLANK(objek!$E45),ISBLANK(objek!F45)),"",objek!F45)</f>
        <v/>
      </c>
      <c r="F37" t="str">
        <f>IF(OR(ISBLANK(objek!$E45),ISBLANK(objek!H45)),"","Date("&amp;objek!H45&amp;")")</f>
        <v/>
      </c>
      <c r="G37" t="str">
        <f>IF(OR(ISBLANK(objek!$E45),ISBLANK(objek!I45)),"","Date("&amp;objek!I45&amp;")")</f>
        <v/>
      </c>
      <c r="H37" t="str">
        <f>IF(OR(ISBLANK(objek!$E45),ISBLANK(objek!J45)),"",objek!J45)</f>
        <v/>
      </c>
      <c r="I37" t="str">
        <f>IF(OR(ISBLANK(objek!$E45),ISBLANK(objek!K45)),"",objek!K45)</f>
        <v/>
      </c>
      <c r="J37" t="str">
        <f>IF(OR(ISBLANK(objek!$E45),ISBLANK(objek!G45)),"",objek!G45)</f>
        <v/>
      </c>
      <c r="K37" t="str">
        <f>IF(OR(ISBLANK(objek!$E45),ISBLANK(objek!L45)),"",objek!L45)</f>
        <v/>
      </c>
      <c r="Z37" t="str">
        <f>IF(OR(ISBLANK(objek!$O45),ISBLANK(objek!P45)),"",objek!P45)</f>
        <v/>
      </c>
      <c r="AA37" t="str">
        <f>IF(OR(ISBLANK(objek!$O45),ISBLANK(objek!Q45)),"",objek!Q45)</f>
        <v/>
      </c>
      <c r="AB37" t="str">
        <f>IF(OR(ISBLANK(objek!$O45),ISBLANK(objek!R45)),"",INDEX(datamaster!$R$3:$R$11,MATCH(objek!R45,datamaster!$S$3:$S$11,0)))</f>
        <v/>
      </c>
      <c r="AC37" t="str">
        <f>IF(OR(ISBLANK(objek!$O45),ISBLANK(objek!S45)),"",objek!S45)</f>
        <v/>
      </c>
      <c r="AD37" t="str">
        <f>IF(OR(ISBLANK(objek!$O45),ISBLANK(objek!T45)),"",objek!T45)</f>
        <v/>
      </c>
      <c r="AE37" t="str">
        <f>IF(OR(ISBLANK(objek!$O45),ISBLANK(objek!O45)),"",objek!O45)</f>
        <v/>
      </c>
    </row>
    <row r="38" spans="4:31" x14ac:dyDescent="0.3">
      <c r="D38" t="str">
        <f>IF(OR(ISBLANK(objek!$E46),ISBLANK(objek!E46)),"",objek!E46)</f>
        <v/>
      </c>
      <c r="E38" t="str">
        <f>IF(OR(ISBLANK(objek!$E46),ISBLANK(objek!F46)),"",objek!F46)</f>
        <v/>
      </c>
      <c r="F38" t="str">
        <f>IF(OR(ISBLANK(objek!$E46),ISBLANK(objek!H46)),"","Date("&amp;objek!H46&amp;")")</f>
        <v/>
      </c>
      <c r="G38" t="str">
        <f>IF(OR(ISBLANK(objek!$E46),ISBLANK(objek!I46)),"","Date("&amp;objek!I46&amp;")")</f>
        <v/>
      </c>
      <c r="H38" t="str">
        <f>IF(OR(ISBLANK(objek!$E46),ISBLANK(objek!J46)),"",objek!J46)</f>
        <v/>
      </c>
      <c r="I38" t="str">
        <f>IF(OR(ISBLANK(objek!$E46),ISBLANK(objek!K46)),"",objek!K46)</f>
        <v/>
      </c>
      <c r="J38" t="str">
        <f>IF(OR(ISBLANK(objek!$E46),ISBLANK(objek!G46)),"",objek!G46)</f>
        <v/>
      </c>
      <c r="K38" t="str">
        <f>IF(OR(ISBLANK(objek!$E46),ISBLANK(objek!L46)),"",objek!L46)</f>
        <v/>
      </c>
      <c r="Z38" t="str">
        <f>IF(OR(ISBLANK(objek!$O46),ISBLANK(objek!P46)),"",objek!P46)</f>
        <v/>
      </c>
      <c r="AA38" t="str">
        <f>IF(OR(ISBLANK(objek!$O46),ISBLANK(objek!Q46)),"",objek!Q46)</f>
        <v/>
      </c>
      <c r="AB38" t="str">
        <f>IF(OR(ISBLANK(objek!$O46),ISBLANK(objek!R46)),"",INDEX(datamaster!$R$3:$R$11,MATCH(objek!R46,datamaster!$S$3:$S$11,0)))</f>
        <v/>
      </c>
      <c r="AC38" t="str">
        <f>IF(OR(ISBLANK(objek!$O46),ISBLANK(objek!S46)),"",objek!S46)</f>
        <v/>
      </c>
      <c r="AD38" t="str">
        <f>IF(OR(ISBLANK(objek!$O46),ISBLANK(objek!T46)),"",objek!T46)</f>
        <v/>
      </c>
      <c r="AE38" t="str">
        <f>IF(OR(ISBLANK(objek!$O46),ISBLANK(objek!O46)),"",objek!O46)</f>
        <v/>
      </c>
    </row>
    <row r="39" spans="4:31" x14ac:dyDescent="0.3">
      <c r="D39" t="str">
        <f>IF(OR(ISBLANK(objek!$E47),ISBLANK(objek!E47)),"",objek!E47)</f>
        <v/>
      </c>
      <c r="E39" t="str">
        <f>IF(OR(ISBLANK(objek!$E47),ISBLANK(objek!F47)),"",objek!F47)</f>
        <v/>
      </c>
      <c r="F39" t="str">
        <f>IF(OR(ISBLANK(objek!$E47),ISBLANK(objek!H47)),"","Date("&amp;objek!H47&amp;")")</f>
        <v/>
      </c>
      <c r="G39" t="str">
        <f>IF(OR(ISBLANK(objek!$E47),ISBLANK(objek!I47)),"","Date("&amp;objek!I47&amp;")")</f>
        <v/>
      </c>
      <c r="H39" t="str">
        <f>IF(OR(ISBLANK(objek!$E47),ISBLANK(objek!J47)),"",objek!J47)</f>
        <v/>
      </c>
      <c r="I39" t="str">
        <f>IF(OR(ISBLANK(objek!$E47),ISBLANK(objek!K47)),"",objek!K47)</f>
        <v/>
      </c>
      <c r="J39" t="str">
        <f>IF(OR(ISBLANK(objek!$E47),ISBLANK(objek!G47)),"",objek!G47)</f>
        <v/>
      </c>
      <c r="K39" t="str">
        <f>IF(OR(ISBLANK(objek!$E47),ISBLANK(objek!L47)),"",objek!L47)</f>
        <v/>
      </c>
      <c r="Z39" t="str">
        <f>IF(OR(ISBLANK(objek!$O47),ISBLANK(objek!P47)),"",objek!P47)</f>
        <v/>
      </c>
      <c r="AA39" t="str">
        <f>IF(OR(ISBLANK(objek!$O47),ISBLANK(objek!Q47)),"",objek!Q47)</f>
        <v/>
      </c>
      <c r="AB39" t="str">
        <f>IF(OR(ISBLANK(objek!$O47),ISBLANK(objek!R47)),"",INDEX(datamaster!$R$3:$R$11,MATCH(objek!R47,datamaster!$S$3:$S$11,0)))</f>
        <v/>
      </c>
      <c r="AC39" t="str">
        <f>IF(OR(ISBLANK(objek!$O47),ISBLANK(objek!S47)),"",objek!S47)</f>
        <v/>
      </c>
      <c r="AD39" t="str">
        <f>IF(OR(ISBLANK(objek!$O47),ISBLANK(objek!T47)),"",objek!T47)</f>
        <v/>
      </c>
      <c r="AE39" t="str">
        <f>IF(OR(ISBLANK(objek!$O47),ISBLANK(objek!O47)),"",objek!O47)</f>
        <v/>
      </c>
    </row>
    <row r="40" spans="4:31" x14ac:dyDescent="0.3">
      <c r="D40" t="str">
        <f>IF(OR(ISBLANK(objek!$E48),ISBLANK(objek!E48)),"",objek!E48)</f>
        <v/>
      </c>
      <c r="E40" t="str">
        <f>IF(OR(ISBLANK(objek!$E48),ISBLANK(objek!F48)),"",objek!F48)</f>
        <v/>
      </c>
      <c r="F40" t="str">
        <f>IF(OR(ISBLANK(objek!$E48),ISBLANK(objek!H48)),"","Date("&amp;objek!H48&amp;")")</f>
        <v/>
      </c>
      <c r="G40" t="str">
        <f>IF(OR(ISBLANK(objek!$E48),ISBLANK(objek!I48)),"","Date("&amp;objek!I48&amp;")")</f>
        <v/>
      </c>
      <c r="H40" t="str">
        <f>IF(OR(ISBLANK(objek!$E48),ISBLANK(objek!J48)),"",objek!J48)</f>
        <v/>
      </c>
      <c r="I40" t="str">
        <f>IF(OR(ISBLANK(objek!$E48),ISBLANK(objek!K48)),"",objek!K48)</f>
        <v/>
      </c>
      <c r="J40" t="str">
        <f>IF(OR(ISBLANK(objek!$E48),ISBLANK(objek!G48)),"",objek!G48)</f>
        <v/>
      </c>
      <c r="K40" t="str">
        <f>IF(OR(ISBLANK(objek!$E48),ISBLANK(objek!L48)),"",objek!L48)</f>
        <v/>
      </c>
      <c r="Z40" t="str">
        <f>IF(OR(ISBLANK(objek!$O48),ISBLANK(objek!P48)),"",objek!P48)</f>
        <v/>
      </c>
      <c r="AA40" t="str">
        <f>IF(OR(ISBLANK(objek!$O48),ISBLANK(objek!Q48)),"",objek!Q48)</f>
        <v/>
      </c>
      <c r="AB40" t="str">
        <f>IF(OR(ISBLANK(objek!$O48),ISBLANK(objek!R48)),"",INDEX(datamaster!$R$3:$R$11,MATCH(objek!R48,datamaster!$S$3:$S$11,0)))</f>
        <v/>
      </c>
      <c r="AC40" t="str">
        <f>IF(OR(ISBLANK(objek!$O48),ISBLANK(objek!S48)),"",objek!S48)</f>
        <v/>
      </c>
      <c r="AD40" t="str">
        <f>IF(OR(ISBLANK(objek!$O48),ISBLANK(objek!T48)),"",objek!T48)</f>
        <v/>
      </c>
      <c r="AE40" t="str">
        <f>IF(OR(ISBLANK(objek!$O48),ISBLANK(objek!O48)),"",objek!O48)</f>
        <v/>
      </c>
    </row>
    <row r="41" spans="4:31" x14ac:dyDescent="0.3">
      <c r="D41" t="str">
        <f>IF(OR(ISBLANK(objek!$E49),ISBLANK(objek!E49)),"",objek!E49)</f>
        <v/>
      </c>
      <c r="E41" t="str">
        <f>IF(OR(ISBLANK(objek!$E49),ISBLANK(objek!F49)),"",objek!F49)</f>
        <v/>
      </c>
      <c r="F41" t="str">
        <f>IF(OR(ISBLANK(objek!$E49),ISBLANK(objek!H49)),"","Date("&amp;objek!H49&amp;")")</f>
        <v/>
      </c>
      <c r="G41" t="str">
        <f>IF(OR(ISBLANK(objek!$E49),ISBLANK(objek!I49)),"","Date("&amp;objek!I49&amp;")")</f>
        <v/>
      </c>
      <c r="H41" t="str">
        <f>IF(OR(ISBLANK(objek!$E49),ISBLANK(objek!J49)),"",objek!J49)</f>
        <v/>
      </c>
      <c r="I41" t="str">
        <f>IF(OR(ISBLANK(objek!$E49),ISBLANK(objek!K49)),"",objek!K49)</f>
        <v/>
      </c>
      <c r="J41" t="str">
        <f>IF(OR(ISBLANK(objek!$E49),ISBLANK(objek!G49)),"",objek!G49)</f>
        <v/>
      </c>
      <c r="K41" t="str">
        <f>IF(OR(ISBLANK(objek!$E49),ISBLANK(objek!L49)),"",objek!L49)</f>
        <v/>
      </c>
      <c r="Z41" t="str">
        <f>IF(OR(ISBLANK(objek!$O49),ISBLANK(objek!P49)),"",objek!P49)</f>
        <v/>
      </c>
      <c r="AA41" t="str">
        <f>IF(OR(ISBLANK(objek!$O49),ISBLANK(objek!Q49)),"",objek!Q49)</f>
        <v/>
      </c>
      <c r="AB41" t="str">
        <f>IF(OR(ISBLANK(objek!$O49),ISBLANK(objek!R49)),"",INDEX(datamaster!$R$3:$R$11,MATCH(objek!R49,datamaster!$S$3:$S$11,0)))</f>
        <v/>
      </c>
      <c r="AC41" t="str">
        <f>IF(OR(ISBLANK(objek!$O49),ISBLANK(objek!S49)),"",objek!S49)</f>
        <v/>
      </c>
      <c r="AD41" t="str">
        <f>IF(OR(ISBLANK(objek!$O49),ISBLANK(objek!T49)),"",objek!T49)</f>
        <v/>
      </c>
      <c r="AE41" t="str">
        <f>IF(OR(ISBLANK(objek!$O49),ISBLANK(objek!O49)),"",objek!O49)</f>
        <v/>
      </c>
    </row>
    <row r="42" spans="4:31" x14ac:dyDescent="0.3">
      <c r="D42" t="str">
        <f>IF(OR(ISBLANK(objek!$E50),ISBLANK(objek!E50)),"",objek!E50)</f>
        <v/>
      </c>
      <c r="E42" t="str">
        <f>IF(OR(ISBLANK(objek!$E50),ISBLANK(objek!F50)),"",objek!F50)</f>
        <v/>
      </c>
      <c r="F42" t="str">
        <f>IF(OR(ISBLANK(objek!$E50),ISBLANK(objek!H50)),"","Date("&amp;objek!H50&amp;")")</f>
        <v/>
      </c>
      <c r="G42" t="str">
        <f>IF(OR(ISBLANK(objek!$E50),ISBLANK(objek!I50)),"","Date("&amp;objek!I50&amp;")")</f>
        <v/>
      </c>
      <c r="H42" t="str">
        <f>IF(OR(ISBLANK(objek!$E50),ISBLANK(objek!J50)),"",objek!J50)</f>
        <v/>
      </c>
      <c r="I42" t="str">
        <f>IF(OR(ISBLANK(objek!$E50),ISBLANK(objek!K50)),"",objek!K50)</f>
        <v/>
      </c>
      <c r="J42" t="str">
        <f>IF(OR(ISBLANK(objek!$E50),ISBLANK(objek!G50)),"",objek!G50)</f>
        <v/>
      </c>
      <c r="K42" t="str">
        <f>IF(OR(ISBLANK(objek!$E50),ISBLANK(objek!L50)),"",objek!L50)</f>
        <v/>
      </c>
      <c r="Z42" t="str">
        <f>IF(OR(ISBLANK(objek!$O50),ISBLANK(objek!P50)),"",objek!P50)</f>
        <v/>
      </c>
      <c r="AA42" t="str">
        <f>IF(OR(ISBLANK(objek!$O50),ISBLANK(objek!Q50)),"",objek!Q50)</f>
        <v/>
      </c>
      <c r="AB42" t="str">
        <f>IF(OR(ISBLANK(objek!$O50),ISBLANK(objek!R50)),"",INDEX(datamaster!$R$3:$R$11,MATCH(objek!R50,datamaster!$S$3:$S$11,0)))</f>
        <v/>
      </c>
      <c r="AC42" t="str">
        <f>IF(OR(ISBLANK(objek!$O50),ISBLANK(objek!S50)),"",objek!S50)</f>
        <v/>
      </c>
      <c r="AD42" t="str">
        <f>IF(OR(ISBLANK(objek!$O50),ISBLANK(objek!T50)),"",objek!T50)</f>
        <v/>
      </c>
      <c r="AE42" t="str">
        <f>IF(OR(ISBLANK(objek!$O50),ISBLANK(objek!O50)),"",objek!O50)</f>
        <v/>
      </c>
    </row>
    <row r="43" spans="4:31" x14ac:dyDescent="0.3">
      <c r="D43" t="str">
        <f>IF(OR(ISBLANK(objek!$E51),ISBLANK(objek!E51)),"",objek!E51)</f>
        <v/>
      </c>
      <c r="E43" t="str">
        <f>IF(OR(ISBLANK(objek!$E51),ISBLANK(objek!F51)),"",objek!F51)</f>
        <v/>
      </c>
      <c r="F43" t="str">
        <f>IF(OR(ISBLANK(objek!$E51),ISBLANK(objek!H51)),"","Date("&amp;objek!H51&amp;")")</f>
        <v/>
      </c>
      <c r="G43" t="str">
        <f>IF(OR(ISBLANK(objek!$E51),ISBLANK(objek!I51)),"","Date("&amp;objek!I51&amp;")")</f>
        <v/>
      </c>
      <c r="H43" t="str">
        <f>IF(OR(ISBLANK(objek!$E51),ISBLANK(objek!J51)),"",objek!J51)</f>
        <v/>
      </c>
      <c r="I43" t="str">
        <f>IF(OR(ISBLANK(objek!$E51),ISBLANK(objek!K51)),"",objek!K51)</f>
        <v/>
      </c>
      <c r="J43" t="str">
        <f>IF(OR(ISBLANK(objek!$E51),ISBLANK(objek!G51)),"",objek!G51)</f>
        <v/>
      </c>
      <c r="K43" t="str">
        <f>IF(OR(ISBLANK(objek!$E51),ISBLANK(objek!L51)),"",objek!L51)</f>
        <v/>
      </c>
      <c r="Z43" t="str">
        <f>IF(OR(ISBLANK(objek!$O51),ISBLANK(objek!P51)),"",objek!P51)</f>
        <v/>
      </c>
      <c r="AA43" t="str">
        <f>IF(OR(ISBLANK(objek!$O51),ISBLANK(objek!Q51)),"",objek!Q51)</f>
        <v/>
      </c>
      <c r="AB43" t="str">
        <f>IF(OR(ISBLANK(objek!$O51),ISBLANK(objek!R51)),"",INDEX(datamaster!$R$3:$R$11,MATCH(objek!R51,datamaster!$S$3:$S$11,0)))</f>
        <v/>
      </c>
      <c r="AC43" t="str">
        <f>IF(OR(ISBLANK(objek!$O51),ISBLANK(objek!S51)),"",objek!S51)</f>
        <v/>
      </c>
      <c r="AD43" t="str">
        <f>IF(OR(ISBLANK(objek!$O51),ISBLANK(objek!T51)),"",objek!T51)</f>
        <v/>
      </c>
      <c r="AE43" t="str">
        <f>IF(OR(ISBLANK(objek!$O51),ISBLANK(objek!O51)),"",objek!O51)</f>
        <v/>
      </c>
    </row>
    <row r="44" spans="4:31" x14ac:dyDescent="0.3">
      <c r="D44" t="str">
        <f>IF(OR(ISBLANK(objek!$E52),ISBLANK(objek!E52)),"",objek!E52)</f>
        <v/>
      </c>
      <c r="E44" t="str">
        <f>IF(OR(ISBLANK(objek!$E52),ISBLANK(objek!F52)),"",objek!F52)</f>
        <v/>
      </c>
      <c r="F44" t="str">
        <f>IF(OR(ISBLANK(objek!$E52),ISBLANK(objek!H52)),"","Date("&amp;objek!H52&amp;")")</f>
        <v/>
      </c>
      <c r="G44" t="str">
        <f>IF(OR(ISBLANK(objek!$E52),ISBLANK(objek!I52)),"","Date("&amp;objek!I52&amp;")")</f>
        <v/>
      </c>
      <c r="H44" t="str">
        <f>IF(OR(ISBLANK(objek!$E52),ISBLANK(objek!J52)),"",objek!J52)</f>
        <v/>
      </c>
      <c r="I44" t="str">
        <f>IF(OR(ISBLANK(objek!$E52),ISBLANK(objek!K52)),"",objek!K52)</f>
        <v/>
      </c>
      <c r="J44" t="str">
        <f>IF(OR(ISBLANK(objek!$E52),ISBLANK(objek!G52)),"",objek!G52)</f>
        <v/>
      </c>
      <c r="K44" t="str">
        <f>IF(OR(ISBLANK(objek!$E52),ISBLANK(objek!L52)),"",objek!L52)</f>
        <v/>
      </c>
      <c r="Z44" t="str">
        <f>IF(OR(ISBLANK(objek!$O52),ISBLANK(objek!P52)),"",objek!P52)</f>
        <v/>
      </c>
      <c r="AA44" t="str">
        <f>IF(OR(ISBLANK(objek!$O52),ISBLANK(objek!Q52)),"",objek!Q52)</f>
        <v/>
      </c>
      <c r="AB44" t="str">
        <f>IF(OR(ISBLANK(objek!$O52),ISBLANK(objek!R52)),"",INDEX(datamaster!$R$3:$R$11,MATCH(objek!R52,datamaster!$S$3:$S$11,0)))</f>
        <v/>
      </c>
      <c r="AC44" t="str">
        <f>IF(OR(ISBLANK(objek!$O52),ISBLANK(objek!S52)),"",objek!S52)</f>
        <v/>
      </c>
      <c r="AD44" t="str">
        <f>IF(OR(ISBLANK(objek!$O52),ISBLANK(objek!T52)),"",objek!T52)</f>
        <v/>
      </c>
      <c r="AE44" t="str">
        <f>IF(OR(ISBLANK(objek!$O52),ISBLANK(objek!O52)),"",objek!O52)</f>
        <v/>
      </c>
    </row>
    <row r="45" spans="4:31" x14ac:dyDescent="0.3">
      <c r="D45" t="str">
        <f>IF(OR(ISBLANK(objek!$E53),ISBLANK(objek!E53)),"",objek!E53)</f>
        <v/>
      </c>
      <c r="E45" t="str">
        <f>IF(OR(ISBLANK(objek!$E53),ISBLANK(objek!F53)),"",objek!F53)</f>
        <v/>
      </c>
      <c r="F45" t="str">
        <f>IF(OR(ISBLANK(objek!$E53),ISBLANK(objek!H53)),"","Date("&amp;objek!H53&amp;")")</f>
        <v/>
      </c>
      <c r="G45" t="str">
        <f>IF(OR(ISBLANK(objek!$E53),ISBLANK(objek!I53)),"","Date("&amp;objek!I53&amp;")")</f>
        <v/>
      </c>
      <c r="H45" t="str">
        <f>IF(OR(ISBLANK(objek!$E53),ISBLANK(objek!J53)),"",objek!J53)</f>
        <v/>
      </c>
      <c r="I45" t="str">
        <f>IF(OR(ISBLANK(objek!$E53),ISBLANK(objek!K53)),"",objek!K53)</f>
        <v/>
      </c>
      <c r="J45" t="str">
        <f>IF(OR(ISBLANK(objek!$E53),ISBLANK(objek!G53)),"",objek!G53)</f>
        <v/>
      </c>
      <c r="K45" t="str">
        <f>IF(OR(ISBLANK(objek!$E53),ISBLANK(objek!L53)),"",objek!L53)</f>
        <v/>
      </c>
      <c r="Z45" t="str">
        <f>IF(OR(ISBLANK(objek!$O53),ISBLANK(objek!P53)),"",objek!P53)</f>
        <v/>
      </c>
      <c r="AA45" t="str">
        <f>IF(OR(ISBLANK(objek!$O53),ISBLANK(objek!Q53)),"",objek!Q53)</f>
        <v/>
      </c>
      <c r="AB45" t="str">
        <f>IF(OR(ISBLANK(objek!$O53),ISBLANK(objek!R53)),"",INDEX(datamaster!$R$3:$R$11,MATCH(objek!R53,datamaster!$S$3:$S$11,0)))</f>
        <v/>
      </c>
      <c r="AC45" t="str">
        <f>IF(OR(ISBLANK(objek!$O53),ISBLANK(objek!S53)),"",objek!S53)</f>
        <v/>
      </c>
      <c r="AD45" t="str">
        <f>IF(OR(ISBLANK(objek!$O53),ISBLANK(objek!T53)),"",objek!T53)</f>
        <v/>
      </c>
      <c r="AE45" t="str">
        <f>IF(OR(ISBLANK(objek!$O53),ISBLANK(objek!O53)),"",objek!O53)</f>
        <v/>
      </c>
    </row>
    <row r="46" spans="4:31" x14ac:dyDescent="0.3">
      <c r="D46" t="str">
        <f>IF(OR(ISBLANK(objek!$E54),ISBLANK(objek!E54)),"",objek!E54)</f>
        <v/>
      </c>
      <c r="E46" t="str">
        <f>IF(OR(ISBLANK(objek!$E54),ISBLANK(objek!F54)),"",objek!F54)</f>
        <v/>
      </c>
      <c r="F46" t="str">
        <f>IF(OR(ISBLANK(objek!$E54),ISBLANK(objek!H54)),"","Date("&amp;objek!H54&amp;")")</f>
        <v/>
      </c>
      <c r="G46" t="str">
        <f>IF(OR(ISBLANK(objek!$E54),ISBLANK(objek!I54)),"","Date("&amp;objek!I54&amp;")")</f>
        <v/>
      </c>
      <c r="H46" t="str">
        <f>IF(OR(ISBLANK(objek!$E54),ISBLANK(objek!J54)),"",objek!J54)</f>
        <v/>
      </c>
      <c r="I46" t="str">
        <f>IF(OR(ISBLANK(objek!$E54),ISBLANK(objek!K54)),"",objek!K54)</f>
        <v/>
      </c>
      <c r="J46" t="str">
        <f>IF(OR(ISBLANK(objek!$E54),ISBLANK(objek!G54)),"",objek!G54)</f>
        <v/>
      </c>
      <c r="K46" t="str">
        <f>IF(OR(ISBLANK(objek!$E54),ISBLANK(objek!L54)),"",objek!L54)</f>
        <v/>
      </c>
      <c r="Z46" t="str">
        <f>IF(OR(ISBLANK(objek!$O54),ISBLANK(objek!P54)),"",objek!P54)</f>
        <v/>
      </c>
      <c r="AA46" t="str">
        <f>IF(OR(ISBLANK(objek!$O54),ISBLANK(objek!Q54)),"",objek!Q54)</f>
        <v/>
      </c>
      <c r="AB46" t="str">
        <f>IF(OR(ISBLANK(objek!$O54),ISBLANK(objek!R54)),"",INDEX(datamaster!$R$3:$R$11,MATCH(objek!R54,datamaster!$S$3:$S$11,0)))</f>
        <v/>
      </c>
      <c r="AC46" t="str">
        <f>IF(OR(ISBLANK(objek!$O54),ISBLANK(objek!S54)),"",objek!S54)</f>
        <v/>
      </c>
      <c r="AD46" t="str">
        <f>IF(OR(ISBLANK(objek!$O54),ISBLANK(objek!T54)),"",objek!T54)</f>
        <v/>
      </c>
      <c r="AE46" t="str">
        <f>IF(OR(ISBLANK(objek!$O54),ISBLANK(objek!O54)),"",objek!O54)</f>
        <v/>
      </c>
    </row>
    <row r="47" spans="4:31" x14ac:dyDescent="0.3">
      <c r="D47" t="str">
        <f>IF(OR(ISBLANK(objek!$E55),ISBLANK(objek!E55)),"",objek!E55)</f>
        <v/>
      </c>
      <c r="E47" t="str">
        <f>IF(OR(ISBLANK(objek!$E55),ISBLANK(objek!F55)),"",objek!F55)</f>
        <v/>
      </c>
      <c r="F47" t="str">
        <f>IF(OR(ISBLANK(objek!$E55),ISBLANK(objek!H55)),"","Date("&amp;objek!H55&amp;")")</f>
        <v/>
      </c>
      <c r="G47" t="str">
        <f>IF(OR(ISBLANK(objek!$E55),ISBLANK(objek!I55)),"","Date("&amp;objek!I55&amp;")")</f>
        <v/>
      </c>
      <c r="H47" t="str">
        <f>IF(OR(ISBLANK(objek!$E55),ISBLANK(objek!J55)),"",objek!J55)</f>
        <v/>
      </c>
      <c r="I47" t="str">
        <f>IF(OR(ISBLANK(objek!$E55),ISBLANK(objek!K55)),"",objek!K55)</f>
        <v/>
      </c>
      <c r="J47" t="str">
        <f>IF(OR(ISBLANK(objek!$E55),ISBLANK(objek!G55)),"",objek!G55)</f>
        <v/>
      </c>
      <c r="K47" t="str">
        <f>IF(OR(ISBLANK(objek!$E55),ISBLANK(objek!L55)),"",objek!L55)</f>
        <v/>
      </c>
      <c r="Z47" t="str">
        <f>IF(OR(ISBLANK(objek!$O55),ISBLANK(objek!P55)),"",objek!P55)</f>
        <v/>
      </c>
      <c r="AA47" t="str">
        <f>IF(OR(ISBLANK(objek!$O55),ISBLANK(objek!Q55)),"",objek!Q55)</f>
        <v/>
      </c>
      <c r="AB47" t="str">
        <f>IF(OR(ISBLANK(objek!$O55),ISBLANK(objek!R55)),"",INDEX(datamaster!$R$3:$R$11,MATCH(objek!R55,datamaster!$S$3:$S$11,0)))</f>
        <v/>
      </c>
      <c r="AC47" t="str">
        <f>IF(OR(ISBLANK(objek!$O55),ISBLANK(objek!S55)),"",objek!S55)</f>
        <v/>
      </c>
      <c r="AD47" t="str">
        <f>IF(OR(ISBLANK(objek!$O55),ISBLANK(objek!T55)),"",objek!T55)</f>
        <v/>
      </c>
      <c r="AE47" t="str">
        <f>IF(OR(ISBLANK(objek!$O55),ISBLANK(objek!O55)),"",objek!O55)</f>
        <v/>
      </c>
    </row>
    <row r="48" spans="4:31" x14ac:dyDescent="0.3">
      <c r="D48" t="str">
        <f>IF(OR(ISBLANK(objek!$E56),ISBLANK(objek!E56)),"",objek!E56)</f>
        <v/>
      </c>
      <c r="E48" t="str">
        <f>IF(OR(ISBLANK(objek!$E56),ISBLANK(objek!F56)),"",objek!F56)</f>
        <v/>
      </c>
      <c r="F48" t="str">
        <f>IF(OR(ISBLANK(objek!$E56),ISBLANK(objek!H56)),"","Date("&amp;objek!H56&amp;")")</f>
        <v/>
      </c>
      <c r="G48" t="str">
        <f>IF(OR(ISBLANK(objek!$E56),ISBLANK(objek!I56)),"","Date("&amp;objek!I56&amp;")")</f>
        <v/>
      </c>
      <c r="H48" t="str">
        <f>IF(OR(ISBLANK(objek!$E56),ISBLANK(objek!J56)),"",objek!J56)</f>
        <v/>
      </c>
      <c r="I48" t="str">
        <f>IF(OR(ISBLANK(objek!$E56),ISBLANK(objek!K56)),"",objek!K56)</f>
        <v/>
      </c>
      <c r="J48" t="str">
        <f>IF(OR(ISBLANK(objek!$E56),ISBLANK(objek!G56)),"",objek!G56)</f>
        <v/>
      </c>
      <c r="K48" t="str">
        <f>IF(OR(ISBLANK(objek!$E56),ISBLANK(objek!L56)),"",objek!L56)</f>
        <v/>
      </c>
      <c r="Z48" t="str">
        <f>IF(OR(ISBLANK(objek!$O56),ISBLANK(objek!P56)),"",objek!P56)</f>
        <v/>
      </c>
      <c r="AA48" t="str">
        <f>IF(OR(ISBLANK(objek!$O56),ISBLANK(objek!Q56)),"",objek!Q56)</f>
        <v/>
      </c>
      <c r="AB48" t="str">
        <f>IF(OR(ISBLANK(objek!$O56),ISBLANK(objek!R56)),"",INDEX(datamaster!$R$3:$R$11,MATCH(objek!R56,datamaster!$S$3:$S$11,0)))</f>
        <v/>
      </c>
      <c r="AC48" t="str">
        <f>IF(OR(ISBLANK(objek!$O56),ISBLANK(objek!S56)),"",objek!S56)</f>
        <v/>
      </c>
      <c r="AD48" t="str">
        <f>IF(OR(ISBLANK(objek!$O56),ISBLANK(objek!T56)),"",objek!T56)</f>
        <v/>
      </c>
      <c r="AE48" t="str">
        <f>IF(OR(ISBLANK(objek!$O56),ISBLANK(objek!O56)),"",objek!O56)</f>
        <v/>
      </c>
    </row>
    <row r="49" spans="4:31" x14ac:dyDescent="0.3">
      <c r="D49" t="str">
        <f>IF(OR(ISBLANK(objek!$E57),ISBLANK(objek!E57)),"",objek!E57)</f>
        <v/>
      </c>
      <c r="E49" t="str">
        <f>IF(OR(ISBLANK(objek!$E57),ISBLANK(objek!F57)),"",objek!F57)</f>
        <v/>
      </c>
      <c r="F49" t="str">
        <f>IF(OR(ISBLANK(objek!$E57),ISBLANK(objek!H57)),"","Date("&amp;objek!H57&amp;")")</f>
        <v/>
      </c>
      <c r="G49" t="str">
        <f>IF(OR(ISBLANK(objek!$E57),ISBLANK(objek!I57)),"","Date("&amp;objek!I57&amp;")")</f>
        <v/>
      </c>
      <c r="H49" t="str">
        <f>IF(OR(ISBLANK(objek!$E57),ISBLANK(objek!J57)),"",objek!J57)</f>
        <v/>
      </c>
      <c r="I49" t="str">
        <f>IF(OR(ISBLANK(objek!$E57),ISBLANK(objek!K57)),"",objek!K57)</f>
        <v/>
      </c>
      <c r="J49" t="str">
        <f>IF(OR(ISBLANK(objek!$E57),ISBLANK(objek!G57)),"",objek!G57)</f>
        <v/>
      </c>
      <c r="K49" t="str">
        <f>IF(OR(ISBLANK(objek!$E57),ISBLANK(objek!L57)),"",objek!L57)</f>
        <v/>
      </c>
      <c r="Z49" t="str">
        <f>IF(OR(ISBLANK(objek!$O57),ISBLANK(objek!P57)),"",objek!P57)</f>
        <v/>
      </c>
      <c r="AA49" t="str">
        <f>IF(OR(ISBLANK(objek!$O57),ISBLANK(objek!Q57)),"",objek!Q57)</f>
        <v/>
      </c>
      <c r="AB49" t="str">
        <f>IF(OR(ISBLANK(objek!$O57),ISBLANK(objek!R57)),"",INDEX(datamaster!$R$3:$R$11,MATCH(objek!R57,datamaster!$S$3:$S$11,0)))</f>
        <v/>
      </c>
      <c r="AC49" t="str">
        <f>IF(OR(ISBLANK(objek!$O57),ISBLANK(objek!S57)),"",objek!S57)</f>
        <v/>
      </c>
      <c r="AD49" t="str">
        <f>IF(OR(ISBLANK(objek!$O57),ISBLANK(objek!T57)),"",objek!T57)</f>
        <v/>
      </c>
      <c r="AE49" t="str">
        <f>IF(OR(ISBLANK(objek!$O57),ISBLANK(objek!O57)),"",objek!O57)</f>
        <v/>
      </c>
    </row>
    <row r="50" spans="4:31" x14ac:dyDescent="0.3">
      <c r="D50" t="str">
        <f>IF(OR(ISBLANK(objek!$E58),ISBLANK(objek!E58)),"",objek!E58)</f>
        <v/>
      </c>
      <c r="E50" t="str">
        <f>IF(OR(ISBLANK(objek!$E58),ISBLANK(objek!F58)),"",objek!F58)</f>
        <v/>
      </c>
      <c r="F50" t="str">
        <f>IF(OR(ISBLANK(objek!$E58),ISBLANK(objek!H58)),"","Date("&amp;objek!H58&amp;")")</f>
        <v/>
      </c>
      <c r="G50" t="str">
        <f>IF(OR(ISBLANK(objek!$E58),ISBLANK(objek!I58)),"","Date("&amp;objek!I58&amp;")")</f>
        <v/>
      </c>
      <c r="H50" t="str">
        <f>IF(OR(ISBLANK(objek!$E58),ISBLANK(objek!J58)),"",objek!J58)</f>
        <v/>
      </c>
      <c r="I50" t="str">
        <f>IF(OR(ISBLANK(objek!$E58),ISBLANK(objek!K58)),"",objek!K58)</f>
        <v/>
      </c>
      <c r="J50" t="str">
        <f>IF(OR(ISBLANK(objek!$E58),ISBLANK(objek!G58)),"",objek!G58)</f>
        <v/>
      </c>
      <c r="K50" t="str">
        <f>IF(OR(ISBLANK(objek!$E58),ISBLANK(objek!L58)),"",objek!L58)</f>
        <v/>
      </c>
      <c r="Z50" t="str">
        <f>IF(OR(ISBLANK(objek!$O58),ISBLANK(objek!P58)),"",objek!P58)</f>
        <v/>
      </c>
      <c r="AA50" t="str">
        <f>IF(OR(ISBLANK(objek!$O58),ISBLANK(objek!Q58)),"",objek!Q58)</f>
        <v/>
      </c>
      <c r="AB50" t="str">
        <f>IF(OR(ISBLANK(objek!$O58),ISBLANK(objek!R58)),"",INDEX(datamaster!$R$3:$R$11,MATCH(objek!R58,datamaster!$S$3:$S$11,0)))</f>
        <v/>
      </c>
      <c r="AC50" t="str">
        <f>IF(OR(ISBLANK(objek!$O58),ISBLANK(objek!S58)),"",objek!S58)</f>
        <v/>
      </c>
      <c r="AD50" t="str">
        <f>IF(OR(ISBLANK(objek!$O58),ISBLANK(objek!T58)),"",objek!T58)</f>
        <v/>
      </c>
      <c r="AE50" t="str">
        <f>IF(OR(ISBLANK(objek!$O58),ISBLANK(objek!O58)),"",objek!O58)</f>
        <v/>
      </c>
    </row>
    <row r="51" spans="4:31" x14ac:dyDescent="0.3">
      <c r="D51" t="str">
        <f>IF(OR(ISBLANK(objek!$E59),ISBLANK(objek!E59)),"",objek!E59)</f>
        <v/>
      </c>
      <c r="E51" t="str">
        <f>IF(OR(ISBLANK(objek!$E59),ISBLANK(objek!F59)),"",objek!F59)</f>
        <v/>
      </c>
      <c r="F51" t="str">
        <f>IF(OR(ISBLANK(objek!$E59),ISBLANK(objek!H59)),"","Date("&amp;objek!H59&amp;")")</f>
        <v/>
      </c>
      <c r="G51" t="str">
        <f>IF(OR(ISBLANK(objek!$E59),ISBLANK(objek!I59)),"","Date("&amp;objek!I59&amp;")")</f>
        <v/>
      </c>
      <c r="H51" t="str">
        <f>IF(OR(ISBLANK(objek!$E59),ISBLANK(objek!J59)),"",objek!J59)</f>
        <v/>
      </c>
      <c r="I51" t="str">
        <f>IF(OR(ISBLANK(objek!$E59),ISBLANK(objek!K59)),"",objek!K59)</f>
        <v/>
      </c>
      <c r="J51" t="str">
        <f>IF(OR(ISBLANK(objek!$E59),ISBLANK(objek!G59)),"",objek!G59)</f>
        <v/>
      </c>
      <c r="K51" t="str">
        <f>IF(OR(ISBLANK(objek!$E59),ISBLANK(objek!L59)),"",objek!L59)</f>
        <v/>
      </c>
      <c r="Z51" t="str">
        <f>IF(OR(ISBLANK(objek!$O59),ISBLANK(objek!P59)),"",objek!P59)</f>
        <v/>
      </c>
      <c r="AA51" t="str">
        <f>IF(OR(ISBLANK(objek!$O59),ISBLANK(objek!Q59)),"",objek!Q59)</f>
        <v/>
      </c>
      <c r="AB51" t="str">
        <f>IF(OR(ISBLANK(objek!$O59),ISBLANK(objek!R59)),"",INDEX(datamaster!$R$3:$R$11,MATCH(objek!R59,datamaster!$S$3:$S$11,0)))</f>
        <v/>
      </c>
      <c r="AC51" t="str">
        <f>IF(OR(ISBLANK(objek!$O59),ISBLANK(objek!S59)),"",objek!S59)</f>
        <v/>
      </c>
      <c r="AD51" t="str">
        <f>IF(OR(ISBLANK(objek!$O59),ISBLANK(objek!T59)),"",objek!T59)</f>
        <v/>
      </c>
      <c r="AE51" t="str">
        <f>IF(OR(ISBLANK(objek!$O59),ISBLANK(objek!O59)),"",objek!O59)</f>
        <v/>
      </c>
    </row>
    <row r="52" spans="4:31" x14ac:dyDescent="0.3">
      <c r="D52" t="str">
        <f>IF(OR(ISBLANK(objek!$E60),ISBLANK(objek!E60)),"",objek!E60)</f>
        <v/>
      </c>
      <c r="E52" t="str">
        <f>IF(OR(ISBLANK(objek!$E60),ISBLANK(objek!F60)),"",objek!F60)</f>
        <v/>
      </c>
      <c r="F52" t="str">
        <f>IF(OR(ISBLANK(objek!$E60),ISBLANK(objek!H60)),"","Date("&amp;objek!H60&amp;")")</f>
        <v/>
      </c>
      <c r="G52" t="str">
        <f>IF(OR(ISBLANK(objek!$E60),ISBLANK(objek!I60)),"","Date("&amp;objek!I60&amp;")")</f>
        <v/>
      </c>
      <c r="H52" t="str">
        <f>IF(OR(ISBLANK(objek!$E60),ISBLANK(objek!J60)),"",objek!J60)</f>
        <v/>
      </c>
      <c r="I52" t="str">
        <f>IF(OR(ISBLANK(objek!$E60),ISBLANK(objek!K60)),"",objek!K60)</f>
        <v/>
      </c>
      <c r="J52" t="str">
        <f>IF(OR(ISBLANK(objek!$E60),ISBLANK(objek!G60)),"",objek!G60)</f>
        <v/>
      </c>
      <c r="K52" t="str">
        <f>IF(OR(ISBLANK(objek!$E60),ISBLANK(objek!L60)),"",objek!L60)</f>
        <v/>
      </c>
      <c r="Z52" t="str">
        <f>IF(OR(ISBLANK(objek!$O60),ISBLANK(objek!P60)),"",objek!P60)</f>
        <v/>
      </c>
      <c r="AA52" t="str">
        <f>IF(OR(ISBLANK(objek!$O60),ISBLANK(objek!Q60)),"",objek!Q60)</f>
        <v/>
      </c>
      <c r="AB52" t="str">
        <f>IF(OR(ISBLANK(objek!$O60),ISBLANK(objek!R60)),"",INDEX(datamaster!$R$3:$R$11,MATCH(objek!R60,datamaster!$S$3:$S$11,0)))</f>
        <v/>
      </c>
      <c r="AC52" t="str">
        <f>IF(OR(ISBLANK(objek!$O60),ISBLANK(objek!S60)),"",objek!S60)</f>
        <v/>
      </c>
      <c r="AD52" t="str">
        <f>IF(OR(ISBLANK(objek!$O60),ISBLANK(objek!T60)),"",objek!T60)</f>
        <v/>
      </c>
      <c r="AE52" t="str">
        <f>IF(OR(ISBLANK(objek!$O60),ISBLANK(objek!O60)),"",objek!O60)</f>
        <v/>
      </c>
    </row>
    <row r="53" spans="4:31" x14ac:dyDescent="0.3">
      <c r="D53" t="str">
        <f>IF(OR(ISBLANK(objek!$E61),ISBLANK(objek!E61)),"",objek!E61)</f>
        <v/>
      </c>
      <c r="E53" t="str">
        <f>IF(OR(ISBLANK(objek!$E61),ISBLANK(objek!F61)),"",objek!F61)</f>
        <v/>
      </c>
      <c r="F53" t="str">
        <f>IF(OR(ISBLANK(objek!$E61),ISBLANK(objek!H61)),"","Date("&amp;objek!H61&amp;")")</f>
        <v/>
      </c>
      <c r="G53" t="str">
        <f>IF(OR(ISBLANK(objek!$E61),ISBLANK(objek!I61)),"","Date("&amp;objek!I61&amp;")")</f>
        <v/>
      </c>
      <c r="H53" t="str">
        <f>IF(OR(ISBLANK(objek!$E61),ISBLANK(objek!J61)),"",objek!J61)</f>
        <v/>
      </c>
      <c r="I53" t="str">
        <f>IF(OR(ISBLANK(objek!$E61),ISBLANK(objek!K61)),"",objek!K61)</f>
        <v/>
      </c>
      <c r="J53" t="str">
        <f>IF(OR(ISBLANK(objek!$E61),ISBLANK(objek!G61)),"",objek!G61)</f>
        <v/>
      </c>
      <c r="K53" t="str">
        <f>IF(OR(ISBLANK(objek!$E61),ISBLANK(objek!L61)),"",objek!L61)</f>
        <v/>
      </c>
      <c r="Z53" t="str">
        <f>IF(OR(ISBLANK(objek!$O61),ISBLANK(objek!P61)),"",objek!P61)</f>
        <v/>
      </c>
      <c r="AA53" t="str">
        <f>IF(OR(ISBLANK(objek!$O61),ISBLANK(objek!Q61)),"",objek!Q61)</f>
        <v/>
      </c>
      <c r="AB53" t="str">
        <f>IF(OR(ISBLANK(objek!$O61),ISBLANK(objek!R61)),"",INDEX(datamaster!$R$3:$R$11,MATCH(objek!R61,datamaster!$S$3:$S$11,0)))</f>
        <v/>
      </c>
      <c r="AC53" t="str">
        <f>IF(OR(ISBLANK(objek!$O61),ISBLANK(objek!S61)),"",objek!S61)</f>
        <v/>
      </c>
      <c r="AD53" t="str">
        <f>IF(OR(ISBLANK(objek!$O61),ISBLANK(objek!T61)),"",objek!T61)</f>
        <v/>
      </c>
      <c r="AE53" t="str">
        <f>IF(OR(ISBLANK(objek!$O61),ISBLANK(objek!O61)),"",objek!O61)</f>
        <v/>
      </c>
    </row>
    <row r="54" spans="4:31" x14ac:dyDescent="0.3">
      <c r="D54" t="str">
        <f>IF(OR(ISBLANK(objek!$E62),ISBLANK(objek!E62)),"",objek!E62)</f>
        <v/>
      </c>
      <c r="E54" t="str">
        <f>IF(OR(ISBLANK(objek!$E62),ISBLANK(objek!F62)),"",objek!F62)</f>
        <v/>
      </c>
      <c r="F54" t="str">
        <f>IF(OR(ISBLANK(objek!$E62),ISBLANK(objek!H62)),"","Date("&amp;objek!H62&amp;")")</f>
        <v/>
      </c>
      <c r="G54" t="str">
        <f>IF(OR(ISBLANK(objek!$E62),ISBLANK(objek!I62)),"","Date("&amp;objek!I62&amp;")")</f>
        <v/>
      </c>
      <c r="H54" t="str">
        <f>IF(OR(ISBLANK(objek!$E62),ISBLANK(objek!J62)),"",objek!J62)</f>
        <v/>
      </c>
      <c r="I54" t="str">
        <f>IF(OR(ISBLANK(objek!$E62),ISBLANK(objek!K62)),"",objek!K62)</f>
        <v/>
      </c>
      <c r="J54" t="str">
        <f>IF(OR(ISBLANK(objek!$E62),ISBLANK(objek!G62)),"",objek!G62)</f>
        <v/>
      </c>
      <c r="K54" t="str">
        <f>IF(OR(ISBLANK(objek!$E62),ISBLANK(objek!L62)),"",objek!L62)</f>
        <v/>
      </c>
      <c r="Z54" t="str">
        <f>IF(OR(ISBLANK(objek!$O62),ISBLANK(objek!P62)),"",objek!P62)</f>
        <v/>
      </c>
      <c r="AA54" t="str">
        <f>IF(OR(ISBLANK(objek!$O62),ISBLANK(objek!Q62)),"",objek!Q62)</f>
        <v/>
      </c>
      <c r="AB54" t="str">
        <f>IF(OR(ISBLANK(objek!$O62),ISBLANK(objek!R62)),"",INDEX(datamaster!$R$3:$R$11,MATCH(objek!R62,datamaster!$S$3:$S$11,0)))</f>
        <v/>
      </c>
      <c r="AC54" t="str">
        <f>IF(OR(ISBLANK(objek!$O62),ISBLANK(objek!S62)),"",objek!S62)</f>
        <v/>
      </c>
      <c r="AD54" t="str">
        <f>IF(OR(ISBLANK(objek!$O62),ISBLANK(objek!T62)),"",objek!T62)</f>
        <v/>
      </c>
      <c r="AE54" t="str">
        <f>IF(OR(ISBLANK(objek!$O62),ISBLANK(objek!O62)),"",objek!O62)</f>
        <v/>
      </c>
    </row>
    <row r="55" spans="4:31" x14ac:dyDescent="0.3">
      <c r="D55" t="str">
        <f>IF(OR(ISBLANK(objek!$E63),ISBLANK(objek!E63)),"",objek!E63)</f>
        <v/>
      </c>
      <c r="E55" t="str">
        <f>IF(OR(ISBLANK(objek!$E63),ISBLANK(objek!F63)),"",objek!F63)</f>
        <v/>
      </c>
      <c r="F55" t="str">
        <f>IF(OR(ISBLANK(objek!$E63),ISBLANK(objek!H63)),"","Date("&amp;objek!H63&amp;")")</f>
        <v/>
      </c>
      <c r="G55" t="str">
        <f>IF(OR(ISBLANK(objek!$E63),ISBLANK(objek!I63)),"","Date("&amp;objek!I63&amp;")")</f>
        <v/>
      </c>
      <c r="H55" t="str">
        <f>IF(OR(ISBLANK(objek!$E63),ISBLANK(objek!J63)),"",objek!J63)</f>
        <v/>
      </c>
      <c r="I55" t="str">
        <f>IF(OR(ISBLANK(objek!$E63),ISBLANK(objek!K63)),"",objek!K63)</f>
        <v/>
      </c>
      <c r="J55" t="str">
        <f>IF(OR(ISBLANK(objek!$E63),ISBLANK(objek!G63)),"",objek!G63)</f>
        <v/>
      </c>
      <c r="K55" t="str">
        <f>IF(OR(ISBLANK(objek!$E63),ISBLANK(objek!L63)),"",objek!L63)</f>
        <v/>
      </c>
      <c r="Z55" t="str">
        <f>IF(OR(ISBLANK(objek!$O63),ISBLANK(objek!P63)),"",objek!P63)</f>
        <v/>
      </c>
      <c r="AA55" t="str">
        <f>IF(OR(ISBLANK(objek!$O63),ISBLANK(objek!Q63)),"",objek!Q63)</f>
        <v/>
      </c>
      <c r="AB55" t="str">
        <f>IF(OR(ISBLANK(objek!$O63),ISBLANK(objek!R63)),"",INDEX(datamaster!$R$3:$R$11,MATCH(objek!R63,datamaster!$S$3:$S$11,0)))</f>
        <v/>
      </c>
      <c r="AC55" t="str">
        <f>IF(OR(ISBLANK(objek!$O63),ISBLANK(objek!S63)),"",objek!S63)</f>
        <v/>
      </c>
      <c r="AD55" t="str">
        <f>IF(OR(ISBLANK(objek!$O63),ISBLANK(objek!T63)),"",objek!T63)</f>
        <v/>
      </c>
      <c r="AE55" t="str">
        <f>IF(OR(ISBLANK(objek!$O63),ISBLANK(objek!O63)),"",objek!O63)</f>
        <v/>
      </c>
    </row>
    <row r="56" spans="4:31" x14ac:dyDescent="0.3">
      <c r="D56" t="str">
        <f>IF(OR(ISBLANK(objek!$E64),ISBLANK(objek!E64)),"",objek!E64)</f>
        <v/>
      </c>
      <c r="E56" t="str">
        <f>IF(OR(ISBLANK(objek!$E64),ISBLANK(objek!F64)),"",objek!F64)</f>
        <v/>
      </c>
      <c r="F56" t="str">
        <f>IF(OR(ISBLANK(objek!$E64),ISBLANK(objek!H64)),"","Date("&amp;objek!H64&amp;")")</f>
        <v/>
      </c>
      <c r="G56" t="str">
        <f>IF(OR(ISBLANK(objek!$E64),ISBLANK(objek!I64)),"","Date("&amp;objek!I64&amp;")")</f>
        <v/>
      </c>
      <c r="H56" t="str">
        <f>IF(OR(ISBLANK(objek!$E64),ISBLANK(objek!J64)),"",objek!J64)</f>
        <v/>
      </c>
      <c r="I56" t="str">
        <f>IF(OR(ISBLANK(objek!$E64),ISBLANK(objek!K64)),"",objek!K64)</f>
        <v/>
      </c>
      <c r="J56" t="str">
        <f>IF(OR(ISBLANK(objek!$E64),ISBLANK(objek!G64)),"",objek!G64)</f>
        <v/>
      </c>
      <c r="K56" t="str">
        <f>IF(OR(ISBLANK(objek!$E64),ISBLANK(objek!L64)),"",objek!L64)</f>
        <v/>
      </c>
      <c r="Z56" t="str">
        <f>IF(OR(ISBLANK(objek!$O64),ISBLANK(objek!P64)),"",objek!P64)</f>
        <v/>
      </c>
      <c r="AA56" t="str">
        <f>IF(OR(ISBLANK(objek!$O64),ISBLANK(objek!Q64)),"",objek!Q64)</f>
        <v/>
      </c>
      <c r="AB56" t="str">
        <f>IF(OR(ISBLANK(objek!$O64),ISBLANK(objek!R64)),"",INDEX(datamaster!$R$3:$R$11,MATCH(objek!R64,datamaster!$S$3:$S$11,0)))</f>
        <v/>
      </c>
      <c r="AC56" t="str">
        <f>IF(OR(ISBLANK(objek!$O64),ISBLANK(objek!S64)),"",objek!S64)</f>
        <v/>
      </c>
      <c r="AD56" t="str">
        <f>IF(OR(ISBLANK(objek!$O64),ISBLANK(objek!T64)),"",objek!T64)</f>
        <v/>
      </c>
      <c r="AE56" t="str">
        <f>IF(OR(ISBLANK(objek!$O64),ISBLANK(objek!O64)),"",objek!O64)</f>
        <v/>
      </c>
    </row>
    <row r="57" spans="4:31" x14ac:dyDescent="0.3">
      <c r="D57" t="str">
        <f>IF(OR(ISBLANK(objek!$E65),ISBLANK(objek!E65)),"",objek!E65)</f>
        <v/>
      </c>
      <c r="E57" t="str">
        <f>IF(OR(ISBLANK(objek!$E65),ISBLANK(objek!F65)),"",objek!F65)</f>
        <v/>
      </c>
      <c r="F57" t="str">
        <f>IF(OR(ISBLANK(objek!$E65),ISBLANK(objek!H65)),"","Date("&amp;objek!H65&amp;")")</f>
        <v/>
      </c>
      <c r="G57" t="str">
        <f>IF(OR(ISBLANK(objek!$E65),ISBLANK(objek!I65)),"","Date("&amp;objek!I65&amp;")")</f>
        <v/>
      </c>
      <c r="H57" t="str">
        <f>IF(OR(ISBLANK(objek!$E65),ISBLANK(objek!J65)),"",objek!J65)</f>
        <v/>
      </c>
      <c r="I57" t="str">
        <f>IF(OR(ISBLANK(objek!$E65),ISBLANK(objek!K65)),"",objek!K65)</f>
        <v/>
      </c>
      <c r="J57" t="str">
        <f>IF(OR(ISBLANK(objek!$E65),ISBLANK(objek!G65)),"",objek!G65)</f>
        <v/>
      </c>
      <c r="K57" t="str">
        <f>IF(OR(ISBLANK(objek!$E65),ISBLANK(objek!L65)),"",objek!L65)</f>
        <v/>
      </c>
      <c r="Z57" t="str">
        <f>IF(OR(ISBLANK(objek!$O65),ISBLANK(objek!P65)),"",objek!P65)</f>
        <v/>
      </c>
      <c r="AA57" t="str">
        <f>IF(OR(ISBLANK(objek!$O65),ISBLANK(objek!Q65)),"",objek!Q65)</f>
        <v/>
      </c>
      <c r="AB57" t="str">
        <f>IF(OR(ISBLANK(objek!$O65),ISBLANK(objek!R65)),"",INDEX(datamaster!$R$3:$R$11,MATCH(objek!R65,datamaster!$S$3:$S$11,0)))</f>
        <v/>
      </c>
      <c r="AC57" t="str">
        <f>IF(OR(ISBLANK(objek!$O65),ISBLANK(objek!S65)),"",objek!S65)</f>
        <v/>
      </c>
      <c r="AD57" t="str">
        <f>IF(OR(ISBLANK(objek!$O65),ISBLANK(objek!T65)),"",objek!T65)</f>
        <v/>
      </c>
      <c r="AE57" t="str">
        <f>IF(OR(ISBLANK(objek!$O65),ISBLANK(objek!O65)),"",objek!O65)</f>
        <v/>
      </c>
    </row>
    <row r="58" spans="4:31" x14ac:dyDescent="0.3">
      <c r="D58" t="str">
        <f>IF(OR(ISBLANK(objek!$E66),ISBLANK(objek!E66)),"",objek!E66)</f>
        <v/>
      </c>
      <c r="E58" t="str">
        <f>IF(OR(ISBLANK(objek!$E66),ISBLANK(objek!F66)),"",objek!F66)</f>
        <v/>
      </c>
      <c r="F58" t="str">
        <f>IF(OR(ISBLANK(objek!$E66),ISBLANK(objek!H66)),"","Date("&amp;objek!H66&amp;")")</f>
        <v/>
      </c>
      <c r="G58" t="str">
        <f>IF(OR(ISBLANK(objek!$E66),ISBLANK(objek!I66)),"","Date("&amp;objek!I66&amp;")")</f>
        <v/>
      </c>
      <c r="H58" t="str">
        <f>IF(OR(ISBLANK(objek!$E66),ISBLANK(objek!J66)),"",objek!J66)</f>
        <v/>
      </c>
      <c r="I58" t="str">
        <f>IF(OR(ISBLANK(objek!$E66),ISBLANK(objek!K66)),"",objek!K66)</f>
        <v/>
      </c>
      <c r="J58" t="str">
        <f>IF(OR(ISBLANK(objek!$E66),ISBLANK(objek!G66)),"",objek!G66)</f>
        <v/>
      </c>
      <c r="K58" t="str">
        <f>IF(OR(ISBLANK(objek!$E66),ISBLANK(objek!L66)),"",objek!L66)</f>
        <v/>
      </c>
      <c r="Z58" t="str">
        <f>IF(OR(ISBLANK(objek!$O66),ISBLANK(objek!P66)),"",objek!P66)</f>
        <v/>
      </c>
      <c r="AA58" t="str">
        <f>IF(OR(ISBLANK(objek!$O66),ISBLANK(objek!Q66)),"",objek!Q66)</f>
        <v/>
      </c>
      <c r="AB58" t="str">
        <f>IF(OR(ISBLANK(objek!$O66),ISBLANK(objek!R66)),"",INDEX(datamaster!$R$3:$R$11,MATCH(objek!R66,datamaster!$S$3:$S$11,0)))</f>
        <v/>
      </c>
      <c r="AC58" t="str">
        <f>IF(OR(ISBLANK(objek!$O66),ISBLANK(objek!S66)),"",objek!S66)</f>
        <v/>
      </c>
      <c r="AD58" t="str">
        <f>IF(OR(ISBLANK(objek!$O66),ISBLANK(objek!T66)),"",objek!T66)</f>
        <v/>
      </c>
      <c r="AE58" t="str">
        <f>IF(OR(ISBLANK(objek!$O66),ISBLANK(objek!O66)),"",objek!O66)</f>
        <v/>
      </c>
    </row>
    <row r="59" spans="4:31" x14ac:dyDescent="0.3">
      <c r="D59" t="str">
        <f>IF(OR(ISBLANK(objek!$E67),ISBLANK(objek!E67)),"",objek!E67)</f>
        <v/>
      </c>
      <c r="E59" t="str">
        <f>IF(OR(ISBLANK(objek!$E67),ISBLANK(objek!F67)),"",objek!F67)</f>
        <v/>
      </c>
      <c r="F59" t="str">
        <f>IF(OR(ISBLANK(objek!$E67),ISBLANK(objek!H67)),"","Date("&amp;objek!H67&amp;")")</f>
        <v/>
      </c>
      <c r="G59" t="str">
        <f>IF(OR(ISBLANK(objek!$E67),ISBLANK(objek!I67)),"","Date("&amp;objek!I67&amp;")")</f>
        <v/>
      </c>
      <c r="H59" t="str">
        <f>IF(OR(ISBLANK(objek!$E67),ISBLANK(objek!J67)),"",objek!J67)</f>
        <v/>
      </c>
      <c r="I59" t="str">
        <f>IF(OR(ISBLANK(objek!$E67),ISBLANK(objek!K67)),"",objek!K67)</f>
        <v/>
      </c>
      <c r="J59" t="str">
        <f>IF(OR(ISBLANK(objek!$E67),ISBLANK(objek!G67)),"",objek!G67)</f>
        <v/>
      </c>
      <c r="K59" t="str">
        <f>IF(OR(ISBLANK(objek!$E67),ISBLANK(objek!L67)),"",objek!L67)</f>
        <v/>
      </c>
      <c r="Z59" t="str">
        <f>IF(OR(ISBLANK(objek!$O67),ISBLANK(objek!P67)),"",objek!P67)</f>
        <v/>
      </c>
      <c r="AA59" t="str">
        <f>IF(OR(ISBLANK(objek!$O67),ISBLANK(objek!Q67)),"",objek!Q67)</f>
        <v/>
      </c>
      <c r="AB59" t="str">
        <f>IF(OR(ISBLANK(objek!$O67),ISBLANK(objek!R67)),"",INDEX(datamaster!$R$3:$R$11,MATCH(objek!R67,datamaster!$S$3:$S$11,0)))</f>
        <v/>
      </c>
      <c r="AC59" t="str">
        <f>IF(OR(ISBLANK(objek!$O67),ISBLANK(objek!S67)),"",objek!S67)</f>
        <v/>
      </c>
      <c r="AD59" t="str">
        <f>IF(OR(ISBLANK(objek!$O67),ISBLANK(objek!T67)),"",objek!T67)</f>
        <v/>
      </c>
      <c r="AE59" t="str">
        <f>IF(OR(ISBLANK(objek!$O67),ISBLANK(objek!O67)),"",objek!O67)</f>
        <v/>
      </c>
    </row>
    <row r="60" spans="4:31" x14ac:dyDescent="0.3">
      <c r="D60" t="str">
        <f>IF(OR(ISBLANK(objek!$E68),ISBLANK(objek!E68)),"",objek!E68)</f>
        <v/>
      </c>
      <c r="E60" t="str">
        <f>IF(OR(ISBLANK(objek!$E68),ISBLANK(objek!F68)),"",objek!F68)</f>
        <v/>
      </c>
      <c r="F60" t="str">
        <f>IF(OR(ISBLANK(objek!$E68),ISBLANK(objek!H68)),"","Date("&amp;objek!H68&amp;")")</f>
        <v/>
      </c>
      <c r="G60" t="str">
        <f>IF(OR(ISBLANK(objek!$E68),ISBLANK(objek!I68)),"","Date("&amp;objek!I68&amp;")")</f>
        <v/>
      </c>
      <c r="H60" t="str">
        <f>IF(OR(ISBLANK(objek!$E68),ISBLANK(objek!J68)),"",objek!J68)</f>
        <v/>
      </c>
      <c r="I60" t="str">
        <f>IF(OR(ISBLANK(objek!$E68),ISBLANK(objek!K68)),"",objek!K68)</f>
        <v/>
      </c>
      <c r="J60" t="str">
        <f>IF(OR(ISBLANK(objek!$E68),ISBLANK(objek!G68)),"",objek!G68)</f>
        <v/>
      </c>
      <c r="K60" t="str">
        <f>IF(OR(ISBLANK(objek!$E68),ISBLANK(objek!L68)),"",objek!L68)</f>
        <v/>
      </c>
      <c r="Z60" t="str">
        <f>IF(OR(ISBLANK(objek!$O68),ISBLANK(objek!P68)),"",objek!P68)</f>
        <v/>
      </c>
      <c r="AA60" t="str">
        <f>IF(OR(ISBLANK(objek!$O68),ISBLANK(objek!Q68)),"",objek!Q68)</f>
        <v/>
      </c>
      <c r="AB60" t="str">
        <f>IF(OR(ISBLANK(objek!$O68),ISBLANK(objek!R68)),"",INDEX(datamaster!$R$3:$R$11,MATCH(objek!R68,datamaster!$S$3:$S$11,0)))</f>
        <v/>
      </c>
      <c r="AC60" t="str">
        <f>IF(OR(ISBLANK(objek!$O68),ISBLANK(objek!S68)),"",objek!S68)</f>
        <v/>
      </c>
      <c r="AD60" t="str">
        <f>IF(OR(ISBLANK(objek!$O68),ISBLANK(objek!T68)),"",objek!T68)</f>
        <v/>
      </c>
      <c r="AE60" t="str">
        <f>IF(OR(ISBLANK(objek!$O68),ISBLANK(objek!O68)),"",objek!O68)</f>
        <v/>
      </c>
    </row>
    <row r="61" spans="4:31" x14ac:dyDescent="0.3">
      <c r="D61" t="str">
        <f>IF(OR(ISBLANK(objek!$E69),ISBLANK(objek!E69)),"",objek!E69)</f>
        <v/>
      </c>
      <c r="E61" t="str">
        <f>IF(OR(ISBLANK(objek!$E69),ISBLANK(objek!F69)),"",objek!F69)</f>
        <v/>
      </c>
      <c r="F61" t="str">
        <f>IF(OR(ISBLANK(objek!$E69),ISBLANK(objek!H69)),"","Date("&amp;objek!H69&amp;")")</f>
        <v/>
      </c>
      <c r="G61" t="str">
        <f>IF(OR(ISBLANK(objek!$E69),ISBLANK(objek!I69)),"","Date("&amp;objek!I69&amp;")")</f>
        <v/>
      </c>
      <c r="H61" t="str">
        <f>IF(OR(ISBLANK(objek!$E69),ISBLANK(objek!J69)),"",objek!J69)</f>
        <v/>
      </c>
      <c r="I61" t="str">
        <f>IF(OR(ISBLANK(objek!$E69),ISBLANK(objek!K69)),"",objek!K69)</f>
        <v/>
      </c>
      <c r="J61" t="str">
        <f>IF(OR(ISBLANK(objek!$E69),ISBLANK(objek!G69)),"",objek!G69)</f>
        <v/>
      </c>
      <c r="K61" t="str">
        <f>IF(OR(ISBLANK(objek!$E69),ISBLANK(objek!L69)),"",objek!L69)</f>
        <v/>
      </c>
      <c r="Z61" t="str">
        <f>IF(OR(ISBLANK(objek!$O69),ISBLANK(objek!P69)),"",objek!P69)</f>
        <v/>
      </c>
      <c r="AA61" t="str">
        <f>IF(OR(ISBLANK(objek!$O69),ISBLANK(objek!Q69)),"",objek!Q69)</f>
        <v/>
      </c>
      <c r="AB61" t="str">
        <f>IF(OR(ISBLANK(objek!$O69),ISBLANK(objek!R69)),"",INDEX(datamaster!$R$3:$R$11,MATCH(objek!R69,datamaster!$S$3:$S$11,0)))</f>
        <v/>
      </c>
      <c r="AC61" t="str">
        <f>IF(OR(ISBLANK(objek!$O69),ISBLANK(objek!S69)),"",objek!S69)</f>
        <v/>
      </c>
      <c r="AD61" t="str">
        <f>IF(OR(ISBLANK(objek!$O69),ISBLANK(objek!T69)),"",objek!T69)</f>
        <v/>
      </c>
      <c r="AE61" t="str">
        <f>IF(OR(ISBLANK(objek!$O69),ISBLANK(objek!O69)),"",objek!O69)</f>
        <v/>
      </c>
    </row>
    <row r="62" spans="4:31" x14ac:dyDescent="0.3">
      <c r="D62" t="str">
        <f>IF(OR(ISBLANK(objek!$E70),ISBLANK(objek!E70)),"",objek!E70)</f>
        <v/>
      </c>
      <c r="E62" t="str">
        <f>IF(OR(ISBLANK(objek!$E70),ISBLANK(objek!F70)),"",objek!F70)</f>
        <v/>
      </c>
      <c r="F62" t="str">
        <f>IF(OR(ISBLANK(objek!$E70),ISBLANK(objek!H70)),"","Date("&amp;objek!H70&amp;")")</f>
        <v/>
      </c>
      <c r="G62" t="str">
        <f>IF(OR(ISBLANK(objek!$E70),ISBLANK(objek!I70)),"","Date("&amp;objek!I70&amp;")")</f>
        <v/>
      </c>
      <c r="H62" t="str">
        <f>IF(OR(ISBLANK(objek!$E70),ISBLANK(objek!J70)),"",objek!J70)</f>
        <v/>
      </c>
      <c r="I62" t="str">
        <f>IF(OR(ISBLANK(objek!$E70),ISBLANK(objek!K70)),"",objek!K70)</f>
        <v/>
      </c>
      <c r="J62" t="str">
        <f>IF(OR(ISBLANK(objek!$E70),ISBLANK(objek!G70)),"",objek!G70)</f>
        <v/>
      </c>
      <c r="K62" t="str">
        <f>IF(OR(ISBLANK(objek!$E70),ISBLANK(objek!L70)),"",objek!L70)</f>
        <v/>
      </c>
      <c r="Z62" t="str">
        <f>IF(OR(ISBLANK(objek!$O70),ISBLANK(objek!P70)),"",objek!P70)</f>
        <v/>
      </c>
      <c r="AA62" t="str">
        <f>IF(OR(ISBLANK(objek!$O70),ISBLANK(objek!Q70)),"",objek!Q70)</f>
        <v/>
      </c>
      <c r="AB62" t="str">
        <f>IF(OR(ISBLANK(objek!$O70),ISBLANK(objek!R70)),"",INDEX(datamaster!$R$3:$R$11,MATCH(objek!R70,datamaster!$S$3:$S$11,0)))</f>
        <v/>
      </c>
      <c r="AC62" t="str">
        <f>IF(OR(ISBLANK(objek!$O70),ISBLANK(objek!S70)),"",objek!S70)</f>
        <v/>
      </c>
      <c r="AD62" t="str">
        <f>IF(OR(ISBLANK(objek!$O70),ISBLANK(objek!T70)),"",objek!T70)</f>
        <v/>
      </c>
      <c r="AE62" t="str">
        <f>IF(OR(ISBLANK(objek!$O70),ISBLANK(objek!O70)),"",objek!O70)</f>
        <v/>
      </c>
    </row>
    <row r="63" spans="4:31" x14ac:dyDescent="0.3">
      <c r="D63" t="str">
        <f>IF(OR(ISBLANK(objek!$E71),ISBLANK(objek!E71)),"",objek!E71)</f>
        <v/>
      </c>
      <c r="E63" t="str">
        <f>IF(OR(ISBLANK(objek!$E71),ISBLANK(objek!F71)),"",objek!F71)</f>
        <v/>
      </c>
      <c r="F63" t="str">
        <f>IF(OR(ISBLANK(objek!$E71),ISBLANK(objek!H71)),"","Date("&amp;objek!H71&amp;")")</f>
        <v/>
      </c>
      <c r="G63" t="str">
        <f>IF(OR(ISBLANK(objek!$E71),ISBLANK(objek!I71)),"","Date("&amp;objek!I71&amp;")")</f>
        <v/>
      </c>
      <c r="H63" t="str">
        <f>IF(OR(ISBLANK(objek!$E71),ISBLANK(objek!J71)),"",objek!J71)</f>
        <v/>
      </c>
      <c r="I63" t="str">
        <f>IF(OR(ISBLANK(objek!$E71),ISBLANK(objek!K71)),"",objek!K71)</f>
        <v/>
      </c>
      <c r="J63" t="str">
        <f>IF(OR(ISBLANK(objek!$E71),ISBLANK(objek!G71)),"",objek!G71)</f>
        <v/>
      </c>
      <c r="K63" t="str">
        <f>IF(OR(ISBLANK(objek!$E71),ISBLANK(objek!L71)),"",objek!L71)</f>
        <v/>
      </c>
      <c r="Z63" t="str">
        <f>IF(OR(ISBLANK(objek!$O71),ISBLANK(objek!P71)),"",objek!P71)</f>
        <v/>
      </c>
      <c r="AA63" t="str">
        <f>IF(OR(ISBLANK(objek!$O71),ISBLANK(objek!Q71)),"",objek!Q71)</f>
        <v/>
      </c>
      <c r="AB63" t="str">
        <f>IF(OR(ISBLANK(objek!$O71),ISBLANK(objek!R71)),"",INDEX(datamaster!$R$3:$R$11,MATCH(objek!R71,datamaster!$S$3:$S$11,0)))</f>
        <v/>
      </c>
      <c r="AC63" t="str">
        <f>IF(OR(ISBLANK(objek!$O71),ISBLANK(objek!S71)),"",objek!S71)</f>
        <v/>
      </c>
      <c r="AD63" t="str">
        <f>IF(OR(ISBLANK(objek!$O71),ISBLANK(objek!T71)),"",objek!T71)</f>
        <v/>
      </c>
      <c r="AE63" t="str">
        <f>IF(OR(ISBLANK(objek!$O71),ISBLANK(objek!O71)),"",objek!O71)</f>
        <v/>
      </c>
    </row>
    <row r="64" spans="4:31" x14ac:dyDescent="0.3">
      <c r="D64" t="str">
        <f>IF(OR(ISBLANK(objek!$E72),ISBLANK(objek!E72)),"",objek!E72)</f>
        <v/>
      </c>
      <c r="E64" t="str">
        <f>IF(OR(ISBLANK(objek!$E72),ISBLANK(objek!F72)),"",objek!F72)</f>
        <v/>
      </c>
      <c r="F64" t="str">
        <f>IF(OR(ISBLANK(objek!$E72),ISBLANK(objek!H72)),"","Date("&amp;objek!H72&amp;")")</f>
        <v/>
      </c>
      <c r="G64" t="str">
        <f>IF(OR(ISBLANK(objek!$E72),ISBLANK(objek!I72)),"","Date("&amp;objek!I72&amp;")")</f>
        <v/>
      </c>
      <c r="H64" t="str">
        <f>IF(OR(ISBLANK(objek!$E72),ISBLANK(objek!J72)),"",objek!J72)</f>
        <v/>
      </c>
      <c r="I64" t="str">
        <f>IF(OR(ISBLANK(objek!$E72),ISBLANK(objek!K72)),"",objek!K72)</f>
        <v/>
      </c>
      <c r="J64" t="str">
        <f>IF(OR(ISBLANK(objek!$E72),ISBLANK(objek!G72)),"",objek!G72)</f>
        <v/>
      </c>
      <c r="K64" t="str">
        <f>IF(OR(ISBLANK(objek!$E72),ISBLANK(objek!L72)),"",objek!L72)</f>
        <v/>
      </c>
      <c r="Z64" t="str">
        <f>IF(OR(ISBLANK(objek!$O72),ISBLANK(objek!P72)),"",objek!P72)</f>
        <v/>
      </c>
      <c r="AA64" t="str">
        <f>IF(OR(ISBLANK(objek!$O72),ISBLANK(objek!Q72)),"",objek!Q72)</f>
        <v/>
      </c>
      <c r="AB64" t="str">
        <f>IF(OR(ISBLANK(objek!$O72),ISBLANK(objek!R72)),"",INDEX(datamaster!$R$3:$R$11,MATCH(objek!R72,datamaster!$S$3:$S$11,0)))</f>
        <v/>
      </c>
      <c r="AC64" t="str">
        <f>IF(OR(ISBLANK(objek!$O72),ISBLANK(objek!S72)),"",objek!S72)</f>
        <v/>
      </c>
      <c r="AD64" t="str">
        <f>IF(OR(ISBLANK(objek!$O72),ISBLANK(objek!T72)),"",objek!T72)</f>
        <v/>
      </c>
      <c r="AE64" t="str">
        <f>IF(OR(ISBLANK(objek!$O72),ISBLANK(objek!O72)),"",objek!O72)</f>
        <v/>
      </c>
    </row>
    <row r="65" spans="4:31" x14ac:dyDescent="0.3">
      <c r="D65" t="str">
        <f>IF(OR(ISBLANK(objek!$E73),ISBLANK(objek!E73)),"",objek!E73)</f>
        <v/>
      </c>
      <c r="E65" t="str">
        <f>IF(OR(ISBLANK(objek!$E73),ISBLANK(objek!F73)),"",objek!F73)</f>
        <v/>
      </c>
      <c r="F65" t="str">
        <f>IF(OR(ISBLANK(objek!$E73),ISBLANK(objek!H73)),"","Date("&amp;objek!H73&amp;")")</f>
        <v/>
      </c>
      <c r="G65" t="str">
        <f>IF(OR(ISBLANK(objek!$E73),ISBLANK(objek!I73)),"","Date("&amp;objek!I73&amp;")")</f>
        <v/>
      </c>
      <c r="H65" t="str">
        <f>IF(OR(ISBLANK(objek!$E73),ISBLANK(objek!J73)),"",objek!J73)</f>
        <v/>
      </c>
      <c r="I65" t="str">
        <f>IF(OR(ISBLANK(objek!$E73),ISBLANK(objek!K73)),"",objek!K73)</f>
        <v/>
      </c>
      <c r="J65" t="str">
        <f>IF(OR(ISBLANK(objek!$E73),ISBLANK(objek!G73)),"",objek!G73)</f>
        <v/>
      </c>
      <c r="K65" t="str">
        <f>IF(OR(ISBLANK(objek!$E73),ISBLANK(objek!L73)),"",objek!L73)</f>
        <v/>
      </c>
      <c r="Z65" t="str">
        <f>IF(OR(ISBLANK(objek!$O73),ISBLANK(objek!P73)),"",objek!P73)</f>
        <v/>
      </c>
      <c r="AA65" t="str">
        <f>IF(OR(ISBLANK(objek!$O73),ISBLANK(objek!Q73)),"",objek!Q73)</f>
        <v/>
      </c>
      <c r="AB65" t="str">
        <f>IF(OR(ISBLANK(objek!$O73),ISBLANK(objek!R73)),"",INDEX(datamaster!$R$3:$R$11,MATCH(objek!R73,datamaster!$S$3:$S$11,0)))</f>
        <v/>
      </c>
      <c r="AC65" t="str">
        <f>IF(OR(ISBLANK(objek!$O73),ISBLANK(objek!S73)),"",objek!S73)</f>
        <v/>
      </c>
      <c r="AD65" t="str">
        <f>IF(OR(ISBLANK(objek!$O73),ISBLANK(objek!T73)),"",objek!T73)</f>
        <v/>
      </c>
      <c r="AE65" t="str">
        <f>IF(OR(ISBLANK(objek!$O73),ISBLANK(objek!O73)),"",objek!O73)</f>
        <v/>
      </c>
    </row>
    <row r="66" spans="4:31" x14ac:dyDescent="0.3">
      <c r="D66" t="str">
        <f>IF(OR(ISBLANK(objek!$E74),ISBLANK(objek!E74)),"",objek!E74)</f>
        <v/>
      </c>
      <c r="E66" t="str">
        <f>IF(OR(ISBLANK(objek!$E74),ISBLANK(objek!F74)),"",objek!F74)</f>
        <v/>
      </c>
      <c r="F66" t="str">
        <f>IF(OR(ISBLANK(objek!$E74),ISBLANK(objek!H74)),"","Date("&amp;objek!H74&amp;")")</f>
        <v/>
      </c>
      <c r="G66" t="str">
        <f>IF(OR(ISBLANK(objek!$E74),ISBLANK(objek!I74)),"","Date("&amp;objek!I74&amp;")")</f>
        <v/>
      </c>
      <c r="H66" t="str">
        <f>IF(OR(ISBLANK(objek!$E74),ISBLANK(objek!J74)),"",objek!J74)</f>
        <v/>
      </c>
      <c r="I66" t="str">
        <f>IF(OR(ISBLANK(objek!$E74),ISBLANK(objek!K74)),"",objek!K74)</f>
        <v/>
      </c>
      <c r="J66" t="str">
        <f>IF(OR(ISBLANK(objek!$E74),ISBLANK(objek!G74)),"",objek!G74)</f>
        <v/>
      </c>
      <c r="K66" t="str">
        <f>IF(OR(ISBLANK(objek!$E74),ISBLANK(objek!L74)),"",objek!L74)</f>
        <v/>
      </c>
      <c r="Z66" t="str">
        <f>IF(OR(ISBLANK(objek!$O74),ISBLANK(objek!P74)),"",objek!P74)</f>
        <v/>
      </c>
      <c r="AA66" t="str">
        <f>IF(OR(ISBLANK(objek!$O74),ISBLANK(objek!Q74)),"",objek!Q74)</f>
        <v/>
      </c>
      <c r="AB66" t="str">
        <f>IF(OR(ISBLANK(objek!$O74),ISBLANK(objek!R74)),"",INDEX(datamaster!$R$3:$R$11,MATCH(objek!R74,datamaster!$S$3:$S$11,0)))</f>
        <v/>
      </c>
      <c r="AC66" t="str">
        <f>IF(OR(ISBLANK(objek!$O74),ISBLANK(objek!S74)),"",objek!S74)</f>
        <v/>
      </c>
      <c r="AD66" t="str">
        <f>IF(OR(ISBLANK(objek!$O74),ISBLANK(objek!T74)),"",objek!T74)</f>
        <v/>
      </c>
      <c r="AE66" t="str">
        <f>IF(OR(ISBLANK(objek!$O74),ISBLANK(objek!O74)),"",objek!O74)</f>
        <v/>
      </c>
    </row>
    <row r="67" spans="4:31" x14ac:dyDescent="0.3">
      <c r="D67" t="str">
        <f>IF(OR(ISBLANK(objek!$E75),ISBLANK(objek!E75)),"",objek!E75)</f>
        <v/>
      </c>
      <c r="E67" t="str">
        <f>IF(OR(ISBLANK(objek!$E75),ISBLANK(objek!F75)),"",objek!F75)</f>
        <v/>
      </c>
      <c r="F67" t="str">
        <f>IF(OR(ISBLANK(objek!$E75),ISBLANK(objek!H75)),"","Date("&amp;objek!H75&amp;")")</f>
        <v/>
      </c>
      <c r="G67" t="str">
        <f>IF(OR(ISBLANK(objek!$E75),ISBLANK(objek!I75)),"","Date("&amp;objek!I75&amp;")")</f>
        <v/>
      </c>
      <c r="H67" t="str">
        <f>IF(OR(ISBLANK(objek!$E75),ISBLANK(objek!J75)),"",objek!J75)</f>
        <v/>
      </c>
      <c r="I67" t="str">
        <f>IF(OR(ISBLANK(objek!$E75),ISBLANK(objek!K75)),"",objek!K75)</f>
        <v/>
      </c>
      <c r="J67" t="str">
        <f>IF(OR(ISBLANK(objek!$E75),ISBLANK(objek!G75)),"",objek!G75)</f>
        <v/>
      </c>
      <c r="K67" t="str">
        <f>IF(OR(ISBLANK(objek!$E75),ISBLANK(objek!L75)),"",objek!L75)</f>
        <v/>
      </c>
      <c r="Z67" t="str">
        <f>IF(OR(ISBLANK(objek!$O75),ISBLANK(objek!P75)),"",objek!P75)</f>
        <v/>
      </c>
      <c r="AA67" t="str">
        <f>IF(OR(ISBLANK(objek!$O75),ISBLANK(objek!Q75)),"",objek!Q75)</f>
        <v/>
      </c>
      <c r="AB67" t="str">
        <f>IF(OR(ISBLANK(objek!$O75),ISBLANK(objek!R75)),"",INDEX(datamaster!$R$3:$R$11,MATCH(objek!R75,datamaster!$S$3:$S$11,0)))</f>
        <v/>
      </c>
      <c r="AC67" t="str">
        <f>IF(OR(ISBLANK(objek!$O75),ISBLANK(objek!S75)),"",objek!S75)</f>
        <v/>
      </c>
      <c r="AD67" t="str">
        <f>IF(OR(ISBLANK(objek!$O75),ISBLANK(objek!T75)),"",objek!T75)</f>
        <v/>
      </c>
      <c r="AE67" t="str">
        <f>IF(OR(ISBLANK(objek!$O75),ISBLANK(objek!O75)),"",objek!O75)</f>
        <v/>
      </c>
    </row>
    <row r="68" spans="4:31" x14ac:dyDescent="0.3">
      <c r="D68" t="str">
        <f>IF(OR(ISBLANK(objek!$E76),ISBLANK(objek!E76)),"",objek!E76)</f>
        <v/>
      </c>
      <c r="E68" t="str">
        <f>IF(OR(ISBLANK(objek!$E76),ISBLANK(objek!F76)),"",objek!F76)</f>
        <v/>
      </c>
      <c r="F68" t="str">
        <f>IF(OR(ISBLANK(objek!$E76),ISBLANK(objek!H76)),"","Date("&amp;objek!H76&amp;")")</f>
        <v/>
      </c>
      <c r="G68" t="str">
        <f>IF(OR(ISBLANK(objek!$E76),ISBLANK(objek!I76)),"","Date("&amp;objek!I76&amp;")")</f>
        <v/>
      </c>
      <c r="H68" t="str">
        <f>IF(OR(ISBLANK(objek!$E76),ISBLANK(objek!J76)),"",objek!J76)</f>
        <v/>
      </c>
      <c r="I68" t="str">
        <f>IF(OR(ISBLANK(objek!$E76),ISBLANK(objek!K76)),"",objek!K76)</f>
        <v/>
      </c>
      <c r="J68" t="str">
        <f>IF(OR(ISBLANK(objek!$E76),ISBLANK(objek!G76)),"",objek!G76)</f>
        <v/>
      </c>
      <c r="K68" t="str">
        <f>IF(OR(ISBLANK(objek!$E76),ISBLANK(objek!L76)),"",objek!L76)</f>
        <v/>
      </c>
      <c r="Z68" t="str">
        <f>IF(OR(ISBLANK(objek!$O76),ISBLANK(objek!P76)),"",objek!P76)</f>
        <v/>
      </c>
      <c r="AA68" t="str">
        <f>IF(OR(ISBLANK(objek!$O76),ISBLANK(objek!Q76)),"",objek!Q76)</f>
        <v/>
      </c>
      <c r="AB68" t="str">
        <f>IF(OR(ISBLANK(objek!$O76),ISBLANK(objek!R76)),"",INDEX(datamaster!$R$3:$R$11,MATCH(objek!R76,datamaster!$S$3:$S$11,0)))</f>
        <v/>
      </c>
      <c r="AC68" t="str">
        <f>IF(OR(ISBLANK(objek!$O76),ISBLANK(objek!S76)),"",objek!S76)</f>
        <v/>
      </c>
      <c r="AD68" t="str">
        <f>IF(OR(ISBLANK(objek!$O76),ISBLANK(objek!T76)),"",objek!T76)</f>
        <v/>
      </c>
      <c r="AE68" t="str">
        <f>IF(OR(ISBLANK(objek!$O76),ISBLANK(objek!O76)),"",objek!O76)</f>
        <v/>
      </c>
    </row>
    <row r="69" spans="4:31" x14ac:dyDescent="0.3">
      <c r="D69" t="str">
        <f>IF(OR(ISBLANK(objek!$E77),ISBLANK(objek!E77)),"",objek!E77)</f>
        <v/>
      </c>
      <c r="E69" t="str">
        <f>IF(OR(ISBLANK(objek!$E77),ISBLANK(objek!F77)),"",objek!F77)</f>
        <v/>
      </c>
      <c r="F69" t="str">
        <f>IF(OR(ISBLANK(objek!$E77),ISBLANK(objek!H77)),"","Date("&amp;objek!H77&amp;")")</f>
        <v/>
      </c>
      <c r="G69" t="str">
        <f>IF(OR(ISBLANK(objek!$E77),ISBLANK(objek!I77)),"","Date("&amp;objek!I77&amp;")")</f>
        <v/>
      </c>
      <c r="H69" t="str">
        <f>IF(OR(ISBLANK(objek!$E77),ISBLANK(objek!J77)),"",objek!J77)</f>
        <v/>
      </c>
      <c r="I69" t="str">
        <f>IF(OR(ISBLANK(objek!$E77),ISBLANK(objek!K77)),"",objek!K77)</f>
        <v/>
      </c>
      <c r="J69" t="str">
        <f>IF(OR(ISBLANK(objek!$E77),ISBLANK(objek!G77)),"",objek!G77)</f>
        <v/>
      </c>
      <c r="K69" t="str">
        <f>IF(OR(ISBLANK(objek!$E77),ISBLANK(objek!L77)),"",objek!L77)</f>
        <v/>
      </c>
      <c r="Z69" t="str">
        <f>IF(OR(ISBLANK(objek!$O77),ISBLANK(objek!P77)),"",objek!P77)</f>
        <v/>
      </c>
      <c r="AA69" t="str">
        <f>IF(OR(ISBLANK(objek!$O77),ISBLANK(objek!Q77)),"",objek!Q77)</f>
        <v/>
      </c>
      <c r="AB69" t="str">
        <f>IF(OR(ISBLANK(objek!$O77),ISBLANK(objek!R77)),"",INDEX(datamaster!$R$3:$R$11,MATCH(objek!R77,datamaster!$S$3:$S$11,0)))</f>
        <v/>
      </c>
      <c r="AC69" t="str">
        <f>IF(OR(ISBLANK(objek!$O77),ISBLANK(objek!S77)),"",objek!S77)</f>
        <v/>
      </c>
      <c r="AD69" t="str">
        <f>IF(OR(ISBLANK(objek!$O77),ISBLANK(objek!T77)),"",objek!T77)</f>
        <v/>
      </c>
      <c r="AE69" t="str">
        <f>IF(OR(ISBLANK(objek!$O77),ISBLANK(objek!O77)),"",objek!O77)</f>
        <v/>
      </c>
    </row>
    <row r="70" spans="4:31" x14ac:dyDescent="0.3">
      <c r="D70" t="str">
        <f>IF(OR(ISBLANK(objek!$E78),ISBLANK(objek!E78)),"",objek!E78)</f>
        <v/>
      </c>
      <c r="E70" t="str">
        <f>IF(OR(ISBLANK(objek!$E78),ISBLANK(objek!F78)),"",objek!F78)</f>
        <v/>
      </c>
      <c r="F70" t="str">
        <f>IF(OR(ISBLANK(objek!$E78),ISBLANK(objek!H78)),"","Date("&amp;objek!H78&amp;")")</f>
        <v/>
      </c>
      <c r="G70" t="str">
        <f>IF(OR(ISBLANK(objek!$E78),ISBLANK(objek!I78)),"","Date("&amp;objek!I78&amp;")")</f>
        <v/>
      </c>
      <c r="H70" t="str">
        <f>IF(OR(ISBLANK(objek!$E78),ISBLANK(objek!J78)),"",objek!J78)</f>
        <v/>
      </c>
      <c r="I70" t="str">
        <f>IF(OR(ISBLANK(objek!$E78),ISBLANK(objek!K78)),"",objek!K78)</f>
        <v/>
      </c>
      <c r="J70" t="str">
        <f>IF(OR(ISBLANK(objek!$E78),ISBLANK(objek!G78)),"",objek!G78)</f>
        <v/>
      </c>
      <c r="K70" t="str">
        <f>IF(OR(ISBLANK(objek!$E78),ISBLANK(objek!L78)),"",objek!L78)</f>
        <v/>
      </c>
      <c r="Z70" t="str">
        <f>IF(OR(ISBLANK(objek!$O78),ISBLANK(objek!P78)),"",objek!P78)</f>
        <v/>
      </c>
      <c r="AA70" t="str">
        <f>IF(OR(ISBLANK(objek!$O78),ISBLANK(objek!Q78)),"",objek!Q78)</f>
        <v/>
      </c>
      <c r="AB70" t="str">
        <f>IF(OR(ISBLANK(objek!$O78),ISBLANK(objek!R78)),"",INDEX(datamaster!$R$3:$R$11,MATCH(objek!R78,datamaster!$S$3:$S$11,0)))</f>
        <v/>
      </c>
      <c r="AC70" t="str">
        <f>IF(OR(ISBLANK(objek!$O78),ISBLANK(objek!S78)),"",objek!S78)</f>
        <v/>
      </c>
      <c r="AD70" t="str">
        <f>IF(OR(ISBLANK(objek!$O78),ISBLANK(objek!T78)),"",objek!T78)</f>
        <v/>
      </c>
      <c r="AE70" t="str">
        <f>IF(OR(ISBLANK(objek!$O78),ISBLANK(objek!O78)),"",objek!O78)</f>
        <v/>
      </c>
    </row>
    <row r="71" spans="4:31" x14ac:dyDescent="0.3">
      <c r="D71" t="str">
        <f>IF(OR(ISBLANK(objek!$E79),ISBLANK(objek!E79)),"",objek!E79)</f>
        <v/>
      </c>
      <c r="E71" t="str">
        <f>IF(OR(ISBLANK(objek!$E79),ISBLANK(objek!F79)),"",objek!F79)</f>
        <v/>
      </c>
      <c r="F71" t="str">
        <f>IF(OR(ISBLANK(objek!$E79),ISBLANK(objek!H79)),"","Date("&amp;objek!H79&amp;")")</f>
        <v/>
      </c>
      <c r="G71" t="str">
        <f>IF(OR(ISBLANK(objek!$E79),ISBLANK(objek!I79)),"","Date("&amp;objek!I79&amp;")")</f>
        <v/>
      </c>
      <c r="H71" t="str">
        <f>IF(OR(ISBLANK(objek!$E79),ISBLANK(objek!J79)),"",objek!J79)</f>
        <v/>
      </c>
      <c r="I71" t="str">
        <f>IF(OR(ISBLANK(objek!$E79),ISBLANK(objek!K79)),"",objek!K79)</f>
        <v/>
      </c>
      <c r="J71" t="str">
        <f>IF(OR(ISBLANK(objek!$E79),ISBLANK(objek!G79)),"",objek!G79)</f>
        <v/>
      </c>
      <c r="K71" t="str">
        <f>IF(OR(ISBLANK(objek!$E79),ISBLANK(objek!L79)),"",objek!L79)</f>
        <v/>
      </c>
      <c r="Z71" t="str">
        <f>IF(OR(ISBLANK(objek!$O79),ISBLANK(objek!P79)),"",objek!P79)</f>
        <v/>
      </c>
      <c r="AA71" t="str">
        <f>IF(OR(ISBLANK(objek!$O79),ISBLANK(objek!Q79)),"",objek!Q79)</f>
        <v/>
      </c>
      <c r="AB71" t="str">
        <f>IF(OR(ISBLANK(objek!$O79),ISBLANK(objek!R79)),"",INDEX(datamaster!$R$3:$R$11,MATCH(objek!R79,datamaster!$S$3:$S$11,0)))</f>
        <v/>
      </c>
      <c r="AC71" t="str">
        <f>IF(OR(ISBLANK(objek!$O79),ISBLANK(objek!S79)),"",objek!S79)</f>
        <v/>
      </c>
      <c r="AD71" t="str">
        <f>IF(OR(ISBLANK(objek!$O79),ISBLANK(objek!T79)),"",objek!T79)</f>
        <v/>
      </c>
      <c r="AE71" t="str">
        <f>IF(OR(ISBLANK(objek!$O79),ISBLANK(objek!O79)),"",objek!O79)</f>
        <v/>
      </c>
    </row>
    <row r="72" spans="4:31" x14ac:dyDescent="0.3">
      <c r="D72" t="str">
        <f>IF(OR(ISBLANK(objek!$E80),ISBLANK(objek!E80)),"",objek!E80)</f>
        <v/>
      </c>
      <c r="E72" t="str">
        <f>IF(OR(ISBLANK(objek!$E80),ISBLANK(objek!F80)),"",objek!F80)</f>
        <v/>
      </c>
      <c r="F72" t="str">
        <f>IF(OR(ISBLANK(objek!$E80),ISBLANK(objek!H80)),"","Date("&amp;objek!H80&amp;")")</f>
        <v/>
      </c>
      <c r="G72" t="str">
        <f>IF(OR(ISBLANK(objek!$E80),ISBLANK(objek!I80)),"","Date("&amp;objek!I80&amp;")")</f>
        <v/>
      </c>
      <c r="H72" t="str">
        <f>IF(OR(ISBLANK(objek!$E80),ISBLANK(objek!J80)),"",objek!J80)</f>
        <v/>
      </c>
      <c r="I72" t="str">
        <f>IF(OR(ISBLANK(objek!$E80),ISBLANK(objek!K80)),"",objek!K80)</f>
        <v/>
      </c>
      <c r="J72" t="str">
        <f>IF(OR(ISBLANK(objek!$E80),ISBLANK(objek!G80)),"",objek!G80)</f>
        <v/>
      </c>
      <c r="K72" t="str">
        <f>IF(OR(ISBLANK(objek!$E80),ISBLANK(objek!L80)),"",objek!L80)</f>
        <v/>
      </c>
      <c r="Z72" t="str">
        <f>IF(OR(ISBLANK(objek!$O80),ISBLANK(objek!P80)),"",objek!P80)</f>
        <v/>
      </c>
      <c r="AA72" t="str">
        <f>IF(OR(ISBLANK(objek!$O80),ISBLANK(objek!Q80)),"",objek!Q80)</f>
        <v/>
      </c>
      <c r="AB72" t="str">
        <f>IF(OR(ISBLANK(objek!$O80),ISBLANK(objek!R80)),"",INDEX(datamaster!$R$3:$R$11,MATCH(objek!R80,datamaster!$S$3:$S$11,0)))</f>
        <v/>
      </c>
      <c r="AC72" t="str">
        <f>IF(OR(ISBLANK(objek!$O80),ISBLANK(objek!S80)),"",objek!S80)</f>
        <v/>
      </c>
      <c r="AD72" t="str">
        <f>IF(OR(ISBLANK(objek!$O80),ISBLANK(objek!T80)),"",objek!T80)</f>
        <v/>
      </c>
      <c r="AE72" t="str">
        <f>IF(OR(ISBLANK(objek!$O80),ISBLANK(objek!O80)),"",objek!O80)</f>
        <v/>
      </c>
    </row>
    <row r="73" spans="4:31" x14ac:dyDescent="0.3">
      <c r="D73" t="str">
        <f>IF(OR(ISBLANK(objek!$E81),ISBLANK(objek!E81)),"",objek!E81)</f>
        <v/>
      </c>
      <c r="E73" t="str">
        <f>IF(OR(ISBLANK(objek!$E81),ISBLANK(objek!F81)),"",objek!F81)</f>
        <v/>
      </c>
      <c r="F73" t="str">
        <f>IF(OR(ISBLANK(objek!$E81),ISBLANK(objek!H81)),"","Date("&amp;objek!H81&amp;")")</f>
        <v/>
      </c>
      <c r="G73" t="str">
        <f>IF(OR(ISBLANK(objek!$E81),ISBLANK(objek!I81)),"","Date("&amp;objek!I81&amp;")")</f>
        <v/>
      </c>
      <c r="H73" t="str">
        <f>IF(OR(ISBLANK(objek!$E81),ISBLANK(objek!J81)),"",objek!J81)</f>
        <v/>
      </c>
      <c r="I73" t="str">
        <f>IF(OR(ISBLANK(objek!$E81),ISBLANK(objek!K81)),"",objek!K81)</f>
        <v/>
      </c>
      <c r="J73" t="str">
        <f>IF(OR(ISBLANK(objek!$E81),ISBLANK(objek!G81)),"",objek!G81)</f>
        <v/>
      </c>
      <c r="K73" t="str">
        <f>IF(OR(ISBLANK(objek!$E81),ISBLANK(objek!L81)),"",objek!L81)</f>
        <v/>
      </c>
      <c r="Z73" t="str">
        <f>IF(OR(ISBLANK(objek!$O81),ISBLANK(objek!P81)),"",objek!P81)</f>
        <v/>
      </c>
      <c r="AA73" t="str">
        <f>IF(OR(ISBLANK(objek!$O81),ISBLANK(objek!Q81)),"",objek!Q81)</f>
        <v/>
      </c>
      <c r="AB73" t="str">
        <f>IF(OR(ISBLANK(objek!$O81),ISBLANK(objek!R81)),"",INDEX(datamaster!$R$3:$R$11,MATCH(objek!R81,datamaster!$S$3:$S$11,0)))</f>
        <v/>
      </c>
      <c r="AC73" t="str">
        <f>IF(OR(ISBLANK(objek!$O81),ISBLANK(objek!S81)),"",objek!S81)</f>
        <v/>
      </c>
      <c r="AD73" t="str">
        <f>IF(OR(ISBLANK(objek!$O81),ISBLANK(objek!T81)),"",objek!T81)</f>
        <v/>
      </c>
      <c r="AE73" t="str">
        <f>IF(OR(ISBLANK(objek!$O81),ISBLANK(objek!O81)),"",objek!O81)</f>
        <v/>
      </c>
    </row>
    <row r="74" spans="4:31" x14ac:dyDescent="0.3">
      <c r="D74" t="str">
        <f>IF(OR(ISBLANK(objek!$E82),ISBLANK(objek!E82)),"",objek!E82)</f>
        <v/>
      </c>
      <c r="E74" t="str">
        <f>IF(OR(ISBLANK(objek!$E82),ISBLANK(objek!F82)),"",objek!F82)</f>
        <v/>
      </c>
      <c r="F74" t="str">
        <f>IF(OR(ISBLANK(objek!$E82),ISBLANK(objek!H82)),"","Date("&amp;objek!H82&amp;")")</f>
        <v/>
      </c>
      <c r="G74" t="str">
        <f>IF(OR(ISBLANK(objek!$E82),ISBLANK(objek!I82)),"","Date("&amp;objek!I82&amp;")")</f>
        <v/>
      </c>
      <c r="H74" t="str">
        <f>IF(OR(ISBLANK(objek!$E82),ISBLANK(objek!J82)),"",objek!J82)</f>
        <v/>
      </c>
      <c r="I74" t="str">
        <f>IF(OR(ISBLANK(objek!$E82),ISBLANK(objek!K82)),"",objek!K82)</f>
        <v/>
      </c>
      <c r="J74" t="str">
        <f>IF(OR(ISBLANK(objek!$E82),ISBLANK(objek!G82)),"",objek!G82)</f>
        <v/>
      </c>
      <c r="K74" t="str">
        <f>IF(OR(ISBLANK(objek!$E82),ISBLANK(objek!L82)),"",objek!L82)</f>
        <v/>
      </c>
      <c r="Z74" t="str">
        <f>IF(OR(ISBLANK(objek!$O82),ISBLANK(objek!P82)),"",objek!P82)</f>
        <v/>
      </c>
      <c r="AA74" t="str">
        <f>IF(OR(ISBLANK(objek!$O82),ISBLANK(objek!Q82)),"",objek!Q82)</f>
        <v/>
      </c>
      <c r="AB74" t="str">
        <f>IF(OR(ISBLANK(objek!$O82),ISBLANK(objek!R82)),"",INDEX(datamaster!$R$3:$R$11,MATCH(objek!R82,datamaster!$S$3:$S$11,0)))</f>
        <v/>
      </c>
      <c r="AC74" t="str">
        <f>IF(OR(ISBLANK(objek!$O82),ISBLANK(objek!S82)),"",objek!S82)</f>
        <v/>
      </c>
      <c r="AD74" t="str">
        <f>IF(OR(ISBLANK(objek!$O82),ISBLANK(objek!T82)),"",objek!T82)</f>
        <v/>
      </c>
      <c r="AE74" t="str">
        <f>IF(OR(ISBLANK(objek!$O82),ISBLANK(objek!O82)),"",objek!O82)</f>
        <v/>
      </c>
    </row>
    <row r="75" spans="4:31" x14ac:dyDescent="0.3">
      <c r="D75" t="str">
        <f>IF(OR(ISBLANK(objek!$E83),ISBLANK(objek!E83)),"",objek!E83)</f>
        <v/>
      </c>
      <c r="E75" t="str">
        <f>IF(OR(ISBLANK(objek!$E83),ISBLANK(objek!F83)),"",objek!F83)</f>
        <v/>
      </c>
      <c r="F75" t="str">
        <f>IF(OR(ISBLANK(objek!$E83),ISBLANK(objek!H83)),"","Date("&amp;objek!H83&amp;")")</f>
        <v/>
      </c>
      <c r="G75" t="str">
        <f>IF(OR(ISBLANK(objek!$E83),ISBLANK(objek!I83)),"","Date("&amp;objek!I83&amp;")")</f>
        <v/>
      </c>
      <c r="H75" t="str">
        <f>IF(OR(ISBLANK(objek!$E83),ISBLANK(objek!J83)),"",objek!J83)</f>
        <v/>
      </c>
      <c r="I75" t="str">
        <f>IF(OR(ISBLANK(objek!$E83),ISBLANK(objek!K83)),"",objek!K83)</f>
        <v/>
      </c>
      <c r="J75" t="str">
        <f>IF(OR(ISBLANK(objek!$E83),ISBLANK(objek!G83)),"",objek!G83)</f>
        <v/>
      </c>
      <c r="K75" t="str">
        <f>IF(OR(ISBLANK(objek!$E83),ISBLANK(objek!L83)),"",objek!L83)</f>
        <v/>
      </c>
      <c r="Z75" t="str">
        <f>IF(OR(ISBLANK(objek!$O83),ISBLANK(objek!P83)),"",objek!P83)</f>
        <v/>
      </c>
      <c r="AA75" t="str">
        <f>IF(OR(ISBLANK(objek!$O83),ISBLANK(objek!Q83)),"",objek!Q83)</f>
        <v/>
      </c>
      <c r="AB75" t="str">
        <f>IF(OR(ISBLANK(objek!$O83),ISBLANK(objek!R83)),"",INDEX(datamaster!$R$3:$R$11,MATCH(objek!R83,datamaster!$S$3:$S$11,0)))</f>
        <v/>
      </c>
      <c r="AC75" t="str">
        <f>IF(OR(ISBLANK(objek!$O83),ISBLANK(objek!S83)),"",objek!S83)</f>
        <v/>
      </c>
      <c r="AD75" t="str">
        <f>IF(OR(ISBLANK(objek!$O83),ISBLANK(objek!T83)),"",objek!T83)</f>
        <v/>
      </c>
      <c r="AE75" t="str">
        <f>IF(OR(ISBLANK(objek!$O83),ISBLANK(objek!O83)),"",objek!O83)</f>
        <v/>
      </c>
    </row>
    <row r="76" spans="4:31" x14ac:dyDescent="0.3">
      <c r="D76" t="str">
        <f>IF(OR(ISBLANK(objek!$E84),ISBLANK(objek!E84)),"",objek!E84)</f>
        <v/>
      </c>
      <c r="E76" t="str">
        <f>IF(OR(ISBLANK(objek!$E84),ISBLANK(objek!F84)),"",objek!F84)</f>
        <v/>
      </c>
      <c r="F76" t="str">
        <f>IF(OR(ISBLANK(objek!$E84),ISBLANK(objek!H84)),"","Date("&amp;objek!H84&amp;")")</f>
        <v/>
      </c>
      <c r="G76" t="str">
        <f>IF(OR(ISBLANK(objek!$E84),ISBLANK(objek!I84)),"","Date("&amp;objek!I84&amp;")")</f>
        <v/>
      </c>
      <c r="H76" t="str">
        <f>IF(OR(ISBLANK(objek!$E84),ISBLANK(objek!J84)),"",objek!J84)</f>
        <v/>
      </c>
      <c r="I76" t="str">
        <f>IF(OR(ISBLANK(objek!$E84),ISBLANK(objek!K84)),"",objek!K84)</f>
        <v/>
      </c>
      <c r="J76" t="str">
        <f>IF(OR(ISBLANK(objek!$E84),ISBLANK(objek!G84)),"",objek!G84)</f>
        <v/>
      </c>
      <c r="K76" t="str">
        <f>IF(OR(ISBLANK(objek!$E84),ISBLANK(objek!L84)),"",objek!L84)</f>
        <v/>
      </c>
      <c r="Z76" t="str">
        <f>IF(OR(ISBLANK(objek!$O84),ISBLANK(objek!P84)),"",objek!P84)</f>
        <v/>
      </c>
      <c r="AA76" t="str">
        <f>IF(OR(ISBLANK(objek!$O84),ISBLANK(objek!Q84)),"",objek!Q84)</f>
        <v/>
      </c>
      <c r="AB76" t="str">
        <f>IF(OR(ISBLANK(objek!$O84),ISBLANK(objek!R84)),"",INDEX(datamaster!$R$3:$R$11,MATCH(objek!R84,datamaster!$S$3:$S$11,0)))</f>
        <v/>
      </c>
      <c r="AC76" t="str">
        <f>IF(OR(ISBLANK(objek!$O84),ISBLANK(objek!S84)),"",objek!S84)</f>
        <v/>
      </c>
      <c r="AD76" t="str">
        <f>IF(OR(ISBLANK(objek!$O84),ISBLANK(objek!T84)),"",objek!T84)</f>
        <v/>
      </c>
      <c r="AE76" t="str">
        <f>IF(OR(ISBLANK(objek!$O84),ISBLANK(objek!O84)),"",objek!O84)</f>
        <v/>
      </c>
    </row>
    <row r="77" spans="4:31" x14ac:dyDescent="0.3">
      <c r="D77" t="str">
        <f>IF(OR(ISBLANK(objek!$E85),ISBLANK(objek!E85)),"",objek!E85)</f>
        <v/>
      </c>
      <c r="E77" t="str">
        <f>IF(OR(ISBLANK(objek!$E85),ISBLANK(objek!F85)),"",objek!F85)</f>
        <v/>
      </c>
      <c r="F77" t="str">
        <f>IF(OR(ISBLANK(objek!$E85),ISBLANK(objek!H85)),"","Date("&amp;objek!H85&amp;")")</f>
        <v/>
      </c>
      <c r="G77" t="str">
        <f>IF(OR(ISBLANK(objek!$E85),ISBLANK(objek!I85)),"","Date("&amp;objek!I85&amp;")")</f>
        <v/>
      </c>
      <c r="H77" t="str">
        <f>IF(OR(ISBLANK(objek!$E85),ISBLANK(objek!J85)),"",objek!J85)</f>
        <v/>
      </c>
      <c r="I77" t="str">
        <f>IF(OR(ISBLANK(objek!$E85),ISBLANK(objek!K85)),"",objek!K85)</f>
        <v/>
      </c>
      <c r="J77" t="str">
        <f>IF(OR(ISBLANK(objek!$E85),ISBLANK(objek!G85)),"",objek!G85)</f>
        <v/>
      </c>
      <c r="K77" t="str">
        <f>IF(OR(ISBLANK(objek!$E85),ISBLANK(objek!L85)),"",objek!L85)</f>
        <v/>
      </c>
      <c r="Z77" t="str">
        <f>IF(OR(ISBLANK(objek!$O85),ISBLANK(objek!P85)),"",objek!P85)</f>
        <v/>
      </c>
      <c r="AA77" t="str">
        <f>IF(OR(ISBLANK(objek!$O85),ISBLANK(objek!Q85)),"",objek!Q85)</f>
        <v/>
      </c>
      <c r="AB77" t="str">
        <f>IF(OR(ISBLANK(objek!$O85),ISBLANK(objek!R85)),"",INDEX(datamaster!$R$3:$R$11,MATCH(objek!R85,datamaster!$S$3:$S$11,0)))</f>
        <v/>
      </c>
      <c r="AC77" t="str">
        <f>IF(OR(ISBLANK(objek!$O85),ISBLANK(objek!S85)),"",objek!S85)</f>
        <v/>
      </c>
      <c r="AD77" t="str">
        <f>IF(OR(ISBLANK(objek!$O85),ISBLANK(objek!T85)),"",objek!T85)</f>
        <v/>
      </c>
      <c r="AE77" t="str">
        <f>IF(OR(ISBLANK(objek!$O85),ISBLANK(objek!O85)),"",objek!O85)</f>
        <v/>
      </c>
    </row>
    <row r="78" spans="4:31" x14ac:dyDescent="0.3">
      <c r="D78" t="str">
        <f>IF(OR(ISBLANK(objek!$E86),ISBLANK(objek!E86)),"",objek!E86)</f>
        <v/>
      </c>
      <c r="E78" t="str">
        <f>IF(OR(ISBLANK(objek!$E86),ISBLANK(objek!F86)),"",objek!F86)</f>
        <v/>
      </c>
      <c r="F78" t="str">
        <f>IF(OR(ISBLANK(objek!$E86),ISBLANK(objek!H86)),"","Date("&amp;objek!H86&amp;")")</f>
        <v/>
      </c>
      <c r="G78" t="str">
        <f>IF(OR(ISBLANK(objek!$E86),ISBLANK(objek!I86)),"","Date("&amp;objek!I86&amp;")")</f>
        <v/>
      </c>
      <c r="H78" t="str">
        <f>IF(OR(ISBLANK(objek!$E86),ISBLANK(objek!J86)),"",objek!J86)</f>
        <v/>
      </c>
      <c r="I78" t="str">
        <f>IF(OR(ISBLANK(objek!$E86),ISBLANK(objek!K86)),"",objek!K86)</f>
        <v/>
      </c>
      <c r="J78" t="str">
        <f>IF(OR(ISBLANK(objek!$E86),ISBLANK(objek!G86)),"",objek!G86)</f>
        <v/>
      </c>
      <c r="K78" t="str">
        <f>IF(OR(ISBLANK(objek!$E86),ISBLANK(objek!L86)),"",objek!L86)</f>
        <v/>
      </c>
      <c r="Z78" t="str">
        <f>IF(OR(ISBLANK(objek!$O86),ISBLANK(objek!P86)),"",objek!P86)</f>
        <v/>
      </c>
      <c r="AA78" t="str">
        <f>IF(OR(ISBLANK(objek!$O86),ISBLANK(objek!Q86)),"",objek!Q86)</f>
        <v/>
      </c>
      <c r="AB78" t="str">
        <f>IF(OR(ISBLANK(objek!$O86),ISBLANK(objek!R86)),"",INDEX(datamaster!$R$3:$R$11,MATCH(objek!R86,datamaster!$S$3:$S$11,0)))</f>
        <v/>
      </c>
      <c r="AC78" t="str">
        <f>IF(OR(ISBLANK(objek!$O86),ISBLANK(objek!S86)),"",objek!S86)</f>
        <v/>
      </c>
      <c r="AD78" t="str">
        <f>IF(OR(ISBLANK(objek!$O86),ISBLANK(objek!T86)),"",objek!T86)</f>
        <v/>
      </c>
      <c r="AE78" t="str">
        <f>IF(OR(ISBLANK(objek!$O86),ISBLANK(objek!O86)),"",objek!O86)</f>
        <v/>
      </c>
    </row>
    <row r="79" spans="4:31" x14ac:dyDescent="0.3">
      <c r="D79" t="str">
        <f>IF(OR(ISBLANK(objek!$E87),ISBLANK(objek!E87)),"",objek!E87)</f>
        <v/>
      </c>
      <c r="E79" t="str">
        <f>IF(OR(ISBLANK(objek!$E87),ISBLANK(objek!F87)),"",objek!F87)</f>
        <v/>
      </c>
      <c r="F79" t="str">
        <f>IF(OR(ISBLANK(objek!$E87),ISBLANK(objek!H87)),"","Date("&amp;objek!H87&amp;")")</f>
        <v/>
      </c>
      <c r="G79" t="str">
        <f>IF(OR(ISBLANK(objek!$E87),ISBLANK(objek!I87)),"","Date("&amp;objek!I87&amp;")")</f>
        <v/>
      </c>
      <c r="H79" t="str">
        <f>IF(OR(ISBLANK(objek!$E87),ISBLANK(objek!J87)),"",objek!J87)</f>
        <v/>
      </c>
      <c r="I79" t="str">
        <f>IF(OR(ISBLANK(objek!$E87),ISBLANK(objek!K87)),"",objek!K87)</f>
        <v/>
      </c>
      <c r="J79" t="str">
        <f>IF(OR(ISBLANK(objek!$E87),ISBLANK(objek!G87)),"",objek!G87)</f>
        <v/>
      </c>
      <c r="K79" t="str">
        <f>IF(OR(ISBLANK(objek!$E87),ISBLANK(objek!L87)),"",objek!L87)</f>
        <v/>
      </c>
      <c r="Z79" t="str">
        <f>IF(OR(ISBLANK(objek!$O87),ISBLANK(objek!P87)),"",objek!P87)</f>
        <v/>
      </c>
      <c r="AA79" t="str">
        <f>IF(OR(ISBLANK(objek!$O87),ISBLANK(objek!Q87)),"",objek!Q87)</f>
        <v/>
      </c>
      <c r="AB79" t="str">
        <f>IF(OR(ISBLANK(objek!$O87),ISBLANK(objek!R87)),"",INDEX(datamaster!$R$3:$R$11,MATCH(objek!R87,datamaster!$S$3:$S$11,0)))</f>
        <v/>
      </c>
      <c r="AC79" t="str">
        <f>IF(OR(ISBLANK(objek!$O87),ISBLANK(objek!S87)),"",objek!S87)</f>
        <v/>
      </c>
      <c r="AD79" t="str">
        <f>IF(OR(ISBLANK(objek!$O87),ISBLANK(objek!T87)),"",objek!T87)</f>
        <v/>
      </c>
      <c r="AE79" t="str">
        <f>IF(OR(ISBLANK(objek!$O87),ISBLANK(objek!O87)),"",objek!O87)</f>
        <v/>
      </c>
    </row>
    <row r="80" spans="4:31" x14ac:dyDescent="0.3">
      <c r="D80" t="str">
        <f>IF(OR(ISBLANK(objek!$E88),ISBLANK(objek!E88)),"",objek!E88)</f>
        <v/>
      </c>
      <c r="E80" t="str">
        <f>IF(OR(ISBLANK(objek!$E88),ISBLANK(objek!F88)),"",objek!F88)</f>
        <v/>
      </c>
      <c r="F80" t="str">
        <f>IF(OR(ISBLANK(objek!$E88),ISBLANK(objek!H88)),"","Date("&amp;objek!H88&amp;")")</f>
        <v/>
      </c>
      <c r="G80" t="str">
        <f>IF(OR(ISBLANK(objek!$E88),ISBLANK(objek!I88)),"","Date("&amp;objek!I88&amp;")")</f>
        <v/>
      </c>
      <c r="H80" t="str">
        <f>IF(OR(ISBLANK(objek!$E88),ISBLANK(objek!J88)),"",objek!J88)</f>
        <v/>
      </c>
      <c r="I80" t="str">
        <f>IF(OR(ISBLANK(objek!$E88),ISBLANK(objek!K88)),"",objek!K88)</f>
        <v/>
      </c>
      <c r="J80" t="str">
        <f>IF(OR(ISBLANK(objek!$E88),ISBLANK(objek!G88)),"",objek!G88)</f>
        <v/>
      </c>
      <c r="K80" t="str">
        <f>IF(OR(ISBLANK(objek!$E88),ISBLANK(objek!L88)),"",objek!L88)</f>
        <v/>
      </c>
      <c r="Z80" t="str">
        <f>IF(OR(ISBLANK(objek!$O88),ISBLANK(objek!P88)),"",objek!P88)</f>
        <v/>
      </c>
      <c r="AA80" t="str">
        <f>IF(OR(ISBLANK(objek!$O88),ISBLANK(objek!Q88)),"",objek!Q88)</f>
        <v/>
      </c>
      <c r="AB80" t="str">
        <f>IF(OR(ISBLANK(objek!$O88),ISBLANK(objek!R88)),"",INDEX(datamaster!$R$3:$R$11,MATCH(objek!R88,datamaster!$S$3:$S$11,0)))</f>
        <v/>
      </c>
      <c r="AC80" t="str">
        <f>IF(OR(ISBLANK(objek!$O88),ISBLANK(objek!S88)),"",objek!S88)</f>
        <v/>
      </c>
      <c r="AD80" t="str">
        <f>IF(OR(ISBLANK(objek!$O88),ISBLANK(objek!T88)),"",objek!T88)</f>
        <v/>
      </c>
      <c r="AE80" t="str">
        <f>IF(OR(ISBLANK(objek!$O88),ISBLANK(objek!O88)),"",objek!O88)</f>
        <v/>
      </c>
    </row>
    <row r="81" spans="4:31" x14ac:dyDescent="0.3">
      <c r="D81" t="str">
        <f>IF(OR(ISBLANK(objek!$E89),ISBLANK(objek!E89)),"",objek!E89)</f>
        <v/>
      </c>
      <c r="E81" t="str">
        <f>IF(OR(ISBLANK(objek!$E89),ISBLANK(objek!F89)),"",objek!F89)</f>
        <v/>
      </c>
      <c r="F81" t="str">
        <f>IF(OR(ISBLANK(objek!$E89),ISBLANK(objek!H89)),"","Date("&amp;objek!H89&amp;")")</f>
        <v/>
      </c>
      <c r="G81" t="str">
        <f>IF(OR(ISBLANK(objek!$E89),ISBLANK(objek!I89)),"","Date("&amp;objek!I89&amp;")")</f>
        <v/>
      </c>
      <c r="H81" t="str">
        <f>IF(OR(ISBLANK(objek!$E89),ISBLANK(objek!J89)),"",objek!J89)</f>
        <v/>
      </c>
      <c r="I81" t="str">
        <f>IF(OR(ISBLANK(objek!$E89),ISBLANK(objek!K89)),"",objek!K89)</f>
        <v/>
      </c>
      <c r="J81" t="str">
        <f>IF(OR(ISBLANK(objek!$E89),ISBLANK(objek!G89)),"",objek!G89)</f>
        <v/>
      </c>
      <c r="K81" t="str">
        <f>IF(OR(ISBLANK(objek!$E89),ISBLANK(objek!L89)),"",objek!L89)</f>
        <v/>
      </c>
      <c r="Z81" t="str">
        <f>IF(OR(ISBLANK(objek!$O89),ISBLANK(objek!P89)),"",objek!P89)</f>
        <v/>
      </c>
      <c r="AA81" t="str">
        <f>IF(OR(ISBLANK(objek!$O89),ISBLANK(objek!Q89)),"",objek!Q89)</f>
        <v/>
      </c>
      <c r="AB81" t="str">
        <f>IF(OR(ISBLANK(objek!$O89),ISBLANK(objek!R89)),"",INDEX(datamaster!$R$3:$R$11,MATCH(objek!R89,datamaster!$S$3:$S$11,0)))</f>
        <v/>
      </c>
      <c r="AC81" t="str">
        <f>IF(OR(ISBLANK(objek!$O89),ISBLANK(objek!S89)),"",objek!S89)</f>
        <v/>
      </c>
      <c r="AD81" t="str">
        <f>IF(OR(ISBLANK(objek!$O89),ISBLANK(objek!T89)),"",objek!T89)</f>
        <v/>
      </c>
      <c r="AE81" t="str">
        <f>IF(OR(ISBLANK(objek!$O89),ISBLANK(objek!O89)),"",objek!O89)</f>
        <v/>
      </c>
    </row>
    <row r="82" spans="4:31" x14ac:dyDescent="0.3">
      <c r="D82" t="str">
        <f>IF(OR(ISBLANK(objek!$E90),ISBLANK(objek!E90)),"",objek!E90)</f>
        <v/>
      </c>
      <c r="E82" t="str">
        <f>IF(OR(ISBLANK(objek!$E90),ISBLANK(objek!F90)),"",objek!F90)</f>
        <v/>
      </c>
      <c r="F82" t="str">
        <f>IF(OR(ISBLANK(objek!$E90),ISBLANK(objek!H90)),"","Date("&amp;objek!H90&amp;")")</f>
        <v/>
      </c>
      <c r="G82" t="str">
        <f>IF(OR(ISBLANK(objek!$E90),ISBLANK(objek!I90)),"","Date("&amp;objek!I90&amp;")")</f>
        <v/>
      </c>
      <c r="H82" t="str">
        <f>IF(OR(ISBLANK(objek!$E90),ISBLANK(objek!J90)),"",objek!J90)</f>
        <v/>
      </c>
      <c r="I82" t="str">
        <f>IF(OR(ISBLANK(objek!$E90),ISBLANK(objek!K90)),"",objek!K90)</f>
        <v/>
      </c>
      <c r="J82" t="str">
        <f>IF(OR(ISBLANK(objek!$E90),ISBLANK(objek!G90)),"",objek!G90)</f>
        <v/>
      </c>
      <c r="K82" t="str">
        <f>IF(OR(ISBLANK(objek!$E90),ISBLANK(objek!L90)),"",objek!L90)</f>
        <v/>
      </c>
      <c r="Z82" t="str">
        <f>IF(OR(ISBLANK(objek!$O90),ISBLANK(objek!P90)),"",objek!P90)</f>
        <v/>
      </c>
      <c r="AA82" t="str">
        <f>IF(OR(ISBLANK(objek!$O90),ISBLANK(objek!Q90)),"",objek!Q90)</f>
        <v/>
      </c>
      <c r="AB82" t="str">
        <f>IF(OR(ISBLANK(objek!$O90),ISBLANK(objek!R90)),"",INDEX(datamaster!$R$3:$R$11,MATCH(objek!R90,datamaster!$S$3:$S$11,0)))</f>
        <v/>
      </c>
      <c r="AC82" t="str">
        <f>IF(OR(ISBLANK(objek!$O90),ISBLANK(objek!S90)),"",objek!S90)</f>
        <v/>
      </c>
      <c r="AD82" t="str">
        <f>IF(OR(ISBLANK(objek!$O90),ISBLANK(objek!T90)),"",objek!T90)</f>
        <v/>
      </c>
      <c r="AE82" t="str">
        <f>IF(OR(ISBLANK(objek!$O90),ISBLANK(objek!O90)),"",objek!O90)</f>
        <v/>
      </c>
    </row>
    <row r="83" spans="4:31" x14ac:dyDescent="0.3">
      <c r="D83" t="str">
        <f>IF(OR(ISBLANK(objek!$E91),ISBLANK(objek!E91)),"",objek!E91)</f>
        <v/>
      </c>
      <c r="E83" t="str">
        <f>IF(OR(ISBLANK(objek!$E91),ISBLANK(objek!F91)),"",objek!F91)</f>
        <v/>
      </c>
      <c r="F83" t="str">
        <f>IF(OR(ISBLANK(objek!$E91),ISBLANK(objek!H91)),"","Date("&amp;objek!H91&amp;")")</f>
        <v/>
      </c>
      <c r="G83" t="str">
        <f>IF(OR(ISBLANK(objek!$E91),ISBLANK(objek!I91)),"","Date("&amp;objek!I91&amp;")")</f>
        <v/>
      </c>
      <c r="H83" t="str">
        <f>IF(OR(ISBLANK(objek!$E91),ISBLANK(objek!J91)),"",objek!J91)</f>
        <v/>
      </c>
      <c r="I83" t="str">
        <f>IF(OR(ISBLANK(objek!$E91),ISBLANK(objek!K91)),"",objek!K91)</f>
        <v/>
      </c>
      <c r="J83" t="str">
        <f>IF(OR(ISBLANK(objek!$E91),ISBLANK(objek!G91)),"",objek!G91)</f>
        <v/>
      </c>
      <c r="K83" t="str">
        <f>IF(OR(ISBLANK(objek!$E91),ISBLANK(objek!L91)),"",objek!L91)</f>
        <v/>
      </c>
      <c r="Z83" t="str">
        <f>IF(OR(ISBLANK(objek!$O91),ISBLANK(objek!P91)),"",objek!P91)</f>
        <v/>
      </c>
      <c r="AA83" t="str">
        <f>IF(OR(ISBLANK(objek!$O91),ISBLANK(objek!Q91)),"",objek!Q91)</f>
        <v/>
      </c>
      <c r="AB83" t="str">
        <f>IF(OR(ISBLANK(objek!$O91),ISBLANK(objek!R91)),"",INDEX(datamaster!$R$3:$R$11,MATCH(objek!R91,datamaster!$S$3:$S$11,0)))</f>
        <v/>
      </c>
      <c r="AC83" t="str">
        <f>IF(OR(ISBLANK(objek!$O91),ISBLANK(objek!S91)),"",objek!S91)</f>
        <v/>
      </c>
      <c r="AD83" t="str">
        <f>IF(OR(ISBLANK(objek!$O91),ISBLANK(objek!T91)),"",objek!T91)</f>
        <v/>
      </c>
      <c r="AE83" t="str">
        <f>IF(OR(ISBLANK(objek!$O91),ISBLANK(objek!O91)),"",objek!O91)</f>
        <v/>
      </c>
    </row>
    <row r="84" spans="4:31" x14ac:dyDescent="0.3">
      <c r="D84" t="str">
        <f>IF(OR(ISBLANK(objek!$E92),ISBLANK(objek!E92)),"",objek!E92)</f>
        <v/>
      </c>
      <c r="E84" t="str">
        <f>IF(OR(ISBLANK(objek!$E92),ISBLANK(objek!F92)),"",objek!F92)</f>
        <v/>
      </c>
      <c r="F84" t="str">
        <f>IF(OR(ISBLANK(objek!$E92),ISBLANK(objek!H92)),"","Date("&amp;objek!H92&amp;")")</f>
        <v/>
      </c>
      <c r="G84" t="str">
        <f>IF(OR(ISBLANK(objek!$E92),ISBLANK(objek!I92)),"","Date("&amp;objek!I92&amp;")")</f>
        <v/>
      </c>
      <c r="H84" t="str">
        <f>IF(OR(ISBLANK(objek!$E92),ISBLANK(objek!J92)),"",objek!J92)</f>
        <v/>
      </c>
      <c r="I84" t="str">
        <f>IF(OR(ISBLANK(objek!$E92),ISBLANK(objek!K92)),"",objek!K92)</f>
        <v/>
      </c>
      <c r="J84" t="str">
        <f>IF(OR(ISBLANK(objek!$E92),ISBLANK(objek!G92)),"",objek!G92)</f>
        <v/>
      </c>
      <c r="K84" t="str">
        <f>IF(OR(ISBLANK(objek!$E92),ISBLANK(objek!L92)),"",objek!L92)</f>
        <v/>
      </c>
      <c r="Z84" t="str">
        <f>IF(OR(ISBLANK(objek!$O92),ISBLANK(objek!P92)),"",objek!P92)</f>
        <v/>
      </c>
      <c r="AA84" t="str">
        <f>IF(OR(ISBLANK(objek!$O92),ISBLANK(objek!Q92)),"",objek!Q92)</f>
        <v/>
      </c>
      <c r="AB84" t="str">
        <f>IF(OR(ISBLANK(objek!$O92),ISBLANK(objek!R92)),"",INDEX(datamaster!$R$3:$R$11,MATCH(objek!R92,datamaster!$S$3:$S$11,0)))</f>
        <v/>
      </c>
      <c r="AC84" t="str">
        <f>IF(OR(ISBLANK(objek!$O92),ISBLANK(objek!S92)),"",objek!S92)</f>
        <v/>
      </c>
      <c r="AD84" t="str">
        <f>IF(OR(ISBLANK(objek!$O92),ISBLANK(objek!T92)),"",objek!T92)</f>
        <v/>
      </c>
      <c r="AE84" t="str">
        <f>IF(OR(ISBLANK(objek!$O92),ISBLANK(objek!O92)),"",objek!O92)</f>
        <v/>
      </c>
    </row>
    <row r="85" spans="4:31" x14ac:dyDescent="0.3">
      <c r="D85" t="str">
        <f>IF(OR(ISBLANK(objek!$E93),ISBLANK(objek!E93)),"",objek!E93)</f>
        <v/>
      </c>
      <c r="E85" t="str">
        <f>IF(OR(ISBLANK(objek!$E93),ISBLANK(objek!F93)),"",objek!F93)</f>
        <v/>
      </c>
      <c r="F85" t="str">
        <f>IF(OR(ISBLANK(objek!$E93),ISBLANK(objek!H93)),"","Date("&amp;objek!H93&amp;")")</f>
        <v/>
      </c>
      <c r="G85" t="str">
        <f>IF(OR(ISBLANK(objek!$E93),ISBLANK(objek!I93)),"","Date("&amp;objek!I93&amp;")")</f>
        <v/>
      </c>
      <c r="H85" t="str">
        <f>IF(OR(ISBLANK(objek!$E93),ISBLANK(objek!J93)),"",objek!J93)</f>
        <v/>
      </c>
      <c r="I85" t="str">
        <f>IF(OR(ISBLANK(objek!$E93),ISBLANK(objek!K93)),"",objek!K93)</f>
        <v/>
      </c>
      <c r="J85" t="str">
        <f>IF(OR(ISBLANK(objek!$E93),ISBLANK(objek!G93)),"",objek!G93)</f>
        <v/>
      </c>
      <c r="K85" t="str">
        <f>IF(OR(ISBLANK(objek!$E93),ISBLANK(objek!L93)),"",objek!L93)</f>
        <v/>
      </c>
      <c r="Z85" t="str">
        <f>IF(OR(ISBLANK(objek!$O93),ISBLANK(objek!P93)),"",objek!P93)</f>
        <v/>
      </c>
      <c r="AA85" t="str">
        <f>IF(OR(ISBLANK(objek!$O93),ISBLANK(objek!Q93)),"",objek!Q93)</f>
        <v/>
      </c>
      <c r="AB85" t="str">
        <f>IF(OR(ISBLANK(objek!$O93),ISBLANK(objek!R93)),"",INDEX(datamaster!$R$3:$R$11,MATCH(objek!R93,datamaster!$S$3:$S$11,0)))</f>
        <v/>
      </c>
      <c r="AC85" t="str">
        <f>IF(OR(ISBLANK(objek!$O93),ISBLANK(objek!S93)),"",objek!S93)</f>
        <v/>
      </c>
      <c r="AD85" t="str">
        <f>IF(OR(ISBLANK(objek!$O93),ISBLANK(objek!T93)),"",objek!T93)</f>
        <v/>
      </c>
      <c r="AE85" t="str">
        <f>IF(OR(ISBLANK(objek!$O93),ISBLANK(objek!O93)),"",objek!O93)</f>
        <v/>
      </c>
    </row>
    <row r="86" spans="4:31" x14ac:dyDescent="0.3">
      <c r="D86" t="str">
        <f>IF(OR(ISBLANK(objek!$E94),ISBLANK(objek!E94)),"",objek!E94)</f>
        <v/>
      </c>
      <c r="E86" t="str">
        <f>IF(OR(ISBLANK(objek!$E94),ISBLANK(objek!F94)),"",objek!F94)</f>
        <v/>
      </c>
      <c r="F86" t="str">
        <f>IF(OR(ISBLANK(objek!$E94),ISBLANK(objek!H94)),"","Date("&amp;objek!H94&amp;")")</f>
        <v/>
      </c>
      <c r="G86" t="str">
        <f>IF(OR(ISBLANK(objek!$E94),ISBLANK(objek!I94)),"","Date("&amp;objek!I94&amp;")")</f>
        <v/>
      </c>
      <c r="H86" t="str">
        <f>IF(OR(ISBLANK(objek!$E94),ISBLANK(objek!J94)),"",objek!J94)</f>
        <v/>
      </c>
      <c r="I86" t="str">
        <f>IF(OR(ISBLANK(objek!$E94),ISBLANK(objek!K94)),"",objek!K94)</f>
        <v/>
      </c>
      <c r="J86" t="str">
        <f>IF(OR(ISBLANK(objek!$E94),ISBLANK(objek!G94)),"",objek!G94)</f>
        <v/>
      </c>
      <c r="K86" t="str">
        <f>IF(OR(ISBLANK(objek!$E94),ISBLANK(objek!L94)),"",objek!L94)</f>
        <v/>
      </c>
      <c r="Z86" t="str">
        <f>IF(OR(ISBLANK(objek!$O94),ISBLANK(objek!P94)),"",objek!P94)</f>
        <v/>
      </c>
      <c r="AA86" t="str">
        <f>IF(OR(ISBLANK(objek!$O94),ISBLANK(objek!Q94)),"",objek!Q94)</f>
        <v/>
      </c>
      <c r="AB86" t="str">
        <f>IF(OR(ISBLANK(objek!$O94),ISBLANK(objek!R94)),"",INDEX(datamaster!$R$3:$R$11,MATCH(objek!R94,datamaster!$S$3:$S$11,0)))</f>
        <v/>
      </c>
      <c r="AC86" t="str">
        <f>IF(OR(ISBLANK(objek!$O94),ISBLANK(objek!S94)),"",objek!S94)</f>
        <v/>
      </c>
      <c r="AD86" t="str">
        <f>IF(OR(ISBLANK(objek!$O94),ISBLANK(objek!T94)),"",objek!T94)</f>
        <v/>
      </c>
      <c r="AE86" t="str">
        <f>IF(OR(ISBLANK(objek!$O94),ISBLANK(objek!O94)),"",objek!O94)</f>
        <v/>
      </c>
    </row>
    <row r="87" spans="4:31" x14ac:dyDescent="0.3">
      <c r="D87" t="str">
        <f>IF(OR(ISBLANK(objek!$E95),ISBLANK(objek!E95)),"",objek!E95)</f>
        <v/>
      </c>
      <c r="E87" t="str">
        <f>IF(OR(ISBLANK(objek!$E95),ISBLANK(objek!F95)),"",objek!F95)</f>
        <v/>
      </c>
      <c r="F87" t="str">
        <f>IF(OR(ISBLANK(objek!$E95),ISBLANK(objek!H95)),"","Date("&amp;objek!H95&amp;")")</f>
        <v/>
      </c>
      <c r="G87" t="str">
        <f>IF(OR(ISBLANK(objek!$E95),ISBLANK(objek!I95)),"","Date("&amp;objek!I95&amp;")")</f>
        <v/>
      </c>
      <c r="H87" t="str">
        <f>IF(OR(ISBLANK(objek!$E95),ISBLANK(objek!J95)),"",objek!J95)</f>
        <v/>
      </c>
      <c r="I87" t="str">
        <f>IF(OR(ISBLANK(objek!$E95),ISBLANK(objek!K95)),"",objek!K95)</f>
        <v/>
      </c>
      <c r="J87" t="str">
        <f>IF(OR(ISBLANK(objek!$E95),ISBLANK(objek!G95)),"",objek!G95)</f>
        <v/>
      </c>
      <c r="K87" t="str">
        <f>IF(OR(ISBLANK(objek!$E95),ISBLANK(objek!L95)),"",objek!L95)</f>
        <v/>
      </c>
      <c r="Z87" t="str">
        <f>IF(OR(ISBLANK(objek!$O95),ISBLANK(objek!P95)),"",objek!P95)</f>
        <v/>
      </c>
      <c r="AA87" t="str">
        <f>IF(OR(ISBLANK(objek!$O95),ISBLANK(objek!Q95)),"",objek!Q95)</f>
        <v/>
      </c>
      <c r="AB87" t="str">
        <f>IF(OR(ISBLANK(objek!$O95),ISBLANK(objek!R95)),"",INDEX(datamaster!$R$3:$R$11,MATCH(objek!R95,datamaster!$S$3:$S$11,0)))</f>
        <v/>
      </c>
      <c r="AC87" t="str">
        <f>IF(OR(ISBLANK(objek!$O95),ISBLANK(objek!S95)),"",objek!S95)</f>
        <v/>
      </c>
      <c r="AD87" t="str">
        <f>IF(OR(ISBLANK(objek!$O95),ISBLANK(objek!T95)),"",objek!T95)</f>
        <v/>
      </c>
      <c r="AE87" t="str">
        <f>IF(OR(ISBLANK(objek!$O95),ISBLANK(objek!O95)),"",objek!O95)</f>
        <v/>
      </c>
    </row>
    <row r="88" spans="4:31" x14ac:dyDescent="0.3">
      <c r="D88" t="str">
        <f>IF(OR(ISBLANK(objek!$E96),ISBLANK(objek!E96)),"",objek!E96)</f>
        <v/>
      </c>
      <c r="E88" t="str">
        <f>IF(OR(ISBLANK(objek!$E96),ISBLANK(objek!F96)),"",objek!F96)</f>
        <v/>
      </c>
      <c r="F88" t="str">
        <f>IF(OR(ISBLANK(objek!$E96),ISBLANK(objek!H96)),"","Date("&amp;objek!H96&amp;")")</f>
        <v/>
      </c>
      <c r="G88" t="str">
        <f>IF(OR(ISBLANK(objek!$E96),ISBLANK(objek!I96)),"","Date("&amp;objek!I96&amp;")")</f>
        <v/>
      </c>
      <c r="H88" t="str">
        <f>IF(OR(ISBLANK(objek!$E96),ISBLANK(objek!J96)),"",objek!J96)</f>
        <v/>
      </c>
      <c r="I88" t="str">
        <f>IF(OR(ISBLANK(objek!$E96),ISBLANK(objek!K96)),"",objek!K96)</f>
        <v/>
      </c>
      <c r="J88" t="str">
        <f>IF(OR(ISBLANK(objek!$E96),ISBLANK(objek!G96)),"",objek!G96)</f>
        <v/>
      </c>
      <c r="K88" t="str">
        <f>IF(OR(ISBLANK(objek!$E96),ISBLANK(objek!L96)),"",objek!L96)</f>
        <v/>
      </c>
      <c r="Z88" t="str">
        <f>IF(OR(ISBLANK(objek!$O96),ISBLANK(objek!P96)),"",objek!P96)</f>
        <v/>
      </c>
      <c r="AA88" t="str">
        <f>IF(OR(ISBLANK(objek!$O96),ISBLANK(objek!Q96)),"",objek!Q96)</f>
        <v/>
      </c>
      <c r="AB88" t="str">
        <f>IF(OR(ISBLANK(objek!$O96),ISBLANK(objek!R96)),"",INDEX(datamaster!$R$3:$R$11,MATCH(objek!R96,datamaster!$S$3:$S$11,0)))</f>
        <v/>
      </c>
      <c r="AC88" t="str">
        <f>IF(OR(ISBLANK(objek!$O96),ISBLANK(objek!S96)),"",objek!S96)</f>
        <v/>
      </c>
      <c r="AD88" t="str">
        <f>IF(OR(ISBLANK(objek!$O96),ISBLANK(objek!T96)),"",objek!T96)</f>
        <v/>
      </c>
      <c r="AE88" t="str">
        <f>IF(OR(ISBLANK(objek!$O96),ISBLANK(objek!O96)),"",objek!O96)</f>
        <v/>
      </c>
    </row>
    <row r="89" spans="4:31" x14ac:dyDescent="0.3">
      <c r="D89" t="str">
        <f>IF(OR(ISBLANK(objek!$E97),ISBLANK(objek!E97)),"",objek!E97)</f>
        <v/>
      </c>
      <c r="E89" t="str">
        <f>IF(OR(ISBLANK(objek!$E97),ISBLANK(objek!F97)),"",objek!F97)</f>
        <v/>
      </c>
      <c r="F89" t="str">
        <f>IF(OR(ISBLANK(objek!$E97),ISBLANK(objek!H97)),"","Date("&amp;objek!H97&amp;")")</f>
        <v/>
      </c>
      <c r="G89" t="str">
        <f>IF(OR(ISBLANK(objek!$E97),ISBLANK(objek!I97)),"","Date("&amp;objek!I97&amp;")")</f>
        <v/>
      </c>
      <c r="H89" t="str">
        <f>IF(OR(ISBLANK(objek!$E97),ISBLANK(objek!J97)),"",objek!J97)</f>
        <v/>
      </c>
      <c r="I89" t="str">
        <f>IF(OR(ISBLANK(objek!$E97),ISBLANK(objek!K97)),"",objek!K97)</f>
        <v/>
      </c>
      <c r="J89" t="str">
        <f>IF(OR(ISBLANK(objek!$E97),ISBLANK(objek!G97)),"",objek!G97)</f>
        <v/>
      </c>
      <c r="K89" t="str">
        <f>IF(OR(ISBLANK(objek!$E97),ISBLANK(objek!L97)),"",objek!L97)</f>
        <v/>
      </c>
      <c r="Z89" t="str">
        <f>IF(OR(ISBLANK(objek!$O97),ISBLANK(objek!P97)),"",objek!P97)</f>
        <v/>
      </c>
      <c r="AA89" t="str">
        <f>IF(OR(ISBLANK(objek!$O97),ISBLANK(objek!Q97)),"",objek!Q97)</f>
        <v/>
      </c>
      <c r="AB89" t="str">
        <f>IF(OR(ISBLANK(objek!$O97),ISBLANK(objek!R97)),"",INDEX(datamaster!$R$3:$R$11,MATCH(objek!R97,datamaster!$S$3:$S$11,0)))</f>
        <v/>
      </c>
      <c r="AC89" t="str">
        <f>IF(OR(ISBLANK(objek!$O97),ISBLANK(objek!S97)),"",objek!S97)</f>
        <v/>
      </c>
      <c r="AD89" t="str">
        <f>IF(OR(ISBLANK(objek!$O97),ISBLANK(objek!T97)),"",objek!T97)</f>
        <v/>
      </c>
      <c r="AE89" t="str">
        <f>IF(OR(ISBLANK(objek!$O97),ISBLANK(objek!O97)),"",objek!O97)</f>
        <v/>
      </c>
    </row>
    <row r="90" spans="4:31" x14ac:dyDescent="0.3">
      <c r="D90" t="str">
        <f>IF(OR(ISBLANK(objek!$E98),ISBLANK(objek!E98)),"",objek!E98)</f>
        <v/>
      </c>
      <c r="E90" t="str">
        <f>IF(OR(ISBLANK(objek!$E98),ISBLANK(objek!F98)),"",objek!F98)</f>
        <v/>
      </c>
      <c r="F90" t="str">
        <f>IF(OR(ISBLANK(objek!$E98),ISBLANK(objek!H98)),"","Date("&amp;objek!H98&amp;")")</f>
        <v/>
      </c>
      <c r="G90" t="str">
        <f>IF(OR(ISBLANK(objek!$E98),ISBLANK(objek!I98)),"","Date("&amp;objek!I98&amp;")")</f>
        <v/>
      </c>
      <c r="H90" t="str">
        <f>IF(OR(ISBLANK(objek!$E98),ISBLANK(objek!J98)),"",objek!J98)</f>
        <v/>
      </c>
      <c r="I90" t="str">
        <f>IF(OR(ISBLANK(objek!$E98),ISBLANK(objek!K98)),"",objek!K98)</f>
        <v/>
      </c>
      <c r="J90" t="str">
        <f>IF(OR(ISBLANK(objek!$E98),ISBLANK(objek!G98)),"",objek!G98)</f>
        <v/>
      </c>
      <c r="K90" t="str">
        <f>IF(OR(ISBLANK(objek!$E98),ISBLANK(objek!L98)),"",objek!L98)</f>
        <v/>
      </c>
      <c r="Z90" t="str">
        <f>IF(OR(ISBLANK(objek!$O98),ISBLANK(objek!P98)),"",objek!P98)</f>
        <v/>
      </c>
      <c r="AA90" t="str">
        <f>IF(OR(ISBLANK(objek!$O98),ISBLANK(objek!Q98)),"",objek!Q98)</f>
        <v/>
      </c>
      <c r="AB90" t="str">
        <f>IF(OR(ISBLANK(objek!$O98),ISBLANK(objek!R98)),"",INDEX(datamaster!$R$3:$R$11,MATCH(objek!R98,datamaster!$S$3:$S$11,0)))</f>
        <v/>
      </c>
      <c r="AC90" t="str">
        <f>IF(OR(ISBLANK(objek!$O98),ISBLANK(objek!S98)),"",objek!S98)</f>
        <v/>
      </c>
      <c r="AD90" t="str">
        <f>IF(OR(ISBLANK(objek!$O98),ISBLANK(objek!T98)),"",objek!T98)</f>
        <v/>
      </c>
      <c r="AE90" t="str">
        <f>IF(OR(ISBLANK(objek!$O98),ISBLANK(objek!O98)),"",objek!O98)</f>
        <v/>
      </c>
    </row>
    <row r="91" spans="4:31" x14ac:dyDescent="0.3">
      <c r="D91" t="str">
        <f>IF(OR(ISBLANK(objek!$E99),ISBLANK(objek!E99)),"",objek!E99)</f>
        <v/>
      </c>
      <c r="E91" t="str">
        <f>IF(OR(ISBLANK(objek!$E99),ISBLANK(objek!F99)),"",objek!F99)</f>
        <v/>
      </c>
      <c r="F91" t="str">
        <f>IF(OR(ISBLANK(objek!$E99),ISBLANK(objek!H99)),"","Date("&amp;objek!H99&amp;")")</f>
        <v/>
      </c>
      <c r="G91" t="str">
        <f>IF(OR(ISBLANK(objek!$E99),ISBLANK(objek!I99)),"","Date("&amp;objek!I99&amp;")")</f>
        <v/>
      </c>
      <c r="H91" t="str">
        <f>IF(OR(ISBLANK(objek!$E99),ISBLANK(objek!J99)),"",objek!J99)</f>
        <v/>
      </c>
      <c r="I91" t="str">
        <f>IF(OR(ISBLANK(objek!$E99),ISBLANK(objek!K99)),"",objek!K99)</f>
        <v/>
      </c>
      <c r="J91" t="str">
        <f>IF(OR(ISBLANK(objek!$E99),ISBLANK(objek!G99)),"",objek!G99)</f>
        <v/>
      </c>
      <c r="K91" t="str">
        <f>IF(OR(ISBLANK(objek!$E99),ISBLANK(objek!L99)),"",objek!L99)</f>
        <v/>
      </c>
      <c r="Z91" t="str">
        <f>IF(OR(ISBLANK(objek!$O99),ISBLANK(objek!P99)),"",objek!P99)</f>
        <v/>
      </c>
      <c r="AA91" t="str">
        <f>IF(OR(ISBLANK(objek!$O99),ISBLANK(objek!Q99)),"",objek!Q99)</f>
        <v/>
      </c>
      <c r="AB91" t="str">
        <f>IF(OR(ISBLANK(objek!$O99),ISBLANK(objek!R99)),"",INDEX(datamaster!$R$3:$R$11,MATCH(objek!R99,datamaster!$S$3:$S$11,0)))</f>
        <v/>
      </c>
      <c r="AC91" t="str">
        <f>IF(OR(ISBLANK(objek!$O99),ISBLANK(objek!S99)),"",objek!S99)</f>
        <v/>
      </c>
      <c r="AD91" t="str">
        <f>IF(OR(ISBLANK(objek!$O99),ISBLANK(objek!T99)),"",objek!T99)</f>
        <v/>
      </c>
      <c r="AE91" t="str">
        <f>IF(OR(ISBLANK(objek!$O99),ISBLANK(objek!O99)),"",objek!O99)</f>
        <v/>
      </c>
    </row>
    <row r="92" spans="4:31" x14ac:dyDescent="0.3">
      <c r="D92" t="str">
        <f>IF(OR(ISBLANK(objek!$E100),ISBLANK(objek!E100)),"",objek!E100)</f>
        <v/>
      </c>
      <c r="E92" t="str">
        <f>IF(OR(ISBLANK(objek!$E100),ISBLANK(objek!F100)),"",objek!F100)</f>
        <v/>
      </c>
      <c r="F92" t="str">
        <f>IF(OR(ISBLANK(objek!$E100),ISBLANK(objek!H100)),"","Date("&amp;objek!H100&amp;")")</f>
        <v/>
      </c>
      <c r="G92" t="str">
        <f>IF(OR(ISBLANK(objek!$E100),ISBLANK(objek!I100)),"","Date("&amp;objek!I100&amp;")")</f>
        <v/>
      </c>
      <c r="H92" t="str">
        <f>IF(OR(ISBLANK(objek!$E100),ISBLANK(objek!J100)),"",objek!J100)</f>
        <v/>
      </c>
      <c r="I92" t="str">
        <f>IF(OR(ISBLANK(objek!$E100),ISBLANK(objek!K100)),"",objek!K100)</f>
        <v/>
      </c>
      <c r="J92" t="str">
        <f>IF(OR(ISBLANK(objek!$E100),ISBLANK(objek!G100)),"",objek!G100)</f>
        <v/>
      </c>
      <c r="K92" t="str">
        <f>IF(OR(ISBLANK(objek!$E100),ISBLANK(objek!L100)),"",objek!L100)</f>
        <v/>
      </c>
      <c r="Z92" t="str">
        <f>IF(OR(ISBLANK(objek!$O100),ISBLANK(objek!P100)),"",objek!P100)</f>
        <v/>
      </c>
      <c r="AA92" t="str">
        <f>IF(OR(ISBLANK(objek!$O100),ISBLANK(objek!Q100)),"",objek!Q100)</f>
        <v/>
      </c>
      <c r="AB92" t="str">
        <f>IF(OR(ISBLANK(objek!$O100),ISBLANK(objek!R100)),"",INDEX(datamaster!$R$3:$R$11,MATCH(objek!R100,datamaster!$S$3:$S$11,0)))</f>
        <v/>
      </c>
      <c r="AC92" t="str">
        <f>IF(OR(ISBLANK(objek!$O100),ISBLANK(objek!S100)),"",objek!S100)</f>
        <v/>
      </c>
      <c r="AD92" t="str">
        <f>IF(OR(ISBLANK(objek!$O100),ISBLANK(objek!T100)),"",objek!T100)</f>
        <v/>
      </c>
      <c r="AE92" t="str">
        <f>IF(OR(ISBLANK(objek!$O100),ISBLANK(objek!O100)),"",objek!O100)</f>
        <v/>
      </c>
    </row>
    <row r="93" spans="4:31" x14ac:dyDescent="0.3">
      <c r="D93" t="str">
        <f>IF(OR(ISBLANK(objek!$E101),ISBLANK(objek!E101)),"",objek!E101)</f>
        <v/>
      </c>
      <c r="E93" t="str">
        <f>IF(OR(ISBLANK(objek!$E101),ISBLANK(objek!F101)),"",objek!F101)</f>
        <v/>
      </c>
      <c r="F93" t="str">
        <f>IF(OR(ISBLANK(objek!$E101),ISBLANK(objek!H101)),"","Date("&amp;objek!H101&amp;")")</f>
        <v/>
      </c>
      <c r="G93" t="str">
        <f>IF(OR(ISBLANK(objek!$E101),ISBLANK(objek!I101)),"","Date("&amp;objek!I101&amp;")")</f>
        <v/>
      </c>
      <c r="H93" t="str">
        <f>IF(OR(ISBLANK(objek!$E101),ISBLANK(objek!J101)),"",objek!J101)</f>
        <v/>
      </c>
      <c r="I93" t="str">
        <f>IF(OR(ISBLANK(objek!$E101),ISBLANK(objek!K101)),"",objek!K101)</f>
        <v/>
      </c>
      <c r="J93" t="str">
        <f>IF(OR(ISBLANK(objek!$E101),ISBLANK(objek!G101)),"",objek!G101)</f>
        <v/>
      </c>
      <c r="K93" t="str">
        <f>IF(OR(ISBLANK(objek!$E101),ISBLANK(objek!L101)),"",objek!L101)</f>
        <v/>
      </c>
      <c r="Z93" t="str">
        <f>IF(OR(ISBLANK(objek!$O101),ISBLANK(objek!P101)),"",objek!P101)</f>
        <v/>
      </c>
      <c r="AA93" t="str">
        <f>IF(OR(ISBLANK(objek!$O101),ISBLANK(objek!Q101)),"",objek!Q101)</f>
        <v/>
      </c>
      <c r="AB93" t="str">
        <f>IF(OR(ISBLANK(objek!$O101),ISBLANK(objek!R101)),"",INDEX(datamaster!$R$3:$R$11,MATCH(objek!R101,datamaster!$S$3:$S$11,0)))</f>
        <v/>
      </c>
      <c r="AC93" t="str">
        <f>IF(OR(ISBLANK(objek!$O101),ISBLANK(objek!S101)),"",objek!S101)</f>
        <v/>
      </c>
      <c r="AD93" t="str">
        <f>IF(OR(ISBLANK(objek!$O101),ISBLANK(objek!T101)),"",objek!T101)</f>
        <v/>
      </c>
      <c r="AE93" t="str">
        <f>IF(OR(ISBLANK(objek!$O101),ISBLANK(objek!O101)),"",objek!O101)</f>
        <v/>
      </c>
    </row>
    <row r="94" spans="4:31" x14ac:dyDescent="0.3">
      <c r="D94" t="str">
        <f>IF(OR(ISBLANK(objek!$E102),ISBLANK(objek!E102)),"",objek!E102)</f>
        <v/>
      </c>
      <c r="E94" t="str">
        <f>IF(OR(ISBLANK(objek!$E102),ISBLANK(objek!F102)),"",objek!F102)</f>
        <v/>
      </c>
      <c r="F94" t="str">
        <f>IF(OR(ISBLANK(objek!$E102),ISBLANK(objek!H102)),"","Date("&amp;objek!H102&amp;")")</f>
        <v/>
      </c>
      <c r="G94" t="str">
        <f>IF(OR(ISBLANK(objek!$E102),ISBLANK(objek!I102)),"","Date("&amp;objek!I102&amp;")")</f>
        <v/>
      </c>
      <c r="H94" t="str">
        <f>IF(OR(ISBLANK(objek!$E102),ISBLANK(objek!J102)),"",objek!J102)</f>
        <v/>
      </c>
      <c r="I94" t="str">
        <f>IF(OR(ISBLANK(objek!$E102),ISBLANK(objek!K102)),"",objek!K102)</f>
        <v/>
      </c>
      <c r="J94" t="str">
        <f>IF(OR(ISBLANK(objek!$E102),ISBLANK(objek!G102)),"",objek!G102)</f>
        <v/>
      </c>
      <c r="K94" t="str">
        <f>IF(OR(ISBLANK(objek!$E102),ISBLANK(objek!L102)),"",objek!L102)</f>
        <v/>
      </c>
      <c r="Z94" t="str">
        <f>IF(OR(ISBLANK(objek!$O102),ISBLANK(objek!P102)),"",objek!P102)</f>
        <v/>
      </c>
      <c r="AA94" t="str">
        <f>IF(OR(ISBLANK(objek!$O102),ISBLANK(objek!Q102)),"",objek!Q102)</f>
        <v/>
      </c>
      <c r="AB94" t="str">
        <f>IF(OR(ISBLANK(objek!$O102),ISBLANK(objek!R102)),"",INDEX(datamaster!$R$3:$R$11,MATCH(objek!R102,datamaster!$S$3:$S$11,0)))</f>
        <v/>
      </c>
      <c r="AC94" t="str">
        <f>IF(OR(ISBLANK(objek!$O102),ISBLANK(objek!S102)),"",objek!S102)</f>
        <v/>
      </c>
      <c r="AD94" t="str">
        <f>IF(OR(ISBLANK(objek!$O102),ISBLANK(objek!T102)),"",objek!T102)</f>
        <v/>
      </c>
      <c r="AE94" t="str">
        <f>IF(OR(ISBLANK(objek!$O102),ISBLANK(objek!O102)),"",objek!O102)</f>
        <v/>
      </c>
    </row>
    <row r="95" spans="4:31" x14ac:dyDescent="0.3">
      <c r="D95" t="str">
        <f>IF(OR(ISBLANK(objek!$E103),ISBLANK(objek!E103)),"",objek!E103)</f>
        <v/>
      </c>
      <c r="E95" t="str">
        <f>IF(OR(ISBLANK(objek!$E103),ISBLANK(objek!F103)),"",objek!F103)</f>
        <v/>
      </c>
      <c r="F95" t="str">
        <f>IF(OR(ISBLANK(objek!$E103),ISBLANK(objek!H103)),"","Date("&amp;objek!H103&amp;")")</f>
        <v/>
      </c>
      <c r="G95" t="str">
        <f>IF(OR(ISBLANK(objek!$E103),ISBLANK(objek!I103)),"","Date("&amp;objek!I103&amp;")")</f>
        <v/>
      </c>
      <c r="H95" t="str">
        <f>IF(OR(ISBLANK(objek!$E103),ISBLANK(objek!J103)),"",objek!J103)</f>
        <v/>
      </c>
      <c r="I95" t="str">
        <f>IF(OR(ISBLANK(objek!$E103),ISBLANK(objek!K103)),"",objek!K103)</f>
        <v/>
      </c>
      <c r="J95" t="str">
        <f>IF(OR(ISBLANK(objek!$E103),ISBLANK(objek!G103)),"",objek!G103)</f>
        <v/>
      </c>
      <c r="K95" t="str">
        <f>IF(OR(ISBLANK(objek!$E103),ISBLANK(objek!L103)),"",objek!L103)</f>
        <v/>
      </c>
      <c r="Z95" t="str">
        <f>IF(OR(ISBLANK(objek!$O103),ISBLANK(objek!P103)),"",objek!P103)</f>
        <v/>
      </c>
      <c r="AA95" t="str">
        <f>IF(OR(ISBLANK(objek!$O103),ISBLANK(objek!Q103)),"",objek!Q103)</f>
        <v/>
      </c>
      <c r="AB95" t="str">
        <f>IF(OR(ISBLANK(objek!$O103),ISBLANK(objek!R103)),"",INDEX(datamaster!$R$3:$R$11,MATCH(objek!R103,datamaster!$S$3:$S$11,0)))</f>
        <v/>
      </c>
      <c r="AC95" t="str">
        <f>IF(OR(ISBLANK(objek!$O103),ISBLANK(objek!S103)),"",objek!S103)</f>
        <v/>
      </c>
      <c r="AD95" t="str">
        <f>IF(OR(ISBLANK(objek!$O103),ISBLANK(objek!T103)),"",objek!T103)</f>
        <v/>
      </c>
      <c r="AE95" t="str">
        <f>IF(OR(ISBLANK(objek!$O103),ISBLANK(objek!O103)),"",objek!O103)</f>
        <v/>
      </c>
    </row>
    <row r="96" spans="4:31" x14ac:dyDescent="0.3">
      <c r="D96" t="str">
        <f>IF(OR(ISBLANK(objek!$E104),ISBLANK(objek!E104)),"",objek!E104)</f>
        <v/>
      </c>
      <c r="E96" t="str">
        <f>IF(OR(ISBLANK(objek!$E104),ISBLANK(objek!F104)),"",objek!F104)</f>
        <v/>
      </c>
      <c r="F96" t="str">
        <f>IF(OR(ISBLANK(objek!$E104),ISBLANK(objek!H104)),"","Date("&amp;objek!H104&amp;")")</f>
        <v/>
      </c>
      <c r="G96" t="str">
        <f>IF(OR(ISBLANK(objek!$E104),ISBLANK(objek!I104)),"","Date("&amp;objek!I104&amp;")")</f>
        <v/>
      </c>
      <c r="H96" t="str">
        <f>IF(OR(ISBLANK(objek!$E104),ISBLANK(objek!J104)),"",objek!J104)</f>
        <v/>
      </c>
      <c r="I96" t="str">
        <f>IF(OR(ISBLANK(objek!$E104),ISBLANK(objek!K104)),"",objek!K104)</f>
        <v/>
      </c>
      <c r="J96" t="str">
        <f>IF(OR(ISBLANK(objek!$E104),ISBLANK(objek!G104)),"",objek!G104)</f>
        <v/>
      </c>
      <c r="K96" t="str">
        <f>IF(OR(ISBLANK(objek!$E104),ISBLANK(objek!L104)),"",objek!L104)</f>
        <v/>
      </c>
      <c r="Z96" t="str">
        <f>IF(OR(ISBLANK(objek!$O104),ISBLANK(objek!P104)),"",objek!P104)</f>
        <v/>
      </c>
      <c r="AA96" t="str">
        <f>IF(OR(ISBLANK(objek!$O104),ISBLANK(objek!Q104)),"",objek!Q104)</f>
        <v/>
      </c>
      <c r="AB96" t="str">
        <f>IF(OR(ISBLANK(objek!$O104),ISBLANK(objek!R104)),"",INDEX(datamaster!$R$3:$R$11,MATCH(objek!R104,datamaster!$S$3:$S$11,0)))</f>
        <v/>
      </c>
      <c r="AC96" t="str">
        <f>IF(OR(ISBLANK(objek!$O104),ISBLANK(objek!S104)),"",objek!S104)</f>
        <v/>
      </c>
      <c r="AD96" t="str">
        <f>IF(OR(ISBLANK(objek!$O104),ISBLANK(objek!T104)),"",objek!T104)</f>
        <v/>
      </c>
      <c r="AE96" t="str">
        <f>IF(OR(ISBLANK(objek!$O104),ISBLANK(objek!O104)),"",objek!O104)</f>
        <v/>
      </c>
    </row>
    <row r="97" spans="4:31" x14ac:dyDescent="0.3">
      <c r="D97" t="str">
        <f>IF(OR(ISBLANK(objek!$E105),ISBLANK(objek!E105)),"",objek!E105)</f>
        <v/>
      </c>
      <c r="E97" t="str">
        <f>IF(OR(ISBLANK(objek!$E105),ISBLANK(objek!F105)),"",objek!F105)</f>
        <v/>
      </c>
      <c r="F97" t="str">
        <f>IF(OR(ISBLANK(objek!$E105),ISBLANK(objek!H105)),"","Date("&amp;objek!H105&amp;")")</f>
        <v/>
      </c>
      <c r="G97" t="str">
        <f>IF(OR(ISBLANK(objek!$E105),ISBLANK(objek!I105)),"","Date("&amp;objek!I105&amp;")")</f>
        <v/>
      </c>
      <c r="H97" t="str">
        <f>IF(OR(ISBLANK(objek!$E105),ISBLANK(objek!J105)),"",objek!J105)</f>
        <v/>
      </c>
      <c r="I97" t="str">
        <f>IF(OR(ISBLANK(objek!$E105),ISBLANK(objek!K105)),"",objek!K105)</f>
        <v/>
      </c>
      <c r="J97" t="str">
        <f>IF(OR(ISBLANK(objek!$E105),ISBLANK(objek!G105)),"",objek!G105)</f>
        <v/>
      </c>
      <c r="K97" t="str">
        <f>IF(OR(ISBLANK(objek!$E105),ISBLANK(objek!L105)),"",objek!L105)</f>
        <v/>
      </c>
      <c r="Z97" t="str">
        <f>IF(OR(ISBLANK(objek!$O105),ISBLANK(objek!P105)),"",objek!P105)</f>
        <v/>
      </c>
      <c r="AA97" t="str">
        <f>IF(OR(ISBLANK(objek!$O105),ISBLANK(objek!Q105)),"",objek!Q105)</f>
        <v/>
      </c>
      <c r="AB97" t="str">
        <f>IF(OR(ISBLANK(objek!$O105),ISBLANK(objek!R105)),"",INDEX(datamaster!$R$3:$R$11,MATCH(objek!R105,datamaster!$S$3:$S$11,0)))</f>
        <v/>
      </c>
      <c r="AC97" t="str">
        <f>IF(OR(ISBLANK(objek!$O105),ISBLANK(objek!S105)),"",objek!S105)</f>
        <v/>
      </c>
      <c r="AD97" t="str">
        <f>IF(OR(ISBLANK(objek!$O105),ISBLANK(objek!T105)),"",objek!T105)</f>
        <v/>
      </c>
      <c r="AE97" t="str">
        <f>IF(OR(ISBLANK(objek!$O105),ISBLANK(objek!O105)),"",objek!O105)</f>
        <v/>
      </c>
    </row>
    <row r="98" spans="4:31" x14ac:dyDescent="0.3">
      <c r="D98" t="str">
        <f>IF(OR(ISBLANK(objek!$E106),ISBLANK(objek!E106)),"",objek!E106)</f>
        <v/>
      </c>
      <c r="E98" t="str">
        <f>IF(OR(ISBLANK(objek!$E106),ISBLANK(objek!F106)),"",objek!F106)</f>
        <v/>
      </c>
      <c r="F98" t="str">
        <f>IF(OR(ISBLANK(objek!$E106),ISBLANK(objek!H106)),"","Date("&amp;objek!H106&amp;")")</f>
        <v/>
      </c>
      <c r="G98" t="str">
        <f>IF(OR(ISBLANK(objek!$E106),ISBLANK(objek!I106)),"","Date("&amp;objek!I106&amp;")")</f>
        <v/>
      </c>
      <c r="H98" t="str">
        <f>IF(OR(ISBLANK(objek!$E106),ISBLANK(objek!J106)),"",objek!J106)</f>
        <v/>
      </c>
      <c r="I98" t="str">
        <f>IF(OR(ISBLANK(objek!$E106),ISBLANK(objek!K106)),"",objek!K106)</f>
        <v/>
      </c>
      <c r="J98" t="str">
        <f>IF(OR(ISBLANK(objek!$E106),ISBLANK(objek!G106)),"",objek!G106)</f>
        <v/>
      </c>
      <c r="K98" t="str">
        <f>IF(OR(ISBLANK(objek!$E106),ISBLANK(objek!L106)),"",objek!L106)</f>
        <v/>
      </c>
      <c r="Z98" t="str">
        <f>IF(OR(ISBLANK(objek!$O106),ISBLANK(objek!P106)),"",objek!P106)</f>
        <v/>
      </c>
      <c r="AA98" t="str">
        <f>IF(OR(ISBLANK(objek!$O106),ISBLANK(objek!Q106)),"",objek!Q106)</f>
        <v/>
      </c>
      <c r="AB98" t="str">
        <f>IF(OR(ISBLANK(objek!$O106),ISBLANK(objek!R106)),"",INDEX(datamaster!$R$3:$R$11,MATCH(objek!R106,datamaster!$S$3:$S$11,0)))</f>
        <v/>
      </c>
      <c r="AC98" t="str">
        <f>IF(OR(ISBLANK(objek!$O106),ISBLANK(objek!S106)),"",objek!S106)</f>
        <v/>
      </c>
      <c r="AD98" t="str">
        <f>IF(OR(ISBLANK(objek!$O106),ISBLANK(objek!T106)),"",objek!T106)</f>
        <v/>
      </c>
      <c r="AE98" t="str">
        <f>IF(OR(ISBLANK(objek!$O106),ISBLANK(objek!O106)),"",objek!O106)</f>
        <v/>
      </c>
    </row>
    <row r="99" spans="4:31" x14ac:dyDescent="0.3">
      <c r="D99" t="str">
        <f>IF(OR(ISBLANK(objek!$E107),ISBLANK(objek!E107)),"",objek!E107)</f>
        <v/>
      </c>
      <c r="E99" t="str">
        <f>IF(OR(ISBLANK(objek!$E107),ISBLANK(objek!F107)),"",objek!F107)</f>
        <v/>
      </c>
      <c r="F99" t="str">
        <f>IF(OR(ISBLANK(objek!$E107),ISBLANK(objek!H107)),"","Date("&amp;objek!H107&amp;")")</f>
        <v/>
      </c>
      <c r="G99" t="str">
        <f>IF(OR(ISBLANK(objek!$E107),ISBLANK(objek!I107)),"","Date("&amp;objek!I107&amp;")")</f>
        <v/>
      </c>
      <c r="H99" t="str">
        <f>IF(OR(ISBLANK(objek!$E107),ISBLANK(objek!J107)),"",objek!J107)</f>
        <v/>
      </c>
      <c r="I99" t="str">
        <f>IF(OR(ISBLANK(objek!$E107),ISBLANK(objek!K107)),"",objek!K107)</f>
        <v/>
      </c>
      <c r="J99" t="str">
        <f>IF(OR(ISBLANK(objek!$E107),ISBLANK(objek!G107)),"",objek!G107)</f>
        <v/>
      </c>
      <c r="K99" t="str">
        <f>IF(OR(ISBLANK(objek!$E107),ISBLANK(objek!L107)),"",objek!L107)</f>
        <v/>
      </c>
      <c r="Z99" t="str">
        <f>IF(OR(ISBLANK(objek!$O107),ISBLANK(objek!P107)),"",objek!P107)</f>
        <v/>
      </c>
      <c r="AA99" t="str">
        <f>IF(OR(ISBLANK(objek!$O107),ISBLANK(objek!Q107)),"",objek!Q107)</f>
        <v/>
      </c>
      <c r="AB99" t="str">
        <f>IF(OR(ISBLANK(objek!$O107),ISBLANK(objek!R107)),"",INDEX(datamaster!$R$3:$R$11,MATCH(objek!R107,datamaster!$S$3:$S$11,0)))</f>
        <v/>
      </c>
      <c r="AC99" t="str">
        <f>IF(OR(ISBLANK(objek!$O107),ISBLANK(objek!S107)),"",objek!S107)</f>
        <v/>
      </c>
      <c r="AD99" t="str">
        <f>IF(OR(ISBLANK(objek!$O107),ISBLANK(objek!T107)),"",objek!T107)</f>
        <v/>
      </c>
      <c r="AE99" t="str">
        <f>IF(OR(ISBLANK(objek!$O107),ISBLANK(objek!O107)),"",objek!O107)</f>
        <v/>
      </c>
    </row>
    <row r="100" spans="4:31" x14ac:dyDescent="0.3">
      <c r="D100" t="str">
        <f>IF(OR(ISBLANK(objek!$E108),ISBLANK(objek!E108)),"",objek!E108)</f>
        <v/>
      </c>
      <c r="E100" t="str">
        <f>IF(OR(ISBLANK(objek!$E108),ISBLANK(objek!F108)),"",objek!F108)</f>
        <v/>
      </c>
      <c r="F100" t="str">
        <f>IF(OR(ISBLANK(objek!$E108),ISBLANK(objek!H108)),"","Date("&amp;objek!H108&amp;")")</f>
        <v/>
      </c>
      <c r="G100" t="str">
        <f>IF(OR(ISBLANK(objek!$E108),ISBLANK(objek!I108)),"","Date("&amp;objek!I108&amp;")")</f>
        <v/>
      </c>
      <c r="H100" t="str">
        <f>IF(OR(ISBLANK(objek!$E108),ISBLANK(objek!J108)),"",objek!J108)</f>
        <v/>
      </c>
      <c r="I100" t="str">
        <f>IF(OR(ISBLANK(objek!$E108),ISBLANK(objek!K108)),"",objek!K108)</f>
        <v/>
      </c>
      <c r="J100" t="str">
        <f>IF(OR(ISBLANK(objek!$E108),ISBLANK(objek!G108)),"",objek!G108)</f>
        <v/>
      </c>
      <c r="K100" t="str">
        <f>IF(OR(ISBLANK(objek!$E108),ISBLANK(objek!L108)),"",objek!L108)</f>
        <v/>
      </c>
      <c r="Z100" t="str">
        <f>IF(OR(ISBLANK(objek!$O108),ISBLANK(objek!P108)),"",objek!P108)</f>
        <v/>
      </c>
      <c r="AA100" t="str">
        <f>IF(OR(ISBLANK(objek!$O108),ISBLANK(objek!Q108)),"",objek!Q108)</f>
        <v/>
      </c>
      <c r="AB100" t="str">
        <f>IF(OR(ISBLANK(objek!$O108),ISBLANK(objek!R108)),"",INDEX(datamaster!$R$3:$R$11,MATCH(objek!R108,datamaster!$S$3:$S$11,0)))</f>
        <v/>
      </c>
      <c r="AC100" t="str">
        <f>IF(OR(ISBLANK(objek!$O108),ISBLANK(objek!S108)),"",objek!S108)</f>
        <v/>
      </c>
      <c r="AD100" t="str">
        <f>IF(OR(ISBLANK(objek!$O108),ISBLANK(objek!T108)),"",objek!T108)</f>
        <v/>
      </c>
      <c r="AE100" t="str">
        <f>IF(OR(ISBLANK(objek!$O108),ISBLANK(objek!O108)),"",objek!O108)</f>
        <v/>
      </c>
    </row>
    <row r="101" spans="4:31" x14ac:dyDescent="0.3">
      <c r="D101" t="str">
        <f>IF(OR(ISBLANK(objek!$E109),ISBLANK(objek!E109)),"",objek!E109)</f>
        <v/>
      </c>
      <c r="E101" t="str">
        <f>IF(OR(ISBLANK(objek!$E109),ISBLANK(objek!F109)),"",objek!F109)</f>
        <v/>
      </c>
      <c r="F101" t="str">
        <f>IF(OR(ISBLANK(objek!$E109),ISBLANK(objek!H109)),"","Date("&amp;objek!H109&amp;")")</f>
        <v/>
      </c>
      <c r="G101" t="str">
        <f>IF(OR(ISBLANK(objek!$E109),ISBLANK(objek!I109)),"","Date("&amp;objek!I109&amp;")")</f>
        <v/>
      </c>
      <c r="H101" t="str">
        <f>IF(OR(ISBLANK(objek!$E109),ISBLANK(objek!J109)),"",objek!J109)</f>
        <v/>
      </c>
      <c r="I101" t="str">
        <f>IF(OR(ISBLANK(objek!$E109),ISBLANK(objek!K109)),"",objek!K109)</f>
        <v/>
      </c>
      <c r="J101" t="str">
        <f>IF(OR(ISBLANK(objek!$E109),ISBLANK(objek!G109)),"",objek!G109)</f>
        <v/>
      </c>
      <c r="K101" t="str">
        <f>IF(OR(ISBLANK(objek!$E109),ISBLANK(objek!L109)),"",objek!L109)</f>
        <v/>
      </c>
      <c r="Z101" t="str">
        <f>IF(OR(ISBLANK(objek!$O109),ISBLANK(objek!P109)),"",objek!P109)</f>
        <v/>
      </c>
      <c r="AA101" t="str">
        <f>IF(OR(ISBLANK(objek!$O109),ISBLANK(objek!Q109)),"",objek!Q109)</f>
        <v/>
      </c>
      <c r="AB101" t="str">
        <f>IF(OR(ISBLANK(objek!$O109),ISBLANK(objek!R109)),"",INDEX(datamaster!$R$3:$R$11,MATCH(objek!R109,datamaster!$S$3:$S$11,0)))</f>
        <v/>
      </c>
      <c r="AC101" t="str">
        <f>IF(OR(ISBLANK(objek!$O109),ISBLANK(objek!S109)),"",objek!S109)</f>
        <v/>
      </c>
      <c r="AD101" t="str">
        <f>IF(OR(ISBLANK(objek!$O109),ISBLANK(objek!T109)),"",objek!T109)</f>
        <v/>
      </c>
      <c r="AE101" t="str">
        <f>IF(OR(ISBLANK(objek!$O109),ISBLANK(objek!O109)),"",objek!O109)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8413-3759-4C23-B768-A3A2DC5F1E02}">
  <dimension ref="A1:AE55"/>
  <sheetViews>
    <sheetView topLeftCell="G1" zoomScale="115" zoomScaleNormal="115" workbookViewId="0">
      <selection activeCell="S4" sqref="S4"/>
    </sheetView>
  </sheetViews>
  <sheetFormatPr defaultRowHeight="15.75" x14ac:dyDescent="0.3"/>
  <cols>
    <col min="2" max="2" width="10.8984375" bestFit="1" customWidth="1"/>
    <col min="3" max="3" width="28.09765625" bestFit="1" customWidth="1"/>
    <col min="4" max="4" width="28.09765625" customWidth="1"/>
    <col min="22" max="22" width="17.8984375" bestFit="1" customWidth="1"/>
    <col min="25" max="25" width="29.19921875" bestFit="1" customWidth="1"/>
  </cols>
  <sheetData>
    <row r="1" spans="1:31" x14ac:dyDescent="0.3">
      <c r="A1" s="51" t="s">
        <v>104</v>
      </c>
      <c r="F1" s="51" t="s">
        <v>250</v>
      </c>
      <c r="I1" s="77" t="s">
        <v>249</v>
      </c>
      <c r="L1" s="77" t="s">
        <v>274</v>
      </c>
      <c r="M1" s="1"/>
      <c r="O1" s="77" t="s">
        <v>280</v>
      </c>
      <c r="R1" s="77" t="s">
        <v>294</v>
      </c>
      <c r="U1" s="1" t="s">
        <v>284</v>
      </c>
      <c r="X1" s="1" t="s">
        <v>110</v>
      </c>
      <c r="AA1" s="1" t="s">
        <v>132</v>
      </c>
    </row>
    <row r="2" spans="1:31" x14ac:dyDescent="0.3">
      <c r="A2" s="52" t="s">
        <v>82</v>
      </c>
      <c r="B2" s="52" t="s">
        <v>83</v>
      </c>
      <c r="C2" s="52" t="s">
        <v>84</v>
      </c>
      <c r="D2" s="52" t="s">
        <v>138</v>
      </c>
      <c r="F2" s="75" t="s">
        <v>237</v>
      </c>
      <c r="G2" s="75" t="s">
        <v>238</v>
      </c>
      <c r="H2" s="76"/>
      <c r="I2" s="75" t="s">
        <v>237</v>
      </c>
      <c r="J2" s="75" t="s">
        <v>240</v>
      </c>
      <c r="K2" s="1"/>
      <c r="L2" s="75" t="s">
        <v>237</v>
      </c>
      <c r="M2" s="75" t="s">
        <v>275</v>
      </c>
      <c r="O2" s="75" t="s">
        <v>237</v>
      </c>
      <c r="P2" s="75" t="s">
        <v>281</v>
      </c>
      <c r="R2" s="1" t="s">
        <v>237</v>
      </c>
      <c r="S2" s="1" t="s">
        <v>293</v>
      </c>
      <c r="U2" s="50" t="s">
        <v>237</v>
      </c>
      <c r="V2" s="50" t="s">
        <v>285</v>
      </c>
      <c r="X2" s="54" t="s">
        <v>82</v>
      </c>
      <c r="Y2" s="54" t="s">
        <v>111</v>
      </c>
      <c r="AA2" s="50" t="s">
        <v>82</v>
      </c>
      <c r="AB2" s="50" t="s">
        <v>127</v>
      </c>
      <c r="AD2" s="50" t="s">
        <v>82</v>
      </c>
      <c r="AE2" s="50" t="s">
        <v>141</v>
      </c>
    </row>
    <row r="3" spans="1:31" x14ac:dyDescent="0.3">
      <c r="A3" s="2">
        <v>1</v>
      </c>
      <c r="B3" s="2" t="s">
        <v>85</v>
      </c>
      <c r="C3" s="2" t="s">
        <v>186</v>
      </c>
      <c r="D3" s="2" t="s">
        <v>139</v>
      </c>
      <c r="F3" s="2">
        <v>1</v>
      </c>
      <c r="G3" s="2" t="s">
        <v>89</v>
      </c>
      <c r="I3" s="2">
        <v>1</v>
      </c>
      <c r="J3" s="2" t="s">
        <v>241</v>
      </c>
      <c r="L3" s="2">
        <v>1</v>
      </c>
      <c r="M3" s="2" t="s">
        <v>276</v>
      </c>
      <c r="O3" s="2">
        <v>1</v>
      </c>
      <c r="P3" s="2" t="s">
        <v>88</v>
      </c>
      <c r="R3">
        <v>1</v>
      </c>
      <c r="S3" t="s">
        <v>37</v>
      </c>
      <c r="U3">
        <v>1</v>
      </c>
      <c r="V3" t="s">
        <v>164</v>
      </c>
      <c r="X3" s="2">
        <v>1</v>
      </c>
      <c r="Y3" s="2" t="s">
        <v>31</v>
      </c>
      <c r="AA3">
        <v>1</v>
      </c>
      <c r="AB3" t="s">
        <v>17</v>
      </c>
      <c r="AD3">
        <v>1</v>
      </c>
      <c r="AE3" t="s">
        <v>142</v>
      </c>
    </row>
    <row r="4" spans="1:31" x14ac:dyDescent="0.3">
      <c r="A4" s="2">
        <v>2</v>
      </c>
      <c r="B4" s="2" t="s">
        <v>85</v>
      </c>
      <c r="C4" s="2" t="s">
        <v>187</v>
      </c>
      <c r="D4" s="2" t="s">
        <v>139</v>
      </c>
      <c r="F4" s="2">
        <v>2</v>
      </c>
      <c r="G4" s="2" t="s">
        <v>92</v>
      </c>
      <c r="I4" s="2">
        <v>2</v>
      </c>
      <c r="J4" s="2" t="s">
        <v>242</v>
      </c>
      <c r="L4" s="2">
        <v>2</v>
      </c>
      <c r="M4" s="2" t="s">
        <v>277</v>
      </c>
      <c r="O4" s="2">
        <v>2</v>
      </c>
      <c r="P4" s="2" t="s">
        <v>91</v>
      </c>
      <c r="R4">
        <v>2</v>
      </c>
      <c r="S4" t="s">
        <v>90</v>
      </c>
      <c r="U4">
        <v>2</v>
      </c>
      <c r="V4" t="s">
        <v>286</v>
      </c>
      <c r="X4" s="2">
        <v>2</v>
      </c>
      <c r="Y4" s="2" t="s">
        <v>107</v>
      </c>
      <c r="AA4">
        <v>2</v>
      </c>
      <c r="AB4" t="s">
        <v>33</v>
      </c>
      <c r="AD4">
        <v>2</v>
      </c>
      <c r="AE4" t="s">
        <v>105</v>
      </c>
    </row>
    <row r="5" spans="1:31" x14ac:dyDescent="0.3">
      <c r="A5" s="2">
        <v>3</v>
      </c>
      <c r="B5" s="2" t="s">
        <v>86</v>
      </c>
      <c r="C5" s="2" t="s">
        <v>188</v>
      </c>
      <c r="D5" s="2" t="s">
        <v>139</v>
      </c>
      <c r="I5" s="2">
        <v>3</v>
      </c>
      <c r="J5" s="2" t="s">
        <v>243</v>
      </c>
      <c r="L5" s="2">
        <v>3</v>
      </c>
      <c r="M5" s="2" t="s">
        <v>278</v>
      </c>
      <c r="O5" s="2">
        <v>3</v>
      </c>
      <c r="P5" s="2" t="s">
        <v>94</v>
      </c>
      <c r="R5">
        <v>3</v>
      </c>
      <c r="S5" t="s">
        <v>93</v>
      </c>
      <c r="U5">
        <v>3</v>
      </c>
      <c r="V5" t="s">
        <v>287</v>
      </c>
      <c r="X5" s="2">
        <v>3</v>
      </c>
      <c r="Y5" s="2" t="s">
        <v>108</v>
      </c>
      <c r="AA5">
        <v>3</v>
      </c>
      <c r="AB5" t="s">
        <v>34</v>
      </c>
      <c r="AD5">
        <v>3</v>
      </c>
      <c r="AE5" t="s">
        <v>143</v>
      </c>
    </row>
    <row r="6" spans="1:31" x14ac:dyDescent="0.3">
      <c r="A6" s="2">
        <v>4</v>
      </c>
      <c r="B6" s="2" t="s">
        <v>86</v>
      </c>
      <c r="C6" s="2" t="s">
        <v>189</v>
      </c>
      <c r="D6" s="2" t="s">
        <v>139</v>
      </c>
      <c r="I6" s="2">
        <v>4</v>
      </c>
      <c r="J6" s="2" t="s">
        <v>244</v>
      </c>
      <c r="L6" s="2">
        <v>4</v>
      </c>
      <c r="M6" s="2" t="s">
        <v>279</v>
      </c>
      <c r="O6" s="2">
        <v>4</v>
      </c>
      <c r="P6" s="2" t="s">
        <v>95</v>
      </c>
      <c r="R6">
        <v>4</v>
      </c>
      <c r="S6" t="s">
        <v>36</v>
      </c>
      <c r="U6">
        <v>4</v>
      </c>
      <c r="V6" t="s">
        <v>288</v>
      </c>
      <c r="X6" s="2">
        <v>4</v>
      </c>
      <c r="Y6" s="2" t="s">
        <v>109</v>
      </c>
    </row>
    <row r="7" spans="1:31" x14ac:dyDescent="0.3">
      <c r="A7" s="2">
        <v>5</v>
      </c>
      <c r="B7" s="2" t="s">
        <v>86</v>
      </c>
      <c r="C7" s="2" t="s">
        <v>190</v>
      </c>
      <c r="D7" s="2" t="s">
        <v>139</v>
      </c>
      <c r="I7" s="2">
        <v>5</v>
      </c>
      <c r="J7" s="2" t="s">
        <v>245</v>
      </c>
      <c r="R7">
        <v>5</v>
      </c>
      <c r="S7" t="s">
        <v>96</v>
      </c>
      <c r="U7">
        <v>5</v>
      </c>
      <c r="V7" t="s">
        <v>289</v>
      </c>
      <c r="X7" s="2">
        <v>5</v>
      </c>
      <c r="Y7" s="2" t="s">
        <v>103</v>
      </c>
    </row>
    <row r="8" spans="1:31" x14ac:dyDescent="0.3">
      <c r="A8" s="2">
        <v>6</v>
      </c>
      <c r="B8" s="2" t="s">
        <v>86</v>
      </c>
      <c r="C8" s="2" t="s">
        <v>191</v>
      </c>
      <c r="D8" s="2" t="s">
        <v>139</v>
      </c>
      <c r="I8" s="2">
        <v>6</v>
      </c>
      <c r="J8" s="2" t="s">
        <v>246</v>
      </c>
      <c r="R8">
        <v>6</v>
      </c>
      <c r="S8" t="s">
        <v>97</v>
      </c>
      <c r="U8">
        <v>6</v>
      </c>
      <c r="V8" t="s">
        <v>290</v>
      </c>
    </row>
    <row r="9" spans="1:31" x14ac:dyDescent="0.3">
      <c r="A9" s="2">
        <v>7</v>
      </c>
      <c r="B9" s="53" t="s">
        <v>85</v>
      </c>
      <c r="C9" s="2" t="s">
        <v>192</v>
      </c>
      <c r="D9" s="2" t="s">
        <v>140</v>
      </c>
      <c r="I9" s="2">
        <v>7</v>
      </c>
      <c r="J9" s="2" t="s">
        <v>247</v>
      </c>
      <c r="R9">
        <v>7</v>
      </c>
      <c r="S9" t="s">
        <v>98</v>
      </c>
      <c r="U9">
        <v>7</v>
      </c>
      <c r="V9" t="s">
        <v>291</v>
      </c>
    </row>
    <row r="10" spans="1:31" x14ac:dyDescent="0.3">
      <c r="A10" s="2">
        <v>8</v>
      </c>
      <c r="B10" s="53" t="s">
        <v>85</v>
      </c>
      <c r="C10" s="2" t="s">
        <v>193</v>
      </c>
      <c r="D10" s="2" t="s">
        <v>140</v>
      </c>
      <c r="I10" s="2">
        <v>8</v>
      </c>
      <c r="J10" s="2" t="s">
        <v>248</v>
      </c>
      <c r="R10">
        <v>8</v>
      </c>
      <c r="S10" t="s">
        <v>282</v>
      </c>
      <c r="U10">
        <v>8</v>
      </c>
      <c r="V10" t="s">
        <v>292</v>
      </c>
    </row>
    <row r="11" spans="1:31" x14ac:dyDescent="0.3">
      <c r="A11" s="2">
        <v>9</v>
      </c>
      <c r="B11" s="53" t="s">
        <v>85</v>
      </c>
      <c r="C11" s="2" t="s">
        <v>194</v>
      </c>
      <c r="D11" s="2" t="s">
        <v>140</v>
      </c>
      <c r="R11">
        <v>9</v>
      </c>
      <c r="S11" t="s">
        <v>283</v>
      </c>
    </row>
    <row r="12" spans="1:31" x14ac:dyDescent="0.3">
      <c r="A12" s="2">
        <v>41</v>
      </c>
      <c r="B12" s="53" t="s">
        <v>87</v>
      </c>
      <c r="C12" s="53" t="s">
        <v>196</v>
      </c>
      <c r="D12" s="53" t="s">
        <v>139</v>
      </c>
    </row>
    <row r="13" spans="1:31" x14ac:dyDescent="0.3">
      <c r="A13" s="2">
        <v>42</v>
      </c>
      <c r="B13" s="53" t="s">
        <v>87</v>
      </c>
      <c r="C13" s="53" t="s">
        <v>197</v>
      </c>
      <c r="D13" s="53" t="s">
        <v>139</v>
      </c>
    </row>
    <row r="14" spans="1:31" x14ac:dyDescent="0.3">
      <c r="A14" s="2">
        <v>21</v>
      </c>
      <c r="B14" s="53" t="s">
        <v>99</v>
      </c>
      <c r="C14" s="2" t="s">
        <v>195</v>
      </c>
      <c r="D14" s="2"/>
    </row>
    <row r="15" spans="1:31" x14ac:dyDescent="0.3">
      <c r="A15" s="2">
        <v>43</v>
      </c>
      <c r="B15" s="53" t="s">
        <v>99</v>
      </c>
      <c r="C15" s="53" t="s">
        <v>198</v>
      </c>
      <c r="D15" s="53"/>
    </row>
    <row r="16" spans="1:31" x14ac:dyDescent="0.3">
      <c r="A16" s="2">
        <v>44</v>
      </c>
      <c r="B16" s="53" t="s">
        <v>99</v>
      </c>
      <c r="C16" s="53" t="s">
        <v>199</v>
      </c>
      <c r="D16" s="53"/>
    </row>
    <row r="17" spans="1:4" x14ac:dyDescent="0.3">
      <c r="A17" s="2">
        <v>45</v>
      </c>
      <c r="B17" s="53" t="s">
        <v>99</v>
      </c>
      <c r="C17" s="53" t="s">
        <v>200</v>
      </c>
      <c r="D17" s="53"/>
    </row>
    <row r="18" spans="1:4" x14ac:dyDescent="0.3">
      <c r="A18" s="2">
        <v>46</v>
      </c>
      <c r="B18" s="53" t="s">
        <v>99</v>
      </c>
      <c r="C18" s="53" t="s">
        <v>201</v>
      </c>
      <c r="D18" s="53"/>
    </row>
    <row r="19" spans="1:4" x14ac:dyDescent="0.3">
      <c r="A19" s="2">
        <v>47</v>
      </c>
      <c r="B19" s="53" t="s">
        <v>99</v>
      </c>
      <c r="C19" s="53" t="s">
        <v>202</v>
      </c>
      <c r="D19" s="53"/>
    </row>
    <row r="20" spans="1:4" x14ac:dyDescent="0.3">
      <c r="A20" s="2">
        <v>48</v>
      </c>
      <c r="B20" s="53" t="s">
        <v>99</v>
      </c>
      <c r="C20" s="53" t="s">
        <v>203</v>
      </c>
      <c r="D20" s="53"/>
    </row>
    <row r="21" spans="1:4" x14ac:dyDescent="0.3">
      <c r="A21" s="2">
        <v>49</v>
      </c>
      <c r="B21" s="53" t="s">
        <v>99</v>
      </c>
      <c r="C21" s="53" t="s">
        <v>204</v>
      </c>
      <c r="D21" s="53"/>
    </row>
    <row r="22" spans="1:4" x14ac:dyDescent="0.3">
      <c r="A22" s="2">
        <v>50</v>
      </c>
      <c r="B22" s="53" t="s">
        <v>99</v>
      </c>
      <c r="C22" s="53" t="s">
        <v>205</v>
      </c>
      <c r="D22" s="53"/>
    </row>
    <row r="23" spans="1:4" x14ac:dyDescent="0.3">
      <c r="A23" s="2">
        <v>51</v>
      </c>
      <c r="B23" s="53" t="s">
        <v>99</v>
      </c>
      <c r="C23" s="53" t="s">
        <v>206</v>
      </c>
      <c r="D23" s="53"/>
    </row>
    <row r="24" spans="1:4" x14ac:dyDescent="0.3">
      <c r="A24" s="2">
        <v>52</v>
      </c>
      <c r="B24" s="53" t="s">
        <v>99</v>
      </c>
      <c r="C24" s="53" t="s">
        <v>207</v>
      </c>
      <c r="D24" s="53"/>
    </row>
    <row r="25" spans="1:4" x14ac:dyDescent="0.3">
      <c r="A25" s="2">
        <v>53</v>
      </c>
      <c r="B25" s="53" t="s">
        <v>99</v>
      </c>
      <c r="C25" s="53" t="s">
        <v>208</v>
      </c>
      <c r="D25" s="53"/>
    </row>
    <row r="26" spans="1:4" x14ac:dyDescent="0.3">
      <c r="A26" s="2">
        <v>54</v>
      </c>
      <c r="B26" s="53" t="s">
        <v>99</v>
      </c>
      <c r="C26" s="53" t="s">
        <v>209</v>
      </c>
      <c r="D26" s="53"/>
    </row>
    <row r="27" spans="1:4" x14ac:dyDescent="0.3">
      <c r="A27" s="2">
        <v>55</v>
      </c>
      <c r="B27" s="53" t="s">
        <v>99</v>
      </c>
      <c r="C27" s="53" t="s">
        <v>210</v>
      </c>
      <c r="D27" s="53"/>
    </row>
    <row r="28" spans="1:4" x14ac:dyDescent="0.3">
      <c r="A28" s="2">
        <v>56</v>
      </c>
      <c r="B28" s="53" t="s">
        <v>99</v>
      </c>
      <c r="C28" s="53" t="s">
        <v>211</v>
      </c>
      <c r="D28" s="53"/>
    </row>
    <row r="29" spans="1:4" x14ac:dyDescent="0.3">
      <c r="A29" s="2">
        <v>57</v>
      </c>
      <c r="B29" s="53" t="s">
        <v>99</v>
      </c>
      <c r="C29" s="53" t="s">
        <v>212</v>
      </c>
      <c r="D29" s="53"/>
    </row>
    <row r="30" spans="1:4" x14ac:dyDescent="0.3">
      <c r="A30" s="2">
        <v>58</v>
      </c>
      <c r="B30" s="53" t="s">
        <v>99</v>
      </c>
      <c r="C30" s="53" t="s">
        <v>213</v>
      </c>
      <c r="D30" s="53"/>
    </row>
    <row r="31" spans="1:4" x14ac:dyDescent="0.3">
      <c r="A31" s="2">
        <v>59</v>
      </c>
      <c r="B31" s="53" t="s">
        <v>99</v>
      </c>
      <c r="C31" s="53" t="s">
        <v>214</v>
      </c>
      <c r="D31" s="53"/>
    </row>
    <row r="32" spans="1:4" x14ac:dyDescent="0.3">
      <c r="A32" s="2">
        <v>60</v>
      </c>
      <c r="B32" s="53" t="s">
        <v>99</v>
      </c>
      <c r="C32" s="53" t="s">
        <v>100</v>
      </c>
      <c r="D32" s="53"/>
    </row>
    <row r="33" spans="1:4" x14ac:dyDescent="0.3">
      <c r="A33" s="2">
        <v>61</v>
      </c>
      <c r="B33" s="53" t="s">
        <v>99</v>
      </c>
      <c r="C33" s="53" t="s">
        <v>101</v>
      </c>
      <c r="D33" s="53"/>
    </row>
    <row r="34" spans="1:4" x14ac:dyDescent="0.3">
      <c r="A34" s="2">
        <v>62</v>
      </c>
      <c r="B34" s="53" t="s">
        <v>99</v>
      </c>
      <c r="C34" s="53" t="s">
        <v>102</v>
      </c>
      <c r="D34" s="53"/>
    </row>
    <row r="35" spans="1:4" x14ac:dyDescent="0.3">
      <c r="A35" s="2">
        <v>63</v>
      </c>
      <c r="B35" s="53" t="s">
        <v>99</v>
      </c>
      <c r="C35" s="53" t="s">
        <v>215</v>
      </c>
      <c r="D35" s="53"/>
    </row>
    <row r="36" spans="1:4" x14ac:dyDescent="0.3">
      <c r="A36" s="2">
        <v>64</v>
      </c>
      <c r="B36" s="53" t="s">
        <v>99</v>
      </c>
      <c r="C36" s="53" t="s">
        <v>216</v>
      </c>
      <c r="D36" s="53"/>
    </row>
    <row r="37" spans="1:4" x14ac:dyDescent="0.3">
      <c r="A37" s="2">
        <v>65</v>
      </c>
      <c r="B37" s="53" t="s">
        <v>99</v>
      </c>
      <c r="C37" s="53" t="s">
        <v>217</v>
      </c>
      <c r="D37" s="53"/>
    </row>
    <row r="38" spans="1:4" x14ac:dyDescent="0.3">
      <c r="A38" s="2">
        <v>66</v>
      </c>
      <c r="B38" s="53" t="s">
        <v>99</v>
      </c>
      <c r="C38" s="53" t="s">
        <v>218</v>
      </c>
      <c r="D38" s="53"/>
    </row>
    <row r="39" spans="1:4" x14ac:dyDescent="0.3">
      <c r="A39" s="2">
        <v>67</v>
      </c>
      <c r="B39" s="53" t="s">
        <v>99</v>
      </c>
      <c r="C39" s="53" t="s">
        <v>219</v>
      </c>
      <c r="D39" s="53"/>
    </row>
    <row r="40" spans="1:4" x14ac:dyDescent="0.3">
      <c r="A40" s="2">
        <v>68</v>
      </c>
      <c r="B40" s="53" t="s">
        <v>99</v>
      </c>
      <c r="C40" s="53" t="s">
        <v>220</v>
      </c>
      <c r="D40" s="53"/>
    </row>
    <row r="41" spans="1:4" x14ac:dyDescent="0.3">
      <c r="A41" s="2">
        <v>69</v>
      </c>
      <c r="B41" s="53" t="s">
        <v>99</v>
      </c>
      <c r="C41" s="53" t="s">
        <v>221</v>
      </c>
      <c r="D41" s="53"/>
    </row>
    <row r="42" spans="1:4" x14ac:dyDescent="0.3">
      <c r="A42" s="2">
        <v>70</v>
      </c>
      <c r="B42" s="53" t="s">
        <v>99</v>
      </c>
      <c r="C42" s="53" t="s">
        <v>222</v>
      </c>
      <c r="D42" s="53"/>
    </row>
    <row r="43" spans="1:4" x14ac:dyDescent="0.3">
      <c r="A43" s="2">
        <v>71</v>
      </c>
      <c r="B43" s="53" t="s">
        <v>99</v>
      </c>
      <c r="C43" s="53" t="s">
        <v>223</v>
      </c>
      <c r="D43" s="53"/>
    </row>
    <row r="44" spans="1:4" x14ac:dyDescent="0.3">
      <c r="A44" s="2">
        <v>72</v>
      </c>
      <c r="B44" s="53" t="s">
        <v>99</v>
      </c>
      <c r="C44" s="53" t="s">
        <v>224</v>
      </c>
      <c r="D44" s="53"/>
    </row>
    <row r="45" spans="1:4" x14ac:dyDescent="0.3">
      <c r="A45" s="2">
        <v>73</v>
      </c>
      <c r="B45" s="53" t="s">
        <v>99</v>
      </c>
      <c r="C45" s="53" t="s">
        <v>225</v>
      </c>
      <c r="D45" s="53"/>
    </row>
    <row r="46" spans="1:4" x14ac:dyDescent="0.3">
      <c r="A46" s="2">
        <v>74</v>
      </c>
      <c r="B46" s="53" t="s">
        <v>99</v>
      </c>
      <c r="C46" s="53" t="s">
        <v>226</v>
      </c>
      <c r="D46" s="53"/>
    </row>
    <row r="47" spans="1:4" x14ac:dyDescent="0.3">
      <c r="A47" s="2">
        <v>75</v>
      </c>
      <c r="B47" s="53" t="s">
        <v>99</v>
      </c>
      <c r="C47" s="53" t="s">
        <v>227</v>
      </c>
      <c r="D47" s="53"/>
    </row>
    <row r="48" spans="1:4" x14ac:dyDescent="0.3">
      <c r="A48" s="2">
        <v>76</v>
      </c>
      <c r="B48" s="53" t="s">
        <v>99</v>
      </c>
      <c r="C48" s="53" t="s">
        <v>228</v>
      </c>
      <c r="D48" s="53"/>
    </row>
    <row r="49" spans="1:4" x14ac:dyDescent="0.3">
      <c r="A49" s="2">
        <v>77</v>
      </c>
      <c r="B49" s="53" t="s">
        <v>99</v>
      </c>
      <c r="C49" s="53" t="s">
        <v>229</v>
      </c>
      <c r="D49" s="53"/>
    </row>
    <row r="50" spans="1:4" x14ac:dyDescent="0.3">
      <c r="A50" s="2">
        <v>78</v>
      </c>
      <c r="B50" s="53" t="s">
        <v>99</v>
      </c>
      <c r="C50" s="53" t="s">
        <v>230</v>
      </c>
      <c r="D50" s="53"/>
    </row>
    <row r="51" spans="1:4" x14ac:dyDescent="0.3">
      <c r="A51" s="2">
        <v>79</v>
      </c>
      <c r="B51" s="53" t="s">
        <v>99</v>
      </c>
      <c r="C51" s="53" t="s">
        <v>231</v>
      </c>
      <c r="D51" s="53"/>
    </row>
    <row r="52" spans="1:4" x14ac:dyDescent="0.3">
      <c r="A52" s="2">
        <v>80</v>
      </c>
      <c r="B52" s="53" t="s">
        <v>99</v>
      </c>
      <c r="C52" s="53" t="s">
        <v>232</v>
      </c>
      <c r="D52" s="53"/>
    </row>
    <row r="53" spans="1:4" x14ac:dyDescent="0.3">
      <c r="A53" s="2">
        <v>81</v>
      </c>
      <c r="B53" s="53" t="s">
        <v>99</v>
      </c>
      <c r="C53" s="53" t="s">
        <v>233</v>
      </c>
      <c r="D53" s="53"/>
    </row>
    <row r="54" spans="1:4" x14ac:dyDescent="0.3">
      <c r="A54" s="2">
        <v>82</v>
      </c>
      <c r="B54" s="53" t="s">
        <v>99</v>
      </c>
      <c r="C54" s="53" t="s">
        <v>234</v>
      </c>
      <c r="D54" s="53"/>
    </row>
    <row r="55" spans="1:4" x14ac:dyDescent="0.3">
      <c r="A55" s="2">
        <v>83</v>
      </c>
      <c r="B55" s="53" t="s">
        <v>99</v>
      </c>
      <c r="C55" s="53" t="s">
        <v>235</v>
      </c>
      <c r="D55" s="5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A2D85-E779-4FB0-93DB-5FC99BC6647B}">
  <dimension ref="D5:F57"/>
  <sheetViews>
    <sheetView workbookViewId="0"/>
  </sheetViews>
  <sheetFormatPr defaultRowHeight="15.75" x14ac:dyDescent="0.3"/>
  <cols>
    <col min="4" max="4" width="14.09765625" customWidth="1"/>
    <col min="5" max="5" width="55.3984375" customWidth="1"/>
    <col min="6" max="6" width="21.69921875" customWidth="1"/>
  </cols>
  <sheetData>
    <row r="5" spans="4:6" ht="17.55" x14ac:dyDescent="0.3">
      <c r="E5" s="12" t="s">
        <v>39</v>
      </c>
    </row>
    <row r="6" spans="4:6" x14ac:dyDescent="0.3">
      <c r="E6" s="13" t="s">
        <v>40</v>
      </c>
    </row>
    <row r="7" spans="4:6" ht="16.350000000000001" thickBot="1" x14ac:dyDescent="0.35">
      <c r="D7" s="14"/>
    </row>
    <row r="8" spans="4:6" ht="26.65" x14ac:dyDescent="0.3">
      <c r="D8" s="15" t="s">
        <v>41</v>
      </c>
      <c r="E8" s="16" t="s">
        <v>30</v>
      </c>
      <c r="F8" s="17"/>
    </row>
    <row r="9" spans="4:6" x14ac:dyDescent="0.3">
      <c r="D9" s="18" t="s">
        <v>42</v>
      </c>
      <c r="E9" s="19" t="s">
        <v>30</v>
      </c>
      <c r="F9" s="20"/>
    </row>
    <row r="10" spans="4:6" x14ac:dyDescent="0.3">
      <c r="D10" s="18" t="s">
        <v>43</v>
      </c>
      <c r="E10" s="19" t="s">
        <v>30</v>
      </c>
      <c r="F10" s="21"/>
    </row>
    <row r="11" spans="4:6" ht="16.350000000000001" thickBot="1" x14ac:dyDescent="0.35">
      <c r="D11" s="22" t="s">
        <v>44</v>
      </c>
      <c r="E11" s="23" t="s">
        <v>30</v>
      </c>
      <c r="F11" s="24"/>
    </row>
    <row r="12" spans="4:6" x14ac:dyDescent="0.3">
      <c r="D12" s="25"/>
    </row>
    <row r="13" spans="4:6" ht="53.85" thickBot="1" x14ac:dyDescent="0.35">
      <c r="D13" s="26" t="s">
        <v>45</v>
      </c>
    </row>
    <row r="14" spans="4:6" x14ac:dyDescent="0.3">
      <c r="D14" s="93" t="s">
        <v>46</v>
      </c>
      <c r="E14" s="93" t="s">
        <v>47</v>
      </c>
      <c r="F14" s="27" t="s">
        <v>28</v>
      </c>
    </row>
    <row r="15" spans="4:6" ht="23.6" thickBot="1" x14ac:dyDescent="0.35">
      <c r="D15" s="94"/>
      <c r="E15" s="94"/>
      <c r="F15" s="28" t="s">
        <v>48</v>
      </c>
    </row>
    <row r="16" spans="4:6" ht="16.350000000000001" thickBot="1" x14ac:dyDescent="0.35">
      <c r="D16" s="29">
        <v>1</v>
      </c>
      <c r="E16" s="30" t="s">
        <v>29</v>
      </c>
      <c r="F16" s="31"/>
    </row>
    <row r="17" spans="4:6" ht="16.350000000000001" thickBot="1" x14ac:dyDescent="0.35">
      <c r="D17" s="29">
        <v>2</v>
      </c>
      <c r="E17" s="30" t="s">
        <v>49</v>
      </c>
      <c r="F17" s="31"/>
    </row>
    <row r="18" spans="4:6" ht="16.350000000000001" thickBot="1" x14ac:dyDescent="0.35">
      <c r="D18" s="29">
        <v>3</v>
      </c>
      <c r="E18" s="30" t="s">
        <v>50</v>
      </c>
      <c r="F18" s="31"/>
    </row>
    <row r="19" spans="4:6" ht="23.6" thickBot="1" x14ac:dyDescent="0.35">
      <c r="D19" s="29">
        <v>4</v>
      </c>
      <c r="E19" s="30" t="s">
        <v>51</v>
      </c>
      <c r="F19" s="31"/>
    </row>
    <row r="20" spans="4:6" ht="16.350000000000001" thickBot="1" x14ac:dyDescent="0.35">
      <c r="D20" s="29">
        <v>5</v>
      </c>
      <c r="E20" s="30" t="s">
        <v>52</v>
      </c>
      <c r="F20" s="31"/>
    </row>
    <row r="21" spans="4:6" ht="16.350000000000001" thickBot="1" x14ac:dyDescent="0.35">
      <c r="D21" s="29">
        <v>6</v>
      </c>
      <c r="E21" s="30" t="s">
        <v>53</v>
      </c>
      <c r="F21" s="31"/>
    </row>
    <row r="22" spans="4:6" ht="23.6" thickBot="1" x14ac:dyDescent="0.35">
      <c r="D22" s="29">
        <v>7</v>
      </c>
      <c r="E22" s="30" t="s">
        <v>54</v>
      </c>
      <c r="F22" s="31"/>
    </row>
    <row r="23" spans="4:6" ht="16.350000000000001" thickBot="1" x14ac:dyDescent="0.35">
      <c r="D23" s="29">
        <v>8</v>
      </c>
      <c r="E23" s="30" t="s">
        <v>25</v>
      </c>
      <c r="F23" s="31"/>
    </row>
    <row r="24" spans="4:6" ht="16.350000000000001" thickBot="1" x14ac:dyDescent="0.35">
      <c r="D24" s="29">
        <v>9</v>
      </c>
      <c r="E24" s="30" t="s">
        <v>55</v>
      </c>
      <c r="F24" s="31"/>
    </row>
    <row r="25" spans="4:6" ht="16.350000000000001" thickBot="1" x14ac:dyDescent="0.35">
      <c r="D25" s="29">
        <v>10</v>
      </c>
      <c r="E25" s="30" t="s">
        <v>56</v>
      </c>
      <c r="F25" s="31"/>
    </row>
    <row r="26" spans="4:6" ht="16.350000000000001" thickBot="1" x14ac:dyDescent="0.35">
      <c r="D26" s="29">
        <v>11</v>
      </c>
      <c r="E26" s="30" t="s">
        <v>57</v>
      </c>
      <c r="F26" s="31"/>
    </row>
    <row r="27" spans="4:6" ht="16.350000000000001" thickBot="1" x14ac:dyDescent="0.35">
      <c r="D27" s="29">
        <v>12</v>
      </c>
      <c r="E27" s="30" t="s">
        <v>24</v>
      </c>
      <c r="F27" s="31"/>
    </row>
    <row r="28" spans="4:6" ht="16.350000000000001" thickBot="1" x14ac:dyDescent="0.35">
      <c r="D28" s="29">
        <v>13</v>
      </c>
      <c r="E28" s="30" t="s">
        <v>58</v>
      </c>
      <c r="F28" s="31"/>
    </row>
    <row r="29" spans="4:6" ht="16.350000000000001" thickBot="1" x14ac:dyDescent="0.35">
      <c r="D29" s="29">
        <v>14</v>
      </c>
      <c r="E29" s="30" t="s">
        <v>59</v>
      </c>
      <c r="F29" s="31"/>
    </row>
    <row r="30" spans="4:6" ht="16.350000000000001" thickBot="1" x14ac:dyDescent="0.35">
      <c r="D30" s="29">
        <v>15</v>
      </c>
      <c r="E30" s="30" t="s">
        <v>60</v>
      </c>
      <c r="F30" s="31"/>
    </row>
    <row r="31" spans="4:6" ht="16.350000000000001" thickBot="1" x14ac:dyDescent="0.35">
      <c r="D31" s="29">
        <v>16</v>
      </c>
      <c r="E31" s="30" t="s">
        <v>61</v>
      </c>
      <c r="F31" s="31"/>
    </row>
    <row r="32" spans="4:6" ht="16.350000000000001" thickBot="1" x14ac:dyDescent="0.35">
      <c r="D32" s="29">
        <v>17</v>
      </c>
      <c r="E32" s="30" t="s">
        <v>62</v>
      </c>
      <c r="F32" s="31"/>
    </row>
    <row r="33" spans="4:6" ht="16.350000000000001" thickBot="1" x14ac:dyDescent="0.35">
      <c r="D33" s="29">
        <v>18</v>
      </c>
      <c r="E33" s="30" t="s">
        <v>63</v>
      </c>
      <c r="F33" s="31"/>
    </row>
    <row r="34" spans="4:6" ht="16.350000000000001" thickBot="1" x14ac:dyDescent="0.35">
      <c r="D34" s="29">
        <v>19</v>
      </c>
      <c r="E34" s="30" t="s">
        <v>64</v>
      </c>
      <c r="F34" s="31"/>
    </row>
    <row r="35" spans="4:6" ht="16.350000000000001" thickBot="1" x14ac:dyDescent="0.35">
      <c r="D35" s="29">
        <v>20</v>
      </c>
      <c r="E35" s="30" t="s">
        <v>65</v>
      </c>
      <c r="F35" s="31"/>
    </row>
    <row r="36" spans="4:6" ht="16.350000000000001" thickBot="1" x14ac:dyDescent="0.35">
      <c r="D36" s="29">
        <v>21</v>
      </c>
      <c r="E36" s="30" t="s">
        <v>66</v>
      </c>
      <c r="F36" s="31"/>
    </row>
    <row r="37" spans="4:6" ht="16.350000000000001" thickBot="1" x14ac:dyDescent="0.35">
      <c r="D37" s="29">
        <v>22</v>
      </c>
      <c r="E37" s="30" t="s">
        <v>67</v>
      </c>
      <c r="F37" s="31"/>
    </row>
    <row r="38" spans="4:6" ht="16.350000000000001" thickBot="1" x14ac:dyDescent="0.35">
      <c r="D38" s="29">
        <v>23</v>
      </c>
      <c r="E38" s="30" t="s">
        <v>68</v>
      </c>
      <c r="F38" s="31"/>
    </row>
    <row r="39" spans="4:6" ht="16.350000000000001" thickBot="1" x14ac:dyDescent="0.35">
      <c r="D39" s="29">
        <v>24</v>
      </c>
      <c r="E39" s="30" t="s">
        <v>69</v>
      </c>
      <c r="F39" s="31"/>
    </row>
    <row r="40" spans="4:6" ht="16.350000000000001" thickBot="1" x14ac:dyDescent="0.35">
      <c r="D40" s="29">
        <v>25</v>
      </c>
      <c r="E40" s="30" t="s">
        <v>70</v>
      </c>
      <c r="F40" s="31"/>
    </row>
    <row r="41" spans="4:6" ht="16.350000000000001" thickBot="1" x14ac:dyDescent="0.35">
      <c r="D41" s="29">
        <v>26</v>
      </c>
      <c r="E41" s="30" t="s">
        <v>71</v>
      </c>
      <c r="F41" s="31"/>
    </row>
    <row r="42" spans="4:6" ht="16.350000000000001" thickBot="1" x14ac:dyDescent="0.35">
      <c r="D42" s="29">
        <v>27</v>
      </c>
      <c r="E42" s="30" t="s">
        <v>72</v>
      </c>
      <c r="F42" s="31"/>
    </row>
    <row r="43" spans="4:6" ht="16.350000000000001" thickBot="1" x14ac:dyDescent="0.35">
      <c r="D43" s="29"/>
      <c r="E43" s="30" t="s">
        <v>73</v>
      </c>
      <c r="F43" s="31"/>
    </row>
    <row r="44" spans="4:6" ht="16.350000000000001" thickBot="1" x14ac:dyDescent="0.35">
      <c r="D44" s="29">
        <v>28</v>
      </c>
      <c r="E44" s="30" t="s">
        <v>74</v>
      </c>
      <c r="F44" s="31"/>
    </row>
    <row r="45" spans="4:6" ht="16.350000000000001" thickBot="1" x14ac:dyDescent="0.35">
      <c r="D45" s="29">
        <v>29</v>
      </c>
      <c r="E45" s="30" t="s">
        <v>75</v>
      </c>
      <c r="F45" s="31"/>
    </row>
    <row r="46" spans="4:6" ht="16.350000000000001" thickBot="1" x14ac:dyDescent="0.35">
      <c r="D46" s="29">
        <v>30</v>
      </c>
      <c r="E46" s="30" t="s">
        <v>76</v>
      </c>
      <c r="F46" s="31"/>
    </row>
    <row r="47" spans="4:6" x14ac:dyDescent="0.3">
      <c r="D47" s="26"/>
    </row>
    <row r="48" spans="4:6" x14ac:dyDescent="0.3">
      <c r="D48" s="26"/>
    </row>
    <row r="49" spans="4:6" x14ac:dyDescent="0.3">
      <c r="D49" t="s">
        <v>77</v>
      </c>
      <c r="E49" s="26"/>
    </row>
    <row r="50" spans="4:6" x14ac:dyDescent="0.3">
      <c r="D50" s="26"/>
    </row>
    <row r="51" spans="4:6" x14ac:dyDescent="0.3">
      <c r="D51" s="26"/>
    </row>
    <row r="52" spans="4:6" x14ac:dyDescent="0.3">
      <c r="D52" s="26"/>
    </row>
    <row r="53" spans="4:6" x14ac:dyDescent="0.3">
      <c r="D53" s="26"/>
    </row>
    <row r="54" spans="4:6" x14ac:dyDescent="0.3">
      <c r="D54" s="26"/>
    </row>
    <row r="55" spans="4:6" x14ac:dyDescent="0.3">
      <c r="D55" s="26"/>
    </row>
    <row r="56" spans="4:6" ht="26.65" x14ac:dyDescent="0.3">
      <c r="D56" s="32" t="s">
        <v>78</v>
      </c>
      <c r="E56" s="32" t="s">
        <v>78</v>
      </c>
      <c r="F56" s="32" t="s">
        <v>78</v>
      </c>
    </row>
    <row r="57" spans="4:6" ht="26.65" x14ac:dyDescent="0.3">
      <c r="D57" s="33" t="s">
        <v>79</v>
      </c>
      <c r="E57" s="33" t="s">
        <v>80</v>
      </c>
      <c r="F57" s="33" t="s">
        <v>81</v>
      </c>
    </row>
  </sheetData>
  <mergeCells count="2">
    <mergeCell ref="D14:D15"/>
    <mergeCell ref="E14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HeadingPairs>
  <TitlesOfParts>
    <vt:vector size="54" baseType="lpstr">
      <vt:lpstr>objek</vt:lpstr>
      <vt:lpstr>helper</vt:lpstr>
      <vt:lpstr>parsed</vt:lpstr>
      <vt:lpstr>datamaster</vt:lpstr>
      <vt:lpstr>Sheet6</vt:lpstr>
      <vt:lpstr>diskon_likuidasi_val</vt:lpstr>
      <vt:lpstr>dp_spek_jenis</vt:lpstr>
      <vt:lpstr>dp_spek_satuan</vt:lpstr>
      <vt:lpstr>dp_spek_value1</vt:lpstr>
      <vt:lpstr>dp_spek_value2</vt:lpstr>
      <vt:lpstr>dp_spek_value3</vt:lpstr>
      <vt:lpstr>dp1_discount</vt:lpstr>
      <vt:lpstr>dp1_harga</vt:lpstr>
      <vt:lpstr>dp1_jenisdata_val</vt:lpstr>
      <vt:lpstr>dp1_jenisobjek_val</vt:lpstr>
      <vt:lpstr>dp1_nilaiobjek</vt:lpstr>
      <vt:lpstr>dp1_nilaitanah</vt:lpstr>
      <vt:lpstr>dp1_tgl_penawaran</vt:lpstr>
      <vt:lpstr>dp2_discount</vt:lpstr>
      <vt:lpstr>dp2_harga</vt:lpstr>
      <vt:lpstr>dp2_jenisdata_val</vt:lpstr>
      <vt:lpstr>dp2_jenisobjek_val</vt:lpstr>
      <vt:lpstr>dp2_nilaiobjek</vt:lpstr>
      <vt:lpstr>dp2_nilaitanah</vt:lpstr>
      <vt:lpstr>dp2_tgl_penawaran</vt:lpstr>
      <vt:lpstr>dp3_discount</vt:lpstr>
      <vt:lpstr>dp3_harga</vt:lpstr>
      <vt:lpstr>dp3_jenisdata_val</vt:lpstr>
      <vt:lpstr>dp3_jenisobjek_val</vt:lpstr>
      <vt:lpstr>dp3_nilaiobjek</vt:lpstr>
      <vt:lpstr>dp3_nilaitanah</vt:lpstr>
      <vt:lpstr>dp3_tgl_penawaran</vt:lpstr>
      <vt:lpstr>kesimpulan_likuidasitotal</vt:lpstr>
      <vt:lpstr>kesimpulan_pasartotal</vt:lpstr>
      <vt:lpstr>legalitas_jenis</vt:lpstr>
      <vt:lpstr>legalitas_keterangan</vt:lpstr>
      <vt:lpstr>legalitas_luas_legalitas</vt:lpstr>
      <vt:lpstr>legalitas_nama_pemilik</vt:lpstr>
      <vt:lpstr>legalitas_nomor</vt:lpstr>
      <vt:lpstr>legalitas_satuan</vt:lpstr>
      <vt:lpstr>legalitas_tgl_expired</vt:lpstr>
      <vt:lpstr>legalitas_tgl_terbit</vt:lpstr>
      <vt:lpstr>object_spek_jenis</vt:lpstr>
      <vt:lpstr>object_spek_satuan</vt:lpstr>
      <vt:lpstr>object_spek_value</vt:lpstr>
      <vt:lpstr>pemanfaatan_val</vt:lpstr>
      <vt:lpstr>rinciannilai_kategori</vt:lpstr>
      <vt:lpstr>rinciannilai_luas</vt:lpstr>
      <vt:lpstr>rinciannilai_nilailikuidasi</vt:lpstr>
      <vt:lpstr>rinciannilai_nilaipasar</vt:lpstr>
      <vt:lpstr>rinciannilai_objek</vt:lpstr>
      <vt:lpstr>rinciannilai_satuan</vt:lpstr>
      <vt:lpstr>risk_marketability_val</vt:lpstr>
      <vt:lpstr>waktu_ekspos_val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rajasa</dc:creator>
  <cp:keywords/>
  <dc:description/>
  <cp:lastModifiedBy>Kevin Daffa Arrahman</cp:lastModifiedBy>
  <cp:revision/>
  <dcterms:created xsi:type="dcterms:W3CDTF">2023-06-19T04:29:50Z</dcterms:created>
  <dcterms:modified xsi:type="dcterms:W3CDTF">2023-08-21T12:27:41Z</dcterms:modified>
  <cp:category/>
  <cp:contentStatus/>
</cp:coreProperties>
</file>