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Jupyter/Testing/"/>
    </mc:Choice>
  </mc:AlternateContent>
  <xr:revisionPtr revIDLastSave="0" documentId="13_ncr:1_{4797E03D-9B08-364A-A74A-90FFBE086420}" xr6:coauthVersionLast="46" xr6:coauthVersionMax="46" xr10:uidLastSave="{00000000-0000-0000-0000-000000000000}"/>
  <bookViews>
    <workbookView xWindow="9040" yWindow="460" windowWidth="19760" windowHeight="16500" activeTab="2" xr2:uid="{00000000-000D-0000-FFFF-FFFF00000000}"/>
  </bookViews>
  <sheets>
    <sheet name="fluidList" sheetId="4" r:id="rId1"/>
    <sheet name="hydraulics" sheetId="2" r:id="rId2"/>
    <sheet name="fittingList" sheetId="3" r:id="rId3"/>
    <sheet name="fitting3K" sheetId="5" r:id="rId4"/>
    <sheet name="pipeRoughness" sheetId="6" r:id="rId5"/>
    <sheet name="pipeTable" sheetId="7" r:id="rId6"/>
    <sheet name="pipeIDlist" sheetId="10" r:id="rId7"/>
    <sheet name="schedList" sheetId="8" r:id="rId8"/>
    <sheet name="npsList" sheetId="9" r:id="rId9"/>
  </sheets>
  <definedNames>
    <definedName name="lFittings">fitting3K!$A$2:$A$37</definedName>
    <definedName name="lFluidName">fluidList!$A$2:$A$20</definedName>
    <definedName name="lMaterialType">pipeRoughness!$A$2:$A$15</definedName>
    <definedName name="lNPS" localSheetId="6">pipeIDlist!$A$33:$A$63</definedName>
    <definedName name="lNPS">pipeTable!$A$2:$A$32</definedName>
    <definedName name="lSchedule" localSheetId="6">pipeIDlist!$C$1:$C$1</definedName>
    <definedName name="lSchedule">pipeTable!$B$1:$N$1</definedName>
    <definedName name="lSegment">hydraulics!$A$2:$A$10</definedName>
    <definedName name="tFluidProps">fluidList!$A$2:$C$20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B4" i="4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</calcChain>
</file>

<file path=xl/sharedStrings.xml><?xml version="1.0" encoding="utf-8"?>
<sst xmlns="http://schemas.openxmlformats.org/spreadsheetml/2006/main" count="491" uniqueCount="150">
  <si>
    <t>LineTag</t>
  </si>
  <si>
    <t>Description</t>
  </si>
  <si>
    <t>PnID</t>
  </si>
  <si>
    <t>fluidName</t>
  </si>
  <si>
    <t>Schedule</t>
  </si>
  <si>
    <t>Material</t>
  </si>
  <si>
    <t>massFlow</t>
  </si>
  <si>
    <t>water</t>
  </si>
  <si>
    <t>STD</t>
  </si>
  <si>
    <t>Segment</t>
  </si>
  <si>
    <t>NPS</t>
  </si>
  <si>
    <t>inletP_kPaa</t>
  </si>
  <si>
    <t>A</t>
  </si>
  <si>
    <t>L-001</t>
  </si>
  <si>
    <t>fittingType</t>
  </si>
  <si>
    <t>num_length_m</t>
  </si>
  <si>
    <t>comment</t>
  </si>
  <si>
    <t>revision</t>
  </si>
  <si>
    <t>TEE-FLG</t>
  </si>
  <si>
    <t>PIPE</t>
  </si>
  <si>
    <t>smurf</t>
  </si>
  <si>
    <t>B</t>
  </si>
  <si>
    <t>rho_kgm3</t>
  </si>
  <si>
    <t>mu_mPas</t>
  </si>
  <si>
    <t>propane</t>
  </si>
  <si>
    <t>Fitting</t>
  </si>
  <si>
    <t>Type</t>
  </si>
  <si>
    <t>Geometry</t>
  </si>
  <si>
    <r>
      <t>K</t>
    </r>
    <r>
      <rPr>
        <b/>
        <vertAlign val="subscript"/>
        <sz val="10"/>
        <color rgb="FF000000"/>
        <rFont val="Arial1"/>
      </rPr>
      <t>d</t>
    </r>
  </si>
  <si>
    <t>ELL-THD-STD</t>
  </si>
  <si>
    <t>Elbow - 90 Degree</t>
  </si>
  <si>
    <t>Threaded-Standard</t>
  </si>
  <si>
    <t>r/D = 1</t>
  </si>
  <si>
    <t>ELL-THD-LR</t>
  </si>
  <si>
    <t>Threaded Long Radius</t>
  </si>
  <si>
    <t>r/D = 1.5</t>
  </si>
  <si>
    <t>ELL-FLG-RD1</t>
  </si>
  <si>
    <t>Flanged Welded Bend</t>
  </si>
  <si>
    <t>ELL-FLG-RD2</t>
  </si>
  <si>
    <t>r/D = 2</t>
  </si>
  <si>
    <t>ELL-FLG-RD4</t>
  </si>
  <si>
    <t>r/D = 4</t>
  </si>
  <si>
    <t>ELL-FLG-RD6</t>
  </si>
  <si>
    <t>r/D = 6</t>
  </si>
  <si>
    <t>ELL-MIT-1</t>
  </si>
  <si>
    <t>Mitered 1 Weld 90 Degree</t>
  </si>
  <si>
    <t>ELL-MIT-2</t>
  </si>
  <si>
    <t>Mitered 2 Welds 45 Degree</t>
  </si>
  <si>
    <t>EL-MIT-3</t>
  </si>
  <si>
    <t>Mitered 3 Welds 30 Degree</t>
  </si>
  <si>
    <t>EL45-THD-STD</t>
  </si>
  <si>
    <t>Elbow - 45 Degree</t>
  </si>
  <si>
    <t>Threaded Standard</t>
  </si>
  <si>
    <t>EL45-LR</t>
  </si>
  <si>
    <t>Long Radius</t>
  </si>
  <si>
    <t>EL45-MIT-1</t>
  </si>
  <si>
    <t>Mitered 1 Weld 45 Degree</t>
  </si>
  <si>
    <t>EL45-MIT-2</t>
  </si>
  <si>
    <t>Mitered 2 Welds 22.5 Degree</t>
  </si>
  <si>
    <t>EL180-THD-1</t>
  </si>
  <si>
    <t>Elbows - 180 Degree</t>
  </si>
  <si>
    <t>Threaded Close Return Bend</t>
  </si>
  <si>
    <t>EL180-FLG-RD1</t>
  </si>
  <si>
    <t>Flanged</t>
  </si>
  <si>
    <t>EL180-FLG-RD15</t>
  </si>
  <si>
    <t>All</t>
  </si>
  <si>
    <t>TEE-THD-RD1</t>
  </si>
  <si>
    <t>TEE</t>
  </si>
  <si>
    <t>Threaded</t>
  </si>
  <si>
    <t>TEE-THD-RD15</t>
  </si>
  <si>
    <t>TEE-STUB</t>
  </si>
  <si>
    <t>Stub-in Branch</t>
  </si>
  <si>
    <t>TEE-THD-THRU</t>
  </si>
  <si>
    <t>Run Through Threaded</t>
  </si>
  <si>
    <t>TEE-FLG-THRU</t>
  </si>
  <si>
    <t>TEE-STUB-THRU</t>
  </si>
  <si>
    <t>VALVE-ANGLE-45-FULL</t>
  </si>
  <si>
    <t>Valve</t>
  </si>
  <si>
    <t>Angle - 45 Degree</t>
  </si>
  <si>
    <t>Full Line Size b = 1</t>
  </si>
  <si>
    <t>VALVE-ANGLE-90-FULL</t>
  </si>
  <si>
    <t>Angle - 90 Degree</t>
  </si>
  <si>
    <t>VALVE-GLOBE-STD-B1</t>
  </si>
  <si>
    <t>Globe</t>
  </si>
  <si>
    <t>Standard b = 1</t>
  </si>
  <si>
    <t>VALVE-PLUG-BRANCH</t>
  </si>
  <si>
    <t>Plug</t>
  </si>
  <si>
    <t>Branch Flow</t>
  </si>
  <si>
    <t>VALVE-PLUG-THRU</t>
  </si>
  <si>
    <t>Straight Through</t>
  </si>
  <si>
    <t>VALVE-PLUG-3WAY-THRU</t>
  </si>
  <si>
    <t>Three-Way (flow through)</t>
  </si>
  <si>
    <t>VALVE-GATE-STD-B1</t>
  </si>
  <si>
    <t>Gate</t>
  </si>
  <si>
    <t>VALVE-BALL-STD-B1</t>
  </si>
  <si>
    <t>Ball</t>
  </si>
  <si>
    <t>VALVE-DIAPH-DAM</t>
  </si>
  <si>
    <t>Diaphragm</t>
  </si>
  <si>
    <t>Dam-Type</t>
  </si>
  <si>
    <t>VALVE-CHECK-SWING</t>
  </si>
  <si>
    <t>Swing Check</t>
  </si>
  <si>
    <r>
      <rPr>
        <sz val="11"/>
        <color rgb="FF000000"/>
        <rFont val="Calibri"/>
        <family val="2"/>
      </rPr>
      <t>V</t>
    </r>
    <r>
      <rPr>
        <vertAlign val="subscript"/>
        <sz val="10"/>
        <color rgb="FF000000"/>
        <rFont val="Arial1"/>
      </rPr>
      <t>min</t>
    </r>
    <r>
      <rPr>
        <sz val="10"/>
        <color rgb="FF000000"/>
        <rFont val="Arial1"/>
      </rPr>
      <t xml:space="preserve"> = 35</t>
    </r>
    <r>
      <rPr>
        <sz val="10"/>
        <color rgb="FF000000"/>
        <rFont val="Symbol"/>
        <charset val="2"/>
      </rPr>
      <t>r</t>
    </r>
    <r>
      <rPr>
        <vertAlign val="superscript"/>
        <sz val="10"/>
        <color rgb="FF000000"/>
        <rFont val="Arial1"/>
      </rPr>
      <t>-1/2</t>
    </r>
  </si>
  <si>
    <t>VALVE-CHECK-LIFT</t>
  </si>
  <si>
    <t>Lift Check</t>
  </si>
  <si>
    <r>
      <rPr>
        <sz val="11"/>
        <color rgb="FF000000"/>
        <rFont val="Calibri"/>
        <family val="2"/>
      </rPr>
      <t>V</t>
    </r>
    <r>
      <rPr>
        <vertAlign val="subscript"/>
        <sz val="10"/>
        <color rgb="FF000000"/>
        <rFont val="Arial1"/>
      </rPr>
      <t>min</t>
    </r>
    <r>
      <rPr>
        <sz val="10"/>
        <color rgb="FF000000"/>
        <rFont val="Arial1"/>
      </rPr>
      <t xml:space="preserve"> = 40</t>
    </r>
    <r>
      <rPr>
        <sz val="10"/>
        <color rgb="FF000000"/>
        <rFont val="Symbol"/>
        <charset val="2"/>
      </rPr>
      <t>r</t>
    </r>
    <r>
      <rPr>
        <vertAlign val="superscript"/>
        <sz val="10"/>
        <color rgb="FF000000"/>
        <rFont val="Arial1"/>
      </rPr>
      <t>-1/2</t>
    </r>
  </si>
  <si>
    <t>ENTRANCE-NON-RECOVER</t>
  </si>
  <si>
    <t>Inlet</t>
  </si>
  <si>
    <t>Non-recoverable</t>
  </si>
  <si>
    <t>roughnessMM</t>
  </si>
  <si>
    <t>Drawn tubing</t>
  </si>
  <si>
    <t>Plastic</t>
  </si>
  <si>
    <t>Fiberglass</t>
  </si>
  <si>
    <t>Stainless steel</t>
  </si>
  <si>
    <t>Commercial steel</t>
  </si>
  <si>
    <t>Galvanized steel</t>
  </si>
  <si>
    <t>Rusted steel</t>
  </si>
  <si>
    <t>Riveted steel</t>
  </si>
  <si>
    <t>New cast iron</t>
  </si>
  <si>
    <t>Worn cast iron</t>
  </si>
  <si>
    <t>Corroding cast iron</t>
  </si>
  <si>
    <t>Galvanized iron</t>
  </si>
  <si>
    <t>Smoothed cement</t>
  </si>
  <si>
    <t>Ordinary concrete</t>
  </si>
  <si>
    <t>XS</t>
  </si>
  <si>
    <t>XXS</t>
  </si>
  <si>
    <t>SCH10</t>
  </si>
  <si>
    <t>SCH20</t>
  </si>
  <si>
    <t>SCH30</t>
  </si>
  <si>
    <t>SCH40</t>
  </si>
  <si>
    <t>SCH60</t>
  </si>
  <si>
    <t>SCH80</t>
  </si>
  <si>
    <t>SCH100</t>
  </si>
  <si>
    <t>SCH120</t>
  </si>
  <si>
    <t>SCH140</t>
  </si>
  <si>
    <t>SCH160</t>
  </si>
  <si>
    <t>Idmm</t>
  </si>
  <si>
    <t>L-002</t>
  </si>
  <si>
    <t>Kinf</t>
  </si>
  <si>
    <t>K1</t>
  </si>
  <si>
    <t>Kp</t>
  </si>
  <si>
    <t>EXIT-NON-RECOVER</t>
  </si>
  <si>
    <t>Exit</t>
  </si>
  <si>
    <t>Air_1</t>
  </si>
  <si>
    <t>Comment</t>
  </si>
  <si>
    <t>another line</t>
  </si>
  <si>
    <t>one line</t>
  </si>
  <si>
    <t>optional</t>
  </si>
  <si>
    <t>OD</t>
  </si>
  <si>
    <t>35 C, NIST</t>
  </si>
  <si>
    <t>700 kPaa and 15 C, - low pressure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</si>
</sst>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;[Red]&quot;-&quot;[$$-1009]#,##0.00"/>
  </numFmts>
  <fonts count="20"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0"/>
      <color rgb="FF000000"/>
      <name val="HelveticaNeue-Bold"/>
    </font>
    <font>
      <sz val="10"/>
      <color rgb="FF000000"/>
      <name val="HelveticaNeue"/>
    </font>
    <font>
      <b/>
      <sz val="12"/>
      <color theme="1"/>
      <name val="Arial"/>
      <family val="2"/>
    </font>
    <font>
      <b/>
      <sz val="10"/>
      <color rgb="FF000000"/>
      <name val="Arial1"/>
    </font>
    <font>
      <b/>
      <vertAlign val="subscript"/>
      <sz val="10"/>
      <color rgb="FF000000"/>
      <name val="Arial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1"/>
    </font>
    <font>
      <sz val="12"/>
      <color rgb="FF000000"/>
      <name val="Arial"/>
      <family val="2"/>
    </font>
    <font>
      <vertAlign val="subscript"/>
      <sz val="10"/>
      <color rgb="FF000000"/>
      <name val="Arial1"/>
    </font>
    <font>
      <sz val="10"/>
      <color rgb="FF000000"/>
      <name val="Symbol"/>
      <charset val="2"/>
    </font>
    <font>
      <vertAlign val="superscript"/>
      <sz val="10"/>
      <color rgb="FF000000"/>
      <name val="Arial1"/>
    </font>
    <font>
      <b/>
      <sz val="11"/>
      <color rgb="FF000000"/>
      <name val="Times New Roman"/>
      <family val="1"/>
    </font>
    <font>
      <b/>
      <sz val="10"/>
      <color rgb="FF008000"/>
      <name val="Arial1"/>
    </font>
    <font>
      <sz val="10"/>
      <color rgb="FF008000"/>
      <name val="Arial1"/>
    </font>
    <font>
      <b/>
      <sz val="10"/>
      <color rgb="FFFF0000"/>
      <name val="Arial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3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0" fontId="0" fillId="3" borderId="0" xfId="0" applyFill="1"/>
    <xf numFmtId="0" fontId="4" fillId="3" borderId="1" xfId="0" applyFont="1" applyFill="1" applyBorder="1"/>
    <xf numFmtId="0" fontId="5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8" fillId="0" borderId="3" xfId="0" applyFont="1" applyBorder="1"/>
    <xf numFmtId="0" fontId="9" fillId="0" borderId="4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8" fillId="0" borderId="5" xfId="0" applyFont="1" applyBorder="1"/>
    <xf numFmtId="0" fontId="9" fillId="0" borderId="6" xfId="0" applyFont="1" applyBorder="1" applyAlignment="1">
      <alignment horizontal="right"/>
    </xf>
    <xf numFmtId="0" fontId="11" fillId="0" borderId="2" xfId="0" applyFont="1" applyBorder="1"/>
    <xf numFmtId="0" fontId="8" fillId="4" borderId="7" xfId="0" applyFont="1" applyFill="1" applyBorder="1"/>
    <xf numFmtId="0" fontId="8" fillId="4" borderId="3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6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8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right"/>
    </xf>
    <xf numFmtId="0" fontId="3" fillId="2" borderId="0" xfId="0" applyFont="1" applyFill="1" applyBorder="1"/>
    <xf numFmtId="0" fontId="6" fillId="0" borderId="13" xfId="0" applyFont="1" applyBorder="1" applyAlignment="1">
      <alignment horizontal="center"/>
    </xf>
    <xf numFmtId="0" fontId="9" fillId="0" borderId="2" xfId="0" applyFont="1" applyFill="1" applyBorder="1"/>
    <xf numFmtId="0" fontId="10" fillId="0" borderId="2" xfId="0" applyFont="1" applyFill="1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sqref="A1:D4"/>
    </sheetView>
  </sheetViews>
  <sheetFormatPr baseColWidth="10" defaultRowHeight="16"/>
  <cols>
    <col min="1" max="3" width="12.28515625" customWidth="1"/>
  </cols>
  <sheetData>
    <row r="1" spans="1:4">
      <c r="A1" t="s">
        <v>3</v>
      </c>
      <c r="B1" t="s">
        <v>22</v>
      </c>
      <c r="C1" t="s">
        <v>23</v>
      </c>
      <c r="D1" t="s">
        <v>143</v>
      </c>
    </row>
    <row r="2" spans="1:4">
      <c r="A2" t="s">
        <v>7</v>
      </c>
      <c r="B2">
        <v>993.99</v>
      </c>
      <c r="C2">
        <v>0.71899999999999997</v>
      </c>
      <c r="D2" t="s">
        <v>148</v>
      </c>
    </row>
    <row r="3" spans="1:4">
      <c r="A3" t="s">
        <v>24</v>
      </c>
      <c r="B3">
        <v>476.14</v>
      </c>
      <c r="C3">
        <v>8.745E-2</v>
      </c>
      <c r="D3" t="s">
        <v>148</v>
      </c>
    </row>
    <row r="4" spans="1:4">
      <c r="A4" t="s">
        <v>142</v>
      </c>
      <c r="B4">
        <f>700*29/(8.314*(273.15+15))</f>
        <v>8.4735889710771364</v>
      </c>
      <c r="C4">
        <f>1000*(0.000001458*(15+273.15)^1.5)/(15+273.15+110.4)</f>
        <v>1.7893802780775833E-2</v>
      </c>
      <c r="D4" t="s">
        <v>149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E2" sqref="E2"/>
    </sheetView>
  </sheetViews>
  <sheetFormatPr baseColWidth="10" defaultRowHeight="16"/>
  <cols>
    <col min="1" max="10" width="12.28515625" customWidth="1"/>
  </cols>
  <sheetData>
    <row r="1" spans="1:10">
      <c r="A1" t="s">
        <v>9</v>
      </c>
      <c r="B1" s="1" t="s">
        <v>1</v>
      </c>
      <c r="C1" s="1" t="s">
        <v>0</v>
      </c>
      <c r="D1" s="39" t="s">
        <v>2</v>
      </c>
      <c r="E1" t="s">
        <v>10</v>
      </c>
      <c r="F1" t="s">
        <v>4</v>
      </c>
      <c r="G1" t="s">
        <v>5</v>
      </c>
      <c r="H1" t="s">
        <v>3</v>
      </c>
      <c r="I1" t="s">
        <v>11</v>
      </c>
      <c r="J1" s="1" t="s">
        <v>6</v>
      </c>
    </row>
    <row r="2" spans="1:10">
      <c r="A2" s="3" t="s">
        <v>12</v>
      </c>
      <c r="B2" s="3" t="s">
        <v>145</v>
      </c>
      <c r="C2" s="3" t="s">
        <v>13</v>
      </c>
      <c r="D2" s="3" t="s">
        <v>146</v>
      </c>
      <c r="E2" s="3">
        <v>4</v>
      </c>
      <c r="F2" s="2" t="s">
        <v>8</v>
      </c>
      <c r="G2" s="4" t="s">
        <v>113</v>
      </c>
      <c r="H2" s="4" t="s">
        <v>7</v>
      </c>
      <c r="I2" s="3">
        <v>100</v>
      </c>
      <c r="J2" s="3">
        <v>100000</v>
      </c>
    </row>
    <row r="3" spans="1:10">
      <c r="A3" s="3" t="s">
        <v>21</v>
      </c>
      <c r="B3" s="3" t="s">
        <v>144</v>
      </c>
      <c r="C3" s="3" t="s">
        <v>136</v>
      </c>
      <c r="D3" s="3" t="s">
        <v>146</v>
      </c>
      <c r="E3" s="3">
        <v>8</v>
      </c>
      <c r="F3" s="2" t="s">
        <v>8</v>
      </c>
      <c r="G3" s="4" t="s">
        <v>113</v>
      </c>
      <c r="H3" s="4" t="s">
        <v>24</v>
      </c>
      <c r="I3" s="3">
        <v>100</v>
      </c>
      <c r="J3" s="3">
        <v>50000</v>
      </c>
    </row>
    <row r="4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dataValidations count="4">
    <dataValidation type="list" allowBlank="1" sqref="H2:H3" xr:uid="{F736C9CD-0FD7-744F-A63A-249548F9CC30}">
      <formula1>lFluidName</formula1>
    </dataValidation>
    <dataValidation type="list" allowBlank="1" sqref="G2:G3" xr:uid="{49388F6E-9EC4-8846-8E82-DA92A0105C42}">
      <formula1>lMaterialType</formula1>
    </dataValidation>
    <dataValidation type="list" allowBlank="1" sqref="E2:E3" xr:uid="{9A72A2EA-4144-8047-8C75-B495026BD533}">
      <formula1>lNPS</formula1>
    </dataValidation>
    <dataValidation type="list" allowBlank="1" showInputMessage="1" showErrorMessage="1" sqref="F2:F3" xr:uid="{B08C3680-E10A-3E4E-9D4F-73E4133D30DB}">
      <formula1>lSchedule</formula1>
    </dataValidation>
  </dataValidation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workbookViewId="0">
      <selection activeCell="B4" sqref="B4"/>
    </sheetView>
  </sheetViews>
  <sheetFormatPr baseColWidth="10" defaultRowHeight="16"/>
  <cols>
    <col min="1" max="1" width="12.28515625" customWidth="1"/>
    <col min="2" max="2" width="13.5703125" customWidth="1"/>
    <col min="3" max="5" width="12.28515625" customWidth="1"/>
  </cols>
  <sheetData>
    <row r="1" spans="1:5">
      <c r="A1" t="s">
        <v>9</v>
      </c>
      <c r="B1" t="s">
        <v>14</v>
      </c>
      <c r="C1" t="s">
        <v>15</v>
      </c>
      <c r="D1" t="s">
        <v>16</v>
      </c>
      <c r="E1" t="s">
        <v>17</v>
      </c>
    </row>
    <row r="2" spans="1:5">
      <c r="A2" s="3" t="s">
        <v>12</v>
      </c>
      <c r="B2" s="3" t="s">
        <v>50</v>
      </c>
      <c r="C2" s="3">
        <v>2</v>
      </c>
      <c r="D2" s="3"/>
      <c r="E2" s="3"/>
    </row>
    <row r="3" spans="1:5">
      <c r="A3" s="3" t="s">
        <v>12</v>
      </c>
      <c r="B3" s="3" t="s">
        <v>19</v>
      </c>
      <c r="C3" s="3">
        <v>55</v>
      </c>
      <c r="D3" s="3" t="s">
        <v>20</v>
      </c>
      <c r="E3" s="3" t="s">
        <v>21</v>
      </c>
    </row>
    <row r="4" spans="1:5">
      <c r="A4" s="3" t="s">
        <v>21</v>
      </c>
      <c r="B4" s="3" t="s">
        <v>19</v>
      </c>
      <c r="C4" s="3">
        <v>100</v>
      </c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</sheetData>
  <dataValidations count="2">
    <dataValidation type="list" allowBlank="1" sqref="A2:A3" xr:uid="{00000000-0002-0000-0200-000000000000}">
      <formula1>lSegment</formula1>
    </dataValidation>
    <dataValidation type="list" allowBlank="1" sqref="B2:B10" xr:uid="{00000000-0002-0000-0200-000001000000}">
      <formula1>lFittings</formula1>
    </dataValidation>
  </dataValidation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topLeftCell="A13" workbookViewId="0">
      <selection activeCell="A21" sqref="A21"/>
    </sheetView>
  </sheetViews>
  <sheetFormatPr baseColWidth="10" defaultRowHeight="16"/>
  <cols>
    <col min="1" max="1" width="17.140625" customWidth="1"/>
    <col min="2" max="2" width="29.42578125" customWidth="1"/>
    <col min="3" max="3" width="27.42578125" customWidth="1"/>
    <col min="4" max="4" width="16.7109375" customWidth="1"/>
    <col min="5" max="5" width="20.42578125" customWidth="1"/>
    <col min="6" max="8" width="12.28515625" customWidth="1"/>
  </cols>
  <sheetData>
    <row r="1" spans="1:9" ht="17">
      <c r="A1" s="5" t="s">
        <v>14</v>
      </c>
      <c r="B1" s="5" t="s">
        <v>1</v>
      </c>
      <c r="C1" s="6" t="s">
        <v>25</v>
      </c>
      <c r="D1" s="6" t="s">
        <v>26</v>
      </c>
      <c r="E1" s="6" t="s">
        <v>27</v>
      </c>
      <c r="F1" s="7" t="s">
        <v>138</v>
      </c>
      <c r="G1" s="7" t="s">
        <v>137</v>
      </c>
      <c r="H1" s="7" t="s">
        <v>28</v>
      </c>
      <c r="I1" s="37" t="s">
        <v>139</v>
      </c>
    </row>
    <row r="2" spans="1:9">
      <c r="A2" s="8" t="s">
        <v>19</v>
      </c>
      <c r="B2" s="5" t="s">
        <v>19</v>
      </c>
      <c r="C2" s="6"/>
      <c r="D2" s="6"/>
      <c r="E2" s="6"/>
      <c r="F2" s="7">
        <v>0</v>
      </c>
      <c r="G2" s="7">
        <v>0</v>
      </c>
      <c r="H2" s="7">
        <v>0</v>
      </c>
      <c r="I2">
        <v>1</v>
      </c>
    </row>
    <row r="3" spans="1:9">
      <c r="A3" s="8" t="s">
        <v>29</v>
      </c>
      <c r="B3" s="8" t="str">
        <f t="shared" ref="B3:B37" si="0">CONCATENATE(C3,D3,E3)</f>
        <v>Elbow - 90 DegreeThreaded-Standardr/D = 1</v>
      </c>
      <c r="C3" s="9" t="s">
        <v>30</v>
      </c>
      <c r="D3" s="10" t="s">
        <v>31</v>
      </c>
      <c r="E3" s="10" t="s">
        <v>32</v>
      </c>
      <c r="F3" s="11">
        <v>800</v>
      </c>
      <c r="G3" s="11">
        <v>0.14000000000000001</v>
      </c>
      <c r="H3" s="11">
        <v>4</v>
      </c>
      <c r="I3" s="38">
        <v>0</v>
      </c>
    </row>
    <row r="4" spans="1:9">
      <c r="A4" s="8" t="s">
        <v>33</v>
      </c>
      <c r="B4" s="8" t="str">
        <f t="shared" si="0"/>
        <v>Elbow - 90 DegreeThreaded Long Radiusr/D = 1.5</v>
      </c>
      <c r="C4" s="9" t="s">
        <v>30</v>
      </c>
      <c r="D4" s="10" t="s">
        <v>34</v>
      </c>
      <c r="E4" s="10" t="s">
        <v>35</v>
      </c>
      <c r="F4" s="11">
        <v>800</v>
      </c>
      <c r="G4" s="11">
        <v>7.0999999999999994E-2</v>
      </c>
      <c r="H4" s="11">
        <v>4.2</v>
      </c>
      <c r="I4" s="38">
        <v>0</v>
      </c>
    </row>
    <row r="5" spans="1:9">
      <c r="A5" s="8" t="s">
        <v>36</v>
      </c>
      <c r="B5" s="8" t="str">
        <f t="shared" si="0"/>
        <v>Elbow - 90 DegreeFlanged Welded Bendr/D = 1</v>
      </c>
      <c r="C5" s="9" t="s">
        <v>30</v>
      </c>
      <c r="D5" s="10" t="s">
        <v>37</v>
      </c>
      <c r="E5" s="10" t="s">
        <v>32</v>
      </c>
      <c r="F5" s="11">
        <v>800</v>
      </c>
      <c r="G5" s="11">
        <v>9.0999999999999998E-2</v>
      </c>
      <c r="H5" s="11">
        <v>4</v>
      </c>
      <c r="I5" s="38">
        <v>0</v>
      </c>
    </row>
    <row r="6" spans="1:9">
      <c r="A6" s="8" t="s">
        <v>38</v>
      </c>
      <c r="B6" s="8" t="str">
        <f t="shared" si="0"/>
        <v>Elbow - 90 DegreeFlanged Welded Bendr/D = 2</v>
      </c>
      <c r="C6" s="9" t="s">
        <v>30</v>
      </c>
      <c r="D6" s="10" t="s">
        <v>37</v>
      </c>
      <c r="E6" s="10" t="s">
        <v>39</v>
      </c>
      <c r="F6" s="11">
        <v>800</v>
      </c>
      <c r="G6" s="11">
        <v>5.6000000000000001E-2</v>
      </c>
      <c r="H6" s="11">
        <v>3.9</v>
      </c>
      <c r="I6" s="38">
        <v>0</v>
      </c>
    </row>
    <row r="7" spans="1:9">
      <c r="A7" s="8" t="s">
        <v>40</v>
      </c>
      <c r="B7" s="8" t="str">
        <f t="shared" si="0"/>
        <v>Elbow - 90 DegreeFlanged Welded Bendr/D = 4</v>
      </c>
      <c r="C7" s="9" t="s">
        <v>30</v>
      </c>
      <c r="D7" s="10" t="s">
        <v>37</v>
      </c>
      <c r="E7" s="10" t="s">
        <v>41</v>
      </c>
      <c r="F7" s="11">
        <v>800</v>
      </c>
      <c r="G7" s="11">
        <v>6.6000000000000003E-2</v>
      </c>
      <c r="H7" s="11">
        <v>3.9</v>
      </c>
      <c r="I7" s="38">
        <v>0</v>
      </c>
    </row>
    <row r="8" spans="1:9">
      <c r="A8" s="8" t="s">
        <v>42</v>
      </c>
      <c r="B8" s="8" t="str">
        <f t="shared" si="0"/>
        <v>Elbow - 90 DegreeFlanged Welded Bendr/D = 6</v>
      </c>
      <c r="C8" s="9" t="s">
        <v>30</v>
      </c>
      <c r="D8" s="10" t="s">
        <v>37</v>
      </c>
      <c r="E8" s="10" t="s">
        <v>43</v>
      </c>
      <c r="F8" s="11">
        <v>800</v>
      </c>
      <c r="G8" s="11">
        <v>7.4999999999999997E-2</v>
      </c>
      <c r="H8" s="11">
        <v>4.2</v>
      </c>
      <c r="I8" s="38">
        <v>0</v>
      </c>
    </row>
    <row r="9" spans="1:9">
      <c r="A9" s="8" t="s">
        <v>44</v>
      </c>
      <c r="B9" s="8" t="str">
        <f t="shared" si="0"/>
        <v>Elbow - 90 DegreeMitered 1 Weld 90 Degree</v>
      </c>
      <c r="C9" s="9" t="s">
        <v>30</v>
      </c>
      <c r="D9" s="41" t="s">
        <v>45</v>
      </c>
      <c r="E9" s="41"/>
      <c r="F9" s="11">
        <v>1000</v>
      </c>
      <c r="G9" s="11">
        <v>0.27</v>
      </c>
      <c r="H9" s="11">
        <v>4</v>
      </c>
      <c r="I9" s="38">
        <v>0</v>
      </c>
    </row>
    <row r="10" spans="1:9">
      <c r="A10" s="8" t="s">
        <v>46</v>
      </c>
      <c r="B10" s="8" t="str">
        <f t="shared" si="0"/>
        <v>Elbow - 90 DegreeMitered 2 Welds 45 Degree</v>
      </c>
      <c r="C10" s="9" t="s">
        <v>30</v>
      </c>
      <c r="D10" s="41" t="s">
        <v>47</v>
      </c>
      <c r="E10" s="41"/>
      <c r="F10" s="11">
        <v>800</v>
      </c>
      <c r="G10" s="11">
        <v>6.8000000000000005E-2</v>
      </c>
      <c r="H10" s="11">
        <v>4.0999999999999996</v>
      </c>
      <c r="I10" s="38">
        <v>0</v>
      </c>
    </row>
    <row r="11" spans="1:9">
      <c r="A11" s="12" t="s">
        <v>48</v>
      </c>
      <c r="B11" s="8" t="str">
        <f t="shared" si="0"/>
        <v>Elbow - 90 DegreeMitered 3 Welds 30 Degree</v>
      </c>
      <c r="C11" s="9" t="s">
        <v>30</v>
      </c>
      <c r="D11" s="41" t="s">
        <v>49</v>
      </c>
      <c r="E11" s="41"/>
      <c r="F11" s="11">
        <v>800</v>
      </c>
      <c r="G11" s="11">
        <v>3.5000000000000003E-2</v>
      </c>
      <c r="H11" s="11">
        <v>4.2</v>
      </c>
      <c r="I11" s="38">
        <v>0</v>
      </c>
    </row>
    <row r="12" spans="1:9">
      <c r="A12" s="8" t="s">
        <v>50</v>
      </c>
      <c r="B12" s="8" t="str">
        <f t="shared" si="0"/>
        <v>Elbow - 45 DegreeThreaded Standardr/D = 1</v>
      </c>
      <c r="C12" s="9" t="s">
        <v>51</v>
      </c>
      <c r="D12" s="10" t="s">
        <v>52</v>
      </c>
      <c r="E12" s="10" t="s">
        <v>32</v>
      </c>
      <c r="F12" s="11">
        <v>500</v>
      </c>
      <c r="G12" s="11">
        <v>7.0999999999999994E-2</v>
      </c>
      <c r="H12" s="11">
        <v>4.2</v>
      </c>
      <c r="I12" s="38">
        <v>0</v>
      </c>
    </row>
    <row r="13" spans="1:9">
      <c r="A13" s="8" t="s">
        <v>53</v>
      </c>
      <c r="B13" s="8" t="str">
        <f t="shared" si="0"/>
        <v>Elbow - 45 DegreeLong Radiusr/D = 1.5</v>
      </c>
      <c r="C13" s="9" t="s">
        <v>51</v>
      </c>
      <c r="D13" s="10" t="s">
        <v>54</v>
      </c>
      <c r="E13" s="10" t="s">
        <v>35</v>
      </c>
      <c r="F13" s="11">
        <v>500</v>
      </c>
      <c r="G13" s="11">
        <v>5.1999999999999998E-2</v>
      </c>
      <c r="H13" s="11">
        <v>4</v>
      </c>
      <c r="I13" s="38">
        <v>0</v>
      </c>
    </row>
    <row r="14" spans="1:9">
      <c r="A14" s="8" t="s">
        <v>55</v>
      </c>
      <c r="B14" s="8" t="str">
        <f t="shared" si="0"/>
        <v>Elbow - 45 DegreeMitered 1 Weld 45 Degree</v>
      </c>
      <c r="C14" s="9" t="s">
        <v>51</v>
      </c>
      <c r="D14" s="41" t="s">
        <v>56</v>
      </c>
      <c r="E14" s="41"/>
      <c r="F14" s="11">
        <v>500</v>
      </c>
      <c r="G14" s="11">
        <v>8.5999999999999993E-2</v>
      </c>
      <c r="H14" s="11">
        <v>4</v>
      </c>
      <c r="I14" s="38">
        <v>0</v>
      </c>
    </row>
    <row r="15" spans="1:9">
      <c r="A15" s="8" t="s">
        <v>57</v>
      </c>
      <c r="B15" s="8" t="str">
        <f t="shared" si="0"/>
        <v>Elbow - 45 DegreeMitered 2 Welds 22.5 Degree</v>
      </c>
      <c r="C15" s="9" t="s">
        <v>51</v>
      </c>
      <c r="D15" s="41" t="s">
        <v>58</v>
      </c>
      <c r="E15" s="41"/>
      <c r="F15" s="11">
        <v>500</v>
      </c>
      <c r="G15" s="11">
        <v>5.1999999999999998E-2</v>
      </c>
      <c r="H15" s="11">
        <v>4</v>
      </c>
      <c r="I15" s="38">
        <v>0</v>
      </c>
    </row>
    <row r="16" spans="1:9">
      <c r="A16" s="8" t="s">
        <v>59</v>
      </c>
      <c r="B16" s="8" t="str">
        <f t="shared" si="0"/>
        <v>Elbows - 180 DegreeThreaded Close Return Bendr/D = 1</v>
      </c>
      <c r="C16" s="9" t="s">
        <v>60</v>
      </c>
      <c r="D16" s="10" t="s">
        <v>61</v>
      </c>
      <c r="E16" s="10" t="s">
        <v>32</v>
      </c>
      <c r="F16" s="11">
        <v>1000</v>
      </c>
      <c r="G16" s="11">
        <v>0.23</v>
      </c>
      <c r="H16" s="11">
        <v>4</v>
      </c>
      <c r="I16" s="38">
        <v>0</v>
      </c>
    </row>
    <row r="17" spans="1:9">
      <c r="A17" s="8" t="s">
        <v>62</v>
      </c>
      <c r="B17" s="8" t="str">
        <f t="shared" si="0"/>
        <v>Elbows - 180 DegreeFlangedr/D = 1</v>
      </c>
      <c r="C17" s="9" t="s">
        <v>60</v>
      </c>
      <c r="D17" s="10" t="s">
        <v>63</v>
      </c>
      <c r="E17" s="10" t="s">
        <v>32</v>
      </c>
      <c r="F17" s="11">
        <v>1000</v>
      </c>
      <c r="G17" s="11">
        <v>0.12</v>
      </c>
      <c r="H17" s="11">
        <v>4</v>
      </c>
      <c r="I17" s="38">
        <v>0</v>
      </c>
    </row>
    <row r="18" spans="1:9">
      <c r="A18" s="8" t="s">
        <v>64</v>
      </c>
      <c r="B18" s="8" t="str">
        <f t="shared" si="0"/>
        <v>Elbows - 180 DegreeAllr/D = 1.5</v>
      </c>
      <c r="C18" s="9" t="s">
        <v>60</v>
      </c>
      <c r="D18" s="10" t="s">
        <v>65</v>
      </c>
      <c r="E18" s="10" t="s">
        <v>35</v>
      </c>
      <c r="F18" s="11">
        <v>1000</v>
      </c>
      <c r="G18" s="11">
        <v>0.1</v>
      </c>
      <c r="H18" s="11">
        <v>4</v>
      </c>
      <c r="I18" s="38">
        <v>0</v>
      </c>
    </row>
    <row r="19" spans="1:9">
      <c r="A19" s="8" t="s">
        <v>66</v>
      </c>
      <c r="B19" s="8" t="str">
        <f t="shared" si="0"/>
        <v>TEEThreadedr/D = 1</v>
      </c>
      <c r="C19" s="13" t="s">
        <v>67</v>
      </c>
      <c r="D19" s="10" t="s">
        <v>68</v>
      </c>
      <c r="E19" s="10" t="s">
        <v>32</v>
      </c>
      <c r="F19" s="11">
        <v>500</v>
      </c>
      <c r="G19" s="11">
        <v>0.27400000000000002</v>
      </c>
      <c r="H19" s="11">
        <v>4</v>
      </c>
      <c r="I19" s="38">
        <v>0</v>
      </c>
    </row>
    <row r="20" spans="1:9">
      <c r="A20" s="8" t="s">
        <v>69</v>
      </c>
      <c r="B20" s="8" t="str">
        <f t="shared" si="0"/>
        <v>TEEThreadedr/D = 1.5</v>
      </c>
      <c r="C20" s="13" t="s">
        <v>67</v>
      </c>
      <c r="D20" s="10" t="s">
        <v>68</v>
      </c>
      <c r="E20" s="10" t="s">
        <v>35</v>
      </c>
      <c r="F20" s="11">
        <v>800</v>
      </c>
      <c r="G20" s="11">
        <v>0.14000000000000001</v>
      </c>
      <c r="H20" s="11">
        <v>4</v>
      </c>
      <c r="I20" s="38">
        <v>0</v>
      </c>
    </row>
    <row r="21" spans="1:9">
      <c r="A21" s="8" t="s">
        <v>18</v>
      </c>
      <c r="B21" s="8" t="str">
        <f t="shared" si="0"/>
        <v>TEEFlangedr/D = 1</v>
      </c>
      <c r="C21" s="13" t="s">
        <v>67</v>
      </c>
      <c r="D21" s="10" t="s">
        <v>63</v>
      </c>
      <c r="E21" s="10" t="s">
        <v>32</v>
      </c>
      <c r="F21" s="11">
        <v>800</v>
      </c>
      <c r="G21" s="11">
        <v>0.28000000000000003</v>
      </c>
      <c r="H21" s="11">
        <v>4</v>
      </c>
      <c r="I21" s="38">
        <v>0</v>
      </c>
    </row>
    <row r="22" spans="1:9">
      <c r="A22" s="8" t="s">
        <v>70</v>
      </c>
      <c r="B22" s="8" t="str">
        <f t="shared" si="0"/>
        <v>TEEStub-in Branch</v>
      </c>
      <c r="C22" s="13" t="s">
        <v>67</v>
      </c>
      <c r="D22" s="42" t="s">
        <v>71</v>
      </c>
      <c r="E22" s="42"/>
      <c r="F22" s="11">
        <v>1000</v>
      </c>
      <c r="G22" s="11">
        <v>0.34</v>
      </c>
      <c r="H22" s="11">
        <v>4</v>
      </c>
      <c r="I22" s="38">
        <v>0</v>
      </c>
    </row>
    <row r="23" spans="1:9">
      <c r="A23" s="8" t="s">
        <v>72</v>
      </c>
      <c r="B23" s="8" t="str">
        <f t="shared" si="0"/>
        <v>TEERun Through Threadedr/D = 1</v>
      </c>
      <c r="C23" s="13" t="s">
        <v>67</v>
      </c>
      <c r="D23" s="10" t="s">
        <v>73</v>
      </c>
      <c r="E23" s="10" t="s">
        <v>32</v>
      </c>
      <c r="F23" s="11">
        <v>200</v>
      </c>
      <c r="G23" s="11">
        <v>9.0999999999999998E-2</v>
      </c>
      <c r="H23" s="11">
        <v>4</v>
      </c>
      <c r="I23" s="38">
        <v>0</v>
      </c>
    </row>
    <row r="24" spans="1:9">
      <c r="A24" s="8" t="s">
        <v>74</v>
      </c>
      <c r="B24" s="8" t="str">
        <f t="shared" si="0"/>
        <v>TEEFlangedr/D = 1</v>
      </c>
      <c r="C24" s="13" t="s">
        <v>67</v>
      </c>
      <c r="D24" s="10" t="s">
        <v>63</v>
      </c>
      <c r="E24" s="10" t="s">
        <v>32</v>
      </c>
      <c r="F24" s="11">
        <v>150</v>
      </c>
      <c r="G24" s="11">
        <v>1.7000000000000001E-2</v>
      </c>
      <c r="H24" s="11">
        <v>4</v>
      </c>
      <c r="I24" s="38">
        <v>0</v>
      </c>
    </row>
    <row r="25" spans="1:9">
      <c r="A25" s="8" t="s">
        <v>75</v>
      </c>
      <c r="B25" s="8" t="str">
        <f t="shared" si="0"/>
        <v>TEEStub-in Branch</v>
      </c>
      <c r="C25" s="13" t="s">
        <v>67</v>
      </c>
      <c r="D25" s="41" t="s">
        <v>71</v>
      </c>
      <c r="E25" s="41"/>
      <c r="F25" s="11">
        <v>100</v>
      </c>
      <c r="G25" s="11">
        <v>0</v>
      </c>
      <c r="H25" s="11">
        <v>0</v>
      </c>
      <c r="I25" s="38">
        <v>0</v>
      </c>
    </row>
    <row r="26" spans="1:9">
      <c r="A26" s="8" t="s">
        <v>76</v>
      </c>
      <c r="B26" s="8" t="str">
        <f t="shared" si="0"/>
        <v>ValveAngle - 45 DegreeFull Line Size b = 1</v>
      </c>
      <c r="C26" s="9" t="s">
        <v>77</v>
      </c>
      <c r="D26" s="10" t="s">
        <v>78</v>
      </c>
      <c r="E26" s="14" t="s">
        <v>79</v>
      </c>
      <c r="F26" s="11">
        <v>950</v>
      </c>
      <c r="G26" s="11">
        <v>0.25</v>
      </c>
      <c r="H26" s="11">
        <v>4</v>
      </c>
      <c r="I26" s="38">
        <v>0</v>
      </c>
    </row>
    <row r="27" spans="1:9">
      <c r="A27" s="8" t="s">
        <v>80</v>
      </c>
      <c r="B27" s="8" t="str">
        <f t="shared" si="0"/>
        <v>ValveAngle - 90 DegreeFull Line Size b = 1</v>
      </c>
      <c r="C27" s="9" t="s">
        <v>77</v>
      </c>
      <c r="D27" s="10" t="s">
        <v>81</v>
      </c>
      <c r="E27" s="14" t="s">
        <v>79</v>
      </c>
      <c r="F27" s="11">
        <v>1000</v>
      </c>
      <c r="G27" s="11">
        <v>0.69</v>
      </c>
      <c r="H27" s="11">
        <v>4</v>
      </c>
      <c r="I27" s="38">
        <v>0</v>
      </c>
    </row>
    <row r="28" spans="1:9">
      <c r="A28" s="8" t="s">
        <v>82</v>
      </c>
      <c r="B28" s="8" t="str">
        <f t="shared" si="0"/>
        <v>ValveGlobeStandard b = 1</v>
      </c>
      <c r="C28" s="9" t="s">
        <v>77</v>
      </c>
      <c r="D28" s="10" t="s">
        <v>83</v>
      </c>
      <c r="E28" s="14" t="s">
        <v>84</v>
      </c>
      <c r="F28" s="11">
        <v>1500</v>
      </c>
      <c r="G28" s="11">
        <v>1.7</v>
      </c>
      <c r="H28" s="11">
        <v>3.6</v>
      </c>
      <c r="I28" s="38">
        <v>0</v>
      </c>
    </row>
    <row r="29" spans="1:9">
      <c r="A29" s="8" t="s">
        <v>85</v>
      </c>
      <c r="B29" s="8" t="str">
        <f t="shared" si="0"/>
        <v>ValvePlugBranch Flow</v>
      </c>
      <c r="C29" s="9" t="s">
        <v>77</v>
      </c>
      <c r="D29" s="10" t="s">
        <v>86</v>
      </c>
      <c r="E29" s="10" t="s">
        <v>87</v>
      </c>
      <c r="F29" s="11">
        <v>500</v>
      </c>
      <c r="G29" s="11">
        <v>0.41</v>
      </c>
      <c r="H29" s="11">
        <v>4</v>
      </c>
      <c r="I29" s="38">
        <v>0</v>
      </c>
    </row>
    <row r="30" spans="1:9">
      <c r="A30" s="8" t="s">
        <v>88</v>
      </c>
      <c r="B30" s="8" t="str">
        <f t="shared" si="0"/>
        <v>ValvePlugStraight Through</v>
      </c>
      <c r="C30" s="9" t="s">
        <v>77</v>
      </c>
      <c r="D30" s="10" t="s">
        <v>86</v>
      </c>
      <c r="E30" s="10" t="s">
        <v>89</v>
      </c>
      <c r="F30" s="11">
        <v>300</v>
      </c>
      <c r="G30" s="11">
        <v>8.4000000000000005E-2</v>
      </c>
      <c r="H30" s="11">
        <v>3.9</v>
      </c>
      <c r="I30" s="38">
        <v>0</v>
      </c>
    </row>
    <row r="31" spans="1:9">
      <c r="A31" s="8" t="s">
        <v>90</v>
      </c>
      <c r="B31" s="8" t="str">
        <f t="shared" si="0"/>
        <v>ValvePlugThree-Way (flow through)</v>
      </c>
      <c r="C31" s="9" t="s">
        <v>77</v>
      </c>
      <c r="D31" s="10" t="s">
        <v>86</v>
      </c>
      <c r="E31" s="10" t="s">
        <v>91</v>
      </c>
      <c r="F31" s="11">
        <v>300</v>
      </c>
      <c r="G31" s="11">
        <v>0.14000000000000001</v>
      </c>
      <c r="H31" s="11">
        <v>4</v>
      </c>
      <c r="I31" s="38">
        <v>0</v>
      </c>
    </row>
    <row r="32" spans="1:9">
      <c r="A32" s="12" t="s">
        <v>92</v>
      </c>
      <c r="B32" s="8" t="str">
        <f t="shared" si="0"/>
        <v>ValveGateStandard b = 1</v>
      </c>
      <c r="C32" s="9" t="s">
        <v>77</v>
      </c>
      <c r="D32" s="10" t="s">
        <v>93</v>
      </c>
      <c r="E32" s="14" t="s">
        <v>84</v>
      </c>
      <c r="F32" s="11">
        <v>300</v>
      </c>
      <c r="G32" s="11">
        <v>3.6999999999999998E-2</v>
      </c>
      <c r="H32" s="11">
        <v>3.9</v>
      </c>
      <c r="I32" s="38">
        <v>0</v>
      </c>
    </row>
    <row r="33" spans="1:9">
      <c r="A33" s="12" t="s">
        <v>94</v>
      </c>
      <c r="B33" s="8" t="str">
        <f t="shared" si="0"/>
        <v>ValveBallStandard b = 1</v>
      </c>
      <c r="C33" s="9" t="s">
        <v>77</v>
      </c>
      <c r="D33" s="10" t="s">
        <v>95</v>
      </c>
      <c r="E33" s="14" t="s">
        <v>84</v>
      </c>
      <c r="F33" s="11">
        <v>300</v>
      </c>
      <c r="G33" s="11">
        <v>1.7000000000000001E-2</v>
      </c>
      <c r="H33" s="11">
        <v>4</v>
      </c>
      <c r="I33" s="38">
        <v>0</v>
      </c>
    </row>
    <row r="34" spans="1:9">
      <c r="A34" s="12" t="s">
        <v>96</v>
      </c>
      <c r="B34" s="8" t="str">
        <f t="shared" si="0"/>
        <v>ValveDiaphragmDam-Type</v>
      </c>
      <c r="C34" s="9" t="s">
        <v>77</v>
      </c>
      <c r="D34" s="10" t="s">
        <v>97</v>
      </c>
      <c r="E34" s="10" t="s">
        <v>98</v>
      </c>
      <c r="F34" s="11">
        <v>1000</v>
      </c>
      <c r="G34" s="11">
        <v>0.69</v>
      </c>
      <c r="H34" s="11">
        <v>4.9000000000000004</v>
      </c>
      <c r="I34" s="38">
        <v>0</v>
      </c>
    </row>
    <row r="35" spans="1:9" ht="17">
      <c r="A35" s="15" t="s">
        <v>99</v>
      </c>
      <c r="B35" s="8" t="str">
        <f t="shared" si="0"/>
        <v>ValveSwing CheckVmin = 35r-1/2</v>
      </c>
      <c r="C35" s="9" t="s">
        <v>77</v>
      </c>
      <c r="D35" s="10" t="s">
        <v>100</v>
      </c>
      <c r="E35" s="14" t="s">
        <v>101</v>
      </c>
      <c r="F35" s="11">
        <v>1500</v>
      </c>
      <c r="G35" s="11">
        <v>0.46</v>
      </c>
      <c r="H35" s="11">
        <v>4</v>
      </c>
      <c r="I35" s="38">
        <v>0</v>
      </c>
    </row>
    <row r="36" spans="1:9" ht="17">
      <c r="A36" s="15" t="s">
        <v>102</v>
      </c>
      <c r="B36" s="8" t="str">
        <f t="shared" si="0"/>
        <v>ValveLift CheckVmin = 40r-1/2</v>
      </c>
      <c r="C36" s="9" t="s">
        <v>77</v>
      </c>
      <c r="D36" s="10" t="s">
        <v>103</v>
      </c>
      <c r="E36" s="14" t="s">
        <v>104</v>
      </c>
      <c r="F36" s="11">
        <v>2000</v>
      </c>
      <c r="G36" s="11">
        <v>2.85</v>
      </c>
      <c r="H36" s="11">
        <v>3.8</v>
      </c>
      <c r="I36" s="38">
        <v>0</v>
      </c>
    </row>
    <row r="37" spans="1:9">
      <c r="A37" s="16" t="s">
        <v>105</v>
      </c>
      <c r="B37" s="8" t="str">
        <f t="shared" si="0"/>
        <v>InletNon-recoverable</v>
      </c>
      <c r="C37" s="17" t="s">
        <v>106</v>
      </c>
      <c r="D37" s="18"/>
      <c r="E37" s="19" t="s">
        <v>107</v>
      </c>
      <c r="F37" s="11">
        <v>0</v>
      </c>
      <c r="G37" s="11">
        <v>1.5</v>
      </c>
      <c r="H37" s="11">
        <v>0</v>
      </c>
      <c r="I37" s="38">
        <v>0</v>
      </c>
    </row>
    <row r="38" spans="1:9">
      <c r="A38" s="16" t="s">
        <v>140</v>
      </c>
      <c r="B38" s="8" t="str">
        <f t="shared" ref="B38" si="1">CONCATENATE(C38,D38,E38)</f>
        <v>ExitNon-recoverable</v>
      </c>
      <c r="C38" s="17" t="s">
        <v>141</v>
      </c>
      <c r="D38" s="18"/>
      <c r="E38" s="19" t="s">
        <v>107</v>
      </c>
      <c r="F38" s="11">
        <v>0</v>
      </c>
      <c r="G38" s="11">
        <v>0</v>
      </c>
      <c r="H38" s="11">
        <v>0</v>
      </c>
      <c r="I38" s="38">
        <v>0</v>
      </c>
    </row>
  </sheetData>
  <mergeCells count="7">
    <mergeCell ref="D25:E25"/>
    <mergeCell ref="D9:E9"/>
    <mergeCell ref="D10:E10"/>
    <mergeCell ref="D11:E11"/>
    <mergeCell ref="D14:E14"/>
    <mergeCell ref="D15:E15"/>
    <mergeCell ref="D22:E22"/>
  </mergeCell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/>
  </sheetViews>
  <sheetFormatPr baseColWidth="10" defaultRowHeight="16"/>
  <cols>
    <col min="1" max="1" width="20.42578125" style="20" customWidth="1"/>
    <col min="2" max="2" width="12.28515625" style="21" customWidth="1"/>
  </cols>
  <sheetData>
    <row r="1" spans="1:2">
      <c r="A1" s="20" t="s">
        <v>5</v>
      </c>
      <c r="B1" s="21" t="s">
        <v>108</v>
      </c>
    </row>
    <row r="2" spans="1:2">
      <c r="A2" s="22" t="s">
        <v>109</v>
      </c>
      <c r="B2" s="23">
        <v>1.5E-3</v>
      </c>
    </row>
    <row r="3" spans="1:2">
      <c r="A3" s="22" t="s">
        <v>110</v>
      </c>
      <c r="B3" s="23">
        <v>1.5E-3</v>
      </c>
    </row>
    <row r="4" spans="1:2">
      <c r="A4" s="22" t="s">
        <v>111</v>
      </c>
      <c r="B4" s="23">
        <v>5.0000000000000001E-3</v>
      </c>
    </row>
    <row r="5" spans="1:2">
      <c r="A5" s="22" t="s">
        <v>112</v>
      </c>
      <c r="B5" s="23">
        <v>1.4999999999999999E-2</v>
      </c>
    </row>
    <row r="6" spans="1:2">
      <c r="A6" s="22" t="s">
        <v>113</v>
      </c>
      <c r="B6" s="23">
        <v>6.8000000000000005E-2</v>
      </c>
    </row>
    <row r="7" spans="1:2">
      <c r="A7" s="22" t="s">
        <v>114</v>
      </c>
      <c r="B7" s="23">
        <v>0.15</v>
      </c>
    </row>
    <row r="8" spans="1:2">
      <c r="A8" s="22" t="s">
        <v>115</v>
      </c>
      <c r="B8" s="23">
        <v>2.0750000000000002</v>
      </c>
    </row>
    <row r="9" spans="1:2">
      <c r="A9" s="22" t="s">
        <v>116</v>
      </c>
      <c r="B9" s="23">
        <v>4.95</v>
      </c>
    </row>
    <row r="10" spans="1:2">
      <c r="A10" s="22" t="s">
        <v>117</v>
      </c>
      <c r="B10" s="23">
        <v>0.53</v>
      </c>
    </row>
    <row r="11" spans="1:2">
      <c r="A11" s="22" t="s">
        <v>118</v>
      </c>
      <c r="B11" s="23">
        <v>1.2</v>
      </c>
    </row>
    <row r="12" spans="1:2">
      <c r="A12" s="22" t="s">
        <v>119</v>
      </c>
      <c r="B12" s="23">
        <v>2</v>
      </c>
    </row>
    <row r="13" spans="1:2">
      <c r="A13" s="22" t="s">
        <v>120</v>
      </c>
      <c r="B13" s="23">
        <v>1.4999999999999999E-2</v>
      </c>
    </row>
    <row r="14" spans="1:2">
      <c r="A14" s="22" t="s">
        <v>121</v>
      </c>
      <c r="B14" s="23">
        <v>0.3</v>
      </c>
    </row>
    <row r="15" spans="1:2">
      <c r="A15" s="24" t="s">
        <v>122</v>
      </c>
      <c r="B15" s="25">
        <v>1.7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workbookViewId="0">
      <selection activeCell="H34" sqref="H34"/>
    </sheetView>
  </sheetViews>
  <sheetFormatPr baseColWidth="10" defaultRowHeight="16"/>
  <cols>
    <col min="1" max="14" width="12.28515625" customWidth="1"/>
  </cols>
  <sheetData>
    <row r="1" spans="1:14">
      <c r="A1" s="26" t="s">
        <v>10</v>
      </c>
      <c r="B1" s="27" t="s">
        <v>8</v>
      </c>
      <c r="C1" s="28" t="s">
        <v>123</v>
      </c>
      <c r="D1" s="28" t="s">
        <v>124</v>
      </c>
      <c r="E1" s="28" t="s">
        <v>125</v>
      </c>
      <c r="F1" s="27" t="s">
        <v>126</v>
      </c>
      <c r="G1" s="27" t="s">
        <v>127</v>
      </c>
      <c r="H1" s="27" t="s">
        <v>128</v>
      </c>
      <c r="I1" s="27" t="s">
        <v>129</v>
      </c>
      <c r="J1" s="27" t="s">
        <v>130</v>
      </c>
      <c r="K1" s="27" t="s">
        <v>131</v>
      </c>
      <c r="L1" s="27" t="s">
        <v>132</v>
      </c>
      <c r="M1" s="27" t="s">
        <v>133</v>
      </c>
      <c r="N1" s="27" t="s">
        <v>134</v>
      </c>
    </row>
    <row r="2" spans="1:14">
      <c r="A2" s="29">
        <v>0.125</v>
      </c>
      <c r="B2" s="30">
        <v>6.84</v>
      </c>
      <c r="C2" s="30">
        <v>5.48</v>
      </c>
      <c r="D2" s="30"/>
      <c r="E2" s="30"/>
      <c r="F2" s="30"/>
      <c r="G2" s="30"/>
      <c r="H2" s="30">
        <v>6.84</v>
      </c>
      <c r="I2" s="30"/>
      <c r="J2" s="30">
        <v>5.48</v>
      </c>
      <c r="K2" s="30"/>
      <c r="L2" s="30"/>
      <c r="M2" s="30"/>
      <c r="N2" s="30"/>
    </row>
    <row r="3" spans="1:14">
      <c r="A3" s="29">
        <v>0.25</v>
      </c>
      <c r="B3" s="30">
        <v>9.2200000000000006</v>
      </c>
      <c r="C3" s="30">
        <v>7.66</v>
      </c>
      <c r="D3" s="30"/>
      <c r="E3" s="30"/>
      <c r="F3" s="30"/>
      <c r="G3" s="30"/>
      <c r="H3" s="30">
        <v>9.2200000000000006</v>
      </c>
      <c r="I3" s="30"/>
      <c r="J3" s="30">
        <v>7.66</v>
      </c>
      <c r="K3" s="30"/>
      <c r="L3" s="30"/>
      <c r="M3" s="30"/>
      <c r="N3" s="30"/>
    </row>
    <row r="4" spans="1:14">
      <c r="A4" s="29">
        <v>0.375</v>
      </c>
      <c r="B4" s="30">
        <v>11.56</v>
      </c>
      <c r="C4" s="30">
        <v>10.7</v>
      </c>
      <c r="D4" s="30"/>
      <c r="E4" s="30"/>
      <c r="F4" s="30"/>
      <c r="G4" s="30"/>
      <c r="H4" s="30">
        <v>11.56</v>
      </c>
      <c r="I4" s="30"/>
      <c r="J4" s="30">
        <v>10.7</v>
      </c>
      <c r="K4" s="30"/>
      <c r="L4" s="30"/>
      <c r="M4" s="30"/>
      <c r="N4" s="30"/>
    </row>
    <row r="5" spans="1:14">
      <c r="A5" s="31">
        <v>0.5</v>
      </c>
      <c r="B5" s="30">
        <v>15.7</v>
      </c>
      <c r="C5" s="30">
        <v>13.9</v>
      </c>
      <c r="D5" s="30">
        <v>6.3</v>
      </c>
      <c r="E5" s="30"/>
      <c r="F5" s="30"/>
      <c r="G5" s="30"/>
      <c r="H5" s="30">
        <v>15.7</v>
      </c>
      <c r="I5" s="30"/>
      <c r="J5" s="30">
        <v>13.9</v>
      </c>
      <c r="K5" s="30"/>
      <c r="L5" s="30"/>
      <c r="M5" s="30"/>
      <c r="N5" s="30">
        <v>11.7</v>
      </c>
    </row>
    <row r="6" spans="1:14">
      <c r="A6" s="31">
        <v>0.75</v>
      </c>
      <c r="B6" s="30">
        <v>20.9</v>
      </c>
      <c r="C6" s="30">
        <v>18.899999999999999</v>
      </c>
      <c r="D6" s="30">
        <v>11.1</v>
      </c>
      <c r="E6" s="30"/>
      <c r="F6" s="30"/>
      <c r="G6" s="30"/>
      <c r="H6" s="30">
        <v>20.9</v>
      </c>
      <c r="I6" s="30"/>
      <c r="J6" s="30">
        <v>18.899999999999999</v>
      </c>
      <c r="K6" s="30"/>
      <c r="L6" s="30"/>
      <c r="M6" s="30"/>
      <c r="N6" s="30">
        <v>15.5</v>
      </c>
    </row>
    <row r="7" spans="1:14">
      <c r="A7" s="31">
        <v>1</v>
      </c>
      <c r="B7" s="30">
        <v>26.6</v>
      </c>
      <c r="C7" s="30">
        <v>24.4</v>
      </c>
      <c r="D7" s="30">
        <v>15.2</v>
      </c>
      <c r="E7" s="30"/>
      <c r="F7" s="30"/>
      <c r="G7" s="30"/>
      <c r="H7" s="30">
        <v>26.6</v>
      </c>
      <c r="I7" s="30"/>
      <c r="J7" s="30">
        <v>24.4</v>
      </c>
      <c r="K7" s="30"/>
      <c r="L7" s="30"/>
      <c r="M7" s="30"/>
      <c r="N7" s="30">
        <v>20.6</v>
      </c>
    </row>
    <row r="8" spans="1:14">
      <c r="A8" s="31">
        <v>1.25</v>
      </c>
      <c r="B8" s="30">
        <v>35</v>
      </c>
      <c r="C8" s="30">
        <v>32.4</v>
      </c>
      <c r="D8" s="30">
        <v>22.8</v>
      </c>
      <c r="E8" s="30"/>
      <c r="F8" s="30"/>
      <c r="G8" s="30"/>
      <c r="H8" s="30">
        <v>35</v>
      </c>
      <c r="I8" s="30"/>
      <c r="J8" s="30">
        <v>32.4</v>
      </c>
      <c r="K8" s="30"/>
      <c r="L8" s="30"/>
      <c r="M8" s="30"/>
      <c r="N8" s="30">
        <v>29.4</v>
      </c>
    </row>
    <row r="9" spans="1:14">
      <c r="A9" s="31">
        <v>1.5</v>
      </c>
      <c r="B9" s="30">
        <v>40.9</v>
      </c>
      <c r="C9" s="30">
        <v>38.1</v>
      </c>
      <c r="D9" s="30">
        <v>27.9</v>
      </c>
      <c r="E9" s="30"/>
      <c r="F9" s="30"/>
      <c r="G9" s="30"/>
      <c r="H9" s="30">
        <v>40.9</v>
      </c>
      <c r="I9" s="30"/>
      <c r="J9" s="30">
        <v>38.1</v>
      </c>
      <c r="K9" s="30"/>
      <c r="L9" s="30"/>
      <c r="M9" s="30"/>
      <c r="N9" s="30">
        <v>34.1</v>
      </c>
    </row>
    <row r="10" spans="1:14">
      <c r="A10" s="31">
        <v>2</v>
      </c>
      <c r="B10" s="30">
        <v>52.5</v>
      </c>
      <c r="C10" s="30">
        <v>49.3</v>
      </c>
      <c r="D10" s="30">
        <v>38.1</v>
      </c>
      <c r="E10" s="30"/>
      <c r="F10" s="30"/>
      <c r="G10" s="30"/>
      <c r="H10" s="30">
        <v>52.5</v>
      </c>
      <c r="I10" s="30"/>
      <c r="J10" s="30">
        <v>49.3</v>
      </c>
      <c r="K10" s="30"/>
      <c r="L10" s="30"/>
      <c r="M10" s="30"/>
      <c r="N10" s="30">
        <v>42.9</v>
      </c>
    </row>
    <row r="11" spans="1:14">
      <c r="A11" s="31">
        <v>2.5</v>
      </c>
      <c r="B11" s="30">
        <v>62.6</v>
      </c>
      <c r="C11" s="30">
        <v>59</v>
      </c>
      <c r="D11" s="30">
        <v>45</v>
      </c>
      <c r="E11" s="30"/>
      <c r="F11" s="30"/>
      <c r="G11" s="30"/>
      <c r="H11" s="30">
        <v>62.6</v>
      </c>
      <c r="I11" s="30"/>
      <c r="J11" s="30">
        <v>59</v>
      </c>
      <c r="K11" s="30"/>
      <c r="L11" s="30"/>
      <c r="M11" s="30"/>
      <c r="N11" s="30">
        <v>54</v>
      </c>
    </row>
    <row r="12" spans="1:14">
      <c r="A12" s="31">
        <v>3</v>
      </c>
      <c r="B12" s="30">
        <v>77.900000000000006</v>
      </c>
      <c r="C12" s="30">
        <v>73.7</v>
      </c>
      <c r="D12" s="30">
        <v>58.5</v>
      </c>
      <c r="E12" s="30"/>
      <c r="F12" s="30"/>
      <c r="G12" s="30"/>
      <c r="H12" s="30">
        <v>77.900000000000006</v>
      </c>
      <c r="I12" s="30"/>
      <c r="J12" s="30">
        <v>73.7</v>
      </c>
      <c r="K12" s="30"/>
      <c r="L12" s="30"/>
      <c r="M12" s="30"/>
      <c r="N12" s="30">
        <v>66.7</v>
      </c>
    </row>
    <row r="13" spans="1:14">
      <c r="A13" s="31">
        <v>3.5</v>
      </c>
      <c r="B13" s="30">
        <v>90.2</v>
      </c>
      <c r="C13" s="30">
        <v>85.4</v>
      </c>
      <c r="D13" s="30"/>
      <c r="E13" s="30"/>
      <c r="F13" s="30"/>
      <c r="G13" s="30"/>
      <c r="H13" s="30">
        <v>90.2</v>
      </c>
      <c r="I13" s="30"/>
      <c r="J13" s="30">
        <v>85.4</v>
      </c>
      <c r="K13" s="30"/>
      <c r="L13" s="30"/>
      <c r="M13" s="30"/>
      <c r="N13" s="30"/>
    </row>
    <row r="14" spans="1:14">
      <c r="A14" s="31">
        <v>4</v>
      </c>
      <c r="B14" s="30">
        <v>102.3</v>
      </c>
      <c r="C14" s="30">
        <v>97.1</v>
      </c>
      <c r="D14" s="30">
        <v>80.099999999999994</v>
      </c>
      <c r="E14" s="30"/>
      <c r="F14" s="30"/>
      <c r="G14" s="30"/>
      <c r="H14" s="30">
        <v>102.3</v>
      </c>
      <c r="I14" s="30"/>
      <c r="J14" s="30">
        <v>97.1</v>
      </c>
      <c r="K14" s="30"/>
      <c r="L14" s="30">
        <v>92.1</v>
      </c>
      <c r="M14" s="30"/>
      <c r="N14" s="30">
        <v>87.3</v>
      </c>
    </row>
    <row r="15" spans="1:14">
      <c r="A15" s="31">
        <v>5</v>
      </c>
      <c r="B15" s="30">
        <v>128.1</v>
      </c>
      <c r="C15" s="30">
        <v>122.3</v>
      </c>
      <c r="D15" s="30">
        <v>103.1</v>
      </c>
      <c r="E15" s="30"/>
      <c r="F15" s="30"/>
      <c r="G15" s="30"/>
      <c r="H15" s="30">
        <v>128.1</v>
      </c>
      <c r="I15" s="30"/>
      <c r="J15" s="30">
        <v>122.3</v>
      </c>
      <c r="K15" s="30"/>
      <c r="L15" s="30">
        <v>115.9</v>
      </c>
      <c r="M15" s="30"/>
      <c r="N15" s="30">
        <v>109.5</v>
      </c>
    </row>
    <row r="16" spans="1:14">
      <c r="A16" s="31">
        <v>6</v>
      </c>
      <c r="B16" s="30">
        <v>154.1</v>
      </c>
      <c r="C16" s="30">
        <v>146.30000000000001</v>
      </c>
      <c r="D16" s="30">
        <v>124.5</v>
      </c>
      <c r="E16" s="30"/>
      <c r="F16" s="30"/>
      <c r="G16" s="30"/>
      <c r="H16" s="30">
        <v>154.1</v>
      </c>
      <c r="I16" s="30"/>
      <c r="J16" s="30">
        <v>146.30000000000001</v>
      </c>
      <c r="K16" s="30"/>
      <c r="L16" s="30">
        <v>139.69999999999999</v>
      </c>
      <c r="M16" s="30"/>
      <c r="N16" s="30">
        <v>131.69999999999999</v>
      </c>
    </row>
    <row r="17" spans="1:14">
      <c r="A17" s="31">
        <v>8</v>
      </c>
      <c r="B17" s="30">
        <v>202.7</v>
      </c>
      <c r="C17" s="30">
        <v>193.7</v>
      </c>
      <c r="D17" s="30">
        <v>174.7</v>
      </c>
      <c r="E17" s="30"/>
      <c r="F17" s="30">
        <v>206.3</v>
      </c>
      <c r="G17" s="30">
        <v>205.1</v>
      </c>
      <c r="H17" s="30">
        <v>202.7</v>
      </c>
      <c r="I17" s="30">
        <v>198.5</v>
      </c>
      <c r="J17" s="30">
        <v>193.7</v>
      </c>
      <c r="K17" s="30">
        <v>188.9</v>
      </c>
      <c r="L17" s="30">
        <v>182.5</v>
      </c>
      <c r="M17" s="30">
        <v>177.9</v>
      </c>
      <c r="N17" s="30">
        <v>173.1</v>
      </c>
    </row>
    <row r="18" spans="1:14">
      <c r="A18" s="31">
        <v>10</v>
      </c>
      <c r="B18" s="30">
        <v>254.5</v>
      </c>
      <c r="C18" s="30">
        <v>247.7</v>
      </c>
      <c r="D18" s="30">
        <v>222.3</v>
      </c>
      <c r="E18" s="30"/>
      <c r="F18" s="30">
        <v>260.3</v>
      </c>
      <c r="G18" s="30">
        <v>257.5</v>
      </c>
      <c r="H18" s="30">
        <v>254.5</v>
      </c>
      <c r="I18" s="30">
        <v>247.7</v>
      </c>
      <c r="J18" s="30">
        <v>242.9</v>
      </c>
      <c r="K18" s="30">
        <v>236.5</v>
      </c>
      <c r="L18" s="30">
        <v>230.3</v>
      </c>
      <c r="M18" s="30">
        <v>222.3</v>
      </c>
      <c r="N18" s="30">
        <v>215.9</v>
      </c>
    </row>
    <row r="19" spans="1:14">
      <c r="A19" s="31">
        <v>12</v>
      </c>
      <c r="B19" s="30">
        <v>304.89999999999998</v>
      </c>
      <c r="C19" s="30">
        <v>298.5</v>
      </c>
      <c r="D19" s="30">
        <v>273.10000000000002</v>
      </c>
      <c r="E19" s="30"/>
      <c r="F19" s="30">
        <v>311.10000000000002</v>
      </c>
      <c r="G19" s="30">
        <v>307.10000000000002</v>
      </c>
      <c r="H19" s="30">
        <v>303.3</v>
      </c>
      <c r="I19" s="30">
        <v>295.3</v>
      </c>
      <c r="J19" s="30">
        <v>288.89999999999998</v>
      </c>
      <c r="K19" s="30">
        <v>281.10000000000002</v>
      </c>
      <c r="L19" s="30">
        <v>273.10000000000002</v>
      </c>
      <c r="M19" s="30">
        <v>266.7</v>
      </c>
      <c r="N19" s="30">
        <v>257.3</v>
      </c>
    </row>
    <row r="20" spans="1:14">
      <c r="A20" s="29">
        <v>14</v>
      </c>
      <c r="B20" s="30">
        <v>336.54</v>
      </c>
      <c r="C20" s="30">
        <v>330.2</v>
      </c>
      <c r="D20" s="30"/>
      <c r="E20" s="30">
        <v>342.9</v>
      </c>
      <c r="F20" s="30">
        <v>339.76</v>
      </c>
      <c r="G20" s="30">
        <v>336.54</v>
      </c>
      <c r="H20" s="30">
        <v>333.34</v>
      </c>
      <c r="I20" s="30">
        <v>325.42</v>
      </c>
      <c r="J20" s="30">
        <v>317.5</v>
      </c>
      <c r="K20" s="30">
        <v>307.94</v>
      </c>
      <c r="L20" s="30">
        <v>300.02</v>
      </c>
      <c r="M20" s="30">
        <v>292.10000000000002</v>
      </c>
      <c r="N20" s="30">
        <v>284.18</v>
      </c>
    </row>
    <row r="21" spans="1:14">
      <c r="A21" s="29">
        <v>16</v>
      </c>
      <c r="B21" s="30">
        <v>387.34</v>
      </c>
      <c r="C21" s="30">
        <v>381</v>
      </c>
      <c r="D21" s="30"/>
      <c r="E21" s="30">
        <v>393.7</v>
      </c>
      <c r="F21" s="30">
        <v>390.56</v>
      </c>
      <c r="G21" s="30">
        <v>387.34</v>
      </c>
      <c r="H21" s="30">
        <v>381</v>
      </c>
      <c r="I21" s="30">
        <v>373.08</v>
      </c>
      <c r="J21" s="30">
        <v>363.52</v>
      </c>
      <c r="K21" s="30">
        <v>354.02</v>
      </c>
      <c r="L21" s="30">
        <v>344.48</v>
      </c>
      <c r="M21" s="30">
        <v>333.36</v>
      </c>
      <c r="N21" s="30">
        <v>325.42</v>
      </c>
    </row>
    <row r="22" spans="1:14">
      <c r="A22" s="29">
        <v>18</v>
      </c>
      <c r="B22" s="30">
        <v>438.14</v>
      </c>
      <c r="C22" s="30">
        <v>431.8</v>
      </c>
      <c r="D22" s="30"/>
      <c r="E22" s="30">
        <v>444.5</v>
      </c>
      <c r="F22" s="30">
        <v>441.36</v>
      </c>
      <c r="G22" s="30">
        <v>434.94</v>
      </c>
      <c r="H22" s="30">
        <v>428.66</v>
      </c>
      <c r="I22" s="30">
        <v>419.1</v>
      </c>
      <c r="J22" s="30">
        <v>409.54</v>
      </c>
      <c r="K22" s="30">
        <v>398.48</v>
      </c>
      <c r="L22" s="30">
        <v>387.36</v>
      </c>
      <c r="M22" s="30">
        <v>377.82</v>
      </c>
      <c r="N22" s="30">
        <v>366.72</v>
      </c>
    </row>
    <row r="23" spans="1:14">
      <c r="A23" s="29">
        <v>20</v>
      </c>
      <c r="B23" s="30">
        <v>488.94</v>
      </c>
      <c r="C23" s="30">
        <v>482.6</v>
      </c>
      <c r="D23" s="30"/>
      <c r="E23" s="30">
        <v>495.3</v>
      </c>
      <c r="F23" s="30">
        <v>488.94</v>
      </c>
      <c r="G23" s="30">
        <v>482.6</v>
      </c>
      <c r="H23" s="30">
        <v>477.82</v>
      </c>
      <c r="I23" s="30">
        <v>466.76</v>
      </c>
      <c r="J23" s="30">
        <v>455.62</v>
      </c>
      <c r="K23" s="30">
        <v>442.92</v>
      </c>
      <c r="L23" s="30">
        <v>431.8</v>
      </c>
      <c r="M23" s="30">
        <v>419.1</v>
      </c>
      <c r="N23" s="30">
        <v>407.98</v>
      </c>
    </row>
    <row r="24" spans="1:14">
      <c r="A24" s="29">
        <v>22</v>
      </c>
      <c r="B24" s="30">
        <v>539.74</v>
      </c>
      <c r="C24" s="30">
        <v>533.4</v>
      </c>
      <c r="D24" s="30"/>
      <c r="E24" s="30">
        <v>546.1</v>
      </c>
      <c r="F24" s="30">
        <v>539.74</v>
      </c>
      <c r="G24" s="30">
        <v>533.4</v>
      </c>
      <c r="H24" s="30"/>
      <c r="I24" s="30">
        <v>514.34</v>
      </c>
      <c r="J24" s="30">
        <v>501.6</v>
      </c>
      <c r="K24" s="30"/>
      <c r="L24" s="30"/>
      <c r="M24" s="30"/>
      <c r="N24" s="30"/>
    </row>
    <row r="25" spans="1:14">
      <c r="A25" s="29">
        <v>24</v>
      </c>
      <c r="B25" s="30">
        <v>590.54</v>
      </c>
      <c r="C25" s="30">
        <v>584.20000000000005</v>
      </c>
      <c r="D25" s="30"/>
      <c r="E25" s="30">
        <v>596.9</v>
      </c>
      <c r="F25" s="30">
        <v>590.54</v>
      </c>
      <c r="G25" s="30">
        <v>581.05999999999995</v>
      </c>
      <c r="H25" s="30">
        <v>574.64</v>
      </c>
      <c r="I25" s="30">
        <v>560.38</v>
      </c>
      <c r="J25" s="30">
        <v>547.67999999999995</v>
      </c>
      <c r="K25" s="30">
        <v>531.82000000000005</v>
      </c>
      <c r="L25" s="30">
        <v>517.55999999999995</v>
      </c>
      <c r="M25" s="30">
        <v>504.82</v>
      </c>
      <c r="N25" s="30">
        <v>490.52</v>
      </c>
    </row>
    <row r="26" spans="1:14">
      <c r="A26" s="29">
        <v>26</v>
      </c>
      <c r="B26" s="30">
        <v>641.34</v>
      </c>
      <c r="C26" s="30">
        <v>635</v>
      </c>
      <c r="D26" s="30"/>
      <c r="E26" s="30">
        <v>644.55999999999995</v>
      </c>
      <c r="F26" s="30">
        <v>635</v>
      </c>
      <c r="G26" s="30">
        <v>628.64</v>
      </c>
      <c r="H26" s="30"/>
      <c r="I26" s="30"/>
      <c r="J26" s="30"/>
      <c r="K26" s="30"/>
      <c r="L26" s="30"/>
      <c r="M26" s="30"/>
      <c r="N26" s="30"/>
    </row>
    <row r="27" spans="1:14">
      <c r="A27" s="29">
        <v>28</v>
      </c>
      <c r="B27" s="30">
        <v>692.14</v>
      </c>
      <c r="C27" s="30">
        <v>685.8</v>
      </c>
      <c r="D27" s="30"/>
      <c r="E27" s="30">
        <v>695.36</v>
      </c>
      <c r="F27" s="30">
        <v>685.8</v>
      </c>
      <c r="G27" s="30">
        <v>679.44</v>
      </c>
      <c r="H27" s="30"/>
      <c r="I27" s="30"/>
      <c r="J27" s="30"/>
      <c r="K27" s="30"/>
      <c r="L27" s="30"/>
      <c r="M27" s="30"/>
      <c r="N27" s="30"/>
    </row>
    <row r="28" spans="1:14">
      <c r="A28" s="29">
        <v>30</v>
      </c>
      <c r="B28" s="30">
        <v>742.94</v>
      </c>
      <c r="C28" s="30">
        <v>736.6</v>
      </c>
      <c r="D28" s="30"/>
      <c r="E28" s="30">
        <v>746.16</v>
      </c>
      <c r="F28" s="30">
        <v>736.6</v>
      </c>
      <c r="G28" s="30">
        <v>730.24</v>
      </c>
      <c r="H28" s="30"/>
      <c r="I28" s="30"/>
      <c r="J28" s="30"/>
      <c r="K28" s="30"/>
      <c r="L28" s="30"/>
      <c r="M28" s="30"/>
      <c r="N28" s="30"/>
    </row>
    <row r="29" spans="1:14">
      <c r="A29" s="32">
        <v>32</v>
      </c>
      <c r="B29" s="30">
        <v>793.74</v>
      </c>
      <c r="C29" s="30">
        <v>787.4</v>
      </c>
      <c r="D29" s="30"/>
      <c r="E29" s="30">
        <v>796.96</v>
      </c>
      <c r="F29" s="30">
        <v>787.4</v>
      </c>
      <c r="G29" s="30">
        <v>781.04</v>
      </c>
      <c r="H29" s="30">
        <v>777.84</v>
      </c>
      <c r="I29" s="30"/>
      <c r="J29" s="30"/>
      <c r="K29" s="30"/>
      <c r="L29" s="30"/>
      <c r="M29" s="30"/>
      <c r="N29" s="30"/>
    </row>
    <row r="30" spans="1:14">
      <c r="A30" s="33">
        <v>36</v>
      </c>
      <c r="B30" s="30">
        <v>895.34</v>
      </c>
      <c r="C30" s="30">
        <v>889</v>
      </c>
      <c r="D30" s="30"/>
      <c r="E30" s="30">
        <v>898.56</v>
      </c>
      <c r="F30" s="30">
        <v>889</v>
      </c>
      <c r="G30" s="30">
        <v>882.64</v>
      </c>
      <c r="H30" s="30">
        <v>876.3</v>
      </c>
      <c r="I30" s="30"/>
      <c r="J30" s="30"/>
      <c r="K30" s="30"/>
      <c r="L30" s="30"/>
      <c r="M30" s="30"/>
      <c r="N30" s="30"/>
    </row>
    <row r="31" spans="1:14">
      <c r="A31" s="34">
        <v>42</v>
      </c>
      <c r="B31" s="30">
        <v>1047.74</v>
      </c>
      <c r="C31" s="30">
        <v>1041.4000000000001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>
      <c r="A32" s="29">
        <v>48</v>
      </c>
      <c r="B32" s="30">
        <v>1200.1400000000001</v>
      </c>
      <c r="C32" s="30">
        <v>1193.8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8719-56E3-2647-86B4-340736289723}">
  <dimension ref="A1:C251"/>
  <sheetViews>
    <sheetView workbookViewId="0">
      <selection activeCell="D8" sqref="D8"/>
    </sheetView>
  </sheetViews>
  <sheetFormatPr baseColWidth="10" defaultRowHeight="16"/>
  <cols>
    <col min="1" max="3" width="12.28515625" customWidth="1"/>
  </cols>
  <sheetData>
    <row r="1" spans="1:3">
      <c r="A1" s="26" t="s">
        <v>10</v>
      </c>
      <c r="B1" s="35" t="s">
        <v>4</v>
      </c>
      <c r="C1" s="27" t="s">
        <v>135</v>
      </c>
    </row>
    <row r="2" spans="1:3">
      <c r="A2" s="29">
        <v>0.125</v>
      </c>
      <c r="B2" s="35" t="s">
        <v>147</v>
      </c>
      <c r="C2" s="40">
        <v>10.287000000000001</v>
      </c>
    </row>
    <row r="3" spans="1:3">
      <c r="A3" s="29">
        <v>0.25</v>
      </c>
      <c r="B3" s="35" t="s">
        <v>147</v>
      </c>
      <c r="C3" s="40">
        <v>13.715999999999999</v>
      </c>
    </row>
    <row r="4" spans="1:3">
      <c r="A4" s="29">
        <v>0.375</v>
      </c>
      <c r="B4" s="35" t="s">
        <v>147</v>
      </c>
      <c r="C4" s="40">
        <v>17.145</v>
      </c>
    </row>
    <row r="5" spans="1:3">
      <c r="A5" s="31">
        <v>0.5</v>
      </c>
      <c r="B5" s="35" t="s">
        <v>147</v>
      </c>
      <c r="C5" s="40">
        <v>21.335999999999999</v>
      </c>
    </row>
    <row r="6" spans="1:3">
      <c r="A6" s="31">
        <v>0.75</v>
      </c>
      <c r="B6" s="35" t="s">
        <v>147</v>
      </c>
      <c r="C6" s="40">
        <v>26.669999999999998</v>
      </c>
    </row>
    <row r="7" spans="1:3">
      <c r="A7" s="31">
        <v>1</v>
      </c>
      <c r="B7" s="35" t="s">
        <v>147</v>
      </c>
      <c r="C7" s="40">
        <v>33.400999999999996</v>
      </c>
    </row>
    <row r="8" spans="1:3">
      <c r="A8" s="31">
        <v>1.25</v>
      </c>
      <c r="B8" s="35" t="s">
        <v>147</v>
      </c>
      <c r="C8" s="40">
        <v>42.163999999999994</v>
      </c>
    </row>
    <row r="9" spans="1:3">
      <c r="A9" s="31">
        <v>1.5</v>
      </c>
      <c r="B9" s="35" t="s">
        <v>147</v>
      </c>
      <c r="C9" s="40">
        <v>48.26</v>
      </c>
    </row>
    <row r="10" spans="1:3">
      <c r="A10" s="31">
        <v>2</v>
      </c>
      <c r="B10" s="35" t="s">
        <v>147</v>
      </c>
      <c r="C10" s="40">
        <v>60.324999999999996</v>
      </c>
    </row>
    <row r="11" spans="1:3">
      <c r="A11" s="31">
        <v>2.5</v>
      </c>
      <c r="B11" s="35" t="s">
        <v>147</v>
      </c>
      <c r="C11" s="40">
        <v>73.024999999999991</v>
      </c>
    </row>
    <row r="12" spans="1:3">
      <c r="A12" s="31">
        <v>3</v>
      </c>
      <c r="B12" s="35" t="s">
        <v>147</v>
      </c>
      <c r="C12" s="40">
        <v>88.899999999999991</v>
      </c>
    </row>
    <row r="13" spans="1:3">
      <c r="A13" s="31">
        <v>3.5</v>
      </c>
      <c r="B13" s="35" t="s">
        <v>147</v>
      </c>
      <c r="C13" s="40">
        <v>101.6</v>
      </c>
    </row>
    <row r="14" spans="1:3">
      <c r="A14" s="31">
        <v>4</v>
      </c>
      <c r="B14" s="35" t="s">
        <v>147</v>
      </c>
      <c r="C14" s="40">
        <v>114.3</v>
      </c>
    </row>
    <row r="15" spans="1:3">
      <c r="A15" s="31">
        <v>5</v>
      </c>
      <c r="B15" s="35" t="s">
        <v>147</v>
      </c>
      <c r="C15" s="40">
        <v>141.30019999999999</v>
      </c>
    </row>
    <row r="16" spans="1:3">
      <c r="A16" s="31">
        <v>6</v>
      </c>
      <c r="B16" s="35" t="s">
        <v>147</v>
      </c>
      <c r="C16" s="40">
        <v>168.27499999999998</v>
      </c>
    </row>
    <row r="17" spans="1:3">
      <c r="A17" s="31">
        <v>8</v>
      </c>
      <c r="B17" s="35" t="s">
        <v>147</v>
      </c>
      <c r="C17" s="40">
        <v>219.07499999999999</v>
      </c>
    </row>
    <row r="18" spans="1:3">
      <c r="A18" s="31">
        <v>10</v>
      </c>
      <c r="B18" s="35" t="s">
        <v>147</v>
      </c>
      <c r="C18" s="40">
        <v>273.05</v>
      </c>
    </row>
    <row r="19" spans="1:3">
      <c r="A19" s="31">
        <v>12</v>
      </c>
      <c r="B19" s="35" t="s">
        <v>147</v>
      </c>
      <c r="C19" s="40">
        <v>323.84999999999997</v>
      </c>
    </row>
    <row r="20" spans="1:3">
      <c r="A20" s="29">
        <v>14</v>
      </c>
      <c r="B20" s="35" t="s">
        <v>147</v>
      </c>
      <c r="C20" s="40">
        <v>355.59999999999997</v>
      </c>
    </row>
    <row r="21" spans="1:3">
      <c r="A21" s="29">
        <v>16</v>
      </c>
      <c r="B21" s="35" t="s">
        <v>147</v>
      </c>
      <c r="C21" s="40">
        <v>406.4</v>
      </c>
    </row>
    <row r="22" spans="1:3">
      <c r="A22" s="29">
        <v>18</v>
      </c>
      <c r="B22" s="35" t="s">
        <v>147</v>
      </c>
      <c r="C22" s="40">
        <v>457.2</v>
      </c>
    </row>
    <row r="23" spans="1:3">
      <c r="A23" s="29">
        <v>20</v>
      </c>
      <c r="B23" s="35" t="s">
        <v>147</v>
      </c>
      <c r="C23" s="40">
        <v>508</v>
      </c>
    </row>
    <row r="24" spans="1:3">
      <c r="A24" s="29">
        <v>22</v>
      </c>
      <c r="B24" s="35" t="s">
        <v>147</v>
      </c>
      <c r="C24" s="40">
        <v>558.79999999999995</v>
      </c>
    </row>
    <row r="25" spans="1:3">
      <c r="A25" s="29">
        <v>24</v>
      </c>
      <c r="B25" s="35" t="s">
        <v>147</v>
      </c>
      <c r="C25" s="40">
        <v>609.59999999999991</v>
      </c>
    </row>
    <row r="26" spans="1:3">
      <c r="A26" s="29">
        <v>26</v>
      </c>
      <c r="B26" s="35" t="s">
        <v>147</v>
      </c>
      <c r="C26" s="40">
        <v>660.4</v>
      </c>
    </row>
    <row r="27" spans="1:3">
      <c r="A27" s="29">
        <v>28</v>
      </c>
      <c r="B27" s="35" t="s">
        <v>147</v>
      </c>
      <c r="C27" s="40">
        <v>711.19999999999993</v>
      </c>
    </row>
    <row r="28" spans="1:3">
      <c r="A28" s="29">
        <v>30</v>
      </c>
      <c r="B28" s="35" t="s">
        <v>147</v>
      </c>
      <c r="C28" s="40">
        <v>762</v>
      </c>
    </row>
    <row r="29" spans="1:3">
      <c r="A29" s="32">
        <v>32</v>
      </c>
      <c r="B29" s="35" t="s">
        <v>147</v>
      </c>
      <c r="C29" s="40">
        <v>812.8</v>
      </c>
    </row>
    <row r="30" spans="1:3">
      <c r="A30" s="33">
        <v>36</v>
      </c>
      <c r="B30" s="35" t="s">
        <v>147</v>
      </c>
      <c r="C30" s="40">
        <v>914.4</v>
      </c>
    </row>
    <row r="31" spans="1:3">
      <c r="A31" s="34">
        <v>42</v>
      </c>
      <c r="B31" s="35" t="s">
        <v>147</v>
      </c>
      <c r="C31" s="40">
        <v>1066.8</v>
      </c>
    </row>
    <row r="32" spans="1:3">
      <c r="A32" s="29">
        <v>48</v>
      </c>
      <c r="B32" s="35" t="s">
        <v>147</v>
      </c>
      <c r="C32" s="40">
        <v>1219.1999999999998</v>
      </c>
    </row>
    <row r="33" spans="1:3">
      <c r="A33" s="29">
        <v>0.125</v>
      </c>
      <c r="B33" s="27" t="s">
        <v>8</v>
      </c>
      <c r="C33" s="30">
        <v>6.84</v>
      </c>
    </row>
    <row r="34" spans="1:3">
      <c r="A34" s="29">
        <v>0.25</v>
      </c>
      <c r="B34" s="27" t="s">
        <v>8</v>
      </c>
      <c r="C34" s="30">
        <v>9.2200000000000006</v>
      </c>
    </row>
    <row r="35" spans="1:3">
      <c r="A35" s="29">
        <v>0.375</v>
      </c>
      <c r="B35" s="27" t="s">
        <v>8</v>
      </c>
      <c r="C35" s="30">
        <v>11.56</v>
      </c>
    </row>
    <row r="36" spans="1:3">
      <c r="A36" s="31">
        <v>0.5</v>
      </c>
      <c r="B36" s="27" t="s">
        <v>8</v>
      </c>
      <c r="C36" s="30">
        <v>15.7</v>
      </c>
    </row>
    <row r="37" spans="1:3">
      <c r="A37" s="31">
        <v>0.75</v>
      </c>
      <c r="B37" s="27" t="s">
        <v>8</v>
      </c>
      <c r="C37" s="30">
        <v>20.9</v>
      </c>
    </row>
    <row r="38" spans="1:3">
      <c r="A38" s="31">
        <v>1</v>
      </c>
      <c r="B38" s="27" t="s">
        <v>8</v>
      </c>
      <c r="C38" s="30">
        <v>26.6</v>
      </c>
    </row>
    <row r="39" spans="1:3">
      <c r="A39" s="31">
        <v>1.25</v>
      </c>
      <c r="B39" s="27" t="s">
        <v>8</v>
      </c>
      <c r="C39" s="30">
        <v>35</v>
      </c>
    </row>
    <row r="40" spans="1:3">
      <c r="A40" s="31">
        <v>1.5</v>
      </c>
      <c r="B40" s="27" t="s">
        <v>8</v>
      </c>
      <c r="C40" s="30">
        <v>40.9</v>
      </c>
    </row>
    <row r="41" spans="1:3">
      <c r="A41" s="31">
        <v>2</v>
      </c>
      <c r="B41" s="27" t="s">
        <v>8</v>
      </c>
      <c r="C41" s="30">
        <v>52.5</v>
      </c>
    </row>
    <row r="42" spans="1:3">
      <c r="A42" s="31">
        <v>2.5</v>
      </c>
      <c r="B42" s="27" t="s">
        <v>8</v>
      </c>
      <c r="C42" s="30">
        <v>62.6</v>
      </c>
    </row>
    <row r="43" spans="1:3">
      <c r="A43" s="31">
        <v>3</v>
      </c>
      <c r="B43" s="27" t="s">
        <v>8</v>
      </c>
      <c r="C43" s="30">
        <v>77.900000000000006</v>
      </c>
    </row>
    <row r="44" spans="1:3">
      <c r="A44" s="31">
        <v>3.5</v>
      </c>
      <c r="B44" s="27" t="s">
        <v>8</v>
      </c>
      <c r="C44" s="30">
        <v>90.2</v>
      </c>
    </row>
    <row r="45" spans="1:3">
      <c r="A45" s="31">
        <v>4</v>
      </c>
      <c r="B45" s="27" t="s">
        <v>8</v>
      </c>
      <c r="C45" s="30">
        <v>102.3</v>
      </c>
    </row>
    <row r="46" spans="1:3">
      <c r="A46" s="31">
        <v>5</v>
      </c>
      <c r="B46" s="27" t="s">
        <v>8</v>
      </c>
      <c r="C46" s="30">
        <v>128.1</v>
      </c>
    </row>
    <row r="47" spans="1:3">
      <c r="A47" s="31">
        <v>6</v>
      </c>
      <c r="B47" s="27" t="s">
        <v>8</v>
      </c>
      <c r="C47" s="30">
        <v>154.1</v>
      </c>
    </row>
    <row r="48" spans="1:3">
      <c r="A48" s="31">
        <v>8</v>
      </c>
      <c r="B48" s="27" t="s">
        <v>8</v>
      </c>
      <c r="C48" s="30">
        <v>202.7</v>
      </c>
    </row>
    <row r="49" spans="1:3">
      <c r="A49" s="31">
        <v>10</v>
      </c>
      <c r="B49" s="27" t="s">
        <v>8</v>
      </c>
      <c r="C49" s="30">
        <v>254.5</v>
      </c>
    </row>
    <row r="50" spans="1:3">
      <c r="A50" s="31">
        <v>12</v>
      </c>
      <c r="B50" s="27" t="s">
        <v>8</v>
      </c>
      <c r="C50" s="30">
        <v>304.89999999999998</v>
      </c>
    </row>
    <row r="51" spans="1:3">
      <c r="A51" s="29">
        <v>14</v>
      </c>
      <c r="B51" s="27" t="s">
        <v>8</v>
      </c>
      <c r="C51" s="30">
        <v>336.54</v>
      </c>
    </row>
    <row r="52" spans="1:3">
      <c r="A52" s="29">
        <v>16</v>
      </c>
      <c r="B52" s="27" t="s">
        <v>8</v>
      </c>
      <c r="C52" s="30">
        <v>387.34</v>
      </c>
    </row>
    <row r="53" spans="1:3">
      <c r="A53" s="29">
        <v>18</v>
      </c>
      <c r="B53" s="27" t="s">
        <v>8</v>
      </c>
      <c r="C53" s="30">
        <v>438.14</v>
      </c>
    </row>
    <row r="54" spans="1:3">
      <c r="A54" s="29">
        <v>20</v>
      </c>
      <c r="B54" s="27" t="s">
        <v>8</v>
      </c>
      <c r="C54" s="30">
        <v>488.94</v>
      </c>
    </row>
    <row r="55" spans="1:3">
      <c r="A55" s="29">
        <v>22</v>
      </c>
      <c r="B55" s="27" t="s">
        <v>8</v>
      </c>
      <c r="C55" s="30">
        <v>539.74</v>
      </c>
    </row>
    <row r="56" spans="1:3">
      <c r="A56" s="29">
        <v>24</v>
      </c>
      <c r="B56" s="27" t="s">
        <v>8</v>
      </c>
      <c r="C56" s="30">
        <v>590.54</v>
      </c>
    </row>
    <row r="57" spans="1:3">
      <c r="A57" s="29">
        <v>26</v>
      </c>
      <c r="B57" s="27" t="s">
        <v>8</v>
      </c>
      <c r="C57" s="30">
        <v>641.34</v>
      </c>
    </row>
    <row r="58" spans="1:3">
      <c r="A58" s="29">
        <v>28</v>
      </c>
      <c r="B58" s="27" t="s">
        <v>8</v>
      </c>
      <c r="C58" s="30">
        <v>692.14</v>
      </c>
    </row>
    <row r="59" spans="1:3">
      <c r="A59" s="29">
        <v>30</v>
      </c>
      <c r="B59" s="27" t="s">
        <v>8</v>
      </c>
      <c r="C59" s="30">
        <v>742.94</v>
      </c>
    </row>
    <row r="60" spans="1:3">
      <c r="A60" s="32">
        <v>32</v>
      </c>
      <c r="B60" s="27" t="s">
        <v>8</v>
      </c>
      <c r="C60" s="30">
        <v>793.74</v>
      </c>
    </row>
    <row r="61" spans="1:3">
      <c r="A61" s="33">
        <v>36</v>
      </c>
      <c r="B61" s="27" t="s">
        <v>8</v>
      </c>
      <c r="C61" s="30">
        <v>895.34</v>
      </c>
    </row>
    <row r="62" spans="1:3">
      <c r="A62" s="34">
        <v>42</v>
      </c>
      <c r="B62" s="27" t="s">
        <v>8</v>
      </c>
      <c r="C62" s="30">
        <v>1047.74</v>
      </c>
    </row>
    <row r="63" spans="1:3">
      <c r="A63" s="29">
        <v>48</v>
      </c>
      <c r="B63" s="27" t="s">
        <v>8</v>
      </c>
      <c r="C63" s="30">
        <v>1200.1400000000001</v>
      </c>
    </row>
    <row r="64" spans="1:3">
      <c r="A64" s="29">
        <v>0.125</v>
      </c>
      <c r="B64" s="36" t="s">
        <v>123</v>
      </c>
      <c r="C64" s="30">
        <v>5.48</v>
      </c>
    </row>
    <row r="65" spans="1:3">
      <c r="A65" s="29">
        <v>0.25</v>
      </c>
      <c r="B65" s="36" t="s">
        <v>123</v>
      </c>
      <c r="C65" s="30">
        <v>7.66</v>
      </c>
    </row>
    <row r="66" spans="1:3">
      <c r="A66" s="29">
        <v>0.375</v>
      </c>
      <c r="B66" s="36" t="s">
        <v>123</v>
      </c>
      <c r="C66" s="30">
        <v>10.7</v>
      </c>
    </row>
    <row r="67" spans="1:3">
      <c r="A67" s="31">
        <v>0.5</v>
      </c>
      <c r="B67" s="36" t="s">
        <v>123</v>
      </c>
      <c r="C67" s="30">
        <v>13.9</v>
      </c>
    </row>
    <row r="68" spans="1:3">
      <c r="A68" s="31">
        <v>0.75</v>
      </c>
      <c r="B68" s="36" t="s">
        <v>123</v>
      </c>
      <c r="C68" s="30">
        <v>18.899999999999999</v>
      </c>
    </row>
    <row r="69" spans="1:3">
      <c r="A69" s="31">
        <v>1</v>
      </c>
      <c r="B69" s="36" t="s">
        <v>123</v>
      </c>
      <c r="C69" s="30">
        <v>24.4</v>
      </c>
    </row>
    <row r="70" spans="1:3">
      <c r="A70" s="31">
        <v>1.25</v>
      </c>
      <c r="B70" s="36" t="s">
        <v>123</v>
      </c>
      <c r="C70" s="30">
        <v>32.4</v>
      </c>
    </row>
    <row r="71" spans="1:3">
      <c r="A71" s="31">
        <v>1.5</v>
      </c>
      <c r="B71" s="36" t="s">
        <v>123</v>
      </c>
      <c r="C71" s="30">
        <v>38.1</v>
      </c>
    </row>
    <row r="72" spans="1:3">
      <c r="A72" s="31">
        <v>2</v>
      </c>
      <c r="B72" s="36" t="s">
        <v>123</v>
      </c>
      <c r="C72" s="30">
        <v>49.3</v>
      </c>
    </row>
    <row r="73" spans="1:3">
      <c r="A73" s="31">
        <v>2.5</v>
      </c>
      <c r="B73" s="36" t="s">
        <v>123</v>
      </c>
      <c r="C73" s="30">
        <v>59</v>
      </c>
    </row>
    <row r="74" spans="1:3">
      <c r="A74" s="31">
        <v>3</v>
      </c>
      <c r="B74" s="36" t="s">
        <v>123</v>
      </c>
      <c r="C74" s="30">
        <v>73.7</v>
      </c>
    </row>
    <row r="75" spans="1:3">
      <c r="A75" s="31">
        <v>3.5</v>
      </c>
      <c r="B75" s="36" t="s">
        <v>123</v>
      </c>
      <c r="C75" s="30">
        <v>85.4</v>
      </c>
    </row>
    <row r="76" spans="1:3">
      <c r="A76" s="31">
        <v>4</v>
      </c>
      <c r="B76" s="36" t="s">
        <v>123</v>
      </c>
      <c r="C76" s="30">
        <v>97.1</v>
      </c>
    </row>
    <row r="77" spans="1:3">
      <c r="A77" s="31">
        <v>5</v>
      </c>
      <c r="B77" s="36" t="s">
        <v>123</v>
      </c>
      <c r="C77" s="30">
        <v>122.3</v>
      </c>
    </row>
    <row r="78" spans="1:3">
      <c r="A78" s="31">
        <v>6</v>
      </c>
      <c r="B78" s="36" t="s">
        <v>123</v>
      </c>
      <c r="C78" s="30">
        <v>146.30000000000001</v>
      </c>
    </row>
    <row r="79" spans="1:3">
      <c r="A79" s="31">
        <v>8</v>
      </c>
      <c r="B79" s="36" t="s">
        <v>123</v>
      </c>
      <c r="C79" s="30">
        <v>193.7</v>
      </c>
    </row>
    <row r="80" spans="1:3">
      <c r="A80" s="31">
        <v>10</v>
      </c>
      <c r="B80" s="36" t="s">
        <v>123</v>
      </c>
      <c r="C80" s="30">
        <v>247.7</v>
      </c>
    </row>
    <row r="81" spans="1:3">
      <c r="A81" s="31">
        <v>12</v>
      </c>
      <c r="B81" s="36" t="s">
        <v>123</v>
      </c>
      <c r="C81" s="30">
        <v>298.5</v>
      </c>
    </row>
    <row r="82" spans="1:3">
      <c r="A82" s="29">
        <v>14</v>
      </c>
      <c r="B82" s="36" t="s">
        <v>123</v>
      </c>
      <c r="C82" s="30">
        <v>330.2</v>
      </c>
    </row>
    <row r="83" spans="1:3">
      <c r="A83" s="29">
        <v>16</v>
      </c>
      <c r="B83" s="36" t="s">
        <v>123</v>
      </c>
      <c r="C83" s="30">
        <v>381</v>
      </c>
    </row>
    <row r="84" spans="1:3">
      <c r="A84" s="29">
        <v>18</v>
      </c>
      <c r="B84" s="36" t="s">
        <v>123</v>
      </c>
      <c r="C84" s="30">
        <v>431.8</v>
      </c>
    </row>
    <row r="85" spans="1:3">
      <c r="A85" s="29">
        <v>20</v>
      </c>
      <c r="B85" s="36" t="s">
        <v>123</v>
      </c>
      <c r="C85" s="30">
        <v>482.6</v>
      </c>
    </row>
    <row r="86" spans="1:3">
      <c r="A86" s="29">
        <v>22</v>
      </c>
      <c r="B86" s="36" t="s">
        <v>123</v>
      </c>
      <c r="C86" s="30">
        <v>533.4</v>
      </c>
    </row>
    <row r="87" spans="1:3">
      <c r="A87" s="29">
        <v>24</v>
      </c>
      <c r="B87" s="36" t="s">
        <v>123</v>
      </c>
      <c r="C87" s="30">
        <v>584.20000000000005</v>
      </c>
    </row>
    <row r="88" spans="1:3">
      <c r="A88" s="29">
        <v>26</v>
      </c>
      <c r="B88" s="36" t="s">
        <v>123</v>
      </c>
      <c r="C88" s="30">
        <v>635</v>
      </c>
    </row>
    <row r="89" spans="1:3">
      <c r="A89" s="29">
        <v>28</v>
      </c>
      <c r="B89" s="36" t="s">
        <v>123</v>
      </c>
      <c r="C89" s="30">
        <v>685.8</v>
      </c>
    </row>
    <row r="90" spans="1:3">
      <c r="A90" s="29">
        <v>30</v>
      </c>
      <c r="B90" s="36" t="s">
        <v>123</v>
      </c>
      <c r="C90" s="30">
        <v>736.6</v>
      </c>
    </row>
    <row r="91" spans="1:3">
      <c r="A91" s="32">
        <v>32</v>
      </c>
      <c r="B91" s="36" t="s">
        <v>123</v>
      </c>
      <c r="C91" s="30">
        <v>787.4</v>
      </c>
    </row>
    <row r="92" spans="1:3">
      <c r="A92" s="33">
        <v>36</v>
      </c>
      <c r="B92" s="36" t="s">
        <v>123</v>
      </c>
      <c r="C92" s="30">
        <v>889</v>
      </c>
    </row>
    <row r="93" spans="1:3">
      <c r="A93" s="34">
        <v>42</v>
      </c>
      <c r="B93" s="36" t="s">
        <v>123</v>
      </c>
      <c r="C93" s="30">
        <v>1041.4000000000001</v>
      </c>
    </row>
    <row r="94" spans="1:3">
      <c r="A94" s="29">
        <v>48</v>
      </c>
      <c r="B94" s="36" t="s">
        <v>123</v>
      </c>
      <c r="C94" s="30">
        <v>1193.8</v>
      </c>
    </row>
    <row r="95" spans="1:3">
      <c r="A95" s="31">
        <v>0.5</v>
      </c>
      <c r="B95" s="27" t="s">
        <v>124</v>
      </c>
      <c r="C95" s="30">
        <v>6.3</v>
      </c>
    </row>
    <row r="96" spans="1:3">
      <c r="A96" s="31">
        <v>0.75</v>
      </c>
      <c r="B96" s="27" t="s">
        <v>124</v>
      </c>
      <c r="C96" s="30">
        <v>11.1</v>
      </c>
    </row>
    <row r="97" spans="1:3">
      <c r="A97" s="31">
        <v>1</v>
      </c>
      <c r="B97" s="27" t="s">
        <v>124</v>
      </c>
      <c r="C97" s="30">
        <v>15.2</v>
      </c>
    </row>
    <row r="98" spans="1:3">
      <c r="A98" s="31">
        <v>1.25</v>
      </c>
      <c r="B98" s="27" t="s">
        <v>124</v>
      </c>
      <c r="C98" s="30">
        <v>22.8</v>
      </c>
    </row>
    <row r="99" spans="1:3">
      <c r="A99" s="31">
        <v>1.5</v>
      </c>
      <c r="B99" s="27" t="s">
        <v>124</v>
      </c>
      <c r="C99" s="30">
        <v>27.9</v>
      </c>
    </row>
    <row r="100" spans="1:3">
      <c r="A100" s="31">
        <v>2</v>
      </c>
      <c r="B100" s="27" t="s">
        <v>124</v>
      </c>
      <c r="C100" s="30">
        <v>38.1</v>
      </c>
    </row>
    <row r="101" spans="1:3">
      <c r="A101" s="31">
        <v>2.5</v>
      </c>
      <c r="B101" s="27" t="s">
        <v>124</v>
      </c>
      <c r="C101" s="30">
        <v>45</v>
      </c>
    </row>
    <row r="102" spans="1:3">
      <c r="A102" s="31">
        <v>3</v>
      </c>
      <c r="B102" s="27" t="s">
        <v>124</v>
      </c>
      <c r="C102" s="30">
        <v>58.5</v>
      </c>
    </row>
    <row r="103" spans="1:3">
      <c r="A103" s="31">
        <v>4</v>
      </c>
      <c r="B103" s="27" t="s">
        <v>124</v>
      </c>
      <c r="C103" s="30">
        <v>80.099999999999994</v>
      </c>
    </row>
    <row r="104" spans="1:3">
      <c r="A104" s="31">
        <v>5</v>
      </c>
      <c r="B104" s="27" t="s">
        <v>124</v>
      </c>
      <c r="C104" s="30">
        <v>103.1</v>
      </c>
    </row>
    <row r="105" spans="1:3">
      <c r="A105" s="31">
        <v>6</v>
      </c>
      <c r="B105" s="27" t="s">
        <v>124</v>
      </c>
      <c r="C105" s="30">
        <v>124.5</v>
      </c>
    </row>
    <row r="106" spans="1:3">
      <c r="A106" s="31">
        <v>8</v>
      </c>
      <c r="B106" s="27" t="s">
        <v>124</v>
      </c>
      <c r="C106" s="30">
        <v>174.7</v>
      </c>
    </row>
    <row r="107" spans="1:3">
      <c r="A107" s="31">
        <v>10</v>
      </c>
      <c r="B107" s="27" t="s">
        <v>124</v>
      </c>
      <c r="C107" s="30">
        <v>222.3</v>
      </c>
    </row>
    <row r="108" spans="1:3">
      <c r="A108" s="31">
        <v>12</v>
      </c>
      <c r="B108" s="27" t="s">
        <v>124</v>
      </c>
      <c r="C108" s="30">
        <v>273.10000000000002</v>
      </c>
    </row>
    <row r="109" spans="1:3">
      <c r="A109" s="29">
        <v>14</v>
      </c>
      <c r="B109" s="27" t="s">
        <v>125</v>
      </c>
      <c r="C109" s="30">
        <v>342.9</v>
      </c>
    </row>
    <row r="110" spans="1:3">
      <c r="A110" s="29">
        <v>16</v>
      </c>
      <c r="B110" s="27" t="s">
        <v>125</v>
      </c>
      <c r="C110" s="30">
        <v>393.7</v>
      </c>
    </row>
    <row r="111" spans="1:3">
      <c r="A111" s="29">
        <v>18</v>
      </c>
      <c r="B111" s="27" t="s">
        <v>125</v>
      </c>
      <c r="C111" s="30">
        <v>444.5</v>
      </c>
    </row>
    <row r="112" spans="1:3">
      <c r="A112" s="29">
        <v>20</v>
      </c>
      <c r="B112" s="27" t="s">
        <v>125</v>
      </c>
      <c r="C112" s="30">
        <v>495.3</v>
      </c>
    </row>
    <row r="113" spans="1:3">
      <c r="A113" s="29">
        <v>22</v>
      </c>
      <c r="B113" s="27" t="s">
        <v>125</v>
      </c>
      <c r="C113" s="30">
        <v>546.1</v>
      </c>
    </row>
    <row r="114" spans="1:3">
      <c r="A114" s="29">
        <v>24</v>
      </c>
      <c r="B114" s="27" t="s">
        <v>125</v>
      </c>
      <c r="C114" s="30">
        <v>596.9</v>
      </c>
    </row>
    <row r="115" spans="1:3">
      <c r="A115" s="29">
        <v>26</v>
      </c>
      <c r="B115" s="27" t="s">
        <v>125</v>
      </c>
      <c r="C115" s="30">
        <v>644.55999999999995</v>
      </c>
    </row>
    <row r="116" spans="1:3">
      <c r="A116" s="29">
        <v>28</v>
      </c>
      <c r="B116" s="27" t="s">
        <v>125</v>
      </c>
      <c r="C116" s="30">
        <v>695.36</v>
      </c>
    </row>
    <row r="117" spans="1:3">
      <c r="A117" s="29">
        <v>30</v>
      </c>
      <c r="B117" s="27" t="s">
        <v>125</v>
      </c>
      <c r="C117" s="30">
        <v>746.16</v>
      </c>
    </row>
    <row r="118" spans="1:3">
      <c r="A118" s="32">
        <v>32</v>
      </c>
      <c r="B118" s="27" t="s">
        <v>125</v>
      </c>
      <c r="C118" s="30">
        <v>796.96</v>
      </c>
    </row>
    <row r="119" spans="1:3">
      <c r="A119" s="33">
        <v>36</v>
      </c>
      <c r="B119" s="27" t="s">
        <v>125</v>
      </c>
      <c r="C119" s="30">
        <v>898.56</v>
      </c>
    </row>
    <row r="120" spans="1:3">
      <c r="A120" s="31">
        <v>8</v>
      </c>
      <c r="B120" s="27" t="s">
        <v>126</v>
      </c>
      <c r="C120" s="30">
        <v>206.3</v>
      </c>
    </row>
    <row r="121" spans="1:3">
      <c r="A121" s="31">
        <v>10</v>
      </c>
      <c r="B121" s="27" t="s">
        <v>126</v>
      </c>
      <c r="C121" s="30">
        <v>260.3</v>
      </c>
    </row>
    <row r="122" spans="1:3">
      <c r="A122" s="31">
        <v>12</v>
      </c>
      <c r="B122" s="27" t="s">
        <v>126</v>
      </c>
      <c r="C122" s="30">
        <v>311.10000000000002</v>
      </c>
    </row>
    <row r="123" spans="1:3">
      <c r="A123" s="29">
        <v>14</v>
      </c>
      <c r="B123" s="27" t="s">
        <v>126</v>
      </c>
      <c r="C123" s="30">
        <v>339.76</v>
      </c>
    </row>
    <row r="124" spans="1:3">
      <c r="A124" s="29">
        <v>16</v>
      </c>
      <c r="B124" s="27" t="s">
        <v>126</v>
      </c>
      <c r="C124" s="30">
        <v>390.56</v>
      </c>
    </row>
    <row r="125" spans="1:3">
      <c r="A125" s="29">
        <v>18</v>
      </c>
      <c r="B125" s="27" t="s">
        <v>126</v>
      </c>
      <c r="C125" s="30">
        <v>441.36</v>
      </c>
    </row>
    <row r="126" spans="1:3">
      <c r="A126" s="29">
        <v>20</v>
      </c>
      <c r="B126" s="27" t="s">
        <v>126</v>
      </c>
      <c r="C126" s="30">
        <v>488.94</v>
      </c>
    </row>
    <row r="127" spans="1:3">
      <c r="A127" s="29">
        <v>22</v>
      </c>
      <c r="B127" s="27" t="s">
        <v>126</v>
      </c>
      <c r="C127" s="30">
        <v>539.74</v>
      </c>
    </row>
    <row r="128" spans="1:3">
      <c r="A128" s="29">
        <v>24</v>
      </c>
      <c r="B128" s="27" t="s">
        <v>126</v>
      </c>
      <c r="C128" s="30">
        <v>590.54</v>
      </c>
    </row>
    <row r="129" spans="1:3">
      <c r="A129" s="29">
        <v>26</v>
      </c>
      <c r="B129" s="27" t="s">
        <v>126</v>
      </c>
      <c r="C129" s="30">
        <v>635</v>
      </c>
    </row>
    <row r="130" spans="1:3">
      <c r="A130" s="29">
        <v>28</v>
      </c>
      <c r="B130" s="27" t="s">
        <v>126</v>
      </c>
      <c r="C130" s="30">
        <v>685.8</v>
      </c>
    </row>
    <row r="131" spans="1:3">
      <c r="A131" s="29">
        <v>30</v>
      </c>
      <c r="B131" s="27" t="s">
        <v>126</v>
      </c>
      <c r="C131" s="30">
        <v>736.6</v>
      </c>
    </row>
    <row r="132" spans="1:3">
      <c r="A132" s="32">
        <v>32</v>
      </c>
      <c r="B132" s="27" t="s">
        <v>126</v>
      </c>
      <c r="C132" s="30">
        <v>787.4</v>
      </c>
    </row>
    <row r="133" spans="1:3">
      <c r="A133" s="33">
        <v>36</v>
      </c>
      <c r="B133" s="27" t="s">
        <v>126</v>
      </c>
      <c r="C133" s="30">
        <v>889</v>
      </c>
    </row>
    <row r="134" spans="1:3">
      <c r="A134" s="31">
        <v>8</v>
      </c>
      <c r="B134" s="27" t="s">
        <v>127</v>
      </c>
      <c r="C134" s="30">
        <v>205.1</v>
      </c>
    </row>
    <row r="135" spans="1:3">
      <c r="A135" s="31">
        <v>10</v>
      </c>
      <c r="B135" s="27" t="s">
        <v>127</v>
      </c>
      <c r="C135" s="30">
        <v>257.5</v>
      </c>
    </row>
    <row r="136" spans="1:3">
      <c r="A136" s="31">
        <v>12</v>
      </c>
      <c r="B136" s="27" t="s">
        <v>127</v>
      </c>
      <c r="C136" s="30">
        <v>307.10000000000002</v>
      </c>
    </row>
    <row r="137" spans="1:3">
      <c r="A137" s="29">
        <v>14</v>
      </c>
      <c r="B137" s="27" t="s">
        <v>127</v>
      </c>
      <c r="C137" s="30">
        <v>336.54</v>
      </c>
    </row>
    <row r="138" spans="1:3">
      <c r="A138" s="29">
        <v>16</v>
      </c>
      <c r="B138" s="27" t="s">
        <v>127</v>
      </c>
      <c r="C138" s="30">
        <v>387.34</v>
      </c>
    </row>
    <row r="139" spans="1:3">
      <c r="A139" s="29">
        <v>18</v>
      </c>
      <c r="B139" s="27" t="s">
        <v>127</v>
      </c>
      <c r="C139" s="30">
        <v>434.94</v>
      </c>
    </row>
    <row r="140" spans="1:3">
      <c r="A140" s="29">
        <v>20</v>
      </c>
      <c r="B140" s="27" t="s">
        <v>127</v>
      </c>
      <c r="C140" s="30">
        <v>482.6</v>
      </c>
    </row>
    <row r="141" spans="1:3">
      <c r="A141" s="29">
        <v>22</v>
      </c>
      <c r="B141" s="27" t="s">
        <v>127</v>
      </c>
      <c r="C141" s="30">
        <v>533.4</v>
      </c>
    </row>
    <row r="142" spans="1:3">
      <c r="A142" s="29">
        <v>24</v>
      </c>
      <c r="B142" s="27" t="s">
        <v>127</v>
      </c>
      <c r="C142" s="30">
        <v>581.05999999999995</v>
      </c>
    </row>
    <row r="143" spans="1:3">
      <c r="A143" s="29">
        <v>26</v>
      </c>
      <c r="B143" s="27" t="s">
        <v>127</v>
      </c>
      <c r="C143" s="30">
        <v>628.64</v>
      </c>
    </row>
    <row r="144" spans="1:3">
      <c r="A144" s="29">
        <v>28</v>
      </c>
      <c r="B144" s="27" t="s">
        <v>127</v>
      </c>
      <c r="C144" s="30">
        <v>679.44</v>
      </c>
    </row>
    <row r="145" spans="1:3">
      <c r="A145" s="29">
        <v>30</v>
      </c>
      <c r="B145" s="27" t="s">
        <v>127</v>
      </c>
      <c r="C145" s="30">
        <v>730.24</v>
      </c>
    </row>
    <row r="146" spans="1:3">
      <c r="A146" s="32">
        <v>32</v>
      </c>
      <c r="B146" s="27" t="s">
        <v>127</v>
      </c>
      <c r="C146" s="30">
        <v>781.04</v>
      </c>
    </row>
    <row r="147" spans="1:3">
      <c r="A147" s="33">
        <v>36</v>
      </c>
      <c r="B147" s="27" t="s">
        <v>127</v>
      </c>
      <c r="C147" s="30">
        <v>882.64</v>
      </c>
    </row>
    <row r="148" spans="1:3">
      <c r="A148" s="29">
        <v>0.125</v>
      </c>
      <c r="B148" s="27" t="s">
        <v>128</v>
      </c>
      <c r="C148" s="30">
        <v>6.84</v>
      </c>
    </row>
    <row r="149" spans="1:3">
      <c r="A149" s="29">
        <v>0.25</v>
      </c>
      <c r="B149" s="27" t="s">
        <v>128</v>
      </c>
      <c r="C149" s="30">
        <v>9.2200000000000006</v>
      </c>
    </row>
    <row r="150" spans="1:3">
      <c r="A150" s="29">
        <v>0.375</v>
      </c>
      <c r="B150" s="27" t="s">
        <v>128</v>
      </c>
      <c r="C150" s="30">
        <v>11.56</v>
      </c>
    </row>
    <row r="151" spans="1:3">
      <c r="A151" s="31">
        <v>0.5</v>
      </c>
      <c r="B151" s="27" t="s">
        <v>128</v>
      </c>
      <c r="C151" s="30">
        <v>15.7</v>
      </c>
    </row>
    <row r="152" spans="1:3">
      <c r="A152" s="31">
        <v>0.75</v>
      </c>
      <c r="B152" s="27" t="s">
        <v>128</v>
      </c>
      <c r="C152" s="30">
        <v>20.9</v>
      </c>
    </row>
    <row r="153" spans="1:3">
      <c r="A153" s="31">
        <v>1</v>
      </c>
      <c r="B153" s="27" t="s">
        <v>128</v>
      </c>
      <c r="C153" s="30">
        <v>26.6</v>
      </c>
    </row>
    <row r="154" spans="1:3">
      <c r="A154" s="31">
        <v>1.25</v>
      </c>
      <c r="B154" s="27" t="s">
        <v>128</v>
      </c>
      <c r="C154" s="30">
        <v>35</v>
      </c>
    </row>
    <row r="155" spans="1:3">
      <c r="A155" s="31">
        <v>1.5</v>
      </c>
      <c r="B155" s="27" t="s">
        <v>128</v>
      </c>
      <c r="C155" s="30">
        <v>40.9</v>
      </c>
    </row>
    <row r="156" spans="1:3">
      <c r="A156" s="31">
        <v>2</v>
      </c>
      <c r="B156" s="27" t="s">
        <v>128</v>
      </c>
      <c r="C156" s="30">
        <v>52.5</v>
      </c>
    </row>
    <row r="157" spans="1:3">
      <c r="A157" s="31">
        <v>2.5</v>
      </c>
      <c r="B157" s="27" t="s">
        <v>128</v>
      </c>
      <c r="C157" s="30">
        <v>62.6</v>
      </c>
    </row>
    <row r="158" spans="1:3">
      <c r="A158" s="31">
        <v>3</v>
      </c>
      <c r="B158" s="27" t="s">
        <v>128</v>
      </c>
      <c r="C158" s="30">
        <v>77.900000000000006</v>
      </c>
    </row>
    <row r="159" spans="1:3">
      <c r="A159" s="31">
        <v>3.5</v>
      </c>
      <c r="B159" s="27" t="s">
        <v>128</v>
      </c>
      <c r="C159" s="30">
        <v>90.2</v>
      </c>
    </row>
    <row r="160" spans="1:3">
      <c r="A160" s="31">
        <v>4</v>
      </c>
      <c r="B160" s="27" t="s">
        <v>128</v>
      </c>
      <c r="C160" s="30">
        <v>102.3</v>
      </c>
    </row>
    <row r="161" spans="1:3">
      <c r="A161" s="31">
        <v>5</v>
      </c>
      <c r="B161" s="27" t="s">
        <v>128</v>
      </c>
      <c r="C161" s="30">
        <v>128.1</v>
      </c>
    </row>
    <row r="162" spans="1:3">
      <c r="A162" s="31">
        <v>6</v>
      </c>
      <c r="B162" s="27" t="s">
        <v>128</v>
      </c>
      <c r="C162" s="30">
        <v>154.1</v>
      </c>
    </row>
    <row r="163" spans="1:3">
      <c r="A163" s="31">
        <v>8</v>
      </c>
      <c r="B163" s="27" t="s">
        <v>128</v>
      </c>
      <c r="C163" s="30">
        <v>202.7</v>
      </c>
    </row>
    <row r="164" spans="1:3">
      <c r="A164" s="31">
        <v>10</v>
      </c>
      <c r="B164" s="27" t="s">
        <v>128</v>
      </c>
      <c r="C164" s="30">
        <v>254.5</v>
      </c>
    </row>
    <row r="165" spans="1:3">
      <c r="A165" s="31">
        <v>12</v>
      </c>
      <c r="B165" s="27" t="s">
        <v>128</v>
      </c>
      <c r="C165" s="30">
        <v>303.3</v>
      </c>
    </row>
    <row r="166" spans="1:3">
      <c r="A166" s="29">
        <v>14</v>
      </c>
      <c r="B166" s="27" t="s">
        <v>128</v>
      </c>
      <c r="C166" s="30">
        <v>333.34</v>
      </c>
    </row>
    <row r="167" spans="1:3">
      <c r="A167" s="29">
        <v>16</v>
      </c>
      <c r="B167" s="27" t="s">
        <v>128</v>
      </c>
      <c r="C167" s="30">
        <v>381</v>
      </c>
    </row>
    <row r="168" spans="1:3">
      <c r="A168" s="29">
        <v>18</v>
      </c>
      <c r="B168" s="27" t="s">
        <v>128</v>
      </c>
      <c r="C168" s="30">
        <v>428.66</v>
      </c>
    </row>
    <row r="169" spans="1:3">
      <c r="A169" s="29">
        <v>20</v>
      </c>
      <c r="B169" s="27" t="s">
        <v>128</v>
      </c>
      <c r="C169" s="30">
        <v>477.82</v>
      </c>
    </row>
    <row r="170" spans="1:3">
      <c r="A170" s="29">
        <v>24</v>
      </c>
      <c r="B170" s="27" t="s">
        <v>128</v>
      </c>
      <c r="C170" s="30">
        <v>574.64</v>
      </c>
    </row>
    <row r="171" spans="1:3">
      <c r="A171" s="32">
        <v>32</v>
      </c>
      <c r="B171" s="27" t="s">
        <v>128</v>
      </c>
      <c r="C171" s="30">
        <v>777.84</v>
      </c>
    </row>
    <row r="172" spans="1:3">
      <c r="A172" s="33">
        <v>36</v>
      </c>
      <c r="B172" s="27" t="s">
        <v>128</v>
      </c>
      <c r="C172" s="30">
        <v>876.3</v>
      </c>
    </row>
    <row r="173" spans="1:3">
      <c r="A173" s="31">
        <v>8</v>
      </c>
      <c r="B173" s="27" t="s">
        <v>129</v>
      </c>
      <c r="C173" s="30">
        <v>198.5</v>
      </c>
    </row>
    <row r="174" spans="1:3">
      <c r="A174" s="31">
        <v>10</v>
      </c>
      <c r="B174" s="27" t="s">
        <v>129</v>
      </c>
      <c r="C174" s="30">
        <v>247.7</v>
      </c>
    </row>
    <row r="175" spans="1:3">
      <c r="A175" s="31">
        <v>12</v>
      </c>
      <c r="B175" s="27" t="s">
        <v>129</v>
      </c>
      <c r="C175" s="30">
        <v>295.3</v>
      </c>
    </row>
    <row r="176" spans="1:3">
      <c r="A176" s="29">
        <v>14</v>
      </c>
      <c r="B176" s="27" t="s">
        <v>129</v>
      </c>
      <c r="C176" s="30">
        <v>325.42</v>
      </c>
    </row>
    <row r="177" spans="1:3">
      <c r="A177" s="29">
        <v>16</v>
      </c>
      <c r="B177" s="27" t="s">
        <v>129</v>
      </c>
      <c r="C177" s="30">
        <v>373.08</v>
      </c>
    </row>
    <row r="178" spans="1:3">
      <c r="A178" s="29">
        <v>18</v>
      </c>
      <c r="B178" s="27" t="s">
        <v>129</v>
      </c>
      <c r="C178" s="30">
        <v>419.1</v>
      </c>
    </row>
    <row r="179" spans="1:3">
      <c r="A179" s="29">
        <v>20</v>
      </c>
      <c r="B179" s="27" t="s">
        <v>129</v>
      </c>
      <c r="C179" s="30">
        <v>466.76</v>
      </c>
    </row>
    <row r="180" spans="1:3">
      <c r="A180" s="29">
        <v>22</v>
      </c>
      <c r="B180" s="27" t="s">
        <v>129</v>
      </c>
      <c r="C180" s="30">
        <v>514.34</v>
      </c>
    </row>
    <row r="181" spans="1:3">
      <c r="A181" s="29">
        <v>24</v>
      </c>
      <c r="B181" s="27" t="s">
        <v>129</v>
      </c>
      <c r="C181" s="30">
        <v>560.38</v>
      </c>
    </row>
    <row r="182" spans="1:3">
      <c r="A182" s="29">
        <v>0.125</v>
      </c>
      <c r="B182" s="27" t="s">
        <v>130</v>
      </c>
      <c r="C182" s="30">
        <v>5.48</v>
      </c>
    </row>
    <row r="183" spans="1:3">
      <c r="A183" s="29">
        <v>0.25</v>
      </c>
      <c r="B183" s="27" t="s">
        <v>130</v>
      </c>
      <c r="C183" s="30">
        <v>7.66</v>
      </c>
    </row>
    <row r="184" spans="1:3">
      <c r="A184" s="29">
        <v>0.375</v>
      </c>
      <c r="B184" s="27" t="s">
        <v>130</v>
      </c>
      <c r="C184" s="30">
        <v>10.7</v>
      </c>
    </row>
    <row r="185" spans="1:3">
      <c r="A185" s="31">
        <v>0.5</v>
      </c>
      <c r="B185" s="27" t="s">
        <v>130</v>
      </c>
      <c r="C185" s="30">
        <v>13.9</v>
      </c>
    </row>
    <row r="186" spans="1:3">
      <c r="A186" s="31">
        <v>0.75</v>
      </c>
      <c r="B186" s="27" t="s">
        <v>130</v>
      </c>
      <c r="C186" s="30">
        <v>18.899999999999999</v>
      </c>
    </row>
    <row r="187" spans="1:3">
      <c r="A187" s="31">
        <v>1</v>
      </c>
      <c r="B187" s="27" t="s">
        <v>130</v>
      </c>
      <c r="C187" s="30">
        <v>24.4</v>
      </c>
    </row>
    <row r="188" spans="1:3">
      <c r="A188" s="31">
        <v>1.25</v>
      </c>
      <c r="B188" s="27" t="s">
        <v>130</v>
      </c>
      <c r="C188" s="30">
        <v>32.4</v>
      </c>
    </row>
    <row r="189" spans="1:3">
      <c r="A189" s="31">
        <v>1.5</v>
      </c>
      <c r="B189" s="27" t="s">
        <v>130</v>
      </c>
      <c r="C189" s="30">
        <v>38.1</v>
      </c>
    </row>
    <row r="190" spans="1:3">
      <c r="A190" s="31">
        <v>2</v>
      </c>
      <c r="B190" s="27" t="s">
        <v>130</v>
      </c>
      <c r="C190" s="30">
        <v>49.3</v>
      </c>
    </row>
    <row r="191" spans="1:3">
      <c r="A191" s="31">
        <v>2.5</v>
      </c>
      <c r="B191" s="27" t="s">
        <v>130</v>
      </c>
      <c r="C191" s="30">
        <v>59</v>
      </c>
    </row>
    <row r="192" spans="1:3">
      <c r="A192" s="31">
        <v>3</v>
      </c>
      <c r="B192" s="27" t="s">
        <v>130</v>
      </c>
      <c r="C192" s="30">
        <v>73.7</v>
      </c>
    </row>
    <row r="193" spans="1:3">
      <c r="A193" s="31">
        <v>3.5</v>
      </c>
      <c r="B193" s="27" t="s">
        <v>130</v>
      </c>
      <c r="C193" s="30">
        <v>85.4</v>
      </c>
    </row>
    <row r="194" spans="1:3">
      <c r="A194" s="31">
        <v>4</v>
      </c>
      <c r="B194" s="27" t="s">
        <v>130</v>
      </c>
      <c r="C194" s="30">
        <v>97.1</v>
      </c>
    </row>
    <row r="195" spans="1:3">
      <c r="A195" s="31">
        <v>5</v>
      </c>
      <c r="B195" s="27" t="s">
        <v>130</v>
      </c>
      <c r="C195" s="30">
        <v>122.3</v>
      </c>
    </row>
    <row r="196" spans="1:3">
      <c r="A196" s="31">
        <v>6</v>
      </c>
      <c r="B196" s="27" t="s">
        <v>130</v>
      </c>
      <c r="C196" s="30">
        <v>146.30000000000001</v>
      </c>
    </row>
    <row r="197" spans="1:3">
      <c r="A197" s="31">
        <v>8</v>
      </c>
      <c r="B197" s="27" t="s">
        <v>130</v>
      </c>
      <c r="C197" s="30">
        <v>193.7</v>
      </c>
    </row>
    <row r="198" spans="1:3">
      <c r="A198" s="31">
        <v>10</v>
      </c>
      <c r="B198" s="27" t="s">
        <v>130</v>
      </c>
      <c r="C198" s="30">
        <v>242.9</v>
      </c>
    </row>
    <row r="199" spans="1:3">
      <c r="A199" s="31">
        <v>12</v>
      </c>
      <c r="B199" s="27" t="s">
        <v>130</v>
      </c>
      <c r="C199" s="30">
        <v>288.89999999999998</v>
      </c>
    </row>
    <row r="200" spans="1:3">
      <c r="A200" s="29">
        <v>14</v>
      </c>
      <c r="B200" s="27" t="s">
        <v>130</v>
      </c>
      <c r="C200" s="30">
        <v>317.5</v>
      </c>
    </row>
    <row r="201" spans="1:3">
      <c r="A201" s="29">
        <v>16</v>
      </c>
      <c r="B201" s="27" t="s">
        <v>130</v>
      </c>
      <c r="C201" s="30">
        <v>363.52</v>
      </c>
    </row>
    <row r="202" spans="1:3">
      <c r="A202" s="29">
        <v>18</v>
      </c>
      <c r="B202" s="27" t="s">
        <v>130</v>
      </c>
      <c r="C202" s="30">
        <v>409.54</v>
      </c>
    </row>
    <row r="203" spans="1:3">
      <c r="A203" s="29">
        <v>20</v>
      </c>
      <c r="B203" s="27" t="s">
        <v>130</v>
      </c>
      <c r="C203" s="30">
        <v>455.62</v>
      </c>
    </row>
    <row r="204" spans="1:3">
      <c r="A204" s="29">
        <v>22</v>
      </c>
      <c r="B204" s="27" t="s">
        <v>130</v>
      </c>
      <c r="C204" s="30">
        <v>501.6</v>
      </c>
    </row>
    <row r="205" spans="1:3">
      <c r="A205" s="29">
        <v>24</v>
      </c>
      <c r="B205" s="27" t="s">
        <v>130</v>
      </c>
      <c r="C205" s="30">
        <v>547.67999999999995</v>
      </c>
    </row>
    <row r="206" spans="1:3">
      <c r="A206" s="31">
        <v>8</v>
      </c>
      <c r="B206" s="27" t="s">
        <v>131</v>
      </c>
      <c r="C206" s="30">
        <v>188.9</v>
      </c>
    </row>
    <row r="207" spans="1:3">
      <c r="A207" s="31">
        <v>10</v>
      </c>
      <c r="B207" s="27" t="s">
        <v>131</v>
      </c>
      <c r="C207" s="30">
        <v>236.5</v>
      </c>
    </row>
    <row r="208" spans="1:3">
      <c r="A208" s="31">
        <v>12</v>
      </c>
      <c r="B208" s="27" t="s">
        <v>131</v>
      </c>
      <c r="C208" s="30">
        <v>281.10000000000002</v>
      </c>
    </row>
    <row r="209" spans="1:3">
      <c r="A209" s="29">
        <v>14</v>
      </c>
      <c r="B209" s="27" t="s">
        <v>131</v>
      </c>
      <c r="C209" s="30">
        <v>307.94</v>
      </c>
    </row>
    <row r="210" spans="1:3">
      <c r="A210" s="29">
        <v>16</v>
      </c>
      <c r="B210" s="27" t="s">
        <v>131</v>
      </c>
      <c r="C210" s="30">
        <v>354.02</v>
      </c>
    </row>
    <row r="211" spans="1:3">
      <c r="A211" s="29">
        <v>18</v>
      </c>
      <c r="B211" s="27" t="s">
        <v>131</v>
      </c>
      <c r="C211" s="30">
        <v>398.48</v>
      </c>
    </row>
    <row r="212" spans="1:3">
      <c r="A212" s="29">
        <v>20</v>
      </c>
      <c r="B212" s="27" t="s">
        <v>131</v>
      </c>
      <c r="C212" s="30">
        <v>442.92</v>
      </c>
    </row>
    <row r="213" spans="1:3">
      <c r="A213" s="29">
        <v>24</v>
      </c>
      <c r="B213" s="27" t="s">
        <v>131</v>
      </c>
      <c r="C213" s="30">
        <v>531.82000000000005</v>
      </c>
    </row>
    <row r="214" spans="1:3">
      <c r="A214" s="31">
        <v>4</v>
      </c>
      <c r="B214" s="27" t="s">
        <v>132</v>
      </c>
      <c r="C214" s="30">
        <v>92.1</v>
      </c>
    </row>
    <row r="215" spans="1:3">
      <c r="A215" s="31">
        <v>5</v>
      </c>
      <c r="B215" s="27" t="s">
        <v>132</v>
      </c>
      <c r="C215" s="30">
        <v>115.9</v>
      </c>
    </row>
    <row r="216" spans="1:3">
      <c r="A216" s="31">
        <v>6</v>
      </c>
      <c r="B216" s="27" t="s">
        <v>132</v>
      </c>
      <c r="C216" s="30">
        <v>139.69999999999999</v>
      </c>
    </row>
    <row r="217" spans="1:3">
      <c r="A217" s="31">
        <v>8</v>
      </c>
      <c r="B217" s="27" t="s">
        <v>132</v>
      </c>
      <c r="C217" s="30">
        <v>182.5</v>
      </c>
    </row>
    <row r="218" spans="1:3">
      <c r="A218" s="31">
        <v>10</v>
      </c>
      <c r="B218" s="27" t="s">
        <v>132</v>
      </c>
      <c r="C218" s="30">
        <v>230.3</v>
      </c>
    </row>
    <row r="219" spans="1:3">
      <c r="A219" s="31">
        <v>12</v>
      </c>
      <c r="B219" s="27" t="s">
        <v>132</v>
      </c>
      <c r="C219" s="30">
        <v>273.10000000000002</v>
      </c>
    </row>
    <row r="220" spans="1:3">
      <c r="A220" s="29">
        <v>14</v>
      </c>
      <c r="B220" s="27" t="s">
        <v>132</v>
      </c>
      <c r="C220" s="30">
        <v>300.02</v>
      </c>
    </row>
    <row r="221" spans="1:3">
      <c r="A221" s="29">
        <v>16</v>
      </c>
      <c r="B221" s="27" t="s">
        <v>132</v>
      </c>
      <c r="C221" s="30">
        <v>344.48</v>
      </c>
    </row>
    <row r="222" spans="1:3">
      <c r="A222" s="29">
        <v>18</v>
      </c>
      <c r="B222" s="27" t="s">
        <v>132</v>
      </c>
      <c r="C222" s="30">
        <v>387.36</v>
      </c>
    </row>
    <row r="223" spans="1:3">
      <c r="A223" s="29">
        <v>20</v>
      </c>
      <c r="B223" s="27" t="s">
        <v>132</v>
      </c>
      <c r="C223" s="30">
        <v>431.8</v>
      </c>
    </row>
    <row r="224" spans="1:3">
      <c r="A224" s="29">
        <v>24</v>
      </c>
      <c r="B224" s="27" t="s">
        <v>132</v>
      </c>
      <c r="C224" s="30">
        <v>517.55999999999995</v>
      </c>
    </row>
    <row r="225" spans="1:3">
      <c r="A225" s="31">
        <v>8</v>
      </c>
      <c r="B225" s="27" t="s">
        <v>133</v>
      </c>
      <c r="C225" s="30">
        <v>177.9</v>
      </c>
    </row>
    <row r="226" spans="1:3">
      <c r="A226" s="31">
        <v>10</v>
      </c>
      <c r="B226" s="27" t="s">
        <v>133</v>
      </c>
      <c r="C226" s="30">
        <v>222.3</v>
      </c>
    </row>
    <row r="227" spans="1:3">
      <c r="A227" s="31">
        <v>12</v>
      </c>
      <c r="B227" s="27" t="s">
        <v>133</v>
      </c>
      <c r="C227" s="30">
        <v>266.7</v>
      </c>
    </row>
    <row r="228" spans="1:3">
      <c r="A228" s="29">
        <v>14</v>
      </c>
      <c r="B228" s="27" t="s">
        <v>133</v>
      </c>
      <c r="C228" s="30">
        <v>292.10000000000002</v>
      </c>
    </row>
    <row r="229" spans="1:3">
      <c r="A229" s="29">
        <v>16</v>
      </c>
      <c r="B229" s="27" t="s">
        <v>133</v>
      </c>
      <c r="C229" s="30">
        <v>333.36</v>
      </c>
    </row>
    <row r="230" spans="1:3">
      <c r="A230" s="29">
        <v>18</v>
      </c>
      <c r="B230" s="27" t="s">
        <v>133</v>
      </c>
      <c r="C230" s="30">
        <v>377.82</v>
      </c>
    </row>
    <row r="231" spans="1:3">
      <c r="A231" s="29">
        <v>20</v>
      </c>
      <c r="B231" s="27" t="s">
        <v>133</v>
      </c>
      <c r="C231" s="30">
        <v>419.1</v>
      </c>
    </row>
    <row r="232" spans="1:3">
      <c r="A232" s="29">
        <v>24</v>
      </c>
      <c r="B232" s="27" t="s">
        <v>133</v>
      </c>
      <c r="C232" s="30">
        <v>504.82</v>
      </c>
    </row>
    <row r="233" spans="1:3">
      <c r="A233" s="31">
        <v>0.5</v>
      </c>
      <c r="B233" s="27" t="s">
        <v>134</v>
      </c>
      <c r="C233" s="30">
        <v>11.7</v>
      </c>
    </row>
    <row r="234" spans="1:3">
      <c r="A234" s="31">
        <v>0.75</v>
      </c>
      <c r="B234" s="27" t="s">
        <v>134</v>
      </c>
      <c r="C234" s="30">
        <v>15.5</v>
      </c>
    </row>
    <row r="235" spans="1:3">
      <c r="A235" s="31">
        <v>1</v>
      </c>
      <c r="B235" s="27" t="s">
        <v>134</v>
      </c>
      <c r="C235" s="30">
        <v>20.6</v>
      </c>
    </row>
    <row r="236" spans="1:3">
      <c r="A236" s="31">
        <v>1.25</v>
      </c>
      <c r="B236" s="27" t="s">
        <v>134</v>
      </c>
      <c r="C236" s="30">
        <v>29.4</v>
      </c>
    </row>
    <row r="237" spans="1:3">
      <c r="A237" s="31">
        <v>1.5</v>
      </c>
      <c r="B237" s="27" t="s">
        <v>134</v>
      </c>
      <c r="C237" s="30">
        <v>34.1</v>
      </c>
    </row>
    <row r="238" spans="1:3">
      <c r="A238" s="31">
        <v>2</v>
      </c>
      <c r="B238" s="27" t="s">
        <v>134</v>
      </c>
      <c r="C238" s="30">
        <v>42.9</v>
      </c>
    </row>
    <row r="239" spans="1:3">
      <c r="A239" s="31">
        <v>2.5</v>
      </c>
      <c r="B239" s="27" t="s">
        <v>134</v>
      </c>
      <c r="C239" s="30">
        <v>54</v>
      </c>
    </row>
    <row r="240" spans="1:3">
      <c r="A240" s="31">
        <v>3</v>
      </c>
      <c r="B240" s="27" t="s">
        <v>134</v>
      </c>
      <c r="C240" s="30">
        <v>66.7</v>
      </c>
    </row>
    <row r="241" spans="1:3">
      <c r="A241" s="31">
        <v>4</v>
      </c>
      <c r="B241" s="27" t="s">
        <v>134</v>
      </c>
      <c r="C241" s="30">
        <v>87.3</v>
      </c>
    </row>
    <row r="242" spans="1:3">
      <c r="A242" s="31">
        <v>5</v>
      </c>
      <c r="B242" s="27" t="s">
        <v>134</v>
      </c>
      <c r="C242" s="30">
        <v>109.5</v>
      </c>
    </row>
    <row r="243" spans="1:3">
      <c r="A243" s="31">
        <v>6</v>
      </c>
      <c r="B243" s="27" t="s">
        <v>134</v>
      </c>
      <c r="C243" s="30">
        <v>131.69999999999999</v>
      </c>
    </row>
    <row r="244" spans="1:3">
      <c r="A244" s="31">
        <v>8</v>
      </c>
      <c r="B244" s="27" t="s">
        <v>134</v>
      </c>
      <c r="C244" s="30">
        <v>173.1</v>
      </c>
    </row>
    <row r="245" spans="1:3">
      <c r="A245" s="31">
        <v>10</v>
      </c>
      <c r="B245" s="27" t="s">
        <v>134</v>
      </c>
      <c r="C245" s="30">
        <v>215.9</v>
      </c>
    </row>
    <row r="246" spans="1:3">
      <c r="A246" s="31">
        <v>12</v>
      </c>
      <c r="B246" s="27" t="s">
        <v>134</v>
      </c>
      <c r="C246" s="30">
        <v>257.3</v>
      </c>
    </row>
    <row r="247" spans="1:3">
      <c r="A247" s="29">
        <v>14</v>
      </c>
      <c r="B247" s="27" t="s">
        <v>134</v>
      </c>
      <c r="C247" s="30">
        <v>284.18</v>
      </c>
    </row>
    <row r="248" spans="1:3">
      <c r="A248" s="29">
        <v>16</v>
      </c>
      <c r="B248" s="27" t="s">
        <v>134</v>
      </c>
      <c r="C248" s="30">
        <v>325.42</v>
      </c>
    </row>
    <row r="249" spans="1:3">
      <c r="A249" s="29">
        <v>18</v>
      </c>
      <c r="B249" s="27" t="s">
        <v>134</v>
      </c>
      <c r="C249" s="30">
        <v>366.72</v>
      </c>
    </row>
    <row r="250" spans="1:3">
      <c r="A250" s="29">
        <v>20</v>
      </c>
      <c r="B250" s="27" t="s">
        <v>134</v>
      </c>
      <c r="C250" s="30">
        <v>407.98</v>
      </c>
    </row>
    <row r="251" spans="1:3">
      <c r="A251" s="29">
        <v>24</v>
      </c>
      <c r="B251" s="27" t="s">
        <v>134</v>
      </c>
      <c r="C251" s="30">
        <v>490.52</v>
      </c>
    </row>
  </sheetData>
  <phoneticPr fontId="19" type="noConversion"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EA8E-DE12-3A4C-B03D-F334AC5EAE1D}">
  <dimension ref="A1:A14"/>
  <sheetViews>
    <sheetView workbookViewId="0">
      <selection activeCell="B1" sqref="B1"/>
    </sheetView>
  </sheetViews>
  <sheetFormatPr baseColWidth="10" defaultRowHeight="16"/>
  <sheetData>
    <row r="1" spans="1:1">
      <c r="A1" t="s">
        <v>4</v>
      </c>
    </row>
    <row r="2" spans="1:1">
      <c r="A2" t="s">
        <v>8</v>
      </c>
    </row>
    <row r="3" spans="1:1">
      <c r="A3" t="s">
        <v>123</v>
      </c>
    </row>
    <row r="4" spans="1:1">
      <c r="A4" t="s">
        <v>124</v>
      </c>
    </row>
    <row r="5" spans="1:1">
      <c r="A5" t="s">
        <v>125</v>
      </c>
    </row>
    <row r="6" spans="1:1">
      <c r="A6" t="s">
        <v>126</v>
      </c>
    </row>
    <row r="7" spans="1:1">
      <c r="A7" t="s">
        <v>127</v>
      </c>
    </row>
    <row r="8" spans="1:1">
      <c r="A8" t="s">
        <v>128</v>
      </c>
    </row>
    <row r="9" spans="1:1">
      <c r="A9" t="s">
        <v>129</v>
      </c>
    </row>
    <row r="10" spans="1:1">
      <c r="A10" t="s">
        <v>130</v>
      </c>
    </row>
    <row r="11" spans="1:1">
      <c r="A11" t="s">
        <v>131</v>
      </c>
    </row>
    <row r="12" spans="1:1">
      <c r="A12" t="s">
        <v>132</v>
      </c>
    </row>
    <row r="13" spans="1:1">
      <c r="A13" t="s">
        <v>133</v>
      </c>
    </row>
    <row r="14" spans="1:1">
      <c r="A14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1495-5904-8646-96D3-59DE7C8266E2}">
  <dimension ref="A1:A32"/>
  <sheetViews>
    <sheetView workbookViewId="0">
      <selection sqref="A1:A32"/>
    </sheetView>
  </sheetViews>
  <sheetFormatPr baseColWidth="10" defaultRowHeight="16"/>
  <sheetData>
    <row r="1" spans="1:1">
      <c r="A1" s="26" t="s">
        <v>10</v>
      </c>
    </row>
    <row r="2" spans="1:1">
      <c r="A2" s="29">
        <v>0.125</v>
      </c>
    </row>
    <row r="3" spans="1:1">
      <c r="A3" s="29">
        <v>0.25</v>
      </c>
    </row>
    <row r="4" spans="1:1">
      <c r="A4" s="29">
        <v>0.375</v>
      </c>
    </row>
    <row r="5" spans="1:1">
      <c r="A5" s="31">
        <v>0.5</v>
      </c>
    </row>
    <row r="6" spans="1:1">
      <c r="A6" s="31">
        <v>0.75</v>
      </c>
    </row>
    <row r="7" spans="1:1">
      <c r="A7" s="31">
        <v>1</v>
      </c>
    </row>
    <row r="8" spans="1:1">
      <c r="A8" s="31">
        <v>1.25</v>
      </c>
    </row>
    <row r="9" spans="1:1">
      <c r="A9" s="31">
        <v>1.5</v>
      </c>
    </row>
    <row r="10" spans="1:1">
      <c r="A10" s="31">
        <v>2</v>
      </c>
    </row>
    <row r="11" spans="1:1">
      <c r="A11" s="31">
        <v>2.5</v>
      </c>
    </row>
    <row r="12" spans="1:1">
      <c r="A12" s="31">
        <v>3</v>
      </c>
    </row>
    <row r="13" spans="1:1">
      <c r="A13" s="31">
        <v>3.5</v>
      </c>
    </row>
    <row r="14" spans="1:1">
      <c r="A14" s="31">
        <v>4</v>
      </c>
    </row>
    <row r="15" spans="1:1">
      <c r="A15" s="31">
        <v>5</v>
      </c>
    </row>
    <row r="16" spans="1:1">
      <c r="A16" s="31">
        <v>6</v>
      </c>
    </row>
    <row r="17" spans="1:1">
      <c r="A17" s="31">
        <v>8</v>
      </c>
    </row>
    <row r="18" spans="1:1">
      <c r="A18" s="31">
        <v>10</v>
      </c>
    </row>
    <row r="19" spans="1:1">
      <c r="A19" s="31">
        <v>12</v>
      </c>
    </row>
    <row r="20" spans="1:1">
      <c r="A20" s="29">
        <v>14</v>
      </c>
    </row>
    <row r="21" spans="1:1">
      <c r="A21" s="29">
        <v>16</v>
      </c>
    </row>
    <row r="22" spans="1:1">
      <c r="A22" s="29">
        <v>18</v>
      </c>
    </row>
    <row r="23" spans="1:1">
      <c r="A23" s="29">
        <v>20</v>
      </c>
    </row>
    <row r="24" spans="1:1">
      <c r="A24" s="29">
        <v>22</v>
      </c>
    </row>
    <row r="25" spans="1:1">
      <c r="A25" s="29">
        <v>24</v>
      </c>
    </row>
    <row r="26" spans="1:1">
      <c r="A26" s="29">
        <v>26</v>
      </c>
    </row>
    <row r="27" spans="1:1">
      <c r="A27" s="29">
        <v>28</v>
      </c>
    </row>
    <row r="28" spans="1:1">
      <c r="A28" s="29">
        <v>30</v>
      </c>
    </row>
    <row r="29" spans="1:1">
      <c r="A29" s="32">
        <v>32</v>
      </c>
    </row>
    <row r="30" spans="1:1">
      <c r="A30" s="33">
        <v>36</v>
      </c>
    </row>
    <row r="31" spans="1:1">
      <c r="A31" s="34">
        <v>42</v>
      </c>
    </row>
    <row r="32" spans="1:1">
      <c r="A32" s="29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fluidList</vt:lpstr>
      <vt:lpstr>hydraulics</vt:lpstr>
      <vt:lpstr>fittingList</vt:lpstr>
      <vt:lpstr>fitting3K</vt:lpstr>
      <vt:lpstr>pipeRoughness</vt:lpstr>
      <vt:lpstr>pipeTable</vt:lpstr>
      <vt:lpstr>pipeIDlist</vt:lpstr>
      <vt:lpstr>schedList</vt:lpstr>
      <vt:lpstr>npsList</vt:lpstr>
      <vt:lpstr>lFittings</vt:lpstr>
      <vt:lpstr>lFluidName</vt:lpstr>
      <vt:lpstr>lMaterialType</vt:lpstr>
      <vt:lpstr>pipeIDlist!lNPS</vt:lpstr>
      <vt:lpstr>lNPS</vt:lpstr>
      <vt:lpstr>pipeIDlist!lSchedule</vt:lpstr>
      <vt:lpstr>lSchedule</vt:lpstr>
      <vt:lpstr>lSegment</vt:lpstr>
      <vt:lpstr>tFluidProps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Dorma</dc:creator>
  <cp:lastModifiedBy>Kevin Dorma</cp:lastModifiedBy>
  <cp:revision>17</cp:revision>
  <dcterms:created xsi:type="dcterms:W3CDTF">2020-09-17T13:22:59Z</dcterms:created>
  <dcterms:modified xsi:type="dcterms:W3CDTF">2021-02-04T16:54:13Z</dcterms:modified>
</cp:coreProperties>
</file>