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pyIonicEquilibrium/Thermo/"/>
    </mc:Choice>
  </mc:AlternateContent>
  <xr:revisionPtr revIDLastSave="0" documentId="13_ncr:1_{6EE9F352-FFAF-EB4A-A4B3-C504E0D17A45}" xr6:coauthVersionLast="47" xr6:coauthVersionMax="47" xr10:uidLastSave="{00000000-0000-0000-0000-000000000000}"/>
  <bookViews>
    <workbookView xWindow="1580" yWindow="1860" windowWidth="26840" windowHeight="15060" xr2:uid="{368092A6-8670-8E4A-A80A-2A76224D785B}"/>
  </bookViews>
  <sheets>
    <sheet name="airPressure" sheetId="1" r:id="rId1"/>
    <sheet name="airPressure2" sheetId="2" r:id="rId2"/>
  </sheets>
  <definedNames>
    <definedName name="solver_adj" localSheetId="1" hidden="1">airPressure2!$L$1:$L$3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airPressure2!$L$5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L5" i="2" l="1"/>
  <c r="J8" i="2"/>
</calcChain>
</file>

<file path=xl/sharedStrings.xml><?xml version="1.0" encoding="utf-8"?>
<sst xmlns="http://schemas.openxmlformats.org/spreadsheetml/2006/main" count="23" uniqueCount="15">
  <si>
    <t>mbar</t>
  </si>
  <si>
    <t>psi</t>
  </si>
  <si>
    <t>mmHg</t>
  </si>
  <si>
    <t>inHg</t>
  </si>
  <si>
    <t>elev_ft</t>
  </si>
  <si>
    <t>elev_m</t>
  </si>
  <si>
    <t>kPaa</t>
  </si>
  <si>
    <t>ln_kPaa</t>
  </si>
  <si>
    <t>a</t>
  </si>
  <si>
    <t>b</t>
  </si>
  <si>
    <t>c</t>
  </si>
  <si>
    <t>estLn</t>
  </si>
  <si>
    <t>est</t>
  </si>
  <si>
    <t>resid</t>
  </si>
  <si>
    <t>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</si>
</sst>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rgb="FF666666"/>
      <name val="Arial"/>
      <family val="2"/>
    </font>
    <font>
      <sz val="16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01545514965135E-2"/>
          <c:y val="1.10959993637159E-2"/>
          <c:w val="0.93170727586090363"/>
          <c:h val="0.88470023065298653"/>
        </c:manualLayout>
      </c:layout>
      <c:scatterChart>
        <c:scatterStyle val="lineMarker"/>
        <c:varyColors val="0"/>
        <c:ser>
          <c:idx val="5"/>
          <c:order val="0"/>
          <c:tx>
            <c:strRef>
              <c:f>airPressure2!$H$1</c:f>
              <c:strCache>
                <c:ptCount val="1"/>
                <c:pt idx="0">
                  <c:v>ln_kPaa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731483671837153"/>
                  <c:y val="-0.45445780641056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airPressure2!$B$2:$B$37</c:f>
              <c:numCache>
                <c:formatCode>General</c:formatCode>
                <c:ptCount val="36"/>
                <c:pt idx="0">
                  <c:v>-1524</c:v>
                </c:pt>
                <c:pt idx="1">
                  <c:v>-1219.2</c:v>
                </c:pt>
                <c:pt idx="2">
                  <c:v>-914.4</c:v>
                </c:pt>
                <c:pt idx="3">
                  <c:v>-609.6</c:v>
                </c:pt>
                <c:pt idx="4">
                  <c:v>-304.8</c:v>
                </c:pt>
                <c:pt idx="5">
                  <c:v>-152.4</c:v>
                </c:pt>
                <c:pt idx="6">
                  <c:v>0</c:v>
                </c:pt>
                <c:pt idx="7">
                  <c:v>152.4</c:v>
                </c:pt>
                <c:pt idx="8">
                  <c:v>304.8</c:v>
                </c:pt>
                <c:pt idx="9">
                  <c:v>609.6</c:v>
                </c:pt>
                <c:pt idx="10">
                  <c:v>914.4</c:v>
                </c:pt>
                <c:pt idx="11">
                  <c:v>1219.2</c:v>
                </c:pt>
                <c:pt idx="12">
                  <c:v>1524</c:v>
                </c:pt>
                <c:pt idx="13">
                  <c:v>1828.8</c:v>
                </c:pt>
                <c:pt idx="14">
                  <c:v>2133.6</c:v>
                </c:pt>
                <c:pt idx="15">
                  <c:v>2438.4</c:v>
                </c:pt>
                <c:pt idx="16">
                  <c:v>2743.2</c:v>
                </c:pt>
                <c:pt idx="17">
                  <c:v>3048</c:v>
                </c:pt>
                <c:pt idx="18">
                  <c:v>4572</c:v>
                </c:pt>
                <c:pt idx="19">
                  <c:v>6096</c:v>
                </c:pt>
                <c:pt idx="20">
                  <c:v>7620</c:v>
                </c:pt>
                <c:pt idx="21">
                  <c:v>9144</c:v>
                </c:pt>
                <c:pt idx="22">
                  <c:v>10668</c:v>
                </c:pt>
                <c:pt idx="23">
                  <c:v>12192</c:v>
                </c:pt>
                <c:pt idx="24">
                  <c:v>13716</c:v>
                </c:pt>
                <c:pt idx="25">
                  <c:v>15240</c:v>
                </c:pt>
                <c:pt idx="26">
                  <c:v>16764</c:v>
                </c:pt>
                <c:pt idx="27">
                  <c:v>18288</c:v>
                </c:pt>
                <c:pt idx="28">
                  <c:v>19812</c:v>
                </c:pt>
                <c:pt idx="29">
                  <c:v>21336</c:v>
                </c:pt>
                <c:pt idx="30">
                  <c:v>22860</c:v>
                </c:pt>
                <c:pt idx="31">
                  <c:v>24384</c:v>
                </c:pt>
                <c:pt idx="32">
                  <c:v>25908</c:v>
                </c:pt>
                <c:pt idx="33">
                  <c:v>27432</c:v>
                </c:pt>
                <c:pt idx="34">
                  <c:v>28956</c:v>
                </c:pt>
                <c:pt idx="35">
                  <c:v>30480</c:v>
                </c:pt>
              </c:numCache>
            </c:numRef>
          </c:xVal>
          <c:yVal>
            <c:numRef>
              <c:f>airPressure2!$H$2:$H$37</c:f>
              <c:numCache>
                <c:formatCode>General</c:formatCode>
                <c:ptCount val="36"/>
                <c:pt idx="0">
                  <c:v>4.7959806101779519</c:v>
                </c:pt>
                <c:pt idx="1">
                  <c:v>4.7609338499709883</c:v>
                </c:pt>
                <c:pt idx="2">
                  <c:v>4.7256429344549788</c:v>
                </c:pt>
                <c:pt idx="3">
                  <c:v>4.6901177681507908</c:v>
                </c:pt>
                <c:pt idx="4">
                  <c:v>4.6543507501320116</c:v>
                </c:pt>
                <c:pt idx="5">
                  <c:v>4.636368420325172</c:v>
                </c:pt>
                <c:pt idx="6">
                  <c:v>4.6183331725143724</c:v>
                </c:pt>
                <c:pt idx="7">
                  <c:v>4.6002330182082742</c:v>
                </c:pt>
                <c:pt idx="8">
                  <c:v>4.5820714524972974</c:v>
                </c:pt>
                <c:pt idx="9">
                  <c:v>4.5455571148816842</c:v>
                </c:pt>
                <c:pt idx="10">
                  <c:v>4.5087881319317544</c:v>
                </c:pt>
                <c:pt idx="11">
                  <c:v>4.4717587861641448</c:v>
                </c:pt>
                <c:pt idx="12">
                  <c:v>4.4344684567509258</c:v>
                </c:pt>
                <c:pt idx="13">
                  <c:v>4.396910321047125</c:v>
                </c:pt>
                <c:pt idx="14">
                  <c:v>4.359082929353244</c:v>
                </c:pt>
                <c:pt idx="15">
                  <c:v>4.3209806741067407</c:v>
                </c:pt>
                <c:pt idx="16">
                  <c:v>4.2825998683420901</c:v>
                </c:pt>
                <c:pt idx="17">
                  <c:v>4.2439377294911864</c:v>
                </c:pt>
                <c:pt idx="18">
                  <c:v>4.046239163547253</c:v>
                </c:pt>
                <c:pt idx="19">
                  <c:v>3.8408126772002364</c:v>
                </c:pt>
                <c:pt idx="20">
                  <c:v>3.6270279862795962</c:v>
                </c:pt>
                <c:pt idx="21">
                  <c:v>3.4041795971006206</c:v>
                </c:pt>
                <c:pt idx="22">
                  <c:v>3.1714613140536572</c:v>
                </c:pt>
                <c:pt idx="23">
                  <c:v>2.9314070629974331</c:v>
                </c:pt>
                <c:pt idx="24">
                  <c:v>2.691107480371898</c:v>
                </c:pt>
                <c:pt idx="25">
                  <c:v>2.4507464439745661</c:v>
                </c:pt>
                <c:pt idx="26">
                  <c:v>2.2104588391138442</c:v>
                </c:pt>
                <c:pt idx="27">
                  <c:v>1.9701427255317074</c:v>
                </c:pt>
                <c:pt idx="28">
                  <c:v>1.7298308726058882</c:v>
                </c:pt>
                <c:pt idx="29">
                  <c:v>1.4901362242084286</c:v>
                </c:pt>
                <c:pt idx="30">
                  <c:v>1.2521341994329538</c:v>
                </c:pt>
                <c:pt idx="31">
                  <c:v>1.0157740103591051</c:v>
                </c:pt>
                <c:pt idx="32">
                  <c:v>0.78102068581018491</c:v>
                </c:pt>
                <c:pt idx="33">
                  <c:v>0.54789016790280676</c:v>
                </c:pt>
                <c:pt idx="34">
                  <c:v>0.31634241294499255</c:v>
                </c:pt>
                <c:pt idx="35">
                  <c:v>8.6361165648043303E-2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F-F14F-908E-71B3151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4080"/>
        <c:axId val="172602416"/>
      </c:scatterChart>
      <c:scatterChart>
        <c:scatterStyle val="lineMarker"/>
        <c:varyColors val="0"/>
        <c:ser>
          <c:idx val="0"/>
          <c:order val="1"/>
          <c:tx>
            <c:v>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airPressure2!$B$8:$B$37</c:f>
              <c:numCache>
                <c:formatCode>General</c:formatCode>
                <c:ptCount val="30"/>
                <c:pt idx="0">
                  <c:v>0</c:v>
                </c:pt>
                <c:pt idx="1">
                  <c:v>152.4</c:v>
                </c:pt>
                <c:pt idx="2">
                  <c:v>304.8</c:v>
                </c:pt>
                <c:pt idx="3">
                  <c:v>609.6</c:v>
                </c:pt>
                <c:pt idx="4">
                  <c:v>914.4</c:v>
                </c:pt>
                <c:pt idx="5">
                  <c:v>1219.2</c:v>
                </c:pt>
                <c:pt idx="6">
                  <c:v>1524</c:v>
                </c:pt>
                <c:pt idx="7">
                  <c:v>1828.8</c:v>
                </c:pt>
                <c:pt idx="8">
                  <c:v>2133.6</c:v>
                </c:pt>
                <c:pt idx="9">
                  <c:v>2438.4</c:v>
                </c:pt>
                <c:pt idx="10">
                  <c:v>2743.2</c:v>
                </c:pt>
                <c:pt idx="11">
                  <c:v>3048</c:v>
                </c:pt>
                <c:pt idx="12">
                  <c:v>4572</c:v>
                </c:pt>
                <c:pt idx="13">
                  <c:v>6096</c:v>
                </c:pt>
                <c:pt idx="14">
                  <c:v>7620</c:v>
                </c:pt>
                <c:pt idx="15">
                  <c:v>9144</c:v>
                </c:pt>
                <c:pt idx="16">
                  <c:v>10668</c:v>
                </c:pt>
                <c:pt idx="17">
                  <c:v>12192</c:v>
                </c:pt>
                <c:pt idx="18">
                  <c:v>13716</c:v>
                </c:pt>
                <c:pt idx="19">
                  <c:v>15240</c:v>
                </c:pt>
                <c:pt idx="20">
                  <c:v>16764</c:v>
                </c:pt>
                <c:pt idx="21">
                  <c:v>18288</c:v>
                </c:pt>
                <c:pt idx="22">
                  <c:v>19812</c:v>
                </c:pt>
                <c:pt idx="23">
                  <c:v>21336</c:v>
                </c:pt>
                <c:pt idx="24">
                  <c:v>22860</c:v>
                </c:pt>
                <c:pt idx="25">
                  <c:v>24384</c:v>
                </c:pt>
                <c:pt idx="26">
                  <c:v>25908</c:v>
                </c:pt>
                <c:pt idx="27">
                  <c:v>27432</c:v>
                </c:pt>
                <c:pt idx="28">
                  <c:v>28956</c:v>
                </c:pt>
                <c:pt idx="29">
                  <c:v>30480</c:v>
                </c:pt>
              </c:numCache>
            </c:numRef>
          </c:xVal>
          <c:yVal>
            <c:numRef>
              <c:f>airPressure2!$I$8:$I$37</c:f>
              <c:numCache>
                <c:formatCode>General</c:formatCode>
                <c:ptCount val="30"/>
                <c:pt idx="0">
                  <c:v>4.6204475055773964</c:v>
                </c:pt>
                <c:pt idx="1">
                  <c:v>4.605514383901598</c:v>
                </c:pt>
                <c:pt idx="2">
                  <c:v>4.5888741434685292</c:v>
                </c:pt>
                <c:pt idx="3">
                  <c:v>4.553691390111382</c:v>
                </c:pt>
                <c:pt idx="4">
                  <c:v>4.5170039484792106</c:v>
                </c:pt>
                <c:pt idx="5">
                  <c:v>4.4793038751731959</c:v>
                </c:pt>
                <c:pt idx="6">
                  <c:v>4.440832458904838</c:v>
                </c:pt>
                <c:pt idx="7">
                  <c:v>4.4017349713198408</c:v>
                </c:pt>
                <c:pt idx="8">
                  <c:v>4.3621090452367266</c:v>
                </c:pt>
                <c:pt idx="9">
                  <c:v>4.3220250424875619</c:v>
                </c:pt>
                <c:pt idx="10">
                  <c:v>4.281536195840113</c:v>
                </c:pt>
                <c:pt idx="11">
                  <c:v>4.2406842496478152</c:v>
                </c:pt>
                <c:pt idx="12">
                  <c:v>4.0319761456981071</c:v>
                </c:pt>
                <c:pt idx="13">
                  <c:v>3.8175073665079076</c:v>
                </c:pt>
                <c:pt idx="14">
                  <c:v>3.598650559153203</c:v>
                </c:pt>
                <c:pt idx="15">
                  <c:v>3.376232147292435</c:v>
                </c:pt>
                <c:pt idx="16">
                  <c:v>3.1508075460630627</c:v>
                </c:pt>
                <c:pt idx="17">
                  <c:v>2.9227770309791996</c:v>
                </c:pt>
                <c:pt idx="18">
                  <c:v>2.6924434334603866</c:v>
                </c:pt>
                <c:pt idx="19">
                  <c:v>2.4600442294511944</c:v>
                </c:pt>
                <c:pt idx="20">
                  <c:v>2.2257708573478685</c:v>
                </c:pt>
                <c:pt idx="21">
                  <c:v>1.9897810648015541</c:v>
                </c:pt>
                <c:pt idx="22">
                  <c:v>1.7522071791470908</c:v>
                </c:pt>
                <c:pt idx="23">
                  <c:v>1.5131618610353983</c:v>
                </c:pt>
                <c:pt idx="24">
                  <c:v>1.2727422340979562</c:v>
                </c:pt>
                <c:pt idx="25">
                  <c:v>1.0310329277204944</c:v>
                </c:pt>
                <c:pt idx="26">
                  <c:v>0.78810836960331043</c:v>
                </c:pt>
                <c:pt idx="27">
                  <c:v>0.54403454665957085</c:v>
                </c:pt>
                <c:pt idx="28">
                  <c:v>0.29887038043735892</c:v>
                </c:pt>
                <c:pt idx="29">
                  <c:v>5.2668817423834113E-2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9F-F14F-908E-71B3151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33712"/>
        <c:axId val="238785728"/>
      </c:scatterChart>
      <c:valAx>
        <c:axId val="172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2416"/>
        <c:crosses val="autoZero"/>
        <c:crossBetween val="midCat"/>
      </c:valAx>
      <c:valAx>
        <c:axId val="1726024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080"/>
        <c:crosses val="autoZero"/>
        <c:crossBetween val="midCat"/>
      </c:valAx>
      <c:valAx>
        <c:axId val="238785728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33712"/>
        <c:crosses val="max"/>
        <c:crossBetween val="midCat"/>
      </c:valAx>
      <c:valAx>
        <c:axId val="21703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7857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6</xdr:row>
      <xdr:rowOff>139700</xdr:rowOff>
    </xdr:from>
    <xdr:to>
      <xdr:col>21</xdr:col>
      <xdr:colOff>444500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336D1-E097-3C4A-BDEA-E0058248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F46F-F197-CC42-9280-B65D88438EF7}">
  <sheetPr codeName="Sheet1"/>
  <dimension ref="A1:H55"/>
  <sheetViews>
    <sheetView tabSelected="1" workbookViewId="0">
      <selection activeCell="H11" sqref="H11"/>
    </sheetView>
  </sheetViews>
  <sheetFormatPr baseColWidth="10" defaultRowHeight="16" x14ac:dyDescent="0.2"/>
  <sheetData>
    <row r="1" spans="1:8" ht="20" x14ac:dyDescent="0.2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</row>
    <row r="2" spans="1:8" ht="20" x14ac:dyDescent="0.2">
      <c r="A2" s="2">
        <v>-5000</v>
      </c>
      <c r="B2" s="2">
        <v>-1524</v>
      </c>
      <c r="C2" s="2">
        <v>1210.23</v>
      </c>
      <c r="D2" s="2">
        <v>17.553000000000001</v>
      </c>
      <c r="E2" s="2">
        <v>907.75</v>
      </c>
      <c r="F2" s="2">
        <v>35.738</v>
      </c>
      <c r="G2">
        <f>C2/10</f>
        <v>121.023</v>
      </c>
      <c r="H2">
        <f>LN(G2)</f>
        <v>4.7959806101779519</v>
      </c>
    </row>
    <row r="3" spans="1:8" ht="20" x14ac:dyDescent="0.2">
      <c r="A3" s="2">
        <v>-4000</v>
      </c>
      <c r="B3" s="2">
        <v>-1219.2</v>
      </c>
      <c r="C3" s="2">
        <v>1168.55</v>
      </c>
      <c r="D3" s="2">
        <v>16.948</v>
      </c>
      <c r="E3" s="2">
        <v>876.48</v>
      </c>
      <c r="F3" s="2">
        <v>34.506999999999998</v>
      </c>
      <c r="G3">
        <f t="shared" ref="G3:G55" si="0">C3/10</f>
        <v>116.85499999999999</v>
      </c>
      <c r="H3">
        <f t="shared" ref="H3:H55" si="1">LN(G3)</f>
        <v>4.7609338499709883</v>
      </c>
    </row>
    <row r="4" spans="1:8" ht="20" x14ac:dyDescent="0.2">
      <c r="A4" s="2">
        <v>-3000</v>
      </c>
      <c r="B4" s="2">
        <v>-914.4</v>
      </c>
      <c r="C4" s="2">
        <v>1128.03</v>
      </c>
      <c r="D4" s="2">
        <v>16.361000000000001</v>
      </c>
      <c r="E4" s="2">
        <v>846.09</v>
      </c>
      <c r="F4" s="2">
        <v>33.311</v>
      </c>
      <c r="G4">
        <f t="shared" si="0"/>
        <v>112.803</v>
      </c>
      <c r="H4">
        <f t="shared" si="1"/>
        <v>4.7256429344549788</v>
      </c>
    </row>
    <row r="5" spans="1:8" ht="20" x14ac:dyDescent="0.2">
      <c r="A5" s="2">
        <v>-2000</v>
      </c>
      <c r="B5" s="2">
        <v>-609.6</v>
      </c>
      <c r="C5" s="2">
        <v>1088.6600000000001</v>
      </c>
      <c r="D5" s="2">
        <v>15.79</v>
      </c>
      <c r="E5" s="2">
        <v>816.56</v>
      </c>
      <c r="F5" s="2">
        <v>32.148000000000003</v>
      </c>
      <c r="G5">
        <f t="shared" si="0"/>
        <v>108.86600000000001</v>
      </c>
      <c r="H5">
        <f t="shared" si="1"/>
        <v>4.6901177681507908</v>
      </c>
    </row>
    <row r="6" spans="1:8" ht="20" x14ac:dyDescent="0.2">
      <c r="A6" s="2">
        <v>-1000</v>
      </c>
      <c r="B6" s="2">
        <v>-304.8</v>
      </c>
      <c r="C6" s="2">
        <v>1050.4100000000001</v>
      </c>
      <c r="D6" s="2">
        <v>15.234999999999999</v>
      </c>
      <c r="E6" s="2">
        <v>787.87</v>
      </c>
      <c r="F6" s="2">
        <v>31.018000000000001</v>
      </c>
      <c r="G6">
        <f t="shared" si="0"/>
        <v>105.04100000000001</v>
      </c>
      <c r="H6">
        <f t="shared" si="1"/>
        <v>4.6543507501320116</v>
      </c>
    </row>
    <row r="7" spans="1:8" ht="20" x14ac:dyDescent="0.2">
      <c r="A7" s="2">
        <v>-900</v>
      </c>
      <c r="B7" s="2">
        <v>-274.32</v>
      </c>
      <c r="C7" s="2">
        <v>1046.6400000000001</v>
      </c>
      <c r="D7" s="2">
        <v>15.18</v>
      </c>
      <c r="E7" s="2">
        <v>785.05</v>
      </c>
      <c r="F7" s="2">
        <v>30.907</v>
      </c>
      <c r="G7">
        <f t="shared" si="0"/>
        <v>104.66400000000002</v>
      </c>
      <c r="H7">
        <f t="shared" si="1"/>
        <v>4.650755219208575</v>
      </c>
    </row>
    <row r="8" spans="1:8" ht="20" x14ac:dyDescent="0.2">
      <c r="A8" s="2">
        <v>-800</v>
      </c>
      <c r="B8" s="2">
        <v>-243.84</v>
      </c>
      <c r="C8" s="2">
        <v>1042.8900000000001</v>
      </c>
      <c r="D8" s="2">
        <v>15.125999999999999</v>
      </c>
      <c r="E8" s="2">
        <v>782.23</v>
      </c>
      <c r="F8" s="2">
        <v>30.795999999999999</v>
      </c>
      <c r="G8">
        <f t="shared" si="0"/>
        <v>104.28900000000002</v>
      </c>
      <c r="H8">
        <f t="shared" si="1"/>
        <v>4.6471658914401086</v>
      </c>
    </row>
    <row r="9" spans="1:8" ht="20" x14ac:dyDescent="0.2">
      <c r="A9" s="2">
        <v>-700</v>
      </c>
      <c r="B9" s="2">
        <v>-213.36</v>
      </c>
      <c r="C9" s="2">
        <v>1039.1500000000001</v>
      </c>
      <c r="D9" s="2">
        <v>15.071999999999999</v>
      </c>
      <c r="E9" s="2">
        <v>779.42</v>
      </c>
      <c r="F9" s="2">
        <v>30.686</v>
      </c>
      <c r="G9">
        <f t="shared" si="0"/>
        <v>103.91500000000001</v>
      </c>
      <c r="H9">
        <f t="shared" si="1"/>
        <v>4.6435732572710364</v>
      </c>
    </row>
    <row r="10" spans="1:8" ht="20" x14ac:dyDescent="0.2">
      <c r="A10" s="2">
        <v>-600</v>
      </c>
      <c r="B10" s="2">
        <v>-182.88</v>
      </c>
      <c r="C10" s="2">
        <v>1035.4100000000001</v>
      </c>
      <c r="D10" s="2">
        <v>15.016999999999999</v>
      </c>
      <c r="E10" s="2">
        <v>776.62</v>
      </c>
      <c r="F10" s="2">
        <v>30.576000000000001</v>
      </c>
      <c r="G10">
        <f t="shared" si="0"/>
        <v>103.54100000000001</v>
      </c>
      <c r="H10">
        <f t="shared" si="1"/>
        <v>4.6399676695302645</v>
      </c>
    </row>
    <row r="11" spans="1:8" ht="20" x14ac:dyDescent="0.2">
      <c r="A11" s="2">
        <v>-500</v>
      </c>
      <c r="B11" s="2">
        <v>-152.4</v>
      </c>
      <c r="C11" s="2">
        <v>1031.69</v>
      </c>
      <c r="D11" s="2">
        <v>14.962999999999999</v>
      </c>
      <c r="E11" s="2">
        <v>773.83</v>
      </c>
      <c r="F11" s="2">
        <v>30.466000000000001</v>
      </c>
      <c r="G11">
        <f t="shared" si="0"/>
        <v>103.16900000000001</v>
      </c>
      <c r="H11">
        <f t="shared" si="1"/>
        <v>4.636368420325172</v>
      </c>
    </row>
    <row r="12" spans="1:8" ht="20" x14ac:dyDescent="0.2">
      <c r="A12" s="2">
        <v>-400</v>
      </c>
      <c r="B12" s="2">
        <v>-121.92</v>
      </c>
      <c r="C12" s="2">
        <v>1027.98</v>
      </c>
      <c r="D12" s="2">
        <v>14.91</v>
      </c>
      <c r="E12" s="2">
        <v>771.05</v>
      </c>
      <c r="F12" s="2">
        <v>30.356000000000002</v>
      </c>
      <c r="G12">
        <f t="shared" si="0"/>
        <v>102.798</v>
      </c>
      <c r="H12">
        <f t="shared" si="1"/>
        <v>4.6327658975788903</v>
      </c>
    </row>
    <row r="13" spans="1:8" ht="20" x14ac:dyDescent="0.2">
      <c r="A13" s="2">
        <v>-300</v>
      </c>
      <c r="B13" s="2">
        <v>-91.44</v>
      </c>
      <c r="C13" s="2">
        <v>1024.28</v>
      </c>
      <c r="D13" s="2">
        <v>14.856</v>
      </c>
      <c r="E13" s="2">
        <v>768.28</v>
      </c>
      <c r="F13" s="2">
        <v>30.247</v>
      </c>
      <c r="G13">
        <f t="shared" si="0"/>
        <v>102.428</v>
      </c>
      <c r="H13">
        <f t="shared" si="1"/>
        <v>4.6291601127281874</v>
      </c>
    </row>
    <row r="14" spans="1:8" ht="20" x14ac:dyDescent="0.2">
      <c r="A14" s="2">
        <v>-200</v>
      </c>
      <c r="B14" s="2">
        <v>-60.96</v>
      </c>
      <c r="C14" s="2">
        <v>1020.59</v>
      </c>
      <c r="D14" s="2">
        <v>14.802</v>
      </c>
      <c r="E14" s="2">
        <v>765.51</v>
      </c>
      <c r="F14" s="2">
        <v>30.138000000000002</v>
      </c>
      <c r="G14">
        <f t="shared" si="0"/>
        <v>102.059</v>
      </c>
      <c r="H14">
        <f t="shared" si="1"/>
        <v>4.6255510774298765</v>
      </c>
    </row>
    <row r="15" spans="1:8" ht="20" x14ac:dyDescent="0.2">
      <c r="A15" s="2">
        <v>-100</v>
      </c>
      <c r="B15" s="2">
        <v>-30.48</v>
      </c>
      <c r="C15" s="2">
        <v>1016.92</v>
      </c>
      <c r="D15" s="2">
        <v>14.749000000000001</v>
      </c>
      <c r="E15" s="2">
        <v>762.75</v>
      </c>
      <c r="F15" s="2">
        <v>30.03</v>
      </c>
      <c r="G15">
        <f t="shared" si="0"/>
        <v>101.69199999999999</v>
      </c>
      <c r="H15">
        <f t="shared" si="1"/>
        <v>4.6219486372269092</v>
      </c>
    </row>
    <row r="16" spans="1:8" ht="20" x14ac:dyDescent="0.2">
      <c r="A16" s="2">
        <v>-50</v>
      </c>
      <c r="B16" s="2">
        <v>-15.24</v>
      </c>
      <c r="C16" s="2">
        <v>1015.08</v>
      </c>
      <c r="D16" s="2">
        <v>14.723000000000001</v>
      </c>
      <c r="E16" s="2">
        <v>761.37</v>
      </c>
      <c r="F16" s="2">
        <v>29.975000000000001</v>
      </c>
      <c r="G16">
        <f t="shared" si="0"/>
        <v>101.50800000000001</v>
      </c>
      <c r="H16">
        <f t="shared" si="1"/>
        <v>4.6201376131098781</v>
      </c>
    </row>
    <row r="17" spans="1:8" ht="20" x14ac:dyDescent="0.2">
      <c r="A17" s="2">
        <v>0</v>
      </c>
      <c r="B17" s="2">
        <v>0</v>
      </c>
      <c r="C17" s="2">
        <v>1013.25</v>
      </c>
      <c r="D17" s="2">
        <v>14.696</v>
      </c>
      <c r="E17" s="2">
        <v>760</v>
      </c>
      <c r="F17" s="2">
        <v>29.920999999999999</v>
      </c>
      <c r="G17">
        <f t="shared" si="0"/>
        <v>101.325</v>
      </c>
      <c r="H17">
        <f t="shared" si="1"/>
        <v>4.6183331725143724</v>
      </c>
    </row>
    <row r="18" spans="1:8" ht="20" x14ac:dyDescent="0.2">
      <c r="A18" s="2">
        <v>50</v>
      </c>
      <c r="B18" s="2">
        <v>15.24</v>
      </c>
      <c r="C18" s="2">
        <v>1011.42</v>
      </c>
      <c r="D18" s="2">
        <v>14.669</v>
      </c>
      <c r="E18" s="2">
        <v>758.63</v>
      </c>
      <c r="F18" s="2">
        <v>29.867000000000001</v>
      </c>
      <c r="G18">
        <f t="shared" si="0"/>
        <v>101.142</v>
      </c>
      <c r="H18">
        <f t="shared" si="1"/>
        <v>4.6165254700262262</v>
      </c>
    </row>
    <row r="19" spans="1:8" ht="20" x14ac:dyDescent="0.2">
      <c r="A19" s="2">
        <v>100</v>
      </c>
      <c r="B19" s="2">
        <v>30.48</v>
      </c>
      <c r="C19" s="2">
        <v>1009.59</v>
      </c>
      <c r="D19" s="2">
        <v>14.643000000000001</v>
      </c>
      <c r="E19" s="2">
        <v>757.26</v>
      </c>
      <c r="F19" s="2">
        <v>29.812999999999999</v>
      </c>
      <c r="G19">
        <f t="shared" si="0"/>
        <v>100.959</v>
      </c>
      <c r="H19">
        <f t="shared" si="1"/>
        <v>4.6147144938310127</v>
      </c>
    </row>
    <row r="20" spans="1:8" ht="20" x14ac:dyDescent="0.2">
      <c r="A20" s="2">
        <v>200</v>
      </c>
      <c r="B20" s="2">
        <v>60.96</v>
      </c>
      <c r="C20" s="2">
        <v>1005.95</v>
      </c>
      <c r="D20" s="2">
        <v>14.59</v>
      </c>
      <c r="E20" s="2">
        <v>754.52</v>
      </c>
      <c r="F20" s="2">
        <v>29.706</v>
      </c>
      <c r="G20">
        <f t="shared" si="0"/>
        <v>100.595</v>
      </c>
      <c r="H20">
        <f t="shared" si="1"/>
        <v>4.6111025546411994</v>
      </c>
    </row>
    <row r="21" spans="1:8" ht="20" x14ac:dyDescent="0.2">
      <c r="A21" s="2">
        <v>300</v>
      </c>
      <c r="B21" s="2">
        <v>91.44</v>
      </c>
      <c r="C21" s="2">
        <v>1002.31</v>
      </c>
      <c r="D21" s="2">
        <v>14.537000000000001</v>
      </c>
      <c r="E21" s="2">
        <v>751.8</v>
      </c>
      <c r="F21" s="2">
        <v>29.597999999999999</v>
      </c>
      <c r="G21">
        <f t="shared" si="0"/>
        <v>100.23099999999999</v>
      </c>
      <c r="H21">
        <f t="shared" si="1"/>
        <v>4.6074775220397832</v>
      </c>
    </row>
    <row r="22" spans="1:8" ht="20" x14ac:dyDescent="0.2">
      <c r="A22" s="2">
        <v>400</v>
      </c>
      <c r="B22" s="2">
        <v>121.92</v>
      </c>
      <c r="C22" s="2">
        <v>998.68899999999996</v>
      </c>
      <c r="D22" s="2">
        <v>14.484999999999999</v>
      </c>
      <c r="E22" s="2">
        <v>749.08</v>
      </c>
      <c r="F22" s="2">
        <v>29.491</v>
      </c>
      <c r="G22">
        <f t="shared" si="0"/>
        <v>99.868899999999996</v>
      </c>
      <c r="H22">
        <f t="shared" si="1"/>
        <v>4.6038583258757706</v>
      </c>
    </row>
    <row r="23" spans="1:8" ht="20" x14ac:dyDescent="0.2">
      <c r="A23" s="2">
        <v>500</v>
      </c>
      <c r="B23" s="2">
        <v>152.4</v>
      </c>
      <c r="C23" s="2">
        <v>995.07500000000005</v>
      </c>
      <c r="D23" s="2">
        <v>14.432</v>
      </c>
      <c r="E23" s="2">
        <v>746.37</v>
      </c>
      <c r="F23" s="2">
        <v>29.385000000000002</v>
      </c>
      <c r="G23">
        <f t="shared" si="0"/>
        <v>99.507500000000007</v>
      </c>
      <c r="H23">
        <f t="shared" si="1"/>
        <v>4.6002330182082742</v>
      </c>
    </row>
    <row r="24" spans="1:8" ht="20" x14ac:dyDescent="0.2">
      <c r="A24" s="2">
        <v>600</v>
      </c>
      <c r="B24" s="2">
        <v>182.88</v>
      </c>
      <c r="C24" s="2">
        <v>991.47199999999998</v>
      </c>
      <c r="D24" s="2">
        <v>14.38</v>
      </c>
      <c r="E24" s="2">
        <v>743.67</v>
      </c>
      <c r="F24" s="2">
        <v>29.277999999999999</v>
      </c>
      <c r="G24">
        <f t="shared" si="0"/>
        <v>99.147199999999998</v>
      </c>
      <c r="H24">
        <f t="shared" si="1"/>
        <v>4.5966056145267045</v>
      </c>
    </row>
    <row r="25" spans="1:8" ht="20" x14ac:dyDescent="0.2">
      <c r="A25" s="2">
        <v>700</v>
      </c>
      <c r="B25" s="2">
        <v>213.36</v>
      </c>
      <c r="C25" s="2">
        <v>987.88</v>
      </c>
      <c r="D25" s="2">
        <v>14.327999999999999</v>
      </c>
      <c r="E25" s="2">
        <v>740.97</v>
      </c>
      <c r="F25" s="2">
        <v>29.172000000000001</v>
      </c>
      <c r="G25">
        <f t="shared" si="0"/>
        <v>98.787999999999997</v>
      </c>
      <c r="H25">
        <f t="shared" si="1"/>
        <v>4.5929761398873854</v>
      </c>
    </row>
    <row r="26" spans="1:8" ht="20" x14ac:dyDescent="0.2">
      <c r="A26" s="2">
        <v>800</v>
      </c>
      <c r="B26" s="2">
        <v>243.84</v>
      </c>
      <c r="C26" s="2">
        <v>984.298</v>
      </c>
      <c r="D26" s="2">
        <v>14.276</v>
      </c>
      <c r="E26" s="2">
        <v>738.28</v>
      </c>
      <c r="F26" s="2">
        <v>29.065999999999999</v>
      </c>
      <c r="G26">
        <f t="shared" si="0"/>
        <v>98.4298</v>
      </c>
      <c r="H26">
        <f t="shared" si="1"/>
        <v>4.5893436037382127</v>
      </c>
    </row>
    <row r="27" spans="1:8" ht="20" x14ac:dyDescent="0.2">
      <c r="A27" s="2">
        <v>900</v>
      </c>
      <c r="B27" s="2">
        <v>274.32</v>
      </c>
      <c r="C27" s="2">
        <v>980.72699999999998</v>
      </c>
      <c r="D27" s="2">
        <v>14.224</v>
      </c>
      <c r="E27" s="2">
        <v>735.61</v>
      </c>
      <c r="F27" s="2">
        <v>28.960999999999999</v>
      </c>
      <c r="G27">
        <f t="shared" si="0"/>
        <v>98.072699999999998</v>
      </c>
      <c r="H27">
        <f t="shared" si="1"/>
        <v>4.5857090403804026</v>
      </c>
    </row>
    <row r="28" spans="1:8" ht="20" x14ac:dyDescent="0.2">
      <c r="A28" s="2">
        <v>1000</v>
      </c>
      <c r="B28" s="2">
        <v>304.8</v>
      </c>
      <c r="C28" s="2">
        <v>977.16600000000005</v>
      </c>
      <c r="D28" s="2">
        <v>14.173</v>
      </c>
      <c r="E28" s="2">
        <v>732.93</v>
      </c>
      <c r="F28" s="2">
        <v>28.856000000000002</v>
      </c>
      <c r="G28">
        <f t="shared" si="0"/>
        <v>97.7166</v>
      </c>
      <c r="H28">
        <f t="shared" si="1"/>
        <v>4.5820714524972974</v>
      </c>
    </row>
    <row r="29" spans="1:8" ht="20" x14ac:dyDescent="0.2">
      <c r="A29" s="2">
        <v>2000</v>
      </c>
      <c r="B29" s="2">
        <v>609.6</v>
      </c>
      <c r="C29" s="2">
        <v>942.12900000000002</v>
      </c>
      <c r="D29" s="2">
        <v>13.664</v>
      </c>
      <c r="E29" s="2">
        <v>706.65</v>
      </c>
      <c r="F29" s="2">
        <v>27.821000000000002</v>
      </c>
      <c r="G29">
        <f t="shared" si="0"/>
        <v>94.212900000000005</v>
      </c>
      <c r="H29">
        <f t="shared" si="1"/>
        <v>4.5455571148816842</v>
      </c>
    </row>
    <row r="30" spans="1:8" ht="20" x14ac:dyDescent="0.2">
      <c r="A30" s="2">
        <v>3000</v>
      </c>
      <c r="B30" s="2">
        <v>914.4</v>
      </c>
      <c r="C30" s="2">
        <v>908.11699999999996</v>
      </c>
      <c r="D30" s="2">
        <v>13.170999999999999</v>
      </c>
      <c r="E30" s="2">
        <v>681.14</v>
      </c>
      <c r="F30" s="2">
        <v>26.817</v>
      </c>
      <c r="G30">
        <f t="shared" si="0"/>
        <v>90.811700000000002</v>
      </c>
      <c r="H30">
        <f t="shared" si="1"/>
        <v>4.5087881319317544</v>
      </c>
    </row>
    <row r="31" spans="1:8" ht="20" x14ac:dyDescent="0.2">
      <c r="A31" s="2">
        <v>4000</v>
      </c>
      <c r="B31" s="2">
        <v>1219.2</v>
      </c>
      <c r="C31" s="2">
        <v>875.10500000000002</v>
      </c>
      <c r="D31" s="2">
        <v>12.692</v>
      </c>
      <c r="E31" s="2">
        <v>656.38</v>
      </c>
      <c r="F31" s="2">
        <v>25.841999999999999</v>
      </c>
      <c r="G31">
        <f t="shared" si="0"/>
        <v>87.510500000000008</v>
      </c>
      <c r="H31">
        <f t="shared" si="1"/>
        <v>4.4717587861641448</v>
      </c>
    </row>
    <row r="32" spans="1:8" ht="20" x14ac:dyDescent="0.2">
      <c r="A32" s="2">
        <v>5000</v>
      </c>
      <c r="B32" s="2">
        <v>1524</v>
      </c>
      <c r="C32" s="2">
        <v>843.07299999999998</v>
      </c>
      <c r="D32" s="2">
        <v>12.228</v>
      </c>
      <c r="E32" s="2">
        <v>632.36</v>
      </c>
      <c r="F32" s="2">
        <v>24.896000000000001</v>
      </c>
      <c r="G32">
        <f t="shared" si="0"/>
        <v>84.307299999999998</v>
      </c>
      <c r="H32">
        <f t="shared" si="1"/>
        <v>4.4344684567509258</v>
      </c>
    </row>
    <row r="33" spans="1:8" ht="20" x14ac:dyDescent="0.2">
      <c r="A33" s="2">
        <v>6000</v>
      </c>
      <c r="B33" s="2">
        <v>1828.8</v>
      </c>
      <c r="C33" s="2">
        <v>811.99599999999998</v>
      </c>
      <c r="D33" s="2">
        <v>11.776999999999999</v>
      </c>
      <c r="E33" s="2">
        <v>609.04999999999995</v>
      </c>
      <c r="F33" s="2">
        <v>23.978000000000002</v>
      </c>
      <c r="G33">
        <f t="shared" si="0"/>
        <v>81.199600000000004</v>
      </c>
      <c r="H33">
        <f t="shared" si="1"/>
        <v>4.396910321047125</v>
      </c>
    </row>
    <row r="34" spans="1:8" ht="20" x14ac:dyDescent="0.2">
      <c r="A34" s="2">
        <v>7000</v>
      </c>
      <c r="B34" s="2">
        <v>2133.6</v>
      </c>
      <c r="C34" s="2">
        <v>781.85400000000004</v>
      </c>
      <c r="D34" s="2">
        <v>11.34</v>
      </c>
      <c r="E34" s="2">
        <v>586.44000000000005</v>
      </c>
      <c r="F34" s="2">
        <v>23.088000000000001</v>
      </c>
      <c r="G34">
        <f t="shared" si="0"/>
        <v>78.185400000000001</v>
      </c>
      <c r="H34">
        <f t="shared" si="1"/>
        <v>4.359082929353244</v>
      </c>
    </row>
    <row r="35" spans="1:8" ht="20" x14ac:dyDescent="0.2">
      <c r="A35" s="2">
        <v>8000</v>
      </c>
      <c r="B35" s="2">
        <v>2438.4</v>
      </c>
      <c r="C35" s="2">
        <v>752.62400000000002</v>
      </c>
      <c r="D35" s="2">
        <v>10.916</v>
      </c>
      <c r="E35" s="2">
        <v>564.51</v>
      </c>
      <c r="F35" s="2">
        <v>22.225000000000001</v>
      </c>
      <c r="G35">
        <f t="shared" si="0"/>
        <v>75.2624</v>
      </c>
      <c r="H35">
        <f t="shared" si="1"/>
        <v>4.3209806741067407</v>
      </c>
    </row>
    <row r="36" spans="1:8" ht="20" x14ac:dyDescent="0.2">
      <c r="A36" s="2">
        <v>9000</v>
      </c>
      <c r="B36" s="2">
        <v>2743.2</v>
      </c>
      <c r="C36" s="2">
        <v>724.28499999999997</v>
      </c>
      <c r="D36" s="2">
        <v>10.505000000000001</v>
      </c>
      <c r="E36" s="2">
        <v>543.26</v>
      </c>
      <c r="F36" s="2">
        <v>21.388000000000002</v>
      </c>
      <c r="G36">
        <f t="shared" si="0"/>
        <v>72.4285</v>
      </c>
      <c r="H36">
        <f t="shared" si="1"/>
        <v>4.2825998683420901</v>
      </c>
    </row>
    <row r="37" spans="1:8" ht="20" x14ac:dyDescent="0.2">
      <c r="A37" s="2">
        <v>10000</v>
      </c>
      <c r="B37" s="2">
        <v>3048</v>
      </c>
      <c r="C37" s="2">
        <v>696.81700000000001</v>
      </c>
      <c r="D37" s="2">
        <v>10.106</v>
      </c>
      <c r="E37" s="2">
        <v>522.66</v>
      </c>
      <c r="F37" s="2">
        <v>20.577000000000002</v>
      </c>
      <c r="G37">
        <f t="shared" si="0"/>
        <v>69.681700000000006</v>
      </c>
      <c r="H37">
        <f t="shared" si="1"/>
        <v>4.2439377294911864</v>
      </c>
    </row>
    <row r="38" spans="1:8" ht="20" x14ac:dyDescent="0.2">
      <c r="A38" s="2">
        <v>15000</v>
      </c>
      <c r="B38" s="2">
        <v>4572</v>
      </c>
      <c r="C38" s="2">
        <v>571.82000000000005</v>
      </c>
      <c r="D38" s="2">
        <v>8.2934999999999999</v>
      </c>
      <c r="E38" s="2">
        <v>428.9</v>
      </c>
      <c r="F38" s="2">
        <v>16.885999999999999</v>
      </c>
      <c r="G38">
        <f t="shared" si="0"/>
        <v>57.182000000000002</v>
      </c>
      <c r="H38">
        <f t="shared" si="1"/>
        <v>4.046239163547253</v>
      </c>
    </row>
    <row r="39" spans="1:8" ht="20" x14ac:dyDescent="0.2">
      <c r="A39" s="2">
        <v>20000</v>
      </c>
      <c r="B39" s="2">
        <v>6096</v>
      </c>
      <c r="C39" s="2">
        <v>465.63299999999998</v>
      </c>
      <c r="D39" s="2">
        <v>6.7534000000000001</v>
      </c>
      <c r="E39" s="2">
        <v>349.25</v>
      </c>
      <c r="F39" s="2">
        <v>13.75</v>
      </c>
      <c r="G39">
        <f t="shared" si="0"/>
        <v>46.563299999999998</v>
      </c>
      <c r="H39">
        <f t="shared" si="1"/>
        <v>3.8408126772002364</v>
      </c>
    </row>
    <row r="40" spans="1:8" ht="20" x14ac:dyDescent="0.2">
      <c r="A40" s="2">
        <v>25000</v>
      </c>
      <c r="B40" s="2">
        <v>7620</v>
      </c>
      <c r="C40" s="2">
        <v>376.00900000000001</v>
      </c>
      <c r="D40" s="2">
        <v>5.4535999999999998</v>
      </c>
      <c r="E40" s="2">
        <v>282.02999999999997</v>
      </c>
      <c r="F40" s="2">
        <v>11.103999999999999</v>
      </c>
      <c r="G40">
        <f t="shared" si="0"/>
        <v>37.600900000000003</v>
      </c>
      <c r="H40">
        <f t="shared" si="1"/>
        <v>3.6270279862795962</v>
      </c>
    </row>
    <row r="41" spans="1:8" ht="20" x14ac:dyDescent="0.2">
      <c r="A41" s="2">
        <v>30000</v>
      </c>
      <c r="B41" s="2">
        <v>9144</v>
      </c>
      <c r="C41" s="2">
        <v>300.89600000000002</v>
      </c>
      <c r="D41" s="2">
        <v>4.3640999999999996</v>
      </c>
      <c r="E41" s="2">
        <v>225.69</v>
      </c>
      <c r="F41" s="2">
        <v>8.8855000000000004</v>
      </c>
      <c r="G41">
        <f t="shared" si="0"/>
        <v>30.089600000000001</v>
      </c>
      <c r="H41">
        <f t="shared" si="1"/>
        <v>3.4041795971006206</v>
      </c>
    </row>
    <row r="42" spans="1:8" ht="20" x14ac:dyDescent="0.2">
      <c r="A42" s="2">
        <v>35000</v>
      </c>
      <c r="B42" s="2">
        <v>10668</v>
      </c>
      <c r="C42" s="2">
        <v>238.423</v>
      </c>
      <c r="D42" s="2">
        <v>3.4580000000000002</v>
      </c>
      <c r="E42" s="2">
        <v>178.83</v>
      </c>
      <c r="F42" s="2">
        <v>7.0406000000000004</v>
      </c>
      <c r="G42">
        <f t="shared" si="0"/>
        <v>23.842300000000002</v>
      </c>
      <c r="H42">
        <f t="shared" si="1"/>
        <v>3.1714613140536572</v>
      </c>
    </row>
    <row r="43" spans="1:8" ht="20" x14ac:dyDescent="0.2">
      <c r="A43" s="2">
        <v>40000</v>
      </c>
      <c r="B43" s="2">
        <v>12192</v>
      </c>
      <c r="C43" s="2">
        <v>187.54</v>
      </c>
      <c r="D43" s="2">
        <v>2.72</v>
      </c>
      <c r="E43" s="2">
        <v>140.66999999999999</v>
      </c>
      <c r="F43" s="2">
        <v>5.5381</v>
      </c>
      <c r="G43">
        <f t="shared" si="0"/>
        <v>18.753999999999998</v>
      </c>
      <c r="H43">
        <f t="shared" si="1"/>
        <v>2.9314070629974331</v>
      </c>
    </row>
    <row r="44" spans="1:8" ht="20" x14ac:dyDescent="0.2">
      <c r="A44" s="2">
        <v>45000</v>
      </c>
      <c r="B44" s="2">
        <v>13716</v>
      </c>
      <c r="C44" s="2">
        <v>147.47999999999999</v>
      </c>
      <c r="D44" s="2">
        <v>2.1389999999999998</v>
      </c>
      <c r="E44" s="2">
        <v>110.62</v>
      </c>
      <c r="F44" s="2">
        <v>4.3550000000000004</v>
      </c>
      <c r="G44">
        <f t="shared" si="0"/>
        <v>14.747999999999999</v>
      </c>
      <c r="H44">
        <f t="shared" si="1"/>
        <v>2.691107480371898</v>
      </c>
    </row>
    <row r="45" spans="1:8" ht="20" x14ac:dyDescent="0.2">
      <c r="A45" s="2">
        <v>50000</v>
      </c>
      <c r="B45" s="2">
        <v>15240</v>
      </c>
      <c r="C45" s="2">
        <v>115.97</v>
      </c>
      <c r="D45" s="2">
        <v>1.6820999999999999</v>
      </c>
      <c r="E45" s="2">
        <v>86.986999999999995</v>
      </c>
      <c r="F45" s="2">
        <v>3.4247000000000001</v>
      </c>
      <c r="G45">
        <f t="shared" si="0"/>
        <v>11.597</v>
      </c>
      <c r="H45">
        <f t="shared" si="1"/>
        <v>2.4507464439745661</v>
      </c>
    </row>
    <row r="46" spans="1:8" ht="20" x14ac:dyDescent="0.2">
      <c r="A46" s="2">
        <v>55000</v>
      </c>
      <c r="B46" s="2">
        <v>16764</v>
      </c>
      <c r="C46" s="2">
        <v>91.198999999999998</v>
      </c>
      <c r="D46" s="2">
        <v>1.3227</v>
      </c>
      <c r="E46" s="2">
        <v>68.405000000000001</v>
      </c>
      <c r="F46" s="2">
        <v>2.6930999999999998</v>
      </c>
      <c r="G46">
        <f t="shared" si="0"/>
        <v>9.1198999999999995</v>
      </c>
      <c r="H46">
        <f t="shared" si="1"/>
        <v>2.2104588391138442</v>
      </c>
    </row>
    <row r="47" spans="1:8" ht="20" x14ac:dyDescent="0.2">
      <c r="A47" s="2">
        <v>60000</v>
      </c>
      <c r="B47" s="2">
        <v>18288</v>
      </c>
      <c r="C47" s="2">
        <v>71.716999999999999</v>
      </c>
      <c r="D47" s="2">
        <v>1.0402</v>
      </c>
      <c r="E47" s="2">
        <v>53.792000000000002</v>
      </c>
      <c r="F47" s="2">
        <v>2.1177999999999999</v>
      </c>
      <c r="G47">
        <f t="shared" si="0"/>
        <v>7.1716999999999995</v>
      </c>
      <c r="H47">
        <f t="shared" si="1"/>
        <v>1.9701427255317074</v>
      </c>
    </row>
    <row r="48" spans="1:8" ht="20" x14ac:dyDescent="0.2">
      <c r="A48" s="2">
        <v>65000</v>
      </c>
      <c r="B48" s="2">
        <v>19812</v>
      </c>
      <c r="C48" s="2">
        <v>56.396999999999998</v>
      </c>
      <c r="D48" s="2">
        <v>0.81799999999999995</v>
      </c>
      <c r="E48" s="2">
        <v>42.301000000000002</v>
      </c>
      <c r="F48" s="2">
        <v>1.6654</v>
      </c>
      <c r="G48">
        <f t="shared" si="0"/>
        <v>5.6396999999999995</v>
      </c>
      <c r="H48">
        <f t="shared" si="1"/>
        <v>1.7298308726058882</v>
      </c>
    </row>
    <row r="49" spans="1:8" ht="20" x14ac:dyDescent="0.2">
      <c r="A49" s="2">
        <v>70000</v>
      </c>
      <c r="B49" s="2">
        <v>21336</v>
      </c>
      <c r="C49" s="2">
        <v>44.377000000000002</v>
      </c>
      <c r="D49" s="2">
        <v>0.64359999999999995</v>
      </c>
      <c r="E49" s="2">
        <v>33.286000000000001</v>
      </c>
      <c r="F49" s="2">
        <v>1.3105</v>
      </c>
      <c r="G49">
        <f t="shared" si="0"/>
        <v>4.4377000000000004</v>
      </c>
      <c r="H49">
        <f t="shared" si="1"/>
        <v>1.4901362242084286</v>
      </c>
    </row>
    <row r="50" spans="1:8" ht="20" x14ac:dyDescent="0.2">
      <c r="A50" s="2">
        <v>75000</v>
      </c>
      <c r="B50" s="2">
        <v>22860</v>
      </c>
      <c r="C50" s="2">
        <v>34.978000000000002</v>
      </c>
      <c r="D50" s="2">
        <v>0.50729999999999997</v>
      </c>
      <c r="E50" s="2">
        <v>26.236000000000001</v>
      </c>
      <c r="F50" s="2">
        <v>1.0328999999999999</v>
      </c>
      <c r="G50">
        <f t="shared" si="0"/>
        <v>3.4978000000000002</v>
      </c>
      <c r="H50">
        <f t="shared" si="1"/>
        <v>1.2521341994329538</v>
      </c>
    </row>
    <row r="51" spans="1:8" ht="20" x14ac:dyDescent="0.2">
      <c r="A51" s="2">
        <v>80000</v>
      </c>
      <c r="B51" s="2">
        <v>24384</v>
      </c>
      <c r="C51" s="2">
        <v>27.614999999999998</v>
      </c>
      <c r="D51" s="2">
        <v>0.40050000000000002</v>
      </c>
      <c r="E51" s="2">
        <v>20.713000000000001</v>
      </c>
      <c r="F51" s="2">
        <v>0.8155</v>
      </c>
      <c r="G51">
        <f t="shared" si="0"/>
        <v>2.7614999999999998</v>
      </c>
      <c r="H51">
        <f t="shared" si="1"/>
        <v>1.0157740103591051</v>
      </c>
    </row>
    <row r="52" spans="1:8" ht="20" x14ac:dyDescent="0.2">
      <c r="A52" s="2">
        <v>85000</v>
      </c>
      <c r="B52" s="2">
        <v>25908</v>
      </c>
      <c r="C52" s="2">
        <v>21.837</v>
      </c>
      <c r="D52" s="2">
        <v>0.31669999999999998</v>
      </c>
      <c r="E52" s="2">
        <v>16.379000000000001</v>
      </c>
      <c r="F52" s="2">
        <v>0.64480000000000004</v>
      </c>
      <c r="G52">
        <f t="shared" si="0"/>
        <v>2.1837</v>
      </c>
      <c r="H52">
        <f t="shared" si="1"/>
        <v>0.78102068581018491</v>
      </c>
    </row>
    <row r="53" spans="1:8" ht="20" x14ac:dyDescent="0.2">
      <c r="A53" s="2">
        <v>90000</v>
      </c>
      <c r="B53" s="2">
        <v>27432</v>
      </c>
      <c r="C53" s="2">
        <v>17.295999999999999</v>
      </c>
      <c r="D53" s="2">
        <v>0.25090000000000001</v>
      </c>
      <c r="E53" s="2">
        <v>12.973000000000001</v>
      </c>
      <c r="F53" s="2">
        <v>0.51070000000000004</v>
      </c>
      <c r="G53">
        <f t="shared" si="0"/>
        <v>1.7296</v>
      </c>
      <c r="H53">
        <f t="shared" si="1"/>
        <v>0.54789016790280676</v>
      </c>
    </row>
    <row r="54" spans="1:8" ht="20" x14ac:dyDescent="0.2">
      <c r="A54" s="2">
        <v>95000</v>
      </c>
      <c r="B54" s="2">
        <v>28956</v>
      </c>
      <c r="C54" s="2">
        <v>13.721</v>
      </c>
      <c r="D54" s="2">
        <v>0.19900000000000001</v>
      </c>
      <c r="E54" s="2">
        <v>10.291</v>
      </c>
      <c r="F54" s="2">
        <v>0.4052</v>
      </c>
      <c r="G54">
        <f t="shared" si="0"/>
        <v>1.3721000000000001</v>
      </c>
      <c r="H54">
        <f t="shared" si="1"/>
        <v>0.31634241294499255</v>
      </c>
    </row>
    <row r="55" spans="1:8" ht="20" x14ac:dyDescent="0.2">
      <c r="A55" s="2">
        <v>100000</v>
      </c>
      <c r="B55" s="2">
        <v>30480</v>
      </c>
      <c r="C55" s="2">
        <v>10.901999999999999</v>
      </c>
      <c r="D55" s="2">
        <v>0.15809999999999999</v>
      </c>
      <c r="E55" s="2">
        <v>8.1768999999999998</v>
      </c>
      <c r="F55" s="2">
        <v>0.32190000000000002</v>
      </c>
      <c r="G55">
        <f t="shared" si="0"/>
        <v>1.0901999999999998</v>
      </c>
      <c r="H55">
        <f t="shared" si="1"/>
        <v>8.6361165648043303E-2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04E2-F764-624F-AA98-3E0222E14E1E}">
  <sheetPr codeName="Sheet2"/>
  <dimension ref="A1:L37"/>
  <sheetViews>
    <sheetView topLeftCell="F1" zoomScale="217" workbookViewId="0">
      <selection activeCell="K10" sqref="K10"/>
    </sheetView>
  </sheetViews>
  <sheetFormatPr baseColWidth="10" defaultRowHeight="16" x14ac:dyDescent="0.2"/>
  <sheetData>
    <row r="1" spans="1:12" ht="20" x14ac:dyDescent="0.2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11</v>
      </c>
      <c r="K1" s="1" t="s">
        <v>8</v>
      </c>
      <c r="L1">
        <v>4.6204475055773964</v>
      </c>
    </row>
    <row r="2" spans="1:12" ht="20" x14ac:dyDescent="0.2">
      <c r="A2" s="2">
        <v>-5000</v>
      </c>
      <c r="B2" s="2">
        <v>-1524</v>
      </c>
      <c r="C2" s="2">
        <v>1210.23</v>
      </c>
      <c r="D2" s="2">
        <v>17.553000000000001</v>
      </c>
      <c r="E2" s="2">
        <v>907.75</v>
      </c>
      <c r="F2" s="2">
        <v>35.738</v>
      </c>
      <c r="G2">
        <f>C2/10</f>
        <v>121.023</v>
      </c>
      <c r="H2">
        <f>LN(G2)</f>
        <v>4.7959806101779519</v>
      </c>
      <c r="K2" t="s">
        <v>9</v>
      </c>
      <c r="L2">
        <v>-6.5479817817341748E-5</v>
      </c>
    </row>
    <row r="3" spans="1:12" ht="20" x14ac:dyDescent="0.2">
      <c r="A3" s="2">
        <v>-4000</v>
      </c>
      <c r="B3" s="2">
        <v>-1219.2</v>
      </c>
      <c r="C3" s="2">
        <v>1168.55</v>
      </c>
      <c r="D3" s="2">
        <v>16.948</v>
      </c>
      <c r="E3" s="2">
        <v>876.48</v>
      </c>
      <c r="F3" s="2">
        <v>34.506999999999998</v>
      </c>
      <c r="G3">
        <f t="shared" ref="G3:G37" si="0">C3/10</f>
        <v>116.85499999999999</v>
      </c>
      <c r="H3">
        <f t="shared" ref="H3:H37" si="1">LN(G3)</f>
        <v>4.7609338499709883</v>
      </c>
      <c r="K3" t="s">
        <v>10</v>
      </c>
      <c r="L3">
        <v>1.0801921117140658</v>
      </c>
    </row>
    <row r="4" spans="1:12" ht="20" x14ac:dyDescent="0.2">
      <c r="A4" s="2">
        <v>-3000</v>
      </c>
      <c r="B4" s="2">
        <v>-914.4</v>
      </c>
      <c r="C4" s="2">
        <v>1128.03</v>
      </c>
      <c r="D4" s="2">
        <v>16.361000000000001</v>
      </c>
      <c r="E4" s="2">
        <v>846.09</v>
      </c>
      <c r="F4" s="2">
        <v>33.311</v>
      </c>
      <c r="G4">
        <f t="shared" si="0"/>
        <v>112.803</v>
      </c>
      <c r="H4">
        <f t="shared" si="1"/>
        <v>4.7256429344549788</v>
      </c>
    </row>
    <row r="5" spans="1:12" ht="20" x14ac:dyDescent="0.2">
      <c r="A5" s="2">
        <v>-2000</v>
      </c>
      <c r="B5" s="2">
        <v>-609.6</v>
      </c>
      <c r="C5" s="2">
        <v>1088.6600000000001</v>
      </c>
      <c r="D5" s="2">
        <v>15.79</v>
      </c>
      <c r="E5" s="2">
        <v>816.56</v>
      </c>
      <c r="F5" s="2">
        <v>32.148000000000003</v>
      </c>
      <c r="G5">
        <f t="shared" si="0"/>
        <v>108.86600000000001</v>
      </c>
      <c r="H5">
        <f t="shared" si="1"/>
        <v>4.6901177681507908</v>
      </c>
      <c r="K5" t="s">
        <v>14</v>
      </c>
      <c r="L5">
        <f>SUMXMY2(H8:H37,I8:I37)</f>
        <v>7.0912496328657919E-3</v>
      </c>
    </row>
    <row r="6" spans="1:12" ht="20" x14ac:dyDescent="0.2">
      <c r="A6" s="2">
        <v>-1000</v>
      </c>
      <c r="B6" s="2">
        <v>-304.8</v>
      </c>
      <c r="C6" s="2">
        <v>1050.4100000000001</v>
      </c>
      <c r="D6" s="2">
        <v>15.234999999999999</v>
      </c>
      <c r="E6" s="2">
        <v>787.87</v>
      </c>
      <c r="F6" s="2">
        <v>31.018000000000001</v>
      </c>
      <c r="G6">
        <f t="shared" si="0"/>
        <v>105.04100000000001</v>
      </c>
      <c r="H6">
        <f t="shared" si="1"/>
        <v>4.6543507501320116</v>
      </c>
    </row>
    <row r="7" spans="1:12" ht="20" x14ac:dyDescent="0.2">
      <c r="A7" s="2">
        <v>-500</v>
      </c>
      <c r="B7" s="2">
        <v>-152.4</v>
      </c>
      <c r="C7" s="2">
        <v>1031.69</v>
      </c>
      <c r="D7" s="2">
        <v>14.962999999999999</v>
      </c>
      <c r="E7" s="2">
        <v>773.83</v>
      </c>
      <c r="F7" s="2">
        <v>30.466000000000001</v>
      </c>
      <c r="G7">
        <f t="shared" si="0"/>
        <v>103.16900000000001</v>
      </c>
      <c r="H7">
        <f t="shared" si="1"/>
        <v>4.636368420325172</v>
      </c>
      <c r="I7" t="s">
        <v>12</v>
      </c>
      <c r="J7" t="s">
        <v>13</v>
      </c>
    </row>
    <row r="8" spans="1:12" ht="20" x14ac:dyDescent="0.2">
      <c r="A8" s="2">
        <v>0</v>
      </c>
      <c r="B8" s="2">
        <v>0</v>
      </c>
      <c r="C8" s="2">
        <v>1013.25</v>
      </c>
      <c r="D8" s="2">
        <v>14.696</v>
      </c>
      <c r="E8" s="2">
        <v>760</v>
      </c>
      <c r="F8" s="2">
        <v>29.920999999999999</v>
      </c>
      <c r="G8">
        <f t="shared" si="0"/>
        <v>101.325</v>
      </c>
      <c r="H8">
        <f t="shared" si="1"/>
        <v>4.6183331725143724</v>
      </c>
      <c r="I8">
        <f>$L$1+$L$2*B8^$L$3</f>
        <v>4.6204475055773964</v>
      </c>
      <c r="J8">
        <f>H8-I8</f>
        <v>-2.1143330630239987E-3</v>
      </c>
    </row>
    <row r="9" spans="1:12" ht="20" x14ac:dyDescent="0.2">
      <c r="A9" s="2">
        <v>500</v>
      </c>
      <c r="B9" s="2">
        <v>152.4</v>
      </c>
      <c r="C9" s="2">
        <v>995.07500000000005</v>
      </c>
      <c r="D9" s="2">
        <v>14.432</v>
      </c>
      <c r="E9" s="2">
        <v>746.37</v>
      </c>
      <c r="F9" s="2">
        <v>29.385000000000002</v>
      </c>
      <c r="G9">
        <f t="shared" si="0"/>
        <v>99.507500000000007</v>
      </c>
      <c r="H9">
        <f t="shared" si="1"/>
        <v>4.6002330182082742</v>
      </c>
      <c r="I9">
        <f t="shared" ref="I9:I37" si="2">$L$1+$L$2*B9^$L$3</f>
        <v>4.605514383901598</v>
      </c>
      <c r="J9">
        <f t="shared" ref="J9:J37" si="3">H9-I9</f>
        <v>-5.2813656933237141E-3</v>
      </c>
    </row>
    <row r="10" spans="1:12" ht="20" x14ac:dyDescent="0.2">
      <c r="A10" s="2">
        <v>1000</v>
      </c>
      <c r="B10" s="2">
        <v>304.8</v>
      </c>
      <c r="C10" s="2">
        <v>977.16600000000005</v>
      </c>
      <c r="D10" s="2">
        <v>14.173</v>
      </c>
      <c r="E10" s="2">
        <v>732.93</v>
      </c>
      <c r="F10" s="2">
        <v>28.856000000000002</v>
      </c>
      <c r="G10">
        <f t="shared" si="0"/>
        <v>97.7166</v>
      </c>
      <c r="H10">
        <f t="shared" si="1"/>
        <v>4.5820714524972974</v>
      </c>
      <c r="I10">
        <f t="shared" si="2"/>
        <v>4.5888741434685292</v>
      </c>
      <c r="J10">
        <f t="shared" si="3"/>
        <v>-6.8026909712317618E-3</v>
      </c>
    </row>
    <row r="11" spans="1:12" ht="20" x14ac:dyDescent="0.2">
      <c r="A11" s="2">
        <v>2000</v>
      </c>
      <c r="B11" s="2">
        <v>609.6</v>
      </c>
      <c r="C11" s="2">
        <v>942.12900000000002</v>
      </c>
      <c r="D11" s="2">
        <v>13.664</v>
      </c>
      <c r="E11" s="2">
        <v>706.65</v>
      </c>
      <c r="F11" s="2">
        <v>27.821000000000002</v>
      </c>
      <c r="G11">
        <f t="shared" si="0"/>
        <v>94.212900000000005</v>
      </c>
      <c r="H11">
        <f t="shared" si="1"/>
        <v>4.5455571148816842</v>
      </c>
      <c r="I11">
        <f t="shared" si="2"/>
        <v>4.553691390111382</v>
      </c>
      <c r="J11">
        <f t="shared" si="3"/>
        <v>-8.1342752296977849E-3</v>
      </c>
    </row>
    <row r="12" spans="1:12" ht="20" x14ac:dyDescent="0.2">
      <c r="A12" s="2">
        <v>3000</v>
      </c>
      <c r="B12" s="2">
        <v>914.4</v>
      </c>
      <c r="C12" s="2">
        <v>908.11699999999996</v>
      </c>
      <c r="D12" s="2">
        <v>13.170999999999999</v>
      </c>
      <c r="E12" s="2">
        <v>681.14</v>
      </c>
      <c r="F12" s="2">
        <v>26.817</v>
      </c>
      <c r="G12">
        <f t="shared" si="0"/>
        <v>90.811700000000002</v>
      </c>
      <c r="H12">
        <f t="shared" si="1"/>
        <v>4.5087881319317544</v>
      </c>
      <c r="I12">
        <f t="shared" si="2"/>
        <v>4.5170039484792106</v>
      </c>
      <c r="J12">
        <f t="shared" si="3"/>
        <v>-8.2158165474561784E-3</v>
      </c>
    </row>
    <row r="13" spans="1:12" ht="20" x14ac:dyDescent="0.2">
      <c r="A13" s="2">
        <v>4000</v>
      </c>
      <c r="B13" s="2">
        <v>1219.2</v>
      </c>
      <c r="C13" s="2">
        <v>875.10500000000002</v>
      </c>
      <c r="D13" s="2">
        <v>12.692</v>
      </c>
      <c r="E13" s="2">
        <v>656.38</v>
      </c>
      <c r="F13" s="2">
        <v>25.841999999999999</v>
      </c>
      <c r="G13">
        <f t="shared" si="0"/>
        <v>87.510500000000008</v>
      </c>
      <c r="H13">
        <f t="shared" si="1"/>
        <v>4.4717587861641448</v>
      </c>
      <c r="I13">
        <f t="shared" si="2"/>
        <v>4.4793038751731959</v>
      </c>
      <c r="J13">
        <f t="shared" si="3"/>
        <v>-7.5450890090511535E-3</v>
      </c>
    </row>
    <row r="14" spans="1:12" ht="20" x14ac:dyDescent="0.2">
      <c r="A14" s="2">
        <v>5000</v>
      </c>
      <c r="B14" s="2">
        <v>1524</v>
      </c>
      <c r="C14" s="2">
        <v>843.07299999999998</v>
      </c>
      <c r="D14" s="2">
        <v>12.228</v>
      </c>
      <c r="E14" s="2">
        <v>632.36</v>
      </c>
      <c r="F14" s="2">
        <v>24.896000000000001</v>
      </c>
      <c r="G14">
        <f t="shared" si="0"/>
        <v>84.307299999999998</v>
      </c>
      <c r="H14">
        <f t="shared" si="1"/>
        <v>4.4344684567509258</v>
      </c>
      <c r="I14">
        <f t="shared" si="2"/>
        <v>4.440832458904838</v>
      </c>
      <c r="J14">
        <f t="shared" si="3"/>
        <v>-6.364002153912196E-3</v>
      </c>
    </row>
    <row r="15" spans="1:12" ht="20" x14ac:dyDescent="0.2">
      <c r="A15" s="2">
        <v>6000</v>
      </c>
      <c r="B15" s="2">
        <v>1828.8</v>
      </c>
      <c r="C15" s="2">
        <v>811.99599999999998</v>
      </c>
      <c r="D15" s="2">
        <v>11.776999999999999</v>
      </c>
      <c r="E15" s="2">
        <v>609.04999999999995</v>
      </c>
      <c r="F15" s="2">
        <v>23.978000000000002</v>
      </c>
      <c r="G15">
        <f t="shared" si="0"/>
        <v>81.199600000000004</v>
      </c>
      <c r="H15">
        <f t="shared" si="1"/>
        <v>4.396910321047125</v>
      </c>
      <c r="I15">
        <f t="shared" si="2"/>
        <v>4.4017349713198408</v>
      </c>
      <c r="J15">
        <f t="shared" si="3"/>
        <v>-4.8246502727158358E-3</v>
      </c>
    </row>
    <row r="16" spans="1:12" ht="20" x14ac:dyDescent="0.2">
      <c r="A16" s="2">
        <v>7000</v>
      </c>
      <c r="B16" s="2">
        <v>2133.6</v>
      </c>
      <c r="C16" s="2">
        <v>781.85400000000004</v>
      </c>
      <c r="D16" s="2">
        <v>11.34</v>
      </c>
      <c r="E16" s="2">
        <v>586.44000000000005</v>
      </c>
      <c r="F16" s="2">
        <v>23.088000000000001</v>
      </c>
      <c r="G16">
        <f t="shared" si="0"/>
        <v>78.185400000000001</v>
      </c>
      <c r="H16">
        <f t="shared" si="1"/>
        <v>4.359082929353244</v>
      </c>
      <c r="I16">
        <f t="shared" si="2"/>
        <v>4.3621090452367266</v>
      </c>
      <c r="J16">
        <f t="shared" si="3"/>
        <v>-3.0261158834825608E-3</v>
      </c>
    </row>
    <row r="17" spans="1:10" ht="20" x14ac:dyDescent="0.2">
      <c r="A17" s="2">
        <v>8000</v>
      </c>
      <c r="B17" s="2">
        <v>2438.4</v>
      </c>
      <c r="C17" s="2">
        <v>752.62400000000002</v>
      </c>
      <c r="D17" s="2">
        <v>10.916</v>
      </c>
      <c r="E17" s="2">
        <v>564.51</v>
      </c>
      <c r="F17" s="2">
        <v>22.225000000000001</v>
      </c>
      <c r="G17">
        <f t="shared" si="0"/>
        <v>75.2624</v>
      </c>
      <c r="H17">
        <f t="shared" si="1"/>
        <v>4.3209806741067407</v>
      </c>
      <c r="I17">
        <f t="shared" si="2"/>
        <v>4.3220250424875619</v>
      </c>
      <c r="J17">
        <f t="shared" si="3"/>
        <v>-1.0443683808212256E-3</v>
      </c>
    </row>
    <row r="18" spans="1:10" ht="20" x14ac:dyDescent="0.2">
      <c r="A18" s="2">
        <v>9000</v>
      </c>
      <c r="B18" s="2">
        <v>2743.2</v>
      </c>
      <c r="C18" s="2">
        <v>724.28499999999997</v>
      </c>
      <c r="D18" s="2">
        <v>10.505000000000001</v>
      </c>
      <c r="E18" s="2">
        <v>543.26</v>
      </c>
      <c r="F18" s="2">
        <v>21.388000000000002</v>
      </c>
      <c r="G18">
        <f t="shared" si="0"/>
        <v>72.4285</v>
      </c>
      <c r="H18">
        <f t="shared" si="1"/>
        <v>4.2825998683420901</v>
      </c>
      <c r="I18">
        <f t="shared" si="2"/>
        <v>4.281536195840113</v>
      </c>
      <c r="J18">
        <f t="shared" si="3"/>
        <v>1.063672501977031E-3</v>
      </c>
    </row>
    <row r="19" spans="1:10" ht="20" x14ac:dyDescent="0.2">
      <c r="A19" s="2">
        <v>10000</v>
      </c>
      <c r="B19" s="2">
        <v>3048</v>
      </c>
      <c r="C19" s="2">
        <v>696.81700000000001</v>
      </c>
      <c r="D19" s="2">
        <v>10.106</v>
      </c>
      <c r="E19" s="2">
        <v>522.66</v>
      </c>
      <c r="F19" s="2">
        <v>20.577000000000002</v>
      </c>
      <c r="G19">
        <f t="shared" si="0"/>
        <v>69.681700000000006</v>
      </c>
      <c r="H19">
        <f t="shared" si="1"/>
        <v>4.2439377294911864</v>
      </c>
      <c r="I19">
        <f t="shared" si="2"/>
        <v>4.2406842496478152</v>
      </c>
      <c r="J19">
        <f t="shared" si="3"/>
        <v>3.2534798433712098E-3</v>
      </c>
    </row>
    <row r="20" spans="1:10" ht="20" x14ac:dyDescent="0.2">
      <c r="A20" s="2">
        <v>15000</v>
      </c>
      <c r="B20" s="2">
        <v>4572</v>
      </c>
      <c r="C20" s="2">
        <v>571.82000000000005</v>
      </c>
      <c r="D20" s="2">
        <v>8.2934999999999999</v>
      </c>
      <c r="E20" s="2">
        <v>428.9</v>
      </c>
      <c r="F20" s="2">
        <v>16.885999999999999</v>
      </c>
      <c r="G20">
        <f t="shared" si="0"/>
        <v>57.182000000000002</v>
      </c>
      <c r="H20">
        <f t="shared" si="1"/>
        <v>4.046239163547253</v>
      </c>
      <c r="I20">
        <f t="shared" si="2"/>
        <v>4.0319761456981071</v>
      </c>
      <c r="J20">
        <f t="shared" si="3"/>
        <v>1.4263017849145854E-2</v>
      </c>
    </row>
    <row r="21" spans="1:10" ht="20" x14ac:dyDescent="0.2">
      <c r="A21" s="2">
        <v>20000</v>
      </c>
      <c r="B21" s="2">
        <v>6096</v>
      </c>
      <c r="C21" s="2">
        <v>465.63299999999998</v>
      </c>
      <c r="D21" s="2">
        <v>6.7534000000000001</v>
      </c>
      <c r="E21" s="2">
        <v>349.25</v>
      </c>
      <c r="F21" s="2">
        <v>13.75</v>
      </c>
      <c r="G21">
        <f t="shared" si="0"/>
        <v>46.563299999999998</v>
      </c>
      <c r="H21">
        <f t="shared" si="1"/>
        <v>3.8408126772002364</v>
      </c>
      <c r="I21">
        <f t="shared" si="2"/>
        <v>3.8175073665079076</v>
      </c>
      <c r="J21">
        <f t="shared" si="3"/>
        <v>2.3305310692328884E-2</v>
      </c>
    </row>
    <row r="22" spans="1:10" ht="20" x14ac:dyDescent="0.2">
      <c r="A22" s="2">
        <v>25000</v>
      </c>
      <c r="B22" s="2">
        <v>7620</v>
      </c>
      <c r="C22" s="2">
        <v>376.00900000000001</v>
      </c>
      <c r="D22" s="2">
        <v>5.4535999999999998</v>
      </c>
      <c r="E22" s="2">
        <v>282.02999999999997</v>
      </c>
      <c r="F22" s="2">
        <v>11.103999999999999</v>
      </c>
      <c r="G22">
        <f t="shared" si="0"/>
        <v>37.600900000000003</v>
      </c>
      <c r="H22">
        <f t="shared" si="1"/>
        <v>3.6270279862795962</v>
      </c>
      <c r="I22">
        <f t="shared" si="2"/>
        <v>3.598650559153203</v>
      </c>
      <c r="J22">
        <f t="shared" si="3"/>
        <v>2.837742712639324E-2</v>
      </c>
    </row>
    <row r="23" spans="1:10" ht="20" x14ac:dyDescent="0.2">
      <c r="A23" s="2">
        <v>30000</v>
      </c>
      <c r="B23" s="2">
        <v>9144</v>
      </c>
      <c r="C23" s="2">
        <v>300.89600000000002</v>
      </c>
      <c r="D23" s="2">
        <v>4.3640999999999996</v>
      </c>
      <c r="E23" s="2">
        <v>225.69</v>
      </c>
      <c r="F23" s="2">
        <v>8.8855000000000004</v>
      </c>
      <c r="G23">
        <f t="shared" si="0"/>
        <v>30.089600000000001</v>
      </c>
      <c r="H23">
        <f t="shared" si="1"/>
        <v>3.4041795971006206</v>
      </c>
      <c r="I23">
        <f t="shared" si="2"/>
        <v>3.376232147292435</v>
      </c>
      <c r="J23">
        <f t="shared" si="3"/>
        <v>2.7947449808185532E-2</v>
      </c>
    </row>
    <row r="24" spans="1:10" ht="20" x14ac:dyDescent="0.2">
      <c r="A24" s="2">
        <v>35000</v>
      </c>
      <c r="B24" s="2">
        <v>10668</v>
      </c>
      <c r="C24" s="2">
        <v>238.423</v>
      </c>
      <c r="D24" s="2">
        <v>3.4580000000000002</v>
      </c>
      <c r="E24" s="2">
        <v>178.83</v>
      </c>
      <c r="F24" s="2">
        <v>7.0406000000000004</v>
      </c>
      <c r="G24">
        <f t="shared" si="0"/>
        <v>23.842300000000002</v>
      </c>
      <c r="H24">
        <f t="shared" si="1"/>
        <v>3.1714613140536572</v>
      </c>
      <c r="I24">
        <f t="shared" si="2"/>
        <v>3.1508075460630627</v>
      </c>
      <c r="J24">
        <f t="shared" si="3"/>
        <v>2.0653767990594485E-2</v>
      </c>
    </row>
    <row r="25" spans="1:10" ht="20" x14ac:dyDescent="0.2">
      <c r="A25" s="2">
        <v>40000</v>
      </c>
      <c r="B25" s="2">
        <v>12192</v>
      </c>
      <c r="C25" s="2">
        <v>187.54</v>
      </c>
      <c r="D25" s="2">
        <v>2.72</v>
      </c>
      <c r="E25" s="2">
        <v>140.66999999999999</v>
      </c>
      <c r="F25" s="2">
        <v>5.5381</v>
      </c>
      <c r="G25">
        <f t="shared" si="0"/>
        <v>18.753999999999998</v>
      </c>
      <c r="H25">
        <f t="shared" si="1"/>
        <v>2.9314070629974331</v>
      </c>
      <c r="I25">
        <f t="shared" si="2"/>
        <v>2.9227770309791996</v>
      </c>
      <c r="J25">
        <f t="shared" si="3"/>
        <v>8.6300320182335355E-3</v>
      </c>
    </row>
    <row r="26" spans="1:10" ht="20" x14ac:dyDescent="0.2">
      <c r="A26" s="2">
        <v>45000</v>
      </c>
      <c r="B26" s="2">
        <v>13716</v>
      </c>
      <c r="C26" s="2">
        <v>147.47999999999999</v>
      </c>
      <c r="D26" s="2">
        <v>2.1389999999999998</v>
      </c>
      <c r="E26" s="2">
        <v>110.62</v>
      </c>
      <c r="F26" s="2">
        <v>4.3550000000000004</v>
      </c>
      <c r="G26">
        <f t="shared" si="0"/>
        <v>14.747999999999999</v>
      </c>
      <c r="H26">
        <f t="shared" si="1"/>
        <v>2.691107480371898</v>
      </c>
      <c r="I26">
        <f t="shared" si="2"/>
        <v>2.6924434334603866</v>
      </c>
      <c r="J26">
        <f t="shared" si="3"/>
        <v>-1.3359530884886617E-3</v>
      </c>
    </row>
    <row r="27" spans="1:10" ht="20" x14ac:dyDescent="0.2">
      <c r="A27" s="2">
        <v>50000</v>
      </c>
      <c r="B27" s="2">
        <v>15240</v>
      </c>
      <c r="C27" s="2">
        <v>115.97</v>
      </c>
      <c r="D27" s="2">
        <v>1.6820999999999999</v>
      </c>
      <c r="E27" s="2">
        <v>86.986999999999995</v>
      </c>
      <c r="F27" s="2">
        <v>3.4247000000000001</v>
      </c>
      <c r="G27">
        <f t="shared" si="0"/>
        <v>11.597</v>
      </c>
      <c r="H27">
        <f t="shared" si="1"/>
        <v>2.4507464439745661</v>
      </c>
      <c r="I27">
        <f t="shared" si="2"/>
        <v>2.4600442294511944</v>
      </c>
      <c r="J27">
        <f t="shared" si="3"/>
        <v>-9.2977854766282952E-3</v>
      </c>
    </row>
    <row r="28" spans="1:10" ht="20" x14ac:dyDescent="0.2">
      <c r="A28" s="2">
        <v>55000</v>
      </c>
      <c r="B28" s="2">
        <v>16764</v>
      </c>
      <c r="C28" s="2">
        <v>91.198999999999998</v>
      </c>
      <c r="D28" s="2">
        <v>1.3227</v>
      </c>
      <c r="E28" s="2">
        <v>68.405000000000001</v>
      </c>
      <c r="F28" s="2">
        <v>2.6930999999999998</v>
      </c>
      <c r="G28">
        <f t="shared" si="0"/>
        <v>9.1198999999999995</v>
      </c>
      <c r="H28">
        <f t="shared" si="1"/>
        <v>2.2104588391138442</v>
      </c>
      <c r="I28">
        <f t="shared" si="2"/>
        <v>2.2257708573478685</v>
      </c>
      <c r="J28">
        <f t="shared" si="3"/>
        <v>-1.5312018234024283E-2</v>
      </c>
    </row>
    <row r="29" spans="1:10" ht="20" x14ac:dyDescent="0.2">
      <c r="A29" s="2">
        <v>60000</v>
      </c>
      <c r="B29" s="2">
        <v>18288</v>
      </c>
      <c r="C29" s="2">
        <v>71.716999999999999</v>
      </c>
      <c r="D29" s="2">
        <v>1.0402</v>
      </c>
      <c r="E29" s="2">
        <v>53.792000000000002</v>
      </c>
      <c r="F29" s="2">
        <v>2.1177999999999999</v>
      </c>
      <c r="G29">
        <f t="shared" si="0"/>
        <v>7.1716999999999995</v>
      </c>
      <c r="H29">
        <f t="shared" si="1"/>
        <v>1.9701427255317074</v>
      </c>
      <c r="I29">
        <f t="shared" si="2"/>
        <v>1.9897810648015541</v>
      </c>
      <c r="J29">
        <f t="shared" si="3"/>
        <v>-1.9638339269846705E-2</v>
      </c>
    </row>
    <row r="30" spans="1:10" ht="20" x14ac:dyDescent="0.2">
      <c r="A30" s="2">
        <v>65000</v>
      </c>
      <c r="B30" s="2">
        <v>19812</v>
      </c>
      <c r="C30" s="2">
        <v>56.396999999999998</v>
      </c>
      <c r="D30" s="2">
        <v>0.81799999999999995</v>
      </c>
      <c r="E30" s="2">
        <v>42.301000000000002</v>
      </c>
      <c r="F30" s="2">
        <v>1.6654</v>
      </c>
      <c r="G30">
        <f t="shared" si="0"/>
        <v>5.6396999999999995</v>
      </c>
      <c r="H30">
        <f t="shared" si="1"/>
        <v>1.7298308726058882</v>
      </c>
      <c r="I30">
        <f t="shared" si="2"/>
        <v>1.7522071791470908</v>
      </c>
      <c r="J30">
        <f t="shared" si="3"/>
        <v>-2.2376306541202595E-2</v>
      </c>
    </row>
    <row r="31" spans="1:10" ht="20" x14ac:dyDescent="0.2">
      <c r="A31" s="2">
        <v>70000</v>
      </c>
      <c r="B31" s="2">
        <v>21336</v>
      </c>
      <c r="C31" s="2">
        <v>44.377000000000002</v>
      </c>
      <c r="D31" s="2">
        <v>0.64359999999999995</v>
      </c>
      <c r="E31" s="2">
        <v>33.286000000000001</v>
      </c>
      <c r="F31" s="2">
        <v>1.3105</v>
      </c>
      <c r="G31">
        <f t="shared" si="0"/>
        <v>4.4377000000000004</v>
      </c>
      <c r="H31">
        <f t="shared" si="1"/>
        <v>1.4901362242084286</v>
      </c>
      <c r="I31">
        <f t="shared" si="2"/>
        <v>1.5131618610353983</v>
      </c>
      <c r="J31">
        <f t="shared" si="3"/>
        <v>-2.3025636826969675E-2</v>
      </c>
    </row>
    <row r="32" spans="1:10" ht="20" x14ac:dyDescent="0.2">
      <c r="A32" s="2">
        <v>75000</v>
      </c>
      <c r="B32" s="2">
        <v>22860</v>
      </c>
      <c r="C32" s="2">
        <v>34.978000000000002</v>
      </c>
      <c r="D32" s="2">
        <v>0.50729999999999997</v>
      </c>
      <c r="E32" s="2">
        <v>26.236000000000001</v>
      </c>
      <c r="F32" s="2">
        <v>1.0328999999999999</v>
      </c>
      <c r="G32">
        <f t="shared" si="0"/>
        <v>3.4978000000000002</v>
      </c>
      <c r="H32">
        <f t="shared" si="1"/>
        <v>1.2521341994329538</v>
      </c>
      <c r="I32">
        <f t="shared" si="2"/>
        <v>1.2727422340979562</v>
      </c>
      <c r="J32">
        <f t="shared" si="3"/>
        <v>-2.0608034665002384E-2</v>
      </c>
    </row>
    <row r="33" spans="1:10" ht="20" x14ac:dyDescent="0.2">
      <c r="A33" s="2">
        <v>80000</v>
      </c>
      <c r="B33" s="2">
        <v>24384</v>
      </c>
      <c r="C33" s="2">
        <v>27.614999999999998</v>
      </c>
      <c r="D33" s="2">
        <v>0.40050000000000002</v>
      </c>
      <c r="E33" s="2">
        <v>20.713000000000001</v>
      </c>
      <c r="F33" s="2">
        <v>0.8155</v>
      </c>
      <c r="G33">
        <f t="shared" si="0"/>
        <v>2.7614999999999998</v>
      </c>
      <c r="H33">
        <f t="shared" si="1"/>
        <v>1.0157740103591051</v>
      </c>
      <c r="I33">
        <f t="shared" si="2"/>
        <v>1.0310329277204944</v>
      </c>
      <c r="J33">
        <f t="shared" si="3"/>
        <v>-1.525891736138929E-2</v>
      </c>
    </row>
    <row r="34" spans="1:10" ht="20" x14ac:dyDescent="0.2">
      <c r="A34" s="2">
        <v>85000</v>
      </c>
      <c r="B34" s="2">
        <v>25908</v>
      </c>
      <c r="C34" s="2">
        <v>21.837</v>
      </c>
      <c r="D34" s="2">
        <v>0.31669999999999998</v>
      </c>
      <c r="E34" s="2">
        <v>16.379000000000001</v>
      </c>
      <c r="F34" s="2">
        <v>0.64480000000000004</v>
      </c>
      <c r="G34">
        <f t="shared" si="0"/>
        <v>2.1837</v>
      </c>
      <c r="H34">
        <f t="shared" si="1"/>
        <v>0.78102068581018491</v>
      </c>
      <c r="I34">
        <f t="shared" si="2"/>
        <v>0.78810836960331043</v>
      </c>
      <c r="J34">
        <f t="shared" si="3"/>
        <v>-7.087683793125521E-3</v>
      </c>
    </row>
    <row r="35" spans="1:10" ht="20" x14ac:dyDescent="0.2">
      <c r="A35" s="2">
        <v>90000</v>
      </c>
      <c r="B35" s="2">
        <v>27432</v>
      </c>
      <c r="C35" s="2">
        <v>17.295999999999999</v>
      </c>
      <c r="D35" s="2">
        <v>0.25090000000000001</v>
      </c>
      <c r="E35" s="2">
        <v>12.973000000000001</v>
      </c>
      <c r="F35" s="2">
        <v>0.51070000000000004</v>
      </c>
      <c r="G35">
        <f t="shared" si="0"/>
        <v>1.7296</v>
      </c>
      <c r="H35">
        <f t="shared" si="1"/>
        <v>0.54789016790280676</v>
      </c>
      <c r="I35">
        <f t="shared" si="2"/>
        <v>0.54403454665957085</v>
      </c>
      <c r="J35">
        <f t="shared" si="3"/>
        <v>3.8556212432359072E-3</v>
      </c>
    </row>
    <row r="36" spans="1:10" ht="20" x14ac:dyDescent="0.2">
      <c r="A36" s="2">
        <v>95000</v>
      </c>
      <c r="B36" s="2">
        <v>28956</v>
      </c>
      <c r="C36" s="2">
        <v>13.721</v>
      </c>
      <c r="D36" s="2">
        <v>0.19900000000000001</v>
      </c>
      <c r="E36" s="2">
        <v>10.291</v>
      </c>
      <c r="F36" s="2">
        <v>0.4052</v>
      </c>
      <c r="G36">
        <f t="shared" si="0"/>
        <v>1.3721000000000001</v>
      </c>
      <c r="H36">
        <f t="shared" si="1"/>
        <v>0.31634241294499255</v>
      </c>
      <c r="I36">
        <f t="shared" si="2"/>
        <v>0.29887038043735892</v>
      </c>
      <c r="J36">
        <f t="shared" si="3"/>
        <v>1.7472032507633628E-2</v>
      </c>
    </row>
    <row r="37" spans="1:10" ht="20" x14ac:dyDescent="0.2">
      <c r="A37" s="2">
        <v>100000</v>
      </c>
      <c r="B37" s="2">
        <v>30480</v>
      </c>
      <c r="C37" s="2">
        <v>10.901999999999999</v>
      </c>
      <c r="D37" s="2">
        <v>0.15809999999999999</v>
      </c>
      <c r="E37" s="2">
        <v>8.1768999999999998</v>
      </c>
      <c r="F37" s="2">
        <v>0.32190000000000002</v>
      </c>
      <c r="G37">
        <f t="shared" si="0"/>
        <v>1.0901999999999998</v>
      </c>
      <c r="H37">
        <f t="shared" si="1"/>
        <v>8.6361165648043303E-2</v>
      </c>
      <c r="I37">
        <f t="shared" si="2"/>
        <v>5.2668817423834113E-2</v>
      </c>
      <c r="J37">
        <f t="shared" si="3"/>
        <v>3.369234822420919E-2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airPressure</vt:lpstr>
      <vt:lpstr>airPressure2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dcterms:created xsi:type="dcterms:W3CDTF">2021-07-19T18:08:40Z</dcterms:created>
  <dcterms:modified xsi:type="dcterms:W3CDTF">2021-07-23T21:24:39Z</dcterms:modified>
</cp:coreProperties>
</file>