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13_ncr:1_{CEE787A8-B771-4DC1-A114-1C4D77F7C413}" xr6:coauthVersionLast="36" xr6:coauthVersionMax="36" xr10:uidLastSave="{00000000-0000-0000-0000-000000000000}"/>
  <bookViews>
    <workbookView xWindow="0" yWindow="0" windowWidth="20490" windowHeight="7545" xr2:uid="{E7408AC6-0FE6-46B1-9E4E-D291EC2EC6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3" i="1"/>
  <c r="L4" i="1"/>
  <c r="L5" i="1"/>
  <c r="L6" i="1"/>
  <c r="L7" i="1"/>
  <c r="L3" i="1"/>
  <c r="B8" i="1"/>
  <c r="G3" i="1"/>
  <c r="G5" i="1"/>
  <c r="I5" i="1" s="1"/>
  <c r="J5" i="1" s="1"/>
  <c r="F3" i="1"/>
  <c r="F7" i="1"/>
  <c r="G7" i="1" s="1"/>
  <c r="I7" i="1" s="1"/>
  <c r="J7" i="1" s="1"/>
  <c r="F6" i="1"/>
  <c r="G6" i="1" s="1"/>
  <c r="I6" i="1" s="1"/>
  <c r="J6" i="1" s="1"/>
  <c r="F5" i="1"/>
  <c r="F4" i="1"/>
  <c r="G4" i="1" s="1"/>
  <c r="I4" i="1" s="1"/>
  <c r="J4" i="1" s="1"/>
  <c r="G8" i="1" l="1"/>
  <c r="I3" i="1"/>
  <c r="J3" i="1" s="1"/>
</calcChain>
</file>

<file path=xl/sharedStrings.xml><?xml version="1.0" encoding="utf-8"?>
<sst xmlns="http://schemas.openxmlformats.org/spreadsheetml/2006/main" count="21" uniqueCount="20">
  <si>
    <t>producto</t>
  </si>
  <si>
    <t>A</t>
  </si>
  <si>
    <t>B</t>
  </si>
  <si>
    <t>C</t>
  </si>
  <si>
    <t>D</t>
  </si>
  <si>
    <t>E</t>
  </si>
  <si>
    <t>demanda promedio al mes (cajas)</t>
  </si>
  <si>
    <t>largo</t>
  </si>
  <si>
    <t>ancho</t>
  </si>
  <si>
    <t>alto</t>
  </si>
  <si>
    <t>medidas cajas (metros)</t>
  </si>
  <si>
    <t>volumen x cj (m3)</t>
  </si>
  <si>
    <t>volumen total x producto</t>
  </si>
  <si>
    <t>total</t>
  </si>
  <si>
    <t>estibas reales requeridas</t>
  </si>
  <si>
    <t>estibas teoricas requeridas</t>
  </si>
  <si>
    <t>volumen x estiba (m3)</t>
  </si>
  <si>
    <t>costo de almacenar una caja al mes</t>
  </si>
  <si>
    <t>costo de almacenamiento al mes</t>
  </si>
  <si>
    <t>costo x cajas al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</si>
</sst>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6" formatCode="0.0000"/>
    <numFmt numFmtId="172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166" fontId="0" fillId="0" borderId="0" xfId="0" applyNumberFormat="1" applyAlignment="1">
      <alignment wrapText="1"/>
    </xf>
    <xf numFmtId="172" fontId="0" fillId="0" borderId="0" xfId="1" applyNumberFormat="1" applyFont="1"/>
    <xf numFmtId="0" fontId="0" fillId="0" borderId="1" xfId="0" applyBorder="1" applyAlignment="1">
      <alignment horizontal="center"/>
    </xf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/>
    <xf numFmtId="172" fontId="0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4FDE-82A5-4156-BD33-E2349E033503}">
  <dimension ref="A1:N14"/>
  <sheetViews>
    <sheetView tabSelected="1" workbookViewId="0">
      <selection activeCell="N3" sqref="N3"/>
    </sheetView>
  </sheetViews>
  <sheetFormatPr baseColWidth="10" defaultRowHeight="15" x14ac:dyDescent="0.25"/>
  <cols>
    <col min="2" max="2" width="11.42578125" customWidth="1"/>
    <col min="6" max="6" width="13.85546875" customWidth="1"/>
    <col min="7" max="8" width="16" customWidth="1"/>
    <col min="9" max="10" width="11.85546875" bestFit="1" customWidth="1"/>
    <col min="13" max="14" width="14.140625" bestFit="1" customWidth="1"/>
  </cols>
  <sheetData>
    <row r="1" spans="1:14" x14ac:dyDescent="0.25">
      <c r="C1" s="3" t="s">
        <v>10</v>
      </c>
      <c r="D1" s="3"/>
      <c r="E1" s="3"/>
    </row>
    <row r="2" spans="1:14" ht="60" x14ac:dyDescent="0.25">
      <c r="A2" t="s">
        <v>0</v>
      </c>
      <c r="B2" s="1" t="s">
        <v>6</v>
      </c>
      <c r="C2" t="s">
        <v>7</v>
      </c>
      <c r="D2" t="s">
        <v>8</v>
      </c>
      <c r="E2" t="s">
        <v>9</v>
      </c>
      <c r="F2" s="1" t="s">
        <v>11</v>
      </c>
      <c r="G2" s="1" t="s">
        <v>12</v>
      </c>
      <c r="H2" s="1" t="s">
        <v>16</v>
      </c>
      <c r="I2" s="1" t="s">
        <v>15</v>
      </c>
      <c r="J2" s="1" t="s">
        <v>14</v>
      </c>
      <c r="K2" s="1" t="s">
        <v>18</v>
      </c>
      <c r="L2" s="1" t="s">
        <v>17</v>
      </c>
      <c r="M2" s="1" t="s">
        <v>19</v>
      </c>
    </row>
    <row r="3" spans="1:14" x14ac:dyDescent="0.25">
      <c r="A3" t="s">
        <v>1</v>
      </c>
      <c r="B3" s="12">
        <v>1500</v>
      </c>
      <c r="C3">
        <v>0.6</v>
      </c>
      <c r="D3">
        <v>0.53</v>
      </c>
      <c r="E3">
        <v>0.4</v>
      </c>
      <c r="F3" s="6">
        <f>C3*D3*E3</f>
        <v>0.12720000000000001</v>
      </c>
      <c r="G3" s="5">
        <f>SUM(B3*F3)</f>
        <v>190.8</v>
      </c>
      <c r="H3" s="5">
        <v>0.96</v>
      </c>
      <c r="I3" s="5">
        <f>+G3/H3</f>
        <v>198.75000000000003</v>
      </c>
      <c r="J3" s="4">
        <f>+ROUNDUP(I3,0)</f>
        <v>199</v>
      </c>
      <c r="K3">
        <v>10000000</v>
      </c>
      <c r="L3" s="4">
        <f>+K3/4450</f>
        <v>2247.1910112359551</v>
      </c>
      <c r="M3" s="7">
        <f>+L3*B3</f>
        <v>3370786.5168539328</v>
      </c>
      <c r="N3" s="7"/>
    </row>
    <row r="4" spans="1:14" x14ac:dyDescent="0.25">
      <c r="A4" t="s">
        <v>2</v>
      </c>
      <c r="B4">
        <v>800</v>
      </c>
      <c r="C4">
        <v>0.5</v>
      </c>
      <c r="D4">
        <v>0.45</v>
      </c>
      <c r="E4">
        <v>0.4</v>
      </c>
      <c r="F4" s="5">
        <f t="shared" ref="F4:F7" si="0">C4*D4*E4</f>
        <v>9.0000000000000011E-2</v>
      </c>
      <c r="G4" s="5">
        <f t="shared" ref="G4:G7" si="1">SUM(B4*F4)</f>
        <v>72.000000000000014</v>
      </c>
      <c r="H4" s="5">
        <v>0.96</v>
      </c>
      <c r="I4" s="5">
        <f t="shared" ref="I4:I7" si="2">+G4/H4</f>
        <v>75.000000000000014</v>
      </c>
      <c r="J4" s="4">
        <f t="shared" ref="J4:J7" si="3">+ROUNDUP(I4,0)</f>
        <v>75</v>
      </c>
      <c r="K4">
        <v>10000000</v>
      </c>
      <c r="L4" s="4">
        <f t="shared" ref="L4:L7" si="4">+K4/4450</f>
        <v>2247.1910112359551</v>
      </c>
      <c r="M4" s="7">
        <f t="shared" ref="M4:M9" si="5">+L4*B4</f>
        <v>1797752.8089887642</v>
      </c>
    </row>
    <row r="5" spans="1:14" x14ac:dyDescent="0.25">
      <c r="A5" t="s">
        <v>3</v>
      </c>
      <c r="B5">
        <v>750</v>
      </c>
      <c r="C5">
        <v>0.45</v>
      </c>
      <c r="D5">
        <v>0.4</v>
      </c>
      <c r="E5">
        <v>0.35</v>
      </c>
      <c r="F5" s="5">
        <f t="shared" si="0"/>
        <v>6.3E-2</v>
      </c>
      <c r="G5" s="5">
        <f t="shared" si="1"/>
        <v>47.25</v>
      </c>
      <c r="H5" s="5">
        <v>0.96</v>
      </c>
      <c r="I5" s="5">
        <f t="shared" si="2"/>
        <v>49.21875</v>
      </c>
      <c r="J5" s="4">
        <f t="shared" si="3"/>
        <v>50</v>
      </c>
      <c r="K5">
        <v>10000000</v>
      </c>
      <c r="L5" s="4">
        <f t="shared" si="4"/>
        <v>2247.1910112359551</v>
      </c>
      <c r="M5" s="7">
        <f t="shared" si="5"/>
        <v>1685393.2584269664</v>
      </c>
    </row>
    <row r="6" spans="1:14" x14ac:dyDescent="0.25">
      <c r="A6" t="s">
        <v>4</v>
      </c>
      <c r="B6">
        <v>1100</v>
      </c>
      <c r="C6">
        <v>0.55000000000000004</v>
      </c>
      <c r="D6">
        <v>0.5</v>
      </c>
      <c r="E6">
        <v>0.45</v>
      </c>
      <c r="F6" s="5">
        <f t="shared" si="0"/>
        <v>0.12375000000000001</v>
      </c>
      <c r="G6" s="5">
        <f t="shared" si="1"/>
        <v>136.125</v>
      </c>
      <c r="H6" s="5">
        <v>0.96</v>
      </c>
      <c r="I6" s="5">
        <f t="shared" si="2"/>
        <v>141.796875</v>
      </c>
      <c r="J6" s="4">
        <f t="shared" si="3"/>
        <v>142</v>
      </c>
      <c r="K6">
        <v>10000000</v>
      </c>
      <c r="L6" s="4">
        <f t="shared" si="4"/>
        <v>2247.1910112359551</v>
      </c>
      <c r="M6" s="7">
        <f t="shared" si="5"/>
        <v>2471910.1123595508</v>
      </c>
    </row>
    <row r="7" spans="1:14" x14ac:dyDescent="0.25">
      <c r="A7" t="s">
        <v>5</v>
      </c>
      <c r="B7">
        <v>300</v>
      </c>
      <c r="C7">
        <v>0.65</v>
      </c>
      <c r="D7">
        <v>0.6</v>
      </c>
      <c r="E7">
        <v>0.5</v>
      </c>
      <c r="F7" s="5">
        <f t="shared" si="0"/>
        <v>0.19500000000000001</v>
      </c>
      <c r="G7" s="5">
        <f t="shared" si="1"/>
        <v>58.5</v>
      </c>
      <c r="H7" s="5">
        <v>0.96</v>
      </c>
      <c r="I7" s="5">
        <f t="shared" si="2"/>
        <v>60.9375</v>
      </c>
      <c r="J7" s="4">
        <f t="shared" si="3"/>
        <v>61</v>
      </c>
      <c r="K7">
        <v>10000000</v>
      </c>
      <c r="L7" s="4">
        <f t="shared" si="4"/>
        <v>2247.1910112359551</v>
      </c>
      <c r="M7" s="7">
        <f t="shared" si="5"/>
        <v>674157.30337078648</v>
      </c>
    </row>
    <row r="8" spans="1:14" x14ac:dyDescent="0.25">
      <c r="B8">
        <f>SUM(B3:B7)</f>
        <v>4450</v>
      </c>
      <c r="F8" s="5" t="s">
        <v>13</v>
      </c>
      <c r="G8">
        <f>SUM(G3:G7)</f>
        <v>504.67500000000001</v>
      </c>
      <c r="M8" s="4"/>
    </row>
    <row r="9" spans="1:14" x14ac:dyDescent="0.25">
      <c r="F9" s="5"/>
      <c r="M9" s="4"/>
    </row>
    <row r="10" spans="1:14" x14ac:dyDescent="0.25">
      <c r="F10" s="5"/>
    </row>
    <row r="11" spans="1:14" x14ac:dyDescent="0.25">
      <c r="F11" s="9"/>
    </row>
    <row r="12" spans="1:14" x14ac:dyDescent="0.25">
      <c r="A12" t="s">
        <v>17</v>
      </c>
      <c r="D12" s="8">
        <v>10000000</v>
      </c>
      <c r="E12" s="13">
        <v>2247</v>
      </c>
      <c r="F12" s="10"/>
    </row>
    <row r="13" spans="1:14" x14ac:dyDescent="0.25">
      <c r="D13" s="2">
        <v>4450</v>
      </c>
      <c r="F13" s="10"/>
    </row>
    <row r="14" spans="1:14" x14ac:dyDescent="0.25">
      <c r="F14" s="11"/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2023-02-17T23:17:32Z</dcterms:created>
  <dcterms:modified xsi:type="dcterms:W3CDTF">2023-02-18T02:15:12Z</dcterms:modified>
</cp:coreProperties>
</file>