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vingreenman/Downloads/data_code_publish/data/"/>
    </mc:Choice>
  </mc:AlternateContent>
  <xr:revisionPtr revIDLastSave="0" documentId="13_ncr:1_{1A294833-5447-A645-BEF0-545B2E650824}" xr6:coauthVersionLast="46" xr6:coauthVersionMax="46" xr10:uidLastSave="{00000000-0000-0000-0000-000000000000}"/>
  <bookViews>
    <workbookView xWindow="20" yWindow="500" windowWidth="19040" windowHeight="14640" tabRatio="578" xr2:uid="{00000000-000D-0000-FFFF-FFFF00000000}"/>
  </bookViews>
  <sheets>
    <sheet name="Master List - Full" sheetId="8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8" l="1"/>
  <c r="C28" i="8"/>
  <c r="D27" i="8"/>
  <c r="C27" i="8"/>
  <c r="D26" i="8"/>
  <c r="C26" i="8"/>
  <c r="D25" i="8"/>
  <c r="C25" i="8"/>
  <c r="D24" i="8"/>
  <c r="C24" i="8"/>
  <c r="D23" i="8"/>
  <c r="C23" i="8"/>
  <c r="D22" i="8"/>
  <c r="C22" i="8"/>
</calcChain>
</file>

<file path=xl/sharedStrings.xml><?xml version="1.0" encoding="utf-8"?>
<sst xmlns="http://schemas.openxmlformats.org/spreadsheetml/2006/main" count="15" uniqueCount="15">
  <si>
    <t>c</t>
  </si>
  <si>
    <t>a</t>
  </si>
  <si>
    <t>Enthalpy of mixing [eV/cation]</t>
  </si>
  <si>
    <t>B4-In5 Series</t>
  </si>
  <si>
    <t>B1-In1 Series</t>
  </si>
  <si>
    <t>B (y)</t>
  </si>
  <si>
    <t>In (x)</t>
  </si>
  <si>
    <t>Single Runs</t>
  </si>
  <si>
    <t>HSE Gap</t>
  </si>
  <si>
    <t>true DFT gap</t>
  </si>
  <si>
    <t>Phase Transition Temperature [K]</t>
  </si>
  <si>
    <t>Logan BGaN</t>
  </si>
  <si>
    <t>Logan InGaN</t>
  </si>
  <si>
    <t>B2-In3 Series</t>
  </si>
  <si>
    <t>B2-In3 (LW)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</si>
</sst>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0"/>
    <numFmt numFmtId="172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Border="1"/>
    <xf numFmtId="169" fontId="0" fillId="0" borderId="0" xfId="0" applyNumberFormat="1" applyBorder="1"/>
    <xf numFmtId="169" fontId="0" fillId="0" borderId="5" xfId="0" applyNumberFormat="1" applyBorder="1"/>
    <xf numFmtId="169" fontId="4" fillId="0" borderId="0" xfId="0" applyNumberFormat="1" applyFont="1" applyBorder="1" applyAlignment="1">
      <alignment vertical="center"/>
    </xf>
    <xf numFmtId="169" fontId="4" fillId="0" borderId="5" xfId="0" applyNumberFormat="1" applyFont="1" applyBorder="1" applyAlignment="1">
      <alignment vertical="center"/>
    </xf>
    <xf numFmtId="169" fontId="0" fillId="0" borderId="0" xfId="0" applyNumberFormat="1"/>
    <xf numFmtId="0" fontId="5" fillId="0" borderId="0" xfId="0" applyFont="1" applyFill="1" applyBorder="1" applyAlignment="1">
      <alignment horizontal="center"/>
    </xf>
    <xf numFmtId="169" fontId="0" fillId="0" borderId="10" xfId="0" applyNumberFormat="1" applyBorder="1"/>
    <xf numFmtId="172" fontId="0" fillId="0" borderId="0" xfId="0" applyNumberFormat="1" applyBorder="1"/>
    <xf numFmtId="172" fontId="0" fillId="0" borderId="5" xfId="0" applyNumberFormat="1" applyBorder="1"/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69" fontId="0" fillId="0" borderId="11" xfId="0" applyNumberFormat="1" applyBorder="1"/>
    <xf numFmtId="169" fontId="0" fillId="0" borderId="3" xfId="0" applyNumberFormat="1" applyBorder="1"/>
    <xf numFmtId="169" fontId="0" fillId="0" borderId="3" xfId="0" applyNumberFormat="1" applyFill="1" applyBorder="1"/>
    <xf numFmtId="169" fontId="0" fillId="0" borderId="6" xfId="0" applyNumberFormat="1" applyBorder="1"/>
    <xf numFmtId="172" fontId="0" fillId="0" borderId="10" xfId="0" applyNumberFormat="1" applyBorder="1"/>
    <xf numFmtId="0" fontId="0" fillId="0" borderId="1" xfId="0" applyBorder="1"/>
    <xf numFmtId="169" fontId="0" fillId="0" borderId="5" xfId="0" applyNumberFormat="1" applyFill="1" applyBorder="1"/>
    <xf numFmtId="0" fontId="1" fillId="0" borderId="0" xfId="0" applyFont="1" applyFill="1" applyBorder="1"/>
    <xf numFmtId="0" fontId="5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2" xfId="0" applyFont="1" applyFill="1" applyBorder="1"/>
    <xf numFmtId="169" fontId="0" fillId="0" borderId="0" xfId="0" applyNumberFormat="1" applyFont="1"/>
    <xf numFmtId="172" fontId="0" fillId="0" borderId="0" xfId="0" applyNumberFormat="1" applyFont="1"/>
    <xf numFmtId="169" fontId="0" fillId="0" borderId="10" xfId="0" applyNumberFormat="1" applyFill="1" applyBorder="1"/>
    <xf numFmtId="169" fontId="0" fillId="0" borderId="0" xfId="0" applyNumberFormat="1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6" xfId="0" applyFill="1" applyBorder="1"/>
    <xf numFmtId="172" fontId="0" fillId="0" borderId="10" xfId="0" applyNumberFormat="1" applyFill="1" applyBorder="1"/>
    <xf numFmtId="172" fontId="0" fillId="0" borderId="0" xfId="0" applyNumberFormat="1" applyFill="1" applyBorder="1"/>
    <xf numFmtId="172" fontId="0" fillId="0" borderId="5" xfId="0" applyNumberFormat="1" applyFill="1" applyBorder="1"/>
    <xf numFmtId="169" fontId="0" fillId="0" borderId="4" xfId="0" applyNumberFormat="1" applyBorder="1"/>
    <xf numFmtId="0" fontId="0" fillId="3" borderId="3" xfId="0" applyFill="1" applyBorder="1"/>
    <xf numFmtId="0" fontId="0" fillId="3" borderId="6" xfId="0" applyFill="1" applyBorder="1"/>
    <xf numFmtId="169" fontId="0" fillId="0" borderId="10" xfId="0" applyNumberFormat="1" applyFont="1" applyFill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7"/>
  <colors>
    <mruColors>
      <color rgb="FFD34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115"/>
  <sheetViews>
    <sheetView tabSelected="1" zoomScale="83" workbookViewId="0">
      <selection activeCell="J21" sqref="J21"/>
    </sheetView>
  </sheetViews>
  <sheetFormatPr baseColWidth="10" defaultRowHeight="16" x14ac:dyDescent="0.2"/>
  <cols>
    <col min="1" max="1" width="1.6640625" customWidth="1"/>
    <col min="2" max="2" width="9" customWidth="1"/>
    <col min="8" max="8" width="24.6640625" customWidth="1"/>
    <col min="9" max="9" width="30.33203125" customWidth="1"/>
  </cols>
  <sheetData>
    <row r="1" spans="2:10" ht="10" customHeight="1" x14ac:dyDescent="0.2"/>
    <row r="2" spans="2:10" x14ac:dyDescent="0.2">
      <c r="B2" s="18"/>
      <c r="C2" s="11" t="s">
        <v>5</v>
      </c>
      <c r="D2" s="11" t="s">
        <v>6</v>
      </c>
      <c r="E2" s="11" t="s">
        <v>1</v>
      </c>
      <c r="F2" s="11" t="s">
        <v>0</v>
      </c>
      <c r="G2" s="11" t="s">
        <v>9</v>
      </c>
      <c r="H2" s="11" t="s">
        <v>2</v>
      </c>
      <c r="I2" s="11" t="s">
        <v>10</v>
      </c>
      <c r="J2" s="12" t="s">
        <v>8</v>
      </c>
    </row>
    <row r="3" spans="2:10" x14ac:dyDescent="0.2">
      <c r="B3" s="38" t="s">
        <v>7</v>
      </c>
      <c r="C3" s="2">
        <v>2.7777777777777776E-2</v>
      </c>
      <c r="D3" s="2">
        <v>5.5555555555555552E-2</v>
      </c>
      <c r="E3" s="2">
        <v>3.1953283333333338</v>
      </c>
      <c r="F3" s="2">
        <v>5.20634</v>
      </c>
      <c r="G3" s="2">
        <v>1.7354995000000004</v>
      </c>
      <c r="H3" s="2">
        <v>7.4631960055555169E-2</v>
      </c>
      <c r="I3" s="9">
        <v>2635.0082456609784</v>
      </c>
      <c r="J3" s="13">
        <v>2.9743149999999998</v>
      </c>
    </row>
    <row r="4" spans="2:10" x14ac:dyDescent="0.2">
      <c r="B4" s="38"/>
      <c r="C4" s="2">
        <v>8.3333333333333329E-2</v>
      </c>
      <c r="D4" s="2">
        <v>0.16666666666666666</v>
      </c>
      <c r="E4" s="2">
        <v>3.2109566666666667</v>
      </c>
      <c r="F4" s="2">
        <v>5.2109449999999997</v>
      </c>
      <c r="G4" s="2">
        <v>1.3624644999999997</v>
      </c>
      <c r="H4" s="2">
        <v>0.2226081473611114</v>
      </c>
      <c r="I4" s="9">
        <v>3702.6087627218944</v>
      </c>
      <c r="J4" s="14">
        <v>2.5433240000000001</v>
      </c>
    </row>
    <row r="5" spans="2:10" x14ac:dyDescent="0.2">
      <c r="B5" s="38"/>
      <c r="C5" s="2">
        <v>0.1388888888888889</v>
      </c>
      <c r="D5" s="2">
        <v>0.27777777777777779</v>
      </c>
      <c r="E5" s="2">
        <v>3.2115316666666671</v>
      </c>
      <c r="F5" s="2">
        <v>5.2116499999999997</v>
      </c>
      <c r="G5" s="2">
        <v>1.3591760000000006</v>
      </c>
      <c r="H5" s="2">
        <v>0.68332606005555541</v>
      </c>
      <c r="I5" s="9">
        <v>8682.6001450857639</v>
      </c>
      <c r="J5" s="14">
        <v>2.5372145000000002</v>
      </c>
    </row>
    <row r="6" spans="2:10" x14ac:dyDescent="0.2">
      <c r="B6" s="38"/>
      <c r="C6" s="2">
        <v>0.19444444444444445</v>
      </c>
      <c r="D6" s="2">
        <v>0.3888888888888889</v>
      </c>
      <c r="E6" s="2">
        <v>3.3072916666666665</v>
      </c>
      <c r="F6" s="2">
        <v>5.1765999999999996</v>
      </c>
      <c r="G6" s="2">
        <v>0.92675049999999981</v>
      </c>
      <c r="H6" s="2">
        <v>0.41532747816666749</v>
      </c>
      <c r="I6" s="9">
        <v>4744.3712628277481</v>
      </c>
      <c r="J6" s="14">
        <v>2.041156</v>
      </c>
    </row>
    <row r="7" spans="2:10" x14ac:dyDescent="0.2">
      <c r="B7" s="38"/>
      <c r="C7" s="2">
        <v>0.25</v>
      </c>
      <c r="D7" s="2">
        <v>0.5</v>
      </c>
      <c r="E7" s="2">
        <v>3.3435600000000001</v>
      </c>
      <c r="F7" s="2">
        <v>5.2101550000000003</v>
      </c>
      <c r="G7" s="2">
        <v>0.68349400000000049</v>
      </c>
      <c r="H7" s="2">
        <v>0.52588777919444374</v>
      </c>
      <c r="I7" s="9">
        <v>6069.5655288634734</v>
      </c>
      <c r="J7" s="14">
        <v>1.715357</v>
      </c>
    </row>
    <row r="8" spans="2:10" x14ac:dyDescent="0.2">
      <c r="B8" s="38"/>
      <c r="C8" s="2">
        <v>0.33333333333333331</v>
      </c>
      <c r="D8" s="2">
        <v>0.66666666666666663</v>
      </c>
      <c r="E8" s="2">
        <v>3.3561099999999997</v>
      </c>
      <c r="F8" s="2">
        <v>5.3619000000000003</v>
      </c>
      <c r="G8" s="2">
        <v>0.47200550000000074</v>
      </c>
      <c r="H8" s="2">
        <v>0.55843781308333318</v>
      </c>
      <c r="I8" s="9">
        <v>10528.051205760739</v>
      </c>
      <c r="J8" s="14">
        <v>1.460407</v>
      </c>
    </row>
    <row r="9" spans="2:10" x14ac:dyDescent="0.2">
      <c r="B9" s="38"/>
      <c r="C9" s="2">
        <v>8.3333333333333329E-2</v>
      </c>
      <c r="D9" s="2">
        <v>0.1111111111111111</v>
      </c>
      <c r="E9" s="2">
        <v>3.2054766666666663</v>
      </c>
      <c r="F9" s="2">
        <v>5.1792199999999999</v>
      </c>
      <c r="G9" s="2">
        <v>1.4119305000000004</v>
      </c>
      <c r="H9" s="2">
        <v>0.20142161422222196</v>
      </c>
      <c r="I9" s="9">
        <v>3864.8749965497809</v>
      </c>
      <c r="J9" s="14">
        <v>2.616412</v>
      </c>
    </row>
    <row r="10" spans="2:10" x14ac:dyDescent="0.2">
      <c r="B10" s="38"/>
      <c r="C10" s="2">
        <v>0.16666666666666666</v>
      </c>
      <c r="D10" s="2">
        <v>0.22222222222222221</v>
      </c>
      <c r="E10" s="2">
        <v>3.2049183333333331</v>
      </c>
      <c r="F10" s="2">
        <v>5.1575699999999998</v>
      </c>
      <c r="G10" s="2">
        <v>1.2065200000000003</v>
      </c>
      <c r="H10" s="2">
        <v>0.35632848880555595</v>
      </c>
      <c r="I10" s="9">
        <v>4578.9597875606078</v>
      </c>
      <c r="J10" s="14">
        <v>2.3653759999999999</v>
      </c>
    </row>
    <row r="11" spans="2:10" x14ac:dyDescent="0.2">
      <c r="B11" s="38"/>
      <c r="C11" s="2">
        <v>0.25</v>
      </c>
      <c r="D11" s="2">
        <v>0.33333333333333331</v>
      </c>
      <c r="E11" s="2">
        <v>3.2251333333333334</v>
      </c>
      <c r="F11" s="2">
        <v>5.2095450000000003</v>
      </c>
      <c r="G11" s="2">
        <v>1.143249</v>
      </c>
      <c r="H11" s="2">
        <v>0.47575095533333289</v>
      </c>
      <c r="I11" s="9">
        <v>5298.1095471272538</v>
      </c>
      <c r="J11" s="14">
        <v>2.2693794999999999</v>
      </c>
    </row>
    <row r="12" spans="2:10" x14ac:dyDescent="0.2">
      <c r="B12" s="38"/>
      <c r="C12" s="2">
        <v>0.33333333333333331</v>
      </c>
      <c r="D12" s="2">
        <v>0.44444444444444442</v>
      </c>
      <c r="E12" s="2">
        <v>3.2398283333333335</v>
      </c>
      <c r="F12" s="2">
        <v>5.0572249999999999</v>
      </c>
      <c r="G12" s="2">
        <v>0.83707000000000065</v>
      </c>
      <c r="H12" s="2">
        <v>0.56805272274999963</v>
      </c>
      <c r="I12" s="9">
        <v>6425.5908313193277</v>
      </c>
      <c r="J12" s="14">
        <v>1.9006555000000001</v>
      </c>
    </row>
    <row r="13" spans="2:10" x14ac:dyDescent="0.2">
      <c r="B13" s="38"/>
      <c r="C13" s="2">
        <v>0.1111111111111111</v>
      </c>
      <c r="D13" s="2">
        <v>0.1388888888888889</v>
      </c>
      <c r="E13" s="2">
        <v>3.1923083333333331</v>
      </c>
      <c r="F13" s="2">
        <v>5.1689800000000004</v>
      </c>
      <c r="G13" s="2">
        <v>1.4762745000000006</v>
      </c>
      <c r="H13" s="2">
        <v>0.25246639938888887</v>
      </c>
      <c r="I13" s="9">
        <v>4127.0913314325499</v>
      </c>
      <c r="J13" s="14">
        <v>2.6686624999999999</v>
      </c>
    </row>
    <row r="14" spans="2:10" x14ac:dyDescent="0.2">
      <c r="B14" s="38"/>
      <c r="C14" s="2">
        <v>0.22222222222222221</v>
      </c>
      <c r="D14" s="2">
        <v>0.27777777777777779</v>
      </c>
      <c r="E14" s="2">
        <v>3.2046466666666666</v>
      </c>
      <c r="F14" s="2">
        <v>5.1210500000000003</v>
      </c>
      <c r="G14" s="2">
        <v>1.2786149999999994</v>
      </c>
      <c r="H14" s="2">
        <v>0.44055932272222265</v>
      </c>
      <c r="I14" s="9">
        <v>5099.912438681039</v>
      </c>
      <c r="J14" s="14">
        <v>2.4204659999999998</v>
      </c>
    </row>
    <row r="15" spans="2:10" x14ac:dyDescent="0.2">
      <c r="B15" s="38"/>
      <c r="C15" s="2">
        <v>0.33333333333333331</v>
      </c>
      <c r="D15" s="2">
        <v>0.41666666666666669</v>
      </c>
      <c r="E15" s="2">
        <v>3.2042800000000002</v>
      </c>
      <c r="F15" s="2">
        <v>5.0970199999999997</v>
      </c>
      <c r="G15" s="2">
        <v>0.84074450000000045</v>
      </c>
      <c r="H15" s="2">
        <v>0.61198298722222289</v>
      </c>
      <c r="I15" s="9">
        <v>6815.2315217313098</v>
      </c>
      <c r="J15" s="14">
        <v>1.8660080000000001</v>
      </c>
    </row>
    <row r="16" spans="2:10" x14ac:dyDescent="0.2">
      <c r="B16" s="38"/>
      <c r="C16" s="2">
        <v>0.44444444444444442</v>
      </c>
      <c r="D16" s="2">
        <v>0.55555555555555558</v>
      </c>
      <c r="E16" s="2">
        <v>3.357746666666666</v>
      </c>
      <c r="F16" s="2">
        <v>5.0551450000000004</v>
      </c>
      <c r="G16" s="2">
        <v>0.67101149999999965</v>
      </c>
      <c r="H16" s="2">
        <v>0.59816554844444647</v>
      </c>
      <c r="I16" s="9">
        <v>10448.890921800246</v>
      </c>
      <c r="J16" s="14">
        <v>1.7206859999999999</v>
      </c>
    </row>
    <row r="17" spans="2:16" x14ac:dyDescent="0.2">
      <c r="B17" s="38"/>
      <c r="C17" s="2">
        <v>5.5555555555555552E-2</v>
      </c>
      <c r="D17" s="2">
        <v>5.5555555555555552E-2</v>
      </c>
      <c r="E17" s="2">
        <v>3.1770416666666663</v>
      </c>
      <c r="F17" s="2">
        <v>5.1792699999999998</v>
      </c>
      <c r="G17" s="2">
        <v>1.7883585000000002</v>
      </c>
      <c r="H17" s="2">
        <v>0.12628273941666557</v>
      </c>
      <c r="I17" s="9">
        <v>3558.5262214985514</v>
      </c>
      <c r="J17" s="14">
        <v>3.0289845</v>
      </c>
    </row>
    <row r="18" spans="2:16" x14ac:dyDescent="0.2">
      <c r="B18" s="38"/>
      <c r="C18" s="2">
        <v>0.16666666666666666</v>
      </c>
      <c r="D18" s="2">
        <v>0.16666666666666666</v>
      </c>
      <c r="E18" s="2">
        <v>3.1576500000000003</v>
      </c>
      <c r="F18" s="2">
        <v>5.125985</v>
      </c>
      <c r="G18" s="2">
        <v>1.458602</v>
      </c>
      <c r="H18" s="2">
        <v>0.3257896714444431</v>
      </c>
      <c r="I18" s="9">
        <v>4506.2721989453912</v>
      </c>
      <c r="J18" s="15">
        <v>2.659894</v>
      </c>
    </row>
    <row r="19" spans="2:16" x14ac:dyDescent="0.2">
      <c r="B19" s="38"/>
      <c r="C19" s="2">
        <v>0.27777777777777779</v>
      </c>
      <c r="D19" s="2">
        <v>0.27777777777777779</v>
      </c>
      <c r="E19" s="2">
        <v>3.140965</v>
      </c>
      <c r="F19" s="2">
        <v>5.0620750000000001</v>
      </c>
      <c r="G19" s="2">
        <v>1.2085984999999999</v>
      </c>
      <c r="H19" s="2">
        <v>0.55866227438888905</v>
      </c>
      <c r="I19" s="9">
        <v>6253.429334592216</v>
      </c>
      <c r="J19" s="14">
        <v>2.3190575</v>
      </c>
    </row>
    <row r="20" spans="2:16" x14ac:dyDescent="0.2">
      <c r="B20" s="38"/>
      <c r="C20" s="2">
        <v>0.3888888888888889</v>
      </c>
      <c r="D20" s="2">
        <v>0.3888888888888889</v>
      </c>
      <c r="E20" s="2">
        <v>3.1361416666666666</v>
      </c>
      <c r="F20" s="2">
        <v>5.1391650000000002</v>
      </c>
      <c r="G20" s="2">
        <v>0.97707750000000004</v>
      </c>
      <c r="H20" s="2">
        <v>0.65955243547222309</v>
      </c>
      <c r="I20" s="9">
        <v>7405.0113614816273</v>
      </c>
      <c r="J20" s="14">
        <v>2.083888</v>
      </c>
    </row>
    <row r="21" spans="2:16" x14ac:dyDescent="0.2">
      <c r="B21" s="39"/>
      <c r="C21" s="3">
        <v>0.5</v>
      </c>
      <c r="D21" s="3">
        <v>0.5</v>
      </c>
      <c r="E21" s="3">
        <v>3.1972849999999995</v>
      </c>
      <c r="F21" s="3">
        <v>4.9638200000000001</v>
      </c>
      <c r="G21" s="3">
        <v>0.62376850000000061</v>
      </c>
      <c r="H21" s="3">
        <v>0.71954430897222232</v>
      </c>
      <c r="I21" s="10">
        <v>12456.996075049216</v>
      </c>
      <c r="J21" s="19">
        <v>2.123529</v>
      </c>
      <c r="K21" s="21"/>
      <c r="L21" s="7"/>
      <c r="M21" s="7"/>
      <c r="N21" s="7"/>
      <c r="O21" s="7"/>
      <c r="P21" s="7"/>
    </row>
    <row r="22" spans="2:16" x14ac:dyDescent="0.2">
      <c r="B22" s="38" t="s">
        <v>14</v>
      </c>
      <c r="C22" s="2">
        <f>2/36</f>
        <v>5.5555555555555552E-2</v>
      </c>
      <c r="D22" s="2">
        <f>3/36</f>
        <v>8.3333333333333329E-2</v>
      </c>
      <c r="E22" s="2">
        <v>3.1897316666666669</v>
      </c>
      <c r="F22" s="2">
        <v>5.1904599999999999</v>
      </c>
      <c r="G22" s="2">
        <v>1.6524084999999999</v>
      </c>
      <c r="H22" s="6">
        <v>0.14299834030555539</v>
      </c>
      <c r="I22" s="9">
        <v>3456.7436329783854</v>
      </c>
      <c r="J22" s="37">
        <v>2.9136639999999998</v>
      </c>
      <c r="K22" s="22"/>
      <c r="L22" s="1"/>
      <c r="M22" s="1"/>
      <c r="N22" s="1"/>
      <c r="O22" s="1"/>
      <c r="P22" s="1"/>
    </row>
    <row r="23" spans="2:16" x14ac:dyDescent="0.2">
      <c r="B23" s="38"/>
      <c r="C23" s="2">
        <f>4/36</f>
        <v>0.1111111111111111</v>
      </c>
      <c r="D23" s="2">
        <f>6/36</f>
        <v>0.16666666666666666</v>
      </c>
      <c r="E23" s="2">
        <v>3.2083366666666664</v>
      </c>
      <c r="F23" s="2">
        <v>5.1754949999999997</v>
      </c>
      <c r="G23" s="2">
        <v>1.3273360000000007</v>
      </c>
      <c r="H23" s="2">
        <v>0.26350528086111069</v>
      </c>
      <c r="I23" s="9">
        <v>4065.4465197405825</v>
      </c>
      <c r="J23" s="2">
        <v>2.5042620000000002</v>
      </c>
      <c r="K23" s="22"/>
      <c r="L23" s="1"/>
      <c r="M23" s="1"/>
      <c r="N23" s="1"/>
      <c r="O23" s="1"/>
      <c r="P23" s="1"/>
    </row>
    <row r="24" spans="2:16" x14ac:dyDescent="0.2">
      <c r="B24" s="38"/>
      <c r="C24" s="2">
        <f>6/36</f>
        <v>0.16666666666666666</v>
      </c>
      <c r="D24" s="2">
        <f>9/36</f>
        <v>0.25</v>
      </c>
      <c r="E24" s="2">
        <v>3.2100283333333333</v>
      </c>
      <c r="F24" s="2">
        <v>5.184215</v>
      </c>
      <c r="G24" s="2">
        <v>1.1536770000000001</v>
      </c>
      <c r="H24" s="2">
        <v>0.35179332399999907</v>
      </c>
      <c r="I24" s="9">
        <v>4399.1817495749247</v>
      </c>
      <c r="J24" s="2">
        <v>2.3637424999999999</v>
      </c>
      <c r="K24" s="22"/>
      <c r="L24" s="1"/>
      <c r="M24" s="1"/>
      <c r="N24" s="1"/>
      <c r="O24" s="1"/>
      <c r="P24" s="1"/>
    </row>
    <row r="25" spans="2:16" x14ac:dyDescent="0.2">
      <c r="B25" s="38"/>
      <c r="C25" s="2">
        <f>8/36</f>
        <v>0.22222222222222221</v>
      </c>
      <c r="D25" s="2">
        <f>12/36</f>
        <v>0.33333333333333331</v>
      </c>
      <c r="E25" s="24">
        <v>3.2154150000000001</v>
      </c>
      <c r="F25" s="24">
        <v>5.1421900000000003</v>
      </c>
      <c r="G25" s="24">
        <v>0.98483500000000002</v>
      </c>
      <c r="H25" s="24">
        <v>0.50219065177777722</v>
      </c>
      <c r="I25" s="25">
        <v>5680.5847739202027</v>
      </c>
      <c r="J25" s="24">
        <v>2.0682550000000002</v>
      </c>
      <c r="K25" s="23"/>
      <c r="L25" s="20"/>
      <c r="M25" s="20"/>
      <c r="N25" s="20"/>
      <c r="O25" s="20"/>
      <c r="P25" s="20"/>
    </row>
    <row r="26" spans="2:16" x14ac:dyDescent="0.2">
      <c r="B26" s="38"/>
      <c r="C26" s="2">
        <f>10/36</f>
        <v>0.27777777777777779</v>
      </c>
      <c r="D26" s="2">
        <f>15/36</f>
        <v>0.41666666666666669</v>
      </c>
      <c r="E26" s="24">
        <v>3.233565</v>
      </c>
      <c r="F26" s="24">
        <v>5.1132099999999996</v>
      </c>
      <c r="G26" s="24">
        <v>0.80224099999999998</v>
      </c>
      <c r="H26" s="24">
        <v>0.56570024963888876</v>
      </c>
      <c r="I26" s="25">
        <v>6268.9138089584421</v>
      </c>
      <c r="J26" s="24">
        <v>1.8555649999999999</v>
      </c>
      <c r="K26" s="23"/>
      <c r="L26" s="20"/>
      <c r="M26" s="20"/>
      <c r="N26" s="20"/>
      <c r="O26" s="20"/>
      <c r="P26" s="20"/>
    </row>
    <row r="27" spans="2:16" x14ac:dyDescent="0.2">
      <c r="B27" s="38"/>
      <c r="C27" s="2">
        <f>12/36</f>
        <v>0.33333333333333331</v>
      </c>
      <c r="D27" s="2">
        <f>18/36</f>
        <v>0.5</v>
      </c>
      <c r="E27" s="2">
        <v>3.2651466666666664</v>
      </c>
      <c r="F27" s="2">
        <v>5.2363850000000003</v>
      </c>
      <c r="G27" s="2">
        <v>0.62832650000000001</v>
      </c>
      <c r="H27" s="2">
        <v>0.60345391133333393</v>
      </c>
      <c r="I27" s="9">
        <v>7159.7947415174376</v>
      </c>
      <c r="J27" s="15">
        <v>1.7371795000000001</v>
      </c>
    </row>
    <row r="28" spans="2:16" x14ac:dyDescent="0.2">
      <c r="B28" s="39"/>
      <c r="C28" s="3">
        <f>14/36</f>
        <v>0.3888888888888889</v>
      </c>
      <c r="D28" s="3">
        <f>21/36</f>
        <v>0.58333333333333337</v>
      </c>
      <c r="E28" s="3">
        <v>3.2733983333333332</v>
      </c>
      <c r="F28" s="3">
        <v>5.3571200000000001</v>
      </c>
      <c r="G28" s="3">
        <v>0.53658400000000039</v>
      </c>
      <c r="H28" s="3">
        <v>0.67707943619444522</v>
      </c>
      <c r="I28" s="10">
        <v>10399.974167695389</v>
      </c>
      <c r="J28" s="16">
        <v>1.5537529999999999</v>
      </c>
    </row>
    <row r="29" spans="2:16" x14ac:dyDescent="0.2">
      <c r="B29" s="40" t="s">
        <v>11</v>
      </c>
      <c r="C29" s="8">
        <v>5.5555555555555552E-2</v>
      </c>
      <c r="D29" s="8">
        <v>0</v>
      </c>
      <c r="E29" s="26">
        <v>3.1580713951344683</v>
      </c>
      <c r="F29" s="26">
        <v>5.1515416961106997</v>
      </c>
      <c r="G29" s="26">
        <v>1.9943284999999999</v>
      </c>
      <c r="H29" s="8">
        <v>0.10097542005555561</v>
      </c>
      <c r="I29" s="17">
        <v>5647.4170942294877</v>
      </c>
      <c r="J29" s="28">
        <v>3.2657875000000001</v>
      </c>
    </row>
    <row r="30" spans="2:16" x14ac:dyDescent="0.2">
      <c r="B30" s="38"/>
      <c r="C30" s="2">
        <v>0.1111111111111111</v>
      </c>
      <c r="D30" s="2">
        <v>0</v>
      </c>
      <c r="E30" s="27">
        <v>3.1237990069066401</v>
      </c>
      <c r="F30" s="27">
        <v>5.0972465242154996</v>
      </c>
      <c r="G30" s="27">
        <v>2.1468999999999996</v>
      </c>
      <c r="H30" s="2">
        <v>0.18840590499999937</v>
      </c>
      <c r="I30" s="9">
        <v>6481.2581380623387</v>
      </c>
      <c r="J30" s="29">
        <v>3.4085859999999997</v>
      </c>
    </row>
    <row r="31" spans="2:16" x14ac:dyDescent="0.2">
      <c r="B31" s="38"/>
      <c r="C31" s="2">
        <v>0.16666666666666666</v>
      </c>
      <c r="D31" s="2">
        <v>0</v>
      </c>
      <c r="E31" s="27">
        <v>3.09886876293722</v>
      </c>
      <c r="F31" s="27">
        <v>5.0329906917393998</v>
      </c>
      <c r="G31" s="27">
        <v>2.1859970000000004</v>
      </c>
      <c r="H31" s="2">
        <v>0.26926628919444479</v>
      </c>
      <c r="I31" s="9">
        <v>7171.4905916193329</v>
      </c>
      <c r="J31" s="29">
        <v>3.4479740000000003</v>
      </c>
    </row>
    <row r="32" spans="2:16" x14ac:dyDescent="0.2">
      <c r="B32" s="38"/>
      <c r="C32" s="2">
        <v>0.22222222222222221</v>
      </c>
      <c r="D32" s="2">
        <v>0</v>
      </c>
      <c r="E32" s="27">
        <v>3.0613224129594916</v>
      </c>
      <c r="F32" s="27">
        <v>4.9995655071164053</v>
      </c>
      <c r="G32" s="27">
        <v>2.4145610000000008</v>
      </c>
      <c r="H32" s="2">
        <v>0.32441905452777875</v>
      </c>
      <c r="I32" s="9">
        <v>7349.4111665278397</v>
      </c>
      <c r="J32" s="29">
        <v>3.7097560000000005</v>
      </c>
    </row>
    <row r="33" spans="2:10" x14ac:dyDescent="0.2">
      <c r="B33" s="38"/>
      <c r="C33" s="2">
        <v>0.27777777777777779</v>
      </c>
      <c r="D33" s="2">
        <v>0</v>
      </c>
      <c r="E33" s="27">
        <v>3.0297738176529321</v>
      </c>
      <c r="F33" s="27">
        <v>4.9185523592496452</v>
      </c>
      <c r="G33" s="27">
        <v>2.6242484999999993</v>
      </c>
      <c r="H33" s="2">
        <v>0.36236732313888825</v>
      </c>
      <c r="I33" s="9">
        <v>7359.6766397074125</v>
      </c>
      <c r="J33" s="29">
        <v>3.9509384999999995</v>
      </c>
    </row>
    <row r="34" spans="2:10" x14ac:dyDescent="0.2">
      <c r="B34" s="38"/>
      <c r="C34" s="2">
        <v>0.33333333333333331</v>
      </c>
      <c r="D34" s="2">
        <v>0</v>
      </c>
      <c r="E34" s="27">
        <v>3.0418598718401597</v>
      </c>
      <c r="F34" s="27">
        <v>4.8603827422151253</v>
      </c>
      <c r="G34" s="27">
        <v>2.7258984999999996</v>
      </c>
      <c r="H34" s="2">
        <v>0.42361463369444469</v>
      </c>
      <c r="I34" s="9">
        <v>7986.2725097721332</v>
      </c>
      <c r="J34" s="29">
        <v>4.0515430000000006</v>
      </c>
    </row>
    <row r="35" spans="2:10" x14ac:dyDescent="0.2">
      <c r="B35" s="39"/>
      <c r="C35" s="3">
        <v>0.3888888888888889</v>
      </c>
      <c r="D35" s="3">
        <v>0</v>
      </c>
      <c r="E35" s="19">
        <v>2.9840068632682848</v>
      </c>
      <c r="F35" s="19">
        <v>4.8091803258869952</v>
      </c>
      <c r="G35" s="19">
        <v>2.9486485</v>
      </c>
      <c r="H35" s="3">
        <v>0.48658328144444518</v>
      </c>
      <c r="I35" s="10">
        <v>8737.7668225149719</v>
      </c>
      <c r="J35" s="30">
        <v>4.3038699999999999</v>
      </c>
    </row>
    <row r="36" spans="2:10" x14ac:dyDescent="0.2">
      <c r="B36" s="40" t="s">
        <v>12</v>
      </c>
      <c r="C36" s="8">
        <v>0</v>
      </c>
      <c r="D36" s="8">
        <v>8.3333333333333329E-2</v>
      </c>
      <c r="E36" s="26">
        <v>3.2218410492569816</v>
      </c>
      <c r="F36" s="26">
        <v>5.2517864956340503</v>
      </c>
      <c r="G36" s="26">
        <v>1.5588090000000001</v>
      </c>
      <c r="H36" s="26">
        <v>3.9830685472221856E-2</v>
      </c>
      <c r="I36" s="31">
        <v>1666.3468110731387</v>
      </c>
      <c r="J36" s="28">
        <v>2.7916530000000002</v>
      </c>
    </row>
    <row r="37" spans="2:10" x14ac:dyDescent="0.2">
      <c r="B37" s="38"/>
      <c r="C37" s="2">
        <v>0</v>
      </c>
      <c r="D37" s="2">
        <v>0.16666666666666666</v>
      </c>
      <c r="E37" s="27">
        <v>3.2500021391818734</v>
      </c>
      <c r="F37" s="27">
        <v>5.2978654429696004</v>
      </c>
      <c r="G37" s="27">
        <v>1.2877194999999997</v>
      </c>
      <c r="H37" s="27">
        <v>6.1807779194444218E-2</v>
      </c>
      <c r="I37" s="32">
        <v>1646.1544752145178</v>
      </c>
      <c r="J37" s="29">
        <v>2.4850180000000002</v>
      </c>
    </row>
    <row r="38" spans="2:10" x14ac:dyDescent="0.2">
      <c r="B38" s="38"/>
      <c r="C38" s="2">
        <v>0</v>
      </c>
      <c r="D38" s="2">
        <v>0.25</v>
      </c>
      <c r="E38" s="27">
        <v>3.2809879380895346</v>
      </c>
      <c r="F38" s="27">
        <v>5.3422107366339002</v>
      </c>
      <c r="G38" s="27">
        <v>1.0539050000000003</v>
      </c>
      <c r="H38" s="27">
        <v>8.4596769527777838E-2</v>
      </c>
      <c r="I38" s="32">
        <v>1805.2601621075705</v>
      </c>
      <c r="J38" s="29">
        <v>2.2171894999999999</v>
      </c>
    </row>
    <row r="39" spans="2:10" x14ac:dyDescent="0.2">
      <c r="B39" s="38"/>
      <c r="C39" s="2">
        <v>0</v>
      </c>
      <c r="D39" s="2">
        <v>0.33333333333333331</v>
      </c>
      <c r="E39" s="27">
        <v>3.3116099807189214</v>
      </c>
      <c r="F39" s="27">
        <v>5.3897805451409502</v>
      </c>
      <c r="G39" s="27">
        <v>0.86108999999999991</v>
      </c>
      <c r="H39" s="27">
        <v>0.10117478552777787</v>
      </c>
      <c r="I39" s="32">
        <v>1907.4161846009431</v>
      </c>
      <c r="J39" s="29">
        <v>1.9951659999999993</v>
      </c>
    </row>
    <row r="40" spans="2:10" x14ac:dyDescent="0.2">
      <c r="B40" s="38"/>
      <c r="C40" s="2">
        <v>0</v>
      </c>
      <c r="D40" s="2">
        <v>0.41666666666666669</v>
      </c>
      <c r="E40" s="27">
        <v>3.3401101974898335</v>
      </c>
      <c r="F40" s="27">
        <v>5.4320209385457501</v>
      </c>
      <c r="G40" s="27">
        <v>0.66213600000000028</v>
      </c>
      <c r="H40" s="27">
        <v>0.10120770925000105</v>
      </c>
      <c r="I40" s="32">
        <v>1788.1398002776518</v>
      </c>
      <c r="J40" s="29">
        <v>1.7665495</v>
      </c>
    </row>
    <row r="41" spans="2:10" x14ac:dyDescent="0.2">
      <c r="B41" s="38"/>
      <c r="C41" s="2">
        <v>0</v>
      </c>
      <c r="D41" s="2">
        <v>0.5</v>
      </c>
      <c r="E41" s="27">
        <v>3.3716908687859664</v>
      </c>
      <c r="F41" s="27">
        <v>5.4798568565586496</v>
      </c>
      <c r="G41" s="27">
        <v>0.49769150000000018</v>
      </c>
      <c r="H41" s="27">
        <v>0.10494294088888899</v>
      </c>
      <c r="I41" s="32">
        <v>1816.8079247604453</v>
      </c>
      <c r="J41" s="29">
        <v>1.575194999999999</v>
      </c>
    </row>
    <row r="42" spans="2:10" x14ac:dyDescent="0.2">
      <c r="B42" s="39"/>
      <c r="C42" s="3">
        <v>0</v>
      </c>
      <c r="D42" s="3">
        <v>0.58333333333333337</v>
      </c>
      <c r="E42" s="19">
        <v>3.4028552184464496</v>
      </c>
      <c r="F42" s="19">
        <v>5.5214797603198003</v>
      </c>
      <c r="G42" s="19">
        <v>0.31948099999999968</v>
      </c>
      <c r="H42" s="19">
        <v>9.9649612972222537E-2</v>
      </c>
      <c r="I42" s="33">
        <v>1760.6113245557274</v>
      </c>
      <c r="J42" s="30">
        <v>1.3705780000000001</v>
      </c>
    </row>
    <row r="43" spans="2:10" x14ac:dyDescent="0.2">
      <c r="B43" s="38" t="s">
        <v>3</v>
      </c>
      <c r="C43" s="4">
        <v>0.1111111111111111</v>
      </c>
      <c r="D43" s="4">
        <v>0.1388888888888889</v>
      </c>
      <c r="E43" s="2">
        <v>3.173458333333333</v>
      </c>
      <c r="F43" s="2">
        <v>5.1816500000000003</v>
      </c>
      <c r="G43" s="2">
        <v>1.5827115000000003</v>
      </c>
      <c r="H43" s="2">
        <v>0.2589374340000003</v>
      </c>
      <c r="I43" s="9">
        <v>4232.8739263186926</v>
      </c>
      <c r="J43" s="35"/>
    </row>
    <row r="44" spans="2:10" x14ac:dyDescent="0.2">
      <c r="B44" s="38"/>
      <c r="C44" s="4">
        <v>0.1111111111111111</v>
      </c>
      <c r="D44" s="4">
        <v>0.1388888888888889</v>
      </c>
      <c r="E44" s="2">
        <v>3.1849750000000001</v>
      </c>
      <c r="F44" s="2">
        <v>5.1787349999999996</v>
      </c>
      <c r="G44" s="2">
        <v>1.3642459999999996</v>
      </c>
      <c r="H44" s="2">
        <v>0.24577681241666641</v>
      </c>
      <c r="I44" s="9">
        <v>4017.7360411018299</v>
      </c>
      <c r="J44" s="35"/>
    </row>
    <row r="45" spans="2:10" x14ac:dyDescent="0.2">
      <c r="B45" s="38"/>
      <c r="C45" s="4">
        <v>0.1111111111111111</v>
      </c>
      <c r="D45" s="4">
        <v>0.1388888888888889</v>
      </c>
      <c r="E45" s="2">
        <v>3.1723166666666667</v>
      </c>
      <c r="F45" s="2">
        <v>5.1784949999999998</v>
      </c>
      <c r="G45" s="2">
        <v>1.5571210000000004</v>
      </c>
      <c r="H45" s="2">
        <v>0.26309998263889001</v>
      </c>
      <c r="I45" s="9">
        <v>4300.9194897909465</v>
      </c>
      <c r="J45" s="35"/>
    </row>
    <row r="46" spans="2:10" x14ac:dyDescent="0.2">
      <c r="B46" s="38"/>
      <c r="C46" s="4">
        <v>0.1111111111111111</v>
      </c>
      <c r="D46" s="4">
        <v>0.1388888888888889</v>
      </c>
      <c r="E46" s="2">
        <v>3.1835350000000004</v>
      </c>
      <c r="F46" s="2">
        <v>5.1699200000000003</v>
      </c>
      <c r="G46" s="2">
        <v>1.4755909999999997</v>
      </c>
      <c r="H46" s="2">
        <v>0.26289093061111163</v>
      </c>
      <c r="I46" s="9">
        <v>4297.5020971646372</v>
      </c>
      <c r="J46" s="35"/>
    </row>
    <row r="47" spans="2:10" x14ac:dyDescent="0.2">
      <c r="B47" s="38"/>
      <c r="C47" s="4">
        <v>0.1111111111111111</v>
      </c>
      <c r="D47" s="4">
        <v>0.1388888888888889</v>
      </c>
      <c r="E47" s="2">
        <v>3.1934316666666667</v>
      </c>
      <c r="F47" s="2">
        <v>5.1805349999999999</v>
      </c>
      <c r="G47" s="2">
        <v>1.4343965000000001</v>
      </c>
      <c r="H47" s="2">
        <v>0.24727485866666635</v>
      </c>
      <c r="I47" s="9">
        <v>4042.2247402214957</v>
      </c>
      <c r="J47" s="35"/>
    </row>
    <row r="48" spans="2:10" x14ac:dyDescent="0.2">
      <c r="B48" s="38"/>
      <c r="C48" s="4">
        <v>0.22222222222222221</v>
      </c>
      <c r="D48" s="4">
        <v>0.27777777777777779</v>
      </c>
      <c r="E48" s="2">
        <v>3.2636449999999999</v>
      </c>
      <c r="F48" s="2">
        <v>5.1210050000000003</v>
      </c>
      <c r="G48" s="2">
        <v>1.3647475000000009</v>
      </c>
      <c r="H48" s="2">
        <v>0.43242649188889004</v>
      </c>
      <c r="I48" s="9">
        <v>5005.7668310649833</v>
      </c>
      <c r="J48" s="35"/>
    </row>
    <row r="49" spans="2:10" x14ac:dyDescent="0.2">
      <c r="B49" s="38"/>
      <c r="C49" s="4">
        <v>0.22222222222222221</v>
      </c>
      <c r="D49" s="4">
        <v>0.27777777777777779</v>
      </c>
      <c r="E49" s="2">
        <v>3.1582266666666663</v>
      </c>
      <c r="F49" s="2">
        <v>5.1823249999999996</v>
      </c>
      <c r="G49" s="2">
        <v>1.0420350000000003</v>
      </c>
      <c r="H49" s="2">
        <v>0.46083795494444579</v>
      </c>
      <c r="I49" s="9">
        <v>5334.6577802857173</v>
      </c>
      <c r="J49" s="35"/>
    </row>
    <row r="50" spans="2:10" x14ac:dyDescent="0.2">
      <c r="B50" s="38"/>
      <c r="C50" s="4">
        <v>0.22222222222222221</v>
      </c>
      <c r="D50" s="4">
        <v>0.27777777777777779</v>
      </c>
      <c r="E50" s="2">
        <v>3.1641999999999997</v>
      </c>
      <c r="F50" s="2">
        <v>5.1179600000000001</v>
      </c>
      <c r="G50" s="2">
        <v>1.3760180000000002</v>
      </c>
      <c r="H50" s="2">
        <v>0.45650242091666687</v>
      </c>
      <c r="I50" s="9">
        <v>5284.4696608289059</v>
      </c>
      <c r="J50" s="35"/>
    </row>
    <row r="51" spans="2:10" x14ac:dyDescent="0.2">
      <c r="B51" s="38"/>
      <c r="C51" s="4">
        <v>0.22222222222222221</v>
      </c>
      <c r="D51" s="4">
        <v>0.27777777777777779</v>
      </c>
      <c r="E51" s="2">
        <v>3.2195183333333333</v>
      </c>
      <c r="F51" s="2">
        <v>5.1976100000000001</v>
      </c>
      <c r="G51" s="2">
        <v>1.2649229999999996</v>
      </c>
      <c r="H51" s="2">
        <v>0.43376425955555614</v>
      </c>
      <c r="I51" s="9">
        <v>5021.2528226475461</v>
      </c>
      <c r="J51" s="35"/>
    </row>
    <row r="52" spans="2:10" x14ac:dyDescent="0.2">
      <c r="B52" s="38"/>
      <c r="C52" s="4">
        <v>0.22222222222222221</v>
      </c>
      <c r="D52" s="4">
        <v>0.27777777777777779</v>
      </c>
      <c r="E52" s="2">
        <v>3.2182516666666672</v>
      </c>
      <c r="F52" s="2">
        <v>5.0833300000000001</v>
      </c>
      <c r="G52" s="2">
        <v>1.2380884999999999</v>
      </c>
      <c r="H52" s="2">
        <v>0.45402485469444465</v>
      </c>
      <c r="I52" s="9">
        <v>5255.7893670689364</v>
      </c>
      <c r="J52" s="35"/>
    </row>
    <row r="53" spans="2:10" x14ac:dyDescent="0.2">
      <c r="B53" s="38"/>
      <c r="C53" s="4">
        <v>0.33333333333333331</v>
      </c>
      <c r="D53" s="4">
        <v>0.41666666666666669</v>
      </c>
      <c r="E53" s="2">
        <v>3.2319216666666666</v>
      </c>
      <c r="F53" s="2">
        <v>5.0213900000000002</v>
      </c>
      <c r="G53" s="2">
        <v>0.88445250000000009</v>
      </c>
      <c r="H53" s="2">
        <v>0.58335557905555724</v>
      </c>
      <c r="I53" s="9">
        <v>6496.4278644458454</v>
      </c>
      <c r="J53" s="35"/>
    </row>
    <row r="54" spans="2:10" x14ac:dyDescent="0.2">
      <c r="B54" s="38"/>
      <c r="C54" s="4">
        <v>0.33333333333333331</v>
      </c>
      <c r="D54" s="4">
        <v>0.41666666666666669</v>
      </c>
      <c r="E54" s="2">
        <v>3.2081400000000002</v>
      </c>
      <c r="F54" s="2">
        <v>5.228205</v>
      </c>
      <c r="G54" s="2">
        <v>0.75689849999999925</v>
      </c>
      <c r="H54" s="2">
        <v>0.59883403058333484</v>
      </c>
      <c r="I54" s="9">
        <v>6668.8006802956997</v>
      </c>
      <c r="J54" s="35"/>
    </row>
    <row r="55" spans="2:10" x14ac:dyDescent="0.2">
      <c r="B55" s="38"/>
      <c r="C55" s="4">
        <v>0.33333333333333331</v>
      </c>
      <c r="D55" s="4">
        <v>0.41666666666666669</v>
      </c>
      <c r="E55" s="2">
        <v>3.2291783333333335</v>
      </c>
      <c r="F55" s="2">
        <v>5.0154750000000003</v>
      </c>
      <c r="G55" s="2">
        <v>1.0006700000000004</v>
      </c>
      <c r="H55" s="2">
        <v>0.58428151547222262</v>
      </c>
      <c r="I55" s="9">
        <v>6506.7393783044581</v>
      </c>
      <c r="J55" s="35"/>
    </row>
    <row r="56" spans="2:10" x14ac:dyDescent="0.2">
      <c r="B56" s="38"/>
      <c r="C56" s="4">
        <v>0.33333333333333331</v>
      </c>
      <c r="D56" s="4">
        <v>0.41666666666666669</v>
      </c>
      <c r="E56" s="2">
        <v>3.1965566666666665</v>
      </c>
      <c r="F56" s="2">
        <v>5.13063</v>
      </c>
      <c r="G56" s="2">
        <v>0.91117950000000025</v>
      </c>
      <c r="H56" s="2">
        <v>0.57883685363889015</v>
      </c>
      <c r="I56" s="9">
        <v>6446.1059428553435</v>
      </c>
      <c r="J56" s="35"/>
    </row>
    <row r="57" spans="2:10" x14ac:dyDescent="0.2">
      <c r="B57" s="38"/>
      <c r="C57" s="4">
        <v>0.33333333333333331</v>
      </c>
      <c r="D57" s="4">
        <v>0.41666666666666669</v>
      </c>
      <c r="E57" s="2">
        <v>3.1816033333333333</v>
      </c>
      <c r="F57" s="2">
        <v>5.282</v>
      </c>
      <c r="G57" s="2">
        <v>0.88426699999999947</v>
      </c>
      <c r="H57" s="2">
        <v>0.63927281944444614</v>
      </c>
      <c r="I57" s="9">
        <v>7119.1395202654576</v>
      </c>
      <c r="J57" s="35"/>
    </row>
    <row r="58" spans="2:10" x14ac:dyDescent="0.2">
      <c r="B58" s="38"/>
      <c r="C58" s="4">
        <v>0.44444444444444442</v>
      </c>
      <c r="D58" s="4">
        <v>0.55555555555555558</v>
      </c>
      <c r="E58" s="2">
        <v>3.2508816666666669</v>
      </c>
      <c r="F58" s="2">
        <v>5.0450350000000004</v>
      </c>
      <c r="G58" s="2">
        <v>0.65555200000000013</v>
      </c>
      <c r="H58" s="2">
        <v>0.63901160202777874</v>
      </c>
      <c r="I58" s="9">
        <v>11162.399012642567</v>
      </c>
      <c r="J58" s="35"/>
    </row>
    <row r="59" spans="2:10" x14ac:dyDescent="0.2">
      <c r="B59" s="38"/>
      <c r="C59" s="4">
        <v>0.44444444444444442</v>
      </c>
      <c r="D59" s="4">
        <v>0.55555555555555558</v>
      </c>
      <c r="E59" s="2">
        <v>3.2589183333333334</v>
      </c>
      <c r="F59" s="2">
        <v>4.8924599999999998</v>
      </c>
      <c r="G59" s="2">
        <v>0.79667650000000023</v>
      </c>
      <c r="H59" s="2">
        <v>0.6455630646111119</v>
      </c>
      <c r="I59" s="9">
        <v>11276.841440979546</v>
      </c>
      <c r="J59" s="35"/>
    </row>
    <row r="60" spans="2:10" x14ac:dyDescent="0.2">
      <c r="B60" s="38"/>
      <c r="C60" s="4">
        <v>0.44444444444444442</v>
      </c>
      <c r="D60" s="4">
        <v>0.55555555555555558</v>
      </c>
      <c r="E60" s="2">
        <v>3.2538616666666669</v>
      </c>
      <c r="F60" s="2">
        <v>5.009595</v>
      </c>
      <c r="G60" s="2">
        <v>0.70646400000000042</v>
      </c>
      <c r="H60" s="2">
        <v>0.63276743752777831</v>
      </c>
      <c r="I60" s="9">
        <v>11053.324536641814</v>
      </c>
      <c r="J60" s="35"/>
    </row>
    <row r="61" spans="2:10" x14ac:dyDescent="0.2">
      <c r="B61" s="38"/>
      <c r="C61" s="4">
        <v>0.44444444444444442</v>
      </c>
      <c r="D61" s="4">
        <v>0.55555555555555558</v>
      </c>
      <c r="E61" s="2">
        <v>3.185635</v>
      </c>
      <c r="F61" s="2">
        <v>5.2235250000000004</v>
      </c>
      <c r="G61" s="2">
        <v>0.84458050000000018</v>
      </c>
      <c r="H61" s="2">
        <v>0.6951163834722236</v>
      </c>
      <c r="I61" s="9">
        <v>12142.45000860676</v>
      </c>
      <c r="J61" s="35"/>
    </row>
    <row r="62" spans="2:10" x14ac:dyDescent="0.2">
      <c r="B62" s="39"/>
      <c r="C62" s="5">
        <v>0.44444444444444442</v>
      </c>
      <c r="D62" s="5">
        <v>0.55555555555555558</v>
      </c>
      <c r="E62" s="3">
        <v>3.2463949999999997</v>
      </c>
      <c r="F62" s="3">
        <v>5.0919299999999996</v>
      </c>
      <c r="G62" s="3">
        <v>0.69803950000000015</v>
      </c>
      <c r="H62" s="3">
        <v>0.67106879044444645</v>
      </c>
      <c r="I62" s="10">
        <v>11722.381221408088</v>
      </c>
      <c r="J62" s="36"/>
    </row>
    <row r="63" spans="2:10" x14ac:dyDescent="0.2">
      <c r="B63" s="38" t="s">
        <v>4</v>
      </c>
      <c r="C63" s="2">
        <v>5.5555555555555552E-2</v>
      </c>
      <c r="D63" s="2">
        <v>5.5555555555555552E-2</v>
      </c>
      <c r="E63" s="2">
        <v>3.1773121145866665</v>
      </c>
      <c r="F63" s="2">
        <v>5.1784450851499999</v>
      </c>
      <c r="G63" s="2">
        <v>1.7906150000000007</v>
      </c>
      <c r="H63" s="2">
        <v>0.12339873052777664</v>
      </c>
      <c r="I63" s="9">
        <v>3477.2576229430174</v>
      </c>
      <c r="J63" s="35"/>
    </row>
    <row r="64" spans="2:10" x14ac:dyDescent="0.2">
      <c r="B64" s="38"/>
      <c r="C64" s="2">
        <v>5.5555555555555552E-2</v>
      </c>
      <c r="D64" s="2">
        <v>5.5555555555555552E-2</v>
      </c>
      <c r="E64" s="2">
        <v>3.1773367382300002</v>
      </c>
      <c r="F64" s="2">
        <v>5.1792862734499998</v>
      </c>
      <c r="G64" s="2">
        <v>1.78864</v>
      </c>
      <c r="H64" s="2">
        <v>0.12518160030555472</v>
      </c>
      <c r="I64" s="9">
        <v>3527.4971796951681</v>
      </c>
      <c r="J64" s="35"/>
    </row>
    <row r="65" spans="2:10" x14ac:dyDescent="0.2">
      <c r="B65" s="38"/>
      <c r="C65" s="2">
        <v>5.5555555555555552E-2</v>
      </c>
      <c r="D65" s="2">
        <v>5.5555555555555552E-2</v>
      </c>
      <c r="E65" s="2">
        <v>3.1766983289916673</v>
      </c>
      <c r="F65" s="2">
        <v>5.1802766816999997</v>
      </c>
      <c r="G65" s="2">
        <v>1.7962749999999996</v>
      </c>
      <c r="H65" s="2">
        <v>0.12469382702777665</v>
      </c>
      <c r="I65" s="9">
        <v>3513.7521975452914</v>
      </c>
      <c r="J65" s="35"/>
    </row>
    <row r="66" spans="2:10" x14ac:dyDescent="0.2">
      <c r="B66" s="38"/>
      <c r="C66" s="2">
        <v>5.5555555555555552E-2</v>
      </c>
      <c r="D66" s="2">
        <v>5.5555555555555552E-2</v>
      </c>
      <c r="E66" s="2">
        <v>3.1774672116700002</v>
      </c>
      <c r="F66" s="2">
        <v>5.1797184964499996</v>
      </c>
      <c r="G66" s="2">
        <v>1.7932945</v>
      </c>
      <c r="H66" s="2">
        <v>0.12447053311111016</v>
      </c>
      <c r="I66" s="9">
        <v>3507.459989590116</v>
      </c>
      <c r="J66" s="35"/>
    </row>
    <row r="67" spans="2:10" x14ac:dyDescent="0.2">
      <c r="B67" s="38"/>
      <c r="C67" s="2">
        <v>5.5555555555555552E-2</v>
      </c>
      <c r="D67" s="2">
        <v>5.5555555555555552E-2</v>
      </c>
      <c r="E67" s="2">
        <v>3.1792368185300002</v>
      </c>
      <c r="F67" s="2">
        <v>5.1784092943999998</v>
      </c>
      <c r="G67" s="2">
        <v>1.7906984999999995</v>
      </c>
      <c r="H67" s="2">
        <v>0.12340137408333224</v>
      </c>
      <c r="I67" s="9">
        <v>3477.3321157977498</v>
      </c>
      <c r="J67" s="35"/>
    </row>
    <row r="68" spans="2:10" x14ac:dyDescent="0.2">
      <c r="B68" s="38"/>
      <c r="C68" s="2">
        <v>0.16666666666666666</v>
      </c>
      <c r="D68" s="2">
        <v>0.16666666666666666</v>
      </c>
      <c r="E68" s="2">
        <v>3.1683304543416662</v>
      </c>
      <c r="F68" s="2">
        <v>5.1310467643499997</v>
      </c>
      <c r="G68" s="2">
        <v>1.5804219999999995</v>
      </c>
      <c r="H68" s="2">
        <v>0.35266363369444303</v>
      </c>
      <c r="I68" s="9">
        <v>4877.9886760999898</v>
      </c>
      <c r="J68" s="35"/>
    </row>
    <row r="69" spans="2:10" x14ac:dyDescent="0.2">
      <c r="B69" s="38"/>
      <c r="C69" s="2">
        <v>0.16666666666666666</v>
      </c>
      <c r="D69" s="2">
        <v>0.16666666666666666</v>
      </c>
      <c r="E69" s="2">
        <v>3.1833014717933334</v>
      </c>
      <c r="F69" s="2">
        <v>5.1827410307499999</v>
      </c>
      <c r="G69" s="2">
        <v>1.2823970000000005</v>
      </c>
      <c r="H69" s="2">
        <v>0.35681842524999907</v>
      </c>
      <c r="I69" s="9">
        <v>4935.4571084054269</v>
      </c>
      <c r="J69" s="35"/>
    </row>
    <row r="70" spans="2:10" x14ac:dyDescent="0.2">
      <c r="B70" s="38"/>
      <c r="C70" s="2">
        <v>0.16666666666666666</v>
      </c>
      <c r="D70" s="2">
        <v>0.16666666666666666</v>
      </c>
      <c r="E70" s="2">
        <v>3.1879234387333333</v>
      </c>
      <c r="F70" s="2">
        <v>5.1677166834000001</v>
      </c>
      <c r="G70" s="2">
        <v>1.4422265000000003</v>
      </c>
      <c r="H70" s="2">
        <v>0.37060507227777684</v>
      </c>
      <c r="I70" s="9">
        <v>5126.1518715097945</v>
      </c>
      <c r="J70" s="35"/>
    </row>
    <row r="71" spans="2:10" x14ac:dyDescent="0.2">
      <c r="B71" s="38"/>
      <c r="C71" s="2">
        <v>0.16666666666666666</v>
      </c>
      <c r="D71" s="2">
        <v>0.16666666666666666</v>
      </c>
      <c r="E71" s="2">
        <v>3.1599818382183336</v>
      </c>
      <c r="F71" s="2">
        <v>5.1292361990000002</v>
      </c>
      <c r="G71" s="2">
        <v>1.5795184999999998</v>
      </c>
      <c r="H71" s="2">
        <v>0.35513670552777576</v>
      </c>
      <c r="I71" s="9">
        <v>4912.1958220758961</v>
      </c>
      <c r="J71" s="35"/>
    </row>
    <row r="72" spans="2:10" x14ac:dyDescent="0.2">
      <c r="B72" s="38"/>
      <c r="C72" s="2">
        <v>0.16666666666666666</v>
      </c>
      <c r="D72" s="2">
        <v>0.16666666666666666</v>
      </c>
      <c r="E72" s="2">
        <v>3.1891192930066663</v>
      </c>
      <c r="F72" s="2">
        <v>5.1531051054499999</v>
      </c>
      <c r="G72" s="2">
        <v>1.1812879999999994</v>
      </c>
      <c r="H72" s="2">
        <v>0.33009364283333142</v>
      </c>
      <c r="I72" s="9">
        <v>4565.804063564713</v>
      </c>
      <c r="J72" s="35"/>
    </row>
    <row r="73" spans="2:10" x14ac:dyDescent="0.2">
      <c r="B73" s="38"/>
      <c r="C73" s="2">
        <v>0.27777777777777779</v>
      </c>
      <c r="D73" s="2">
        <v>0.27777777777777779</v>
      </c>
      <c r="E73" s="2">
        <v>3.16119395137</v>
      </c>
      <c r="F73" s="2">
        <v>5.0394494763999997</v>
      </c>
      <c r="G73" s="2">
        <v>1.2722375000000001</v>
      </c>
      <c r="H73" s="2">
        <v>0.55315279383333249</v>
      </c>
      <c r="I73" s="9">
        <v>6191.758538291946</v>
      </c>
      <c r="J73" s="35"/>
    </row>
    <row r="74" spans="2:10" x14ac:dyDescent="0.2">
      <c r="B74" s="38"/>
      <c r="C74" s="2">
        <v>0.27777777777777779</v>
      </c>
      <c r="D74" s="2">
        <v>0.27777777777777779</v>
      </c>
      <c r="E74" s="2">
        <v>3.151612767045</v>
      </c>
      <c r="F74" s="2">
        <v>5.2255436098999999</v>
      </c>
      <c r="G74" s="2">
        <v>1.2478370000000005</v>
      </c>
      <c r="H74" s="2">
        <v>0.53804922150000012</v>
      </c>
      <c r="I74" s="9">
        <v>6022.6955343693835</v>
      </c>
      <c r="J74" s="35"/>
    </row>
    <row r="75" spans="2:10" x14ac:dyDescent="0.2">
      <c r="B75" s="38"/>
      <c r="C75" s="2">
        <v>0.27777777777777779</v>
      </c>
      <c r="D75" s="2">
        <v>0.27777777777777779</v>
      </c>
      <c r="E75" s="2">
        <v>3.1605574694583338</v>
      </c>
      <c r="F75" s="2">
        <v>5.2240144867999998</v>
      </c>
      <c r="G75" s="2">
        <v>1.0535845000000004</v>
      </c>
      <c r="H75" s="2">
        <v>0.53174296211111027</v>
      </c>
      <c r="I75" s="9">
        <v>5952.105932633398</v>
      </c>
      <c r="J75" s="35"/>
    </row>
    <row r="76" spans="2:10" x14ac:dyDescent="0.2">
      <c r="B76" s="38"/>
      <c r="C76" s="2">
        <v>0.27777777777777779</v>
      </c>
      <c r="D76" s="2">
        <v>0.27777777777777779</v>
      </c>
      <c r="E76" s="2">
        <v>3.1791089487900002</v>
      </c>
      <c r="F76" s="2">
        <v>5.0840712451499996</v>
      </c>
      <c r="G76" s="2">
        <v>1.176626999999999</v>
      </c>
      <c r="H76" s="2">
        <v>0.50569625188888923</v>
      </c>
      <c r="I76" s="9">
        <v>5660.5500692069063</v>
      </c>
      <c r="J76" s="35"/>
    </row>
    <row r="77" spans="2:10" x14ac:dyDescent="0.2">
      <c r="B77" s="38"/>
      <c r="C77" s="2">
        <v>0.27777777777777779</v>
      </c>
      <c r="D77" s="2">
        <v>0.27777777777777779</v>
      </c>
      <c r="E77" s="2">
        <v>3.1269092134366665</v>
      </c>
      <c r="F77" s="2">
        <v>5.1951004450999996</v>
      </c>
      <c r="G77" s="2">
        <v>1.2111599999999996</v>
      </c>
      <c r="H77" s="2">
        <v>0.52660549719444483</v>
      </c>
      <c r="I77" s="9">
        <v>5894.5993221316303</v>
      </c>
      <c r="J77" s="35"/>
    </row>
    <row r="78" spans="2:10" x14ac:dyDescent="0.2">
      <c r="B78" s="38"/>
      <c r="C78" s="2">
        <v>0.3888888888888889</v>
      </c>
      <c r="D78" s="2">
        <v>0.3888888888888889</v>
      </c>
      <c r="E78" s="2">
        <v>3.1718854917716666</v>
      </c>
      <c r="F78" s="2">
        <v>5.0543060642500004</v>
      </c>
      <c r="G78" s="2">
        <v>0.96689299999999978</v>
      </c>
      <c r="H78" s="2">
        <v>0.6459433127222225</v>
      </c>
      <c r="I78" s="9">
        <v>7252.2172799748259</v>
      </c>
      <c r="J78" s="35"/>
    </row>
    <row r="79" spans="2:10" x14ac:dyDescent="0.2">
      <c r="B79" s="38"/>
      <c r="C79" s="2">
        <v>0.3888888888888889</v>
      </c>
      <c r="D79" s="2">
        <v>0.3888888888888889</v>
      </c>
      <c r="E79" s="2">
        <v>3.2559740838116666</v>
      </c>
      <c r="F79" s="2">
        <v>4.993178323505</v>
      </c>
      <c r="G79" s="2">
        <v>0.84062400000000004</v>
      </c>
      <c r="H79" s="2">
        <v>0.65652142497222288</v>
      </c>
      <c r="I79" s="9">
        <v>7370.9812131838626</v>
      </c>
      <c r="J79" s="35"/>
    </row>
    <row r="80" spans="2:10" x14ac:dyDescent="0.2">
      <c r="B80" s="38"/>
      <c r="C80" s="2">
        <v>0.3888888888888889</v>
      </c>
      <c r="D80" s="2">
        <v>0.3888888888888889</v>
      </c>
      <c r="E80" s="2">
        <v>3.2067320391800003</v>
      </c>
      <c r="F80" s="2">
        <v>5.0854496127999997</v>
      </c>
      <c r="G80" s="2">
        <v>0.79740799999999989</v>
      </c>
      <c r="H80" s="2">
        <v>0.60587913963889006</v>
      </c>
      <c r="I80" s="9">
        <v>6802.4036777279771</v>
      </c>
      <c r="J80" s="35"/>
    </row>
    <row r="81" spans="2:10" x14ac:dyDescent="0.2">
      <c r="B81" s="38"/>
      <c r="C81" s="2">
        <v>0.3888888888888889</v>
      </c>
      <c r="D81" s="2">
        <v>0.3888888888888889</v>
      </c>
      <c r="E81" s="2">
        <v>3.1556883434933334</v>
      </c>
      <c r="F81" s="2">
        <v>4.9764327719899999</v>
      </c>
      <c r="G81" s="2">
        <v>1.1818165</v>
      </c>
      <c r="H81" s="2">
        <v>0.62147308050000072</v>
      </c>
      <c r="I81" s="9">
        <v>6977.481962692721</v>
      </c>
      <c r="J81" s="35"/>
    </row>
    <row r="82" spans="2:10" x14ac:dyDescent="0.2">
      <c r="B82" s="38"/>
      <c r="C82" s="2">
        <v>0.3888888888888889</v>
      </c>
      <c r="D82" s="2">
        <v>0.3888888888888889</v>
      </c>
      <c r="E82" s="2">
        <v>3.2553392160049999</v>
      </c>
      <c r="F82" s="2">
        <v>4.9341284294849999</v>
      </c>
      <c r="G82" s="2">
        <v>1.2014140000000006</v>
      </c>
      <c r="H82" s="2">
        <v>0.60344827850000138</v>
      </c>
      <c r="I82" s="9">
        <v>6775.1116030064768</v>
      </c>
      <c r="J82" s="35"/>
    </row>
    <row r="83" spans="2:10" x14ac:dyDescent="0.2">
      <c r="B83" s="38"/>
      <c r="C83" s="2">
        <v>0.5</v>
      </c>
      <c r="D83" s="2">
        <v>0.5</v>
      </c>
      <c r="E83" s="2">
        <v>3.18879667671</v>
      </c>
      <c r="F83" s="2">
        <v>5.0563504186500001</v>
      </c>
      <c r="G83" s="2">
        <v>1.0322620000000002</v>
      </c>
      <c r="H83" s="2">
        <v>0.72809574522222276</v>
      </c>
      <c r="I83" s="9">
        <v>12605.041451093461</v>
      </c>
      <c r="J83" s="35"/>
    </row>
    <row r="84" spans="2:10" x14ac:dyDescent="0.2">
      <c r="B84" s="38"/>
      <c r="C84" s="2">
        <v>0.5</v>
      </c>
      <c r="D84" s="2">
        <v>0.5</v>
      </c>
      <c r="E84" s="2">
        <v>3.1691535187949995</v>
      </c>
      <c r="F84" s="2">
        <v>5.0085928784</v>
      </c>
      <c r="G84" s="2">
        <v>0.90715399999999935</v>
      </c>
      <c r="H84" s="2">
        <v>0.71660328991666711</v>
      </c>
      <c r="I84" s="9">
        <v>12406.080151769902</v>
      </c>
      <c r="J84" s="35"/>
    </row>
    <row r="85" spans="2:10" x14ac:dyDescent="0.2">
      <c r="B85" s="38"/>
      <c r="C85" s="2">
        <v>0.5</v>
      </c>
      <c r="D85" s="2">
        <v>0.5</v>
      </c>
      <c r="E85" s="2">
        <v>3.2047559874116671</v>
      </c>
      <c r="F85" s="2">
        <v>4.8639378837600002</v>
      </c>
      <c r="G85" s="2">
        <v>0.71820550000000072</v>
      </c>
      <c r="H85" s="2">
        <v>0.69807683666666753</v>
      </c>
      <c r="I85" s="9">
        <v>12085.343885021475</v>
      </c>
      <c r="J85" s="35"/>
    </row>
    <row r="86" spans="2:10" x14ac:dyDescent="0.2">
      <c r="B86" s="38"/>
      <c r="C86" s="2">
        <v>0.5</v>
      </c>
      <c r="D86" s="2">
        <v>0.5</v>
      </c>
      <c r="E86" s="2">
        <v>3.1622136847016669</v>
      </c>
      <c r="F86" s="2">
        <v>4.9254954674400002</v>
      </c>
      <c r="G86" s="2">
        <v>0.89801299999999973</v>
      </c>
      <c r="H86" s="2">
        <v>0.78477735163888929</v>
      </c>
      <c r="I86" s="9">
        <v>13586.3327209368</v>
      </c>
      <c r="J86" s="35"/>
    </row>
    <row r="87" spans="2:10" x14ac:dyDescent="0.2">
      <c r="B87" s="39"/>
      <c r="C87" s="3">
        <v>0.5</v>
      </c>
      <c r="D87" s="3">
        <v>0.5</v>
      </c>
      <c r="E87" s="3">
        <v>3.2315592646949995</v>
      </c>
      <c r="F87" s="3">
        <v>5.0145310009999999</v>
      </c>
      <c r="G87" s="3">
        <v>1.0537249999999991</v>
      </c>
      <c r="H87" s="3">
        <v>0.73413691294444539</v>
      </c>
      <c r="I87" s="10">
        <v>12709.62820366181</v>
      </c>
      <c r="J87" s="36"/>
    </row>
    <row r="88" spans="2:10" x14ac:dyDescent="0.2">
      <c r="B88" s="38" t="s">
        <v>13</v>
      </c>
      <c r="C88" s="2">
        <v>5.5555555555555552E-2</v>
      </c>
      <c r="D88" s="2">
        <v>8.3333333333333329E-2</v>
      </c>
      <c r="E88" s="2">
        <v>3.1862083333333331</v>
      </c>
      <c r="F88" s="2">
        <v>5.2016650000000002</v>
      </c>
      <c r="G88" s="2">
        <v>1.6831145000000003</v>
      </c>
      <c r="H88" s="2">
        <v>0.12765665050000052</v>
      </c>
      <c r="I88" s="9">
        <v>3085.88416397222</v>
      </c>
      <c r="J88" s="35"/>
    </row>
    <row r="89" spans="2:10" x14ac:dyDescent="0.2">
      <c r="B89" s="38"/>
      <c r="C89" s="2">
        <v>5.5555555555555552E-2</v>
      </c>
      <c r="D89" s="2">
        <v>8.3333333333333329E-2</v>
      </c>
      <c r="E89" s="2">
        <v>3.1858516666666667</v>
      </c>
      <c r="F89" s="2">
        <v>5.20207</v>
      </c>
      <c r="G89" s="2">
        <v>1.6843529999999998</v>
      </c>
      <c r="H89" s="2">
        <v>0.12732800902777797</v>
      </c>
      <c r="I89" s="9">
        <v>3077.9398108125224</v>
      </c>
      <c r="J89" s="35"/>
    </row>
    <row r="90" spans="2:10" x14ac:dyDescent="0.2">
      <c r="B90" s="38"/>
      <c r="C90" s="2">
        <v>5.5555555555555552E-2</v>
      </c>
      <c r="D90" s="2">
        <v>8.3333333333333329E-2</v>
      </c>
      <c r="E90" s="2">
        <v>3.1899200000000003</v>
      </c>
      <c r="F90" s="2">
        <v>5.1933749999999996</v>
      </c>
      <c r="G90" s="2">
        <v>1.667001</v>
      </c>
      <c r="H90" s="2">
        <v>0.14504083122222244</v>
      </c>
      <c r="I90" s="9">
        <v>3506.1174051251014</v>
      </c>
      <c r="J90" s="35"/>
    </row>
    <row r="91" spans="2:10" x14ac:dyDescent="0.2">
      <c r="B91" s="38"/>
      <c r="C91" s="2">
        <v>5.5555555555555552E-2</v>
      </c>
      <c r="D91" s="2">
        <v>8.3333333333333329E-2</v>
      </c>
      <c r="E91" s="2">
        <v>3.1870683333333338</v>
      </c>
      <c r="F91" s="2">
        <v>5.20174</v>
      </c>
      <c r="G91" s="2">
        <v>1.6688084999999999</v>
      </c>
      <c r="H91" s="2">
        <v>0.12880198130555609</v>
      </c>
      <c r="I91" s="9">
        <v>3113.5706039777365</v>
      </c>
      <c r="J91" s="35"/>
    </row>
    <row r="92" spans="2:10" x14ac:dyDescent="0.2">
      <c r="B92" s="38"/>
      <c r="C92" s="2">
        <v>0.1111111111111111</v>
      </c>
      <c r="D92" s="2">
        <v>0.16666666666666666</v>
      </c>
      <c r="E92" s="2">
        <v>3.222998333333333</v>
      </c>
      <c r="F92" s="2">
        <v>5.1863450000000002</v>
      </c>
      <c r="G92" s="2">
        <v>1.1302515</v>
      </c>
      <c r="H92" s="2">
        <v>0.24813893183333313</v>
      </c>
      <c r="I92" s="9">
        <v>3828.3694108039131</v>
      </c>
      <c r="J92" s="35"/>
    </row>
    <row r="93" spans="2:10" x14ac:dyDescent="0.2">
      <c r="B93" s="38"/>
      <c r="C93" s="2">
        <v>0.1111111111111111</v>
      </c>
      <c r="D93" s="2">
        <v>0.16666666666666666</v>
      </c>
      <c r="E93" s="2">
        <v>3.196673333333333</v>
      </c>
      <c r="F93" s="2">
        <v>5.1813149999999997</v>
      </c>
      <c r="G93" s="2">
        <v>1.4320570000000004</v>
      </c>
      <c r="H93" s="2">
        <v>0.2499217138333325</v>
      </c>
      <c r="I93" s="9">
        <v>3855.8747604260093</v>
      </c>
      <c r="J93" s="35"/>
    </row>
    <row r="94" spans="2:10" x14ac:dyDescent="0.2">
      <c r="B94" s="38"/>
      <c r="C94" s="2">
        <v>0.1111111111111111</v>
      </c>
      <c r="D94" s="2">
        <v>0.16666666666666666</v>
      </c>
      <c r="E94" s="2">
        <v>3.1870833333333333</v>
      </c>
      <c r="F94" s="2">
        <v>5.2254050000000003</v>
      </c>
      <c r="G94" s="2">
        <v>1.3750545000000001</v>
      </c>
      <c r="H94" s="2">
        <v>0.27561762463888861</v>
      </c>
      <c r="I94" s="9">
        <v>4252.3197607486945</v>
      </c>
      <c r="J94" s="35"/>
    </row>
    <row r="95" spans="2:10" x14ac:dyDescent="0.2">
      <c r="B95" s="38"/>
      <c r="C95" s="2">
        <v>0.1111111111111111</v>
      </c>
      <c r="D95" s="2">
        <v>0.16666666666666666</v>
      </c>
      <c r="E95" s="2">
        <v>3.1835633333333333</v>
      </c>
      <c r="F95" s="2">
        <v>5.1838749999999996</v>
      </c>
      <c r="G95" s="2">
        <v>1.4933545000000006</v>
      </c>
      <c r="H95" s="2">
        <v>0.25777362338888921</v>
      </c>
      <c r="I95" s="9">
        <v>3977.0166148573103</v>
      </c>
      <c r="J95" s="35"/>
    </row>
    <row r="96" spans="2:10" x14ac:dyDescent="0.2">
      <c r="B96" s="38"/>
      <c r="C96" s="2">
        <v>0.16666666666666666</v>
      </c>
      <c r="D96" s="2">
        <v>0.25</v>
      </c>
      <c r="E96" s="2">
        <v>3.1995466666666665</v>
      </c>
      <c r="F96" s="2">
        <v>5.2140399999999998</v>
      </c>
      <c r="G96" s="2">
        <v>1.1574264999999997</v>
      </c>
      <c r="H96" s="2">
        <v>0.36747721730555583</v>
      </c>
      <c r="I96" s="9">
        <v>4595.3091132428199</v>
      </c>
      <c r="J96" s="35"/>
    </row>
    <row r="97" spans="2:10" x14ac:dyDescent="0.2">
      <c r="B97" s="38"/>
      <c r="C97" s="2">
        <v>0.16666666666666666</v>
      </c>
      <c r="D97" s="2">
        <v>0.25</v>
      </c>
      <c r="E97" s="2">
        <v>3.2044366666666662</v>
      </c>
      <c r="F97" s="2">
        <v>5.2092499999999999</v>
      </c>
      <c r="G97" s="2">
        <v>1.1493549999999999</v>
      </c>
      <c r="H97" s="2">
        <v>0.35588620130555526</v>
      </c>
      <c r="I97" s="9">
        <v>4450.3632527971176</v>
      </c>
      <c r="J97" s="35"/>
    </row>
    <row r="98" spans="2:10" x14ac:dyDescent="0.2">
      <c r="B98" s="38"/>
      <c r="C98" s="2">
        <v>0.16666666666666666</v>
      </c>
      <c r="D98" s="2">
        <v>0.25</v>
      </c>
      <c r="E98" s="2">
        <v>3.2156333333333329</v>
      </c>
      <c r="F98" s="2">
        <v>5.2236849999999997</v>
      </c>
      <c r="G98" s="2">
        <v>1.0498609999999999</v>
      </c>
      <c r="H98" s="2">
        <v>0.38144519766666729</v>
      </c>
      <c r="I98" s="9">
        <v>4769.9789551384629</v>
      </c>
      <c r="J98" s="35"/>
    </row>
    <row r="99" spans="2:10" x14ac:dyDescent="0.2">
      <c r="B99" s="38"/>
      <c r="C99" s="2">
        <v>0.16666666666666666</v>
      </c>
      <c r="D99" s="2">
        <v>0.25</v>
      </c>
      <c r="E99" s="2">
        <v>3.2473399999999999</v>
      </c>
      <c r="F99" s="2">
        <v>5.2249549999999996</v>
      </c>
      <c r="G99" s="2">
        <v>1.2764000000000006</v>
      </c>
      <c r="H99" s="2">
        <v>0.35710540905555632</v>
      </c>
      <c r="I99" s="9">
        <v>4465.6094673123907</v>
      </c>
      <c r="J99" s="35"/>
    </row>
    <row r="100" spans="2:10" x14ac:dyDescent="0.2">
      <c r="B100" s="38"/>
      <c r="C100" s="2">
        <v>0.22222222222222221</v>
      </c>
      <c r="D100" s="2">
        <v>0.33333333333333331</v>
      </c>
      <c r="E100" s="2">
        <v>3.243911666666667</v>
      </c>
      <c r="F100" s="2">
        <v>5.2484400000000004</v>
      </c>
      <c r="G100" s="2">
        <v>1.1621115</v>
      </c>
      <c r="H100" s="2">
        <v>0.4257654439999996</v>
      </c>
      <c r="I100" s="9">
        <v>4816.0926331181854</v>
      </c>
      <c r="J100" s="35"/>
    </row>
    <row r="101" spans="2:10" x14ac:dyDescent="0.2">
      <c r="B101" s="38"/>
      <c r="C101" s="2">
        <v>0.22222222222222221</v>
      </c>
      <c r="D101" s="2">
        <v>0.33333333333333331</v>
      </c>
      <c r="E101" s="2">
        <v>3.2225816666666667</v>
      </c>
      <c r="F101" s="2">
        <v>5.1519149999999998</v>
      </c>
      <c r="G101" s="2">
        <v>0.99148050000000065</v>
      </c>
      <c r="H101" s="2">
        <v>0.44498047441666699</v>
      </c>
      <c r="I101" s="9">
        <v>5033.4455623870381</v>
      </c>
      <c r="J101" s="35"/>
    </row>
    <row r="102" spans="2:10" x14ac:dyDescent="0.2">
      <c r="B102" s="38"/>
      <c r="C102" s="2">
        <v>0.22222222222222221</v>
      </c>
      <c r="D102" s="2">
        <v>0.33333333333333331</v>
      </c>
      <c r="E102" s="2">
        <v>3.2084800000000002</v>
      </c>
      <c r="F102" s="2">
        <v>5.1327749999999996</v>
      </c>
      <c r="G102" s="2">
        <v>1.137759</v>
      </c>
      <c r="H102" s="2">
        <v>0.41549600152777799</v>
      </c>
      <c r="I102" s="9">
        <v>4699.9287054587639</v>
      </c>
      <c r="J102" s="35"/>
    </row>
    <row r="103" spans="2:10" x14ac:dyDescent="0.2">
      <c r="B103" s="38"/>
      <c r="C103" s="2">
        <v>0.22222222222222221</v>
      </c>
      <c r="D103" s="2">
        <v>0.33333333333333331</v>
      </c>
      <c r="E103" s="2">
        <v>3.2118833333333332</v>
      </c>
      <c r="F103" s="2">
        <v>5.1503449999999997</v>
      </c>
      <c r="G103" s="2">
        <v>0.95146199999999936</v>
      </c>
      <c r="H103" s="2">
        <v>0.45349379280555624</v>
      </c>
      <c r="I103" s="9">
        <v>5129.7448993903454</v>
      </c>
      <c r="J103" s="35"/>
    </row>
    <row r="104" spans="2:10" x14ac:dyDescent="0.2">
      <c r="B104" s="38"/>
      <c r="C104" s="2">
        <v>0.27777777777777779</v>
      </c>
      <c r="D104" s="2">
        <v>0.41666666666666669</v>
      </c>
      <c r="E104" s="2">
        <v>3.2265316666666664</v>
      </c>
      <c r="F104" s="2">
        <v>5.3043750000000003</v>
      </c>
      <c r="G104" s="2">
        <v>0.69999050000000018</v>
      </c>
      <c r="H104" s="2">
        <v>0.55200292913888838</v>
      </c>
      <c r="I104" s="9">
        <v>6117.1243733288929</v>
      </c>
      <c r="J104" s="35"/>
    </row>
    <row r="105" spans="2:10" x14ac:dyDescent="0.2">
      <c r="B105" s="38"/>
      <c r="C105" s="2">
        <v>0.27777777777777779</v>
      </c>
      <c r="D105" s="2">
        <v>0.41666666666666669</v>
      </c>
      <c r="E105" s="2">
        <v>3.2153799999999997</v>
      </c>
      <c r="F105" s="2">
        <v>5.2085999999999997</v>
      </c>
      <c r="G105" s="2">
        <v>0.88434549999999934</v>
      </c>
      <c r="H105" s="2">
        <v>0.557536125694444</v>
      </c>
      <c r="I105" s="9">
        <v>6178.4415325787722</v>
      </c>
      <c r="J105" s="35"/>
    </row>
    <row r="106" spans="2:10" x14ac:dyDescent="0.2">
      <c r="B106" s="38"/>
      <c r="C106" s="2">
        <v>0.27777777777777779</v>
      </c>
      <c r="D106" s="2">
        <v>0.41666666666666669</v>
      </c>
      <c r="E106" s="2">
        <v>3.2428633333333337</v>
      </c>
      <c r="F106" s="2">
        <v>5.1218899999999996</v>
      </c>
      <c r="G106" s="2">
        <v>0.89887300000000003</v>
      </c>
      <c r="H106" s="2">
        <v>0.46807131550000136</v>
      </c>
      <c r="I106" s="9">
        <v>5187.0203967355392</v>
      </c>
      <c r="J106" s="35"/>
    </row>
    <row r="107" spans="2:10" x14ac:dyDescent="0.2">
      <c r="B107" s="38"/>
      <c r="C107" s="2">
        <v>0.27777777777777779</v>
      </c>
      <c r="D107" s="2">
        <v>0.41666666666666669</v>
      </c>
      <c r="E107" s="2">
        <v>3.2178266666666668</v>
      </c>
      <c r="F107" s="2">
        <v>5.2093949999999998</v>
      </c>
      <c r="G107" s="2">
        <v>0.67306750000000015</v>
      </c>
      <c r="H107" s="2">
        <v>0.5635731618055555</v>
      </c>
      <c r="I107" s="9">
        <v>6245.3420847109055</v>
      </c>
      <c r="J107" s="35"/>
    </row>
    <row r="108" spans="2:10" x14ac:dyDescent="0.2">
      <c r="B108" s="38"/>
      <c r="C108" s="2">
        <v>0.33333333333333331</v>
      </c>
      <c r="D108" s="2">
        <v>0.5</v>
      </c>
      <c r="E108" s="2">
        <v>3.2502949999999999</v>
      </c>
      <c r="F108" s="2">
        <v>5.2035099999999996</v>
      </c>
      <c r="G108" s="2">
        <v>0.65820800000000013</v>
      </c>
      <c r="H108" s="2">
        <v>0.61175230666666636</v>
      </c>
      <c r="I108" s="9">
        <v>7258.2526455176776</v>
      </c>
      <c r="J108" s="35"/>
    </row>
    <row r="109" spans="2:10" x14ac:dyDescent="0.2">
      <c r="B109" s="38"/>
      <c r="C109" s="2">
        <v>0.33333333333333331</v>
      </c>
      <c r="D109" s="2">
        <v>0.5</v>
      </c>
      <c r="E109" s="2">
        <v>3.3016533333333329</v>
      </c>
      <c r="F109" s="2">
        <v>4.9768999999999997</v>
      </c>
      <c r="G109" s="2">
        <v>0.80583950000000026</v>
      </c>
      <c r="H109" s="2">
        <v>0.59198354986111035</v>
      </c>
      <c r="I109" s="9">
        <v>7023.7024365215611</v>
      </c>
      <c r="J109" s="35"/>
    </row>
    <row r="110" spans="2:10" x14ac:dyDescent="0.2">
      <c r="B110" s="38"/>
      <c r="C110" s="2">
        <v>0.33333333333333331</v>
      </c>
      <c r="D110" s="2">
        <v>0.5</v>
      </c>
      <c r="E110" s="2">
        <v>3.2885116666666669</v>
      </c>
      <c r="F110" s="2">
        <v>5.2748049999999997</v>
      </c>
      <c r="G110" s="2">
        <v>0.71219300000000008</v>
      </c>
      <c r="H110" s="2">
        <v>0.59533716036111173</v>
      </c>
      <c r="I110" s="9">
        <v>7063.491991899461</v>
      </c>
      <c r="J110" s="35"/>
    </row>
    <row r="111" spans="2:10" x14ac:dyDescent="0.2">
      <c r="B111" s="38"/>
      <c r="C111" s="2">
        <v>0.33333333333333331</v>
      </c>
      <c r="D111" s="2">
        <v>0.5</v>
      </c>
      <c r="E111" s="2">
        <v>3.2009133333333337</v>
      </c>
      <c r="F111" s="2">
        <v>5.22865</v>
      </c>
      <c r="G111" s="2">
        <v>0.75502300000000044</v>
      </c>
      <c r="H111" s="2">
        <v>0.60495232775000041</v>
      </c>
      <c r="I111" s="9">
        <v>7177.572990658201</v>
      </c>
      <c r="J111" s="35"/>
    </row>
    <row r="112" spans="2:10" x14ac:dyDescent="0.2">
      <c r="B112" s="38"/>
      <c r="C112" s="2">
        <v>0.3888888888888889</v>
      </c>
      <c r="D112" s="2">
        <v>0.58333333333333337</v>
      </c>
      <c r="E112" s="2">
        <v>3.2957699999999996</v>
      </c>
      <c r="F112" s="2">
        <v>5.1377649999999999</v>
      </c>
      <c r="G112" s="2">
        <v>0.59981449999999992</v>
      </c>
      <c r="H112" s="2">
        <v>0.62439077188888881</v>
      </c>
      <c r="I112" s="9">
        <v>9590.6736360059331</v>
      </c>
      <c r="J112" s="35"/>
    </row>
    <row r="113" spans="2:10" x14ac:dyDescent="0.2">
      <c r="B113" s="38"/>
      <c r="C113" s="2">
        <v>0.3888888888888889</v>
      </c>
      <c r="D113" s="2">
        <v>0.58333333333333337</v>
      </c>
      <c r="E113" s="2">
        <v>3.2654316666666667</v>
      </c>
      <c r="F113" s="2">
        <v>5.1340700000000004</v>
      </c>
      <c r="G113" s="2">
        <v>0.52120099999999958</v>
      </c>
      <c r="H113" s="2">
        <v>0.66861984522222251</v>
      </c>
      <c r="I113" s="9">
        <v>10270.03442521129</v>
      </c>
      <c r="J113" s="35"/>
    </row>
    <row r="114" spans="2:10" x14ac:dyDescent="0.2">
      <c r="B114" s="38"/>
      <c r="C114" s="2">
        <v>0.3888888888888889</v>
      </c>
      <c r="D114" s="2">
        <v>0.58333333333333337</v>
      </c>
      <c r="E114" s="2">
        <v>3.308828333333333</v>
      </c>
      <c r="F114" s="2">
        <v>5.0925149999999997</v>
      </c>
      <c r="G114" s="2">
        <v>0.44125499999999995</v>
      </c>
      <c r="H114" s="2">
        <v>0.67781308755555614</v>
      </c>
      <c r="I114" s="9">
        <v>10411.243089472917</v>
      </c>
      <c r="J114" s="35"/>
    </row>
    <row r="115" spans="2:10" x14ac:dyDescent="0.2">
      <c r="B115" s="39"/>
      <c r="C115" s="34">
        <v>0.3888888888888889</v>
      </c>
      <c r="D115" s="3">
        <v>0.58333333333333337</v>
      </c>
      <c r="E115" s="3">
        <v>3.3821016666666668</v>
      </c>
      <c r="F115" s="3">
        <v>5.1351100000000001</v>
      </c>
      <c r="G115" s="3">
        <v>0.80895649999999986</v>
      </c>
      <c r="H115" s="3">
        <v>0.59838470616666584</v>
      </c>
      <c r="I115" s="10">
        <v>9191.219159534674</v>
      </c>
      <c r="J115" s="36"/>
    </row>
  </sheetData>
  <mergeCells count="7">
    <mergeCell ref="B88:B115"/>
    <mergeCell ref="B36:B42"/>
    <mergeCell ref="B3:B21"/>
    <mergeCell ref="B43:B62"/>
    <mergeCell ref="B63:B87"/>
    <mergeCell ref="B22:B28"/>
    <mergeCell ref="B29:B35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-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Greenman</cp:lastModifiedBy>
  <dcterms:created xsi:type="dcterms:W3CDTF">2017-09-06T20:07:14Z</dcterms:created>
  <dcterms:modified xsi:type="dcterms:W3CDTF">2021-02-14T01:44:43Z</dcterms:modified>
</cp:coreProperties>
</file>