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wong/Desktop/"/>
    </mc:Choice>
  </mc:AlternateContent>
  <xr:revisionPtr revIDLastSave="0" documentId="13_ncr:1_{0FFFF3BC-63E0-C246-AEEA-1E5F53622EDD}" xr6:coauthVersionLast="47" xr6:coauthVersionMax="47" xr10:uidLastSave="{00000000-0000-0000-0000-000000000000}"/>
  <bookViews>
    <workbookView xWindow="780" yWindow="480" windowWidth="27640" windowHeight="16940" activeTab="2" xr2:uid="{C1B1571D-4B63-0846-8247-4F9A1BBA2AB8}"/>
  </bookViews>
  <sheets>
    <sheet name="DMGs" sheetId="1" r:id="rId1"/>
    <sheet name="Sheet6" sheetId="6" r:id="rId2"/>
    <sheet name="Sheet8" sheetId="8" r:id="rId3"/>
    <sheet name="Sheet9" sheetId="9" r:id="rId4"/>
    <sheet name="Sheet7" sheetId="7" r:id="rId5"/>
    <sheet name="ITS2 PERMANOVA" sheetId="2" r:id="rId6"/>
    <sheet name="Genome_meth_feature" sheetId="3" r:id="rId7"/>
    <sheet name="Sheet4" sheetId="4" r:id="rId8"/>
    <sheet name="PCA_PERMANOVA" sheetId="5" r:id="rId9"/>
  </sheets>
  <definedNames>
    <definedName name="_xlnm._FilterDatabase" localSheetId="4" hidden="1">Sheet7!$A$1:$K$1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5" i="8" l="1"/>
  <c r="K65" i="8"/>
  <c r="E65" i="8"/>
  <c r="B65" i="8"/>
  <c r="N64" i="8"/>
  <c r="K64" i="8"/>
  <c r="E64" i="8"/>
  <c r="B64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B62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B61" i="8"/>
  <c r="P61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2" i="8"/>
  <c r="B63" i="6"/>
  <c r="E4" i="3"/>
  <c r="E5" i="3"/>
  <c r="E6" i="3"/>
  <c r="E7" i="3"/>
  <c r="E8" i="3"/>
  <c r="E9" i="3"/>
  <c r="E3" i="3"/>
  <c r="B145" i="4"/>
</calcChain>
</file>

<file path=xl/sharedStrings.xml><?xml version="1.0" encoding="utf-8"?>
<sst xmlns="http://schemas.openxmlformats.org/spreadsheetml/2006/main" count="821" uniqueCount="482">
  <si>
    <t>Origin</t>
  </si>
  <si>
    <t>Treatment</t>
  </si>
  <si>
    <t>LifeStage</t>
  </si>
  <si>
    <t>Origin x Treatment</t>
  </si>
  <si>
    <t>Origin x LifeStage</t>
  </si>
  <si>
    <t>Treatment x LifeStage</t>
  </si>
  <si>
    <t>Origin x Treatment x LifeStage</t>
  </si>
  <si>
    <t>TOTAL</t>
  </si>
  <si>
    <t>Dependent Variable</t>
  </si>
  <si>
    <t>Effect</t>
  </si>
  <si>
    <t>Sum of Squares</t>
  </si>
  <si>
    <t>df</t>
  </si>
  <si>
    <t>F</t>
  </si>
  <si>
    <t>P</t>
  </si>
  <si>
    <t>ITS2 DIV Relative Abundance</t>
  </si>
  <si>
    <t xml:space="preserve">Residuals </t>
  </si>
  <si>
    <t>Adult</t>
  </si>
  <si>
    <t>Larval</t>
  </si>
  <si>
    <t>CDS</t>
  </si>
  <si>
    <t>exon</t>
  </si>
  <si>
    <t>five_prime_UTR</t>
  </si>
  <si>
    <t>intron</t>
  </si>
  <si>
    <t>mRNA</t>
  </si>
  <si>
    <t>put_promoter</t>
  </si>
  <si>
    <t>three_prime_UTR</t>
  </si>
  <si>
    <t>Feature</t>
  </si>
  <si>
    <t>Sample Name</t>
  </si>
  <si>
    <t>% mCpG</t>
  </si>
  <si>
    <t>% mCHG</t>
  </si>
  <si>
    <t>% mCHH</t>
  </si>
  <si>
    <t>M C's</t>
  </si>
  <si>
    <t>% Dups</t>
  </si>
  <si>
    <t>% Aligned</t>
  </si>
  <si>
    <t>Ins. size</t>
  </si>
  <si>
    <t>Median cov</t>
  </si>
  <si>
    <t>Mean cov</t>
  </si>
  <si>
    <t>% BP Trimmed</t>
  </si>
  <si>
    <t>% GC</t>
  </si>
  <si>
    <t>M Seqs</t>
  </si>
  <si>
    <t>18-106_S163_L004_R1_001</t>
  </si>
  <si>
    <t>18-106_S163_L004_R1_001_val_1</t>
  </si>
  <si>
    <t>2.0X</t>
  </si>
  <si>
    <t>3.8X</t>
  </si>
  <si>
    <t>18-106_S163_L004_R2_001</t>
  </si>
  <si>
    <t>18-118_S162_L004_R1_001</t>
  </si>
  <si>
    <t>18-118_S162_L004_R1_001_val_1</t>
  </si>
  <si>
    <t>3.0X</t>
  </si>
  <si>
    <t>4.4X</t>
  </si>
  <si>
    <t>18-118_S162_L004_R2_001</t>
  </si>
  <si>
    <t>18-130_S172_L004_R1_001</t>
  </si>
  <si>
    <t>18-130_S172_L004_R1_001_val_1</t>
  </si>
  <si>
    <t>1.0X</t>
  </si>
  <si>
    <t>3.6X</t>
  </si>
  <si>
    <t>18-130_S172_L004_R2_001</t>
  </si>
  <si>
    <t>18-142_S189_L004_R1_001</t>
  </si>
  <si>
    <t>18-142_S189_L004_R1_001_val_1</t>
  </si>
  <si>
    <t>4.0X</t>
  </si>
  <si>
    <t>18-142_S189_L004_R2_001</t>
  </si>
  <si>
    <t>18-167_S166_L004_R1_001</t>
  </si>
  <si>
    <t>18-167_S166_L004_R1_001_val_1</t>
  </si>
  <si>
    <t>2.6X</t>
  </si>
  <si>
    <t>18-167_S166_L004_R2_001</t>
  </si>
  <si>
    <t>18-178_S191_L004_R1_001</t>
  </si>
  <si>
    <t>18-178_S191_L004_R1_001_val_1</t>
  </si>
  <si>
    <t>4.3X</t>
  </si>
  <si>
    <t>18-178_S191_L004_R2_001</t>
  </si>
  <si>
    <t>18-190_S186_L004_R1_001</t>
  </si>
  <si>
    <t>18-190_S186_L004_R1_001_val_1</t>
  </si>
  <si>
    <t>4.2X</t>
  </si>
  <si>
    <t>18-190_S186_L004_R2_001</t>
  </si>
  <si>
    <t>18-202_S188_L004_R1_001</t>
  </si>
  <si>
    <t>18-202_S188_L004_R1_001_val_1</t>
  </si>
  <si>
    <t>3.1X</t>
  </si>
  <si>
    <t>18-202_S188_L004_R2_001</t>
  </si>
  <si>
    <t>18-20_S202_L004_R1_001</t>
  </si>
  <si>
    <t>18-20_S202_L004_R1_001_val_1</t>
  </si>
  <si>
    <t>3.7X</t>
  </si>
  <si>
    <t>18-20_S202_L004_R2_001</t>
  </si>
  <si>
    <t>18-227_S170_L004_R1_001</t>
  </si>
  <si>
    <t>18-227_S170_L004_R1_001_val_1</t>
  </si>
  <si>
    <t>18-227_S170_L004_R2_001</t>
  </si>
  <si>
    <t>18-239_S185_L004_R1_001</t>
  </si>
  <si>
    <t>18-239_S185_L004_R1_001_val_1</t>
  </si>
  <si>
    <t>3.4X</t>
  </si>
  <si>
    <t>18-239_S185_L004_R2_001</t>
  </si>
  <si>
    <t>18-250_S195_L004_R1_001</t>
  </si>
  <si>
    <t>18-250_S195_L004_R1_001_val_1</t>
  </si>
  <si>
    <t>4.8X</t>
  </si>
  <si>
    <t>18-250_S195_L004_R2_001</t>
  </si>
  <si>
    <t>18-262_S179_L004_R1_001</t>
  </si>
  <si>
    <t>18-262_S179_L004_R1_001_val_1</t>
  </si>
  <si>
    <t>5.6X</t>
  </si>
  <si>
    <t>18-262_S179_L004_R2_001</t>
  </si>
  <si>
    <t>18-311_S187_L004_R1_001</t>
  </si>
  <si>
    <t>18-311_S187_L004_R1_001_val_1</t>
  </si>
  <si>
    <t>4.6X</t>
  </si>
  <si>
    <t>18-311_S187_L004_R2_001</t>
  </si>
  <si>
    <t>18-322_S180_L004_R1_001</t>
  </si>
  <si>
    <t>18-322_S180_L004_R1_001_val_1</t>
  </si>
  <si>
    <t>18-322_S180_L004_R2_001</t>
  </si>
  <si>
    <t>18-32_S178_L004_R1_001</t>
  </si>
  <si>
    <t>18-32_S178_L004_R1_001_val_1</t>
  </si>
  <si>
    <t>18-32_S178_L004_R2_001</t>
  </si>
  <si>
    <t>18-334_S164_L004_R1_001</t>
  </si>
  <si>
    <t>18-334_S164_L004_R1_001_val_1</t>
  </si>
  <si>
    <t>0.0X</t>
  </si>
  <si>
    <t>1.3X</t>
  </si>
  <si>
    <t>18-334_S164_L004_R2_001</t>
  </si>
  <si>
    <t>18-346_S193_L004_R1_001</t>
  </si>
  <si>
    <t>18-346_S193_L004_R1_001_val_1</t>
  </si>
  <si>
    <t>5.4X</t>
  </si>
  <si>
    <t>18-346_S193_L004_R2_001</t>
  </si>
  <si>
    <t>18-358_S201_L004_R1_001</t>
  </si>
  <si>
    <t>18-358_S201_L004_R1_001_val_1</t>
  </si>
  <si>
    <t>18-358_S201_L004_R2_001</t>
  </si>
  <si>
    <t>18-370_S171_L004_R1_001</t>
  </si>
  <si>
    <t>18-370_S171_L004_R1_001_val_1</t>
  </si>
  <si>
    <t>4.7X</t>
  </si>
  <si>
    <t>18-370_S171_L004_R2_001</t>
  </si>
  <si>
    <t>18-394_S192_L004_R1_001</t>
  </si>
  <si>
    <t>18-394_S192_L004_R1_001_val_1</t>
  </si>
  <si>
    <t>18-394_S192_L004_R2_001</t>
  </si>
  <si>
    <t>18-406_S177_L004_R1_001</t>
  </si>
  <si>
    <t>18-406_S177_L004_R1_001_val_1</t>
  </si>
  <si>
    <t>4.9X</t>
  </si>
  <si>
    <t>18-406_S177_L004_R2_001</t>
  </si>
  <si>
    <t>18-418_S196_L004_R1_001</t>
  </si>
  <si>
    <t>18-418_S196_L004_R1_001_val_1</t>
  </si>
  <si>
    <t>4.5X</t>
  </si>
  <si>
    <t>18-418_S196_L004_R2_001</t>
  </si>
  <si>
    <t>18-442_S165_L004_R1_001</t>
  </si>
  <si>
    <t>18-442_S165_L004_R1_001_val_1</t>
  </si>
  <si>
    <t>5.7X</t>
  </si>
  <si>
    <t>18-442_S165_L004_R2_001</t>
  </si>
  <si>
    <t>18-44_S198_L004_R1_001</t>
  </si>
  <si>
    <t>18-44_S198_L004_R1_001_val_1</t>
  </si>
  <si>
    <t>5.0X</t>
  </si>
  <si>
    <t>18-44_S198_L004_R2_001</t>
  </si>
  <si>
    <t>18-454_S197_L004_R1_001</t>
  </si>
  <si>
    <t>18-454_S197_L004_R1_001_val_1</t>
  </si>
  <si>
    <t>6.1X</t>
  </si>
  <si>
    <t>18-454_S197_L004_R2_001</t>
  </si>
  <si>
    <t>18-466_S199_L004_R1_001</t>
  </si>
  <si>
    <t>18-466_S199_L004_R1_001_val_1</t>
  </si>
  <si>
    <t>5.8X</t>
  </si>
  <si>
    <t>18-466_S199_L004_R2_001</t>
  </si>
  <si>
    <t>18-55_S190_L004_R1_001</t>
  </si>
  <si>
    <t>18-55_S190_L004_R1_001_val_1</t>
  </si>
  <si>
    <t>18-55_S190_L004_R2_001</t>
  </si>
  <si>
    <t>18-67_S176_L004_R1_001</t>
  </si>
  <si>
    <t>18-67_S176_L004_R1_001_val_1</t>
  </si>
  <si>
    <t>3.5X</t>
  </si>
  <si>
    <t>18-67_S176_L004_R2_001</t>
  </si>
  <si>
    <t>18-79_S181_L004_R1_001</t>
  </si>
  <si>
    <t>18-79_S181_L004_R1_001_val_1</t>
  </si>
  <si>
    <t>18-79_S181_L004_R2_001</t>
  </si>
  <si>
    <t>18-91_S160_L004_R1_001</t>
  </si>
  <si>
    <t>18-91_S160_L004_R1_001_val_1</t>
  </si>
  <si>
    <t>1.6X</t>
  </si>
  <si>
    <t>18-91_S160_L004_R2_001</t>
  </si>
  <si>
    <t>18-9_S159_L004_R1_001</t>
  </si>
  <si>
    <t>18-9_S159_L004_R1_001_val_1</t>
  </si>
  <si>
    <t>1.5X</t>
  </si>
  <si>
    <t>18-9_S159_L004_R2_001</t>
  </si>
  <si>
    <t>L-1029_S183_L004_R1_001</t>
  </si>
  <si>
    <t>L-1029_S183_L004_R1_001_val_1</t>
  </si>
  <si>
    <t>L-1029_S183_L004_R2_001</t>
  </si>
  <si>
    <t>L-1038_S184_L004_R1_001</t>
  </si>
  <si>
    <t>L-1038_S184_L004_R1_001_val_1</t>
  </si>
  <si>
    <t>3.9X</t>
  </si>
  <si>
    <t>L-1038_S184_L004_R2_001</t>
  </si>
  <si>
    <t>L-1053_S167_L004_R1_001</t>
  </si>
  <si>
    <t>L-1053_S167_L004_R1_001_val_1</t>
  </si>
  <si>
    <t>L-1053_S167_L004_R2_001</t>
  </si>
  <si>
    <t>L-1059_S175_L004_R1_001</t>
  </si>
  <si>
    <t>L-1059_S175_L004_R1_001_val_1</t>
  </si>
  <si>
    <t>6.6X</t>
  </si>
  <si>
    <t>L-1059_S175_L004_R2_001</t>
  </si>
  <si>
    <t>L-1093_S168_L004_R1_001</t>
  </si>
  <si>
    <t>L-1093_S168_L004_R1_001_val_1</t>
  </si>
  <si>
    <t>5.5X</t>
  </si>
  <si>
    <t>L-1093_S168_L004_R2_001</t>
  </si>
  <si>
    <t>L-1257_S205_L004_R1_001</t>
  </si>
  <si>
    <t>L-1257_S205_L004_R1_001_val_1</t>
  </si>
  <si>
    <t>6.5X</t>
  </si>
  <si>
    <t>L-1257_S205_L004_R2_001</t>
  </si>
  <si>
    <t>L-1263_S173_L004_R1_001</t>
  </si>
  <si>
    <t>L-1263_S173_L004_R1_001_val_1</t>
  </si>
  <si>
    <t>L-1263_S173_L004_R2_001</t>
  </si>
  <si>
    <t>L-562_S174_L004_R1_001</t>
  </si>
  <si>
    <t>L-562_S174_L004_R1_001_val_1</t>
  </si>
  <si>
    <t>L-562_S174_L004_R2_001</t>
  </si>
  <si>
    <t>L-571_S194_L004_R1_001</t>
  </si>
  <si>
    <t>L-571_S194_L004_R1_001_val_1</t>
  </si>
  <si>
    <t>L-571_S194_L004_R2_001</t>
  </si>
  <si>
    <t>L-661_S182_L004_R1_001</t>
  </si>
  <si>
    <t>L-661_S182_L004_R1_001_val_1</t>
  </si>
  <si>
    <t>L-661_S182_L004_R2_001</t>
  </si>
  <si>
    <t>L-704_S169_L004_R1_001</t>
  </si>
  <si>
    <t>L-704_S169_L004_R1_001_val_1</t>
  </si>
  <si>
    <t>5.2X</t>
  </si>
  <si>
    <t>L-704_S169_L004_R2_001</t>
  </si>
  <si>
    <t>L-728_S161_L004_R1_001</t>
  </si>
  <si>
    <t>L-728_S161_L004_R1_001_val_1</t>
  </si>
  <si>
    <t>2.5X</t>
  </si>
  <si>
    <t>L-728_S161_L004_R2_001</t>
  </si>
  <si>
    <t>L-862_S200_L004_R1_001</t>
  </si>
  <si>
    <t>L-862_S200_L004_R1_001_val_1</t>
  </si>
  <si>
    <t>L-862_S200_L004_R2_001</t>
  </si>
  <si>
    <t>L-924_S204_L004_R1_001</t>
  </si>
  <si>
    <t>L-924_S204_L004_R1_001_val_1</t>
  </si>
  <si>
    <t>L-924_S204_L004_R2_001</t>
  </si>
  <si>
    <t>L-933_S203_L004_R1_001</t>
  </si>
  <si>
    <t>L-933_S203_L004_R1_001_val_1</t>
  </si>
  <si>
    <t>L-933_S203_L004_R2_001</t>
  </si>
  <si>
    <t>average</t>
  </si>
  <si>
    <t>Mean</t>
  </si>
  <si>
    <t>18-106_S163_L004_R1_001.fastq.gz</t>
  </si>
  <si>
    <t>18-106_S163_L004_R2_001.fastq.gz</t>
  </si>
  <si>
    <t>18-118_S162_L004_R1_001.fastq.gz</t>
  </si>
  <si>
    <t>18-118_S162_L004_R2_001.fastq.gz</t>
  </si>
  <si>
    <t>18-130_S172_L004_R1_001.fastq.gz</t>
  </si>
  <si>
    <t>18-130_S172_L004_R2_001.fastq.gz</t>
  </si>
  <si>
    <t>18-142_S189_L004_R1_001.fastq.gz</t>
  </si>
  <si>
    <t>18-142_S189_L004_R2_001.fastq.gz</t>
  </si>
  <si>
    <t>18-167_S166_L004_R1_001.fastq.gz</t>
  </si>
  <si>
    <t>18-167_S166_L004_R2_001.fastq.gz</t>
  </si>
  <si>
    <t>18-190_S186_L004_R1_001.fastq.gz</t>
  </si>
  <si>
    <t>18-190_S186_L004_R2_001.fastq.gz</t>
  </si>
  <si>
    <t>18-202_S188_L004_R1_001.fastq.gz</t>
  </si>
  <si>
    <t>18-202_S188_L004_R2_001.fastq.gz</t>
  </si>
  <si>
    <t>18-20_S202_L004_R1_001.fastq.gz</t>
  </si>
  <si>
    <t>18-20_S202_L004_R2_001.fastq.gz</t>
  </si>
  <si>
    <t>18-227_S170_L004_R1_001.fastq.gz</t>
  </si>
  <si>
    <t>18-227_S170_L004_R2_001.fastq.gz</t>
  </si>
  <si>
    <t>18-358_S201_L004_R1_001.fastq.gz</t>
  </si>
  <si>
    <t>18-358_S201_L004_R2_001.fastq.gz</t>
  </si>
  <si>
    <t>18-370_S171_L004_R1_001.fastq.gz</t>
  </si>
  <si>
    <t>18-370_S171_L004_R2_001.fastq.gz</t>
  </si>
  <si>
    <t>18-406_S177_L004_R1_001.fastq.gz</t>
  </si>
  <si>
    <t>18-406_S177_L004_R2_001.fastq.gz</t>
  </si>
  <si>
    <t>18-418_S196_L004_R1_001.fastq.gz</t>
  </si>
  <si>
    <t>18-418_S196_L004_R2_001.fastq.gz</t>
  </si>
  <si>
    <t>18-454_S197_L004_R1_001.fastq.gz</t>
  </si>
  <si>
    <t>18-454_S197_L004_R2_001.fastq.gz</t>
  </si>
  <si>
    <t>18-55_S190_L004_R1_001.fastq.gz</t>
  </si>
  <si>
    <t>18-55_S190_L004_R2_001.fastq.gz</t>
  </si>
  <si>
    <t>L-1029_S183_L004_R1_001.fastq.gz</t>
  </si>
  <si>
    <t>L-1029_S183_L004_R2_001.fastq.gz</t>
  </si>
  <si>
    <t>L-1038_S184_L004_R1_001.fastq.gz</t>
  </si>
  <si>
    <t>L-1038_S184_L004_R2_001.fastq.gz</t>
  </si>
  <si>
    <t>L-1053_S167_L004_R1_001.fastq.gz</t>
  </si>
  <si>
    <t>L-1053_S167_L004_R2_001.fastq.gz</t>
  </si>
  <si>
    <t>L-1059_S175_L004_R1_001.fastq.gz</t>
  </si>
  <si>
    <t>L-1059_S175_L004_R2_001.fastq.gz</t>
  </si>
  <si>
    <t>L-1093_S168_L004_R1_001.fastq.gz</t>
  </si>
  <si>
    <t>L-1093_S168_L004_R2_001.fastq.gz</t>
  </si>
  <si>
    <t>L-1257_S205_L004_R1_001.fastq.gz</t>
  </si>
  <si>
    <t>L-1257_S205_L004_R2_001.fastq.gz</t>
  </si>
  <si>
    <t>L-1263_S173_L004_R1_001.fastq.gz</t>
  </si>
  <si>
    <t>L-1263_S173_L004_R2_001.fastq.gz</t>
  </si>
  <si>
    <t>L-562_S174_L004_R1_001.fastq.gz</t>
  </si>
  <si>
    <t>L-562_S174_L004_R2_001.fastq.gz</t>
  </si>
  <si>
    <t>L-571_S194_L004_R1_001.fastq.gz</t>
  </si>
  <si>
    <t>L-571_S194_L004_R2_001.fastq.gz</t>
  </si>
  <si>
    <t>L-661_S182_L004_R1_001.fastq.gz</t>
  </si>
  <si>
    <t>L-661_S182_L004_R2_001.fastq.gz</t>
  </si>
  <si>
    <t>L-704_S169_L004_R1_001.fastq.gz</t>
  </si>
  <si>
    <t>L-704_S169_L004_R2_001.fastq.gz</t>
  </si>
  <si>
    <t>L-728_S161_L004_R1_001.fastq.gz</t>
  </si>
  <si>
    <t>L-728_S161_L004_R2_001.fastq.gz</t>
  </si>
  <si>
    <t>L-862_S200_L004_R1_001.fastq.gz</t>
  </si>
  <si>
    <t>L-862_S200_L004_R2_001.fastq.gz</t>
  </si>
  <si>
    <t>L-924_S204_L004_R1_001.fastq.gz</t>
  </si>
  <si>
    <t>L-924_S204_L004_R2_001.fastq.gz</t>
  </si>
  <si>
    <t>L-933_S203_L004_R1_001.fastq.gz</t>
  </si>
  <si>
    <t>L-933_S203_L004_R2_001.fastq.gz</t>
  </si>
  <si>
    <t>c</t>
  </si>
  <si>
    <t>Coral.ID</t>
  </si>
  <si>
    <t>History</t>
  </si>
  <si>
    <t>Timepoint</t>
  </si>
  <si>
    <t>Group</t>
  </si>
  <si>
    <t>File_Name</t>
  </si>
  <si>
    <t>Transplant</t>
  </si>
  <si>
    <t>Col_Life</t>
  </si>
  <si>
    <t>18-118</t>
  </si>
  <si>
    <t>P-6-A</t>
  </si>
  <si>
    <t>Patch-Ambient-Patch</t>
  </si>
  <si>
    <t>A-PAP</t>
  </si>
  <si>
    <t>Patch</t>
  </si>
  <si>
    <t>Ambient</t>
  </si>
  <si>
    <t>P-6-A_Adult</t>
  </si>
  <si>
    <t>18-202</t>
  </si>
  <si>
    <t>P-4-A</t>
  </si>
  <si>
    <t>P-4-A_Adult</t>
  </si>
  <si>
    <t>18-322</t>
  </si>
  <si>
    <t>P-9-A</t>
  </si>
  <si>
    <t>P-9-A_Adult</t>
  </si>
  <si>
    <t>18-358</t>
  </si>
  <si>
    <t>P-10-A</t>
  </si>
  <si>
    <t>P-10-A_Adult</t>
  </si>
  <si>
    <t>Rim</t>
  </si>
  <si>
    <t>18-106</t>
  </si>
  <si>
    <t>P-19-A</t>
  </si>
  <si>
    <t>Patch-Heated-Patch</t>
  </si>
  <si>
    <t>A-PHP</t>
  </si>
  <si>
    <t>Heated</t>
  </si>
  <si>
    <t>P-19-A_Adult</t>
  </si>
  <si>
    <t>18-190</t>
  </si>
  <si>
    <t>P-14-A</t>
  </si>
  <si>
    <t>P-14-A_Adult</t>
  </si>
  <si>
    <t>18-370</t>
  </si>
  <si>
    <t>P-15-A</t>
  </si>
  <si>
    <t>P-15-A_Adult</t>
  </si>
  <si>
    <t>18-454</t>
  </si>
  <si>
    <t>P-12-A</t>
  </si>
  <si>
    <t>P-12-A_Adult</t>
  </si>
  <si>
    <t>18-130</t>
  </si>
  <si>
    <t>R-5-A</t>
  </si>
  <si>
    <t>Rim-Ambient-Patch</t>
  </si>
  <si>
    <t>A-RAP</t>
  </si>
  <si>
    <t>R-5-A_Adult</t>
  </si>
  <si>
    <t>18-142</t>
  </si>
  <si>
    <t>R-8-A</t>
  </si>
  <si>
    <t>R-8-A_Adult</t>
  </si>
  <si>
    <t>18-418</t>
  </si>
  <si>
    <t>R-9-A</t>
  </si>
  <si>
    <t>R-9-A_Adult</t>
  </si>
  <si>
    <t>18-55</t>
  </si>
  <si>
    <t>R-7-A</t>
  </si>
  <si>
    <t>R-7-A_Adult</t>
  </si>
  <si>
    <t>18-167</t>
  </si>
  <si>
    <t>R-19-A</t>
  </si>
  <si>
    <t>Rim-Heated-Patch</t>
  </si>
  <si>
    <t>A-RHP</t>
  </si>
  <si>
    <t>R-19-A_Adult</t>
  </si>
  <si>
    <t>18-227</t>
  </si>
  <si>
    <t>R-11-A</t>
  </si>
  <si>
    <t>R-11-A_Adult</t>
  </si>
  <si>
    <t>18-406</t>
  </si>
  <si>
    <t>R-15-A</t>
  </si>
  <si>
    <t>R-15-A_Adult</t>
  </si>
  <si>
    <t>L-1029</t>
  </si>
  <si>
    <t>Larvae</t>
  </si>
  <si>
    <t>L-PAP</t>
  </si>
  <si>
    <t>P-4-A_Larvae</t>
  </si>
  <si>
    <t>L-728</t>
  </si>
  <si>
    <t>P-6-A_Larvae</t>
  </si>
  <si>
    <t>L-924</t>
  </si>
  <si>
    <t>P-9-A_Larvae</t>
  </si>
  <si>
    <t>L-933</t>
  </si>
  <si>
    <t>P-10-A_Larvae</t>
  </si>
  <si>
    <t>L-1053</t>
  </si>
  <si>
    <t>L-PHP</t>
  </si>
  <si>
    <t>P-12-A_Larvae</t>
  </si>
  <si>
    <t>L-1257</t>
  </si>
  <si>
    <t>P-19-A_Larvae</t>
  </si>
  <si>
    <t>L-704</t>
  </si>
  <si>
    <t>P-15-A_Larvae</t>
  </si>
  <si>
    <t>L-862</t>
  </si>
  <si>
    <t>P-14-A_Larvae</t>
  </si>
  <si>
    <t>L-1038</t>
  </si>
  <si>
    <t>L-RAP</t>
  </si>
  <si>
    <t>R-8-A_Larvae</t>
  </si>
  <si>
    <t>L-1263</t>
  </si>
  <si>
    <t>R-7-A_Larvae</t>
  </si>
  <si>
    <t>L-562</t>
  </si>
  <si>
    <t>R-5-A_Larvae</t>
  </si>
  <si>
    <t>L-661</t>
  </si>
  <si>
    <t>R-9-A_Larvae</t>
  </si>
  <si>
    <t>L-1059</t>
  </si>
  <si>
    <t>L-RHP</t>
  </si>
  <si>
    <t>R-15-A_Larvae</t>
  </si>
  <si>
    <t>L-1093</t>
  </si>
  <si>
    <t>R-19-A_Larvae</t>
  </si>
  <si>
    <t>L-571</t>
  </si>
  <si>
    <t>R-11-A_Larvae</t>
  </si>
  <si>
    <t>Sample_ID</t>
  </si>
  <si>
    <t>]</t>
  </si>
  <si>
    <t>sample_uid</t>
  </si>
  <si>
    <t>ITS2 type profile UID</t>
  </si>
  <si>
    <t>Clade</t>
  </si>
  <si>
    <t>A</t>
  </si>
  <si>
    <t>B</t>
  </si>
  <si>
    <t>C</t>
  </si>
  <si>
    <t>D</t>
  </si>
  <si>
    <t>Majority ITS2 sequence</t>
  </si>
  <si>
    <t>A4</t>
  </si>
  <si>
    <t>noName/A4</t>
  </si>
  <si>
    <t>noName</t>
  </si>
  <si>
    <t>B1</t>
  </si>
  <si>
    <t>B19</t>
  </si>
  <si>
    <t>B23</t>
  </si>
  <si>
    <t>B2</t>
  </si>
  <si>
    <t>C1d</t>
  </si>
  <si>
    <t>C66</t>
  </si>
  <si>
    <t>C17</t>
  </si>
  <si>
    <t>D6</t>
  </si>
  <si>
    <t>D4</t>
  </si>
  <si>
    <t>Associated species</t>
  </si>
  <si>
    <t>S. linucheae</t>
  </si>
  <si>
    <t>None</t>
  </si>
  <si>
    <t>S. minutum,S. antillogorgium,S. pseudominutum</t>
  </si>
  <si>
    <t>S. psygmophilum</t>
  </si>
  <si>
    <t>ITS2 profile abundance local</t>
  </si>
  <si>
    <t>ITS2 profile abundance DB</t>
  </si>
  <si>
    <t>ITS2 type profile</t>
  </si>
  <si>
    <t>A4-A4.3-A4e-A4a-A4o</t>
  </si>
  <si>
    <t>A4-A4.3-A4a-A4e-A4s</t>
  </si>
  <si>
    <t>1402_A/A4-A4a-A4.3</t>
  </si>
  <si>
    <t>HPW014</t>
  </si>
  <si>
    <t>HPW059</t>
  </si>
  <si>
    <t>HPW039</t>
  </si>
  <si>
    <t>HPW045</t>
  </si>
  <si>
    <t>HPW009</t>
  </si>
  <si>
    <t>HPW034</t>
  </si>
  <si>
    <t>HPW056</t>
  </si>
  <si>
    <t>HPW029</t>
  </si>
  <si>
    <t>HPW026</t>
  </si>
  <si>
    <t>HPW013</t>
  </si>
  <si>
    <t>HPW038</t>
  </si>
  <si>
    <t>HPW025</t>
  </si>
  <si>
    <t>HPW031</t>
  </si>
  <si>
    <t>HPW049</t>
  </si>
  <si>
    <t>HPW033</t>
  </si>
  <si>
    <t>HPW019</t>
  </si>
  <si>
    <t>HPW024</t>
  </si>
  <si>
    <t>HPW057</t>
  </si>
  <si>
    <t>HPW011</t>
  </si>
  <si>
    <t>HPW040</t>
  </si>
  <si>
    <t>HPW035</t>
  </si>
  <si>
    <t>HPW055</t>
  </si>
  <si>
    <t>HPW001</t>
  </si>
  <si>
    <t>HPW004</t>
  </si>
  <si>
    <t>HPW053</t>
  </si>
  <si>
    <t>HPW006</t>
  </si>
  <si>
    <t>HPW058</t>
  </si>
  <si>
    <t>HPW007</t>
  </si>
  <si>
    <t>HPW017</t>
  </si>
  <si>
    <t>HPW042</t>
  </si>
  <si>
    <t>HPW005</t>
  </si>
  <si>
    <t>HPW037</t>
  </si>
  <si>
    <t>HPW010</t>
  </si>
  <si>
    <t>HPW054</t>
  </si>
  <si>
    <t>HPW051</t>
  </si>
  <si>
    <t>HPW003</t>
  </si>
  <si>
    <t>HPW047</t>
  </si>
  <si>
    <t>HPW036</t>
  </si>
  <si>
    <t>HPW022</t>
  </si>
  <si>
    <t>HPW008</t>
  </si>
  <si>
    <t>HPW043</t>
  </si>
  <si>
    <t>HPW018</t>
  </si>
  <si>
    <t>HPW021</t>
  </si>
  <si>
    <t>HPW046</t>
  </si>
  <si>
    <t>HPW012</t>
  </si>
  <si>
    <t>HPW032</t>
  </si>
  <si>
    <t>HPW030</t>
  </si>
  <si>
    <t>HPW052</t>
  </si>
  <si>
    <t>HPW044</t>
  </si>
  <si>
    <t>HPW050</t>
  </si>
  <si>
    <t>HPW016</t>
  </si>
  <si>
    <t>HPW002</t>
  </si>
  <si>
    <t>HPW020</t>
  </si>
  <si>
    <t>HPW015</t>
  </si>
  <si>
    <t>HPW048</t>
  </si>
  <si>
    <t>HPW027</t>
  </si>
  <si>
    <t>HPW028</t>
  </si>
  <si>
    <t>HPW023</t>
  </si>
  <si>
    <t>HPW041</t>
  </si>
  <si>
    <t>Sequence accession / SymPortal UID</t>
  </si>
  <si>
    <t>513-766-588-313-276</t>
  </si>
  <si>
    <t>513-766-313-588-1206</t>
  </si>
  <si>
    <t>1402/513-313-766</t>
  </si>
  <si>
    <t>Average defining sequence proportions and [stdev]</t>
  </si>
  <si>
    <t>0.639[0.014]-0.124[0.035]-0.124[0.020]-0.082[0.035]-0.030[0.009]</t>
  </si>
  <si>
    <t>0.609[0.028]-0.142[0.051]-0.131[0.053]-0.092[0.020]-0.026[0.011]</t>
  </si>
  <si>
    <t>0.400[0.221]/0.385[0.165]-0.130[0.015]-0.085[0.063]</t>
  </si>
  <si>
    <t>1.000[0.000]</t>
  </si>
  <si>
    <t>1.000[nan]</t>
  </si>
  <si>
    <t>a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</si>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</sst>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333333"/>
      <name val="Helvetica Neue"/>
      <family val="2"/>
    </font>
    <font>
      <sz val="10.8"/>
      <color rgb="FF333333"/>
      <name val="Helvetica Neue"/>
      <family val="2"/>
    </font>
    <font>
      <sz val="10"/>
      <color theme="1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0" fontId="0" fillId="0" borderId="0" xfId="0" applyNumberFormat="1"/>
    <xf numFmtId="0" fontId="0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10" fontId="0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10" fontId="10" fillId="0" borderId="0" xfId="0" applyNumberFormat="1" applyFont="1"/>
    <xf numFmtId="9" fontId="10" fillId="0" borderId="0" xfId="0" applyNumberFormat="1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4C52-855E-9340-B0AE-0451CA651993}">
  <dimension ref="B1:J9"/>
  <sheetViews>
    <sheetView showGridLines="0" workbookViewId="0">
      <selection activeCell="F29" sqref="F29"/>
    </sheetView>
  </sheetViews>
  <sheetFormatPr baseColWidth="10" defaultRowHeight="16" x14ac:dyDescent="0.2"/>
  <cols>
    <col min="1" max="1" width="10.83203125" style="2"/>
    <col min="2" max="2" width="26.6640625" style="2" bestFit="1" customWidth="1"/>
    <col min="3" max="5" width="10.83203125" style="2"/>
    <col min="6" max="6" width="16.83203125" style="2" bestFit="1" customWidth="1"/>
    <col min="7" max="7" width="15.6640625" style="2" bestFit="1" customWidth="1"/>
    <col min="8" max="8" width="19.5" style="2" bestFit="1" customWidth="1"/>
    <col min="9" max="9" width="26.6640625" style="2" bestFit="1" customWidth="1"/>
    <col min="10" max="16384" width="10.83203125" style="2"/>
  </cols>
  <sheetData>
    <row r="1" spans="2:10" s="5" customFormat="1" ht="23" customHeight="1" x14ac:dyDescent="0.2"/>
    <row r="2" spans="2:10" s="5" customFormat="1" ht="23" customHeight="1" thickBot="1" x14ac:dyDescent="0.25">
      <c r="B2" s="6"/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8" t="s">
        <v>6</v>
      </c>
      <c r="J2" s="9" t="s">
        <v>7</v>
      </c>
    </row>
    <row r="3" spans="2:10" s="5" customFormat="1" ht="23" customHeight="1" x14ac:dyDescent="0.2">
      <c r="B3" s="10" t="s">
        <v>0</v>
      </c>
      <c r="C3" s="16">
        <v>168</v>
      </c>
      <c r="D3" s="12">
        <v>183</v>
      </c>
      <c r="E3" s="12">
        <v>149</v>
      </c>
      <c r="F3" s="12">
        <v>179</v>
      </c>
      <c r="G3" s="12">
        <v>36</v>
      </c>
      <c r="H3" s="12">
        <v>37</v>
      </c>
      <c r="I3" s="12">
        <v>29</v>
      </c>
      <c r="J3" s="13">
        <v>480</v>
      </c>
    </row>
    <row r="4" spans="2:10" s="5" customFormat="1" ht="23" customHeight="1" x14ac:dyDescent="0.2">
      <c r="B4" s="11" t="s">
        <v>1</v>
      </c>
      <c r="C4" s="14"/>
      <c r="D4" s="17">
        <v>81</v>
      </c>
      <c r="E4" s="14">
        <v>118</v>
      </c>
      <c r="F4" s="14">
        <v>139</v>
      </c>
      <c r="G4" s="14">
        <v>34</v>
      </c>
      <c r="H4" s="14">
        <v>38</v>
      </c>
      <c r="I4" s="14">
        <v>20</v>
      </c>
      <c r="J4" s="15">
        <v>329</v>
      </c>
    </row>
    <row r="5" spans="2:10" s="5" customFormat="1" ht="23" customHeight="1" x14ac:dyDescent="0.2">
      <c r="B5" s="11" t="s">
        <v>2</v>
      </c>
      <c r="C5" s="14"/>
      <c r="D5" s="14"/>
      <c r="E5" s="17">
        <v>138</v>
      </c>
      <c r="F5" s="14">
        <v>112</v>
      </c>
      <c r="G5" s="14">
        <v>34</v>
      </c>
      <c r="H5" s="14">
        <v>33</v>
      </c>
      <c r="I5" s="14">
        <v>23</v>
      </c>
      <c r="J5" s="15">
        <v>352</v>
      </c>
    </row>
    <row r="6" spans="2:10" s="5" customFormat="1" ht="23" customHeight="1" x14ac:dyDescent="0.2">
      <c r="B6" s="11" t="s">
        <v>3</v>
      </c>
      <c r="C6" s="14"/>
      <c r="D6" s="14"/>
      <c r="E6" s="14"/>
      <c r="F6" s="17">
        <v>62</v>
      </c>
      <c r="G6" s="14">
        <v>30</v>
      </c>
      <c r="H6" s="14">
        <v>36</v>
      </c>
      <c r="I6" s="14">
        <v>22</v>
      </c>
      <c r="J6" s="15">
        <v>294</v>
      </c>
    </row>
    <row r="7" spans="2:10" s="5" customFormat="1" ht="23" customHeight="1" x14ac:dyDescent="0.2">
      <c r="B7" s="11" t="s">
        <v>4</v>
      </c>
      <c r="C7" s="14"/>
      <c r="D7" s="14"/>
      <c r="E7" s="14"/>
      <c r="F7" s="14"/>
      <c r="G7" s="17">
        <v>11</v>
      </c>
      <c r="H7" s="14">
        <v>16</v>
      </c>
      <c r="I7" s="14">
        <v>12</v>
      </c>
      <c r="J7" s="15">
        <v>60</v>
      </c>
    </row>
    <row r="8" spans="2:10" s="5" customFormat="1" ht="23" customHeight="1" x14ac:dyDescent="0.2">
      <c r="B8" s="11" t="s">
        <v>5</v>
      </c>
      <c r="C8" s="14"/>
      <c r="D8" s="14"/>
      <c r="E8" s="14"/>
      <c r="F8" s="14"/>
      <c r="G8" s="14"/>
      <c r="H8" s="17">
        <v>12</v>
      </c>
      <c r="I8" s="14">
        <v>13</v>
      </c>
      <c r="J8" s="15">
        <v>73</v>
      </c>
    </row>
    <row r="9" spans="2:10" s="5" customFormat="1" ht="23" customHeight="1" x14ac:dyDescent="0.2">
      <c r="B9" s="11" t="s">
        <v>6</v>
      </c>
      <c r="C9" s="14"/>
      <c r="D9" s="14"/>
      <c r="E9" s="14"/>
      <c r="F9" s="14"/>
      <c r="G9" s="14"/>
      <c r="H9" s="14"/>
      <c r="I9" s="17">
        <v>9</v>
      </c>
      <c r="J9" s="15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91A5-543E-7C4A-AD71-CA6DB0C778DE}">
  <dimension ref="A1:E63"/>
  <sheetViews>
    <sheetView workbookViewId="0">
      <selection activeCell="B63" sqref="B63"/>
    </sheetView>
  </sheetViews>
  <sheetFormatPr baseColWidth="10" defaultRowHeight="16" x14ac:dyDescent="0.2"/>
  <cols>
    <col min="1" max="1" width="33.83203125" style="25" bestFit="1" customWidth="1"/>
  </cols>
  <sheetData>
    <row r="1" spans="1:5" x14ac:dyDescent="0.2">
      <c r="A1" s="34" t="s">
        <v>217</v>
      </c>
      <c r="B1">
        <v>8204826</v>
      </c>
      <c r="E1" s="26" t="s">
        <v>378</v>
      </c>
    </row>
    <row r="2" spans="1:5" x14ac:dyDescent="0.2">
      <c r="A2" s="34" t="s">
        <v>218</v>
      </c>
      <c r="B2">
        <v>8167586</v>
      </c>
      <c r="E2" s="26"/>
    </row>
    <row r="3" spans="1:5" x14ac:dyDescent="0.2">
      <c r="A3" s="34" t="s">
        <v>219</v>
      </c>
      <c r="B3">
        <v>8986577</v>
      </c>
      <c r="E3" s="26"/>
    </row>
    <row r="4" spans="1:5" x14ac:dyDescent="0.2">
      <c r="A4" s="34" t="s">
        <v>220</v>
      </c>
      <c r="B4">
        <v>9332972</v>
      </c>
      <c r="E4" s="26"/>
    </row>
    <row r="5" spans="1:5" x14ac:dyDescent="0.2">
      <c r="A5" s="34" t="s">
        <v>221</v>
      </c>
      <c r="B5">
        <v>8706647</v>
      </c>
      <c r="E5" s="26"/>
    </row>
    <row r="6" spans="1:5" x14ac:dyDescent="0.2">
      <c r="A6" s="34" t="s">
        <v>222</v>
      </c>
      <c r="B6">
        <v>8741434</v>
      </c>
      <c r="E6" s="26"/>
    </row>
    <row r="7" spans="1:5" x14ac:dyDescent="0.2">
      <c r="A7" s="34" t="s">
        <v>223</v>
      </c>
      <c r="B7">
        <v>7936960</v>
      </c>
      <c r="E7" s="26"/>
    </row>
    <row r="8" spans="1:5" x14ac:dyDescent="0.2">
      <c r="A8" s="34" t="s">
        <v>224</v>
      </c>
      <c r="B8">
        <v>8334768</v>
      </c>
      <c r="E8" s="26"/>
    </row>
    <row r="9" spans="1:5" x14ac:dyDescent="0.2">
      <c r="A9" s="34" t="s">
        <v>225</v>
      </c>
      <c r="B9">
        <v>5663586</v>
      </c>
      <c r="E9" s="26"/>
    </row>
    <row r="10" spans="1:5" x14ac:dyDescent="0.2">
      <c r="A10" s="34" t="s">
        <v>226</v>
      </c>
      <c r="B10">
        <v>5924043</v>
      </c>
      <c r="E10" s="26"/>
    </row>
    <row r="11" spans="1:5" x14ac:dyDescent="0.2">
      <c r="A11" s="34" t="s">
        <v>227</v>
      </c>
      <c r="B11">
        <v>9007872</v>
      </c>
      <c r="E11" s="26"/>
    </row>
    <row r="12" spans="1:5" x14ac:dyDescent="0.2">
      <c r="A12" s="34" t="s">
        <v>228</v>
      </c>
      <c r="B12">
        <v>9272949</v>
      </c>
      <c r="E12" s="26"/>
    </row>
    <row r="13" spans="1:5" x14ac:dyDescent="0.2">
      <c r="A13" s="34" t="s">
        <v>229</v>
      </c>
      <c r="B13">
        <v>6870781</v>
      </c>
      <c r="E13" s="26"/>
    </row>
    <row r="14" spans="1:5" x14ac:dyDescent="0.2">
      <c r="A14" s="34" t="s">
        <v>230</v>
      </c>
      <c r="B14">
        <v>7019328</v>
      </c>
      <c r="E14" s="26"/>
    </row>
    <row r="15" spans="1:5" x14ac:dyDescent="0.2">
      <c r="A15" s="34" t="s">
        <v>231</v>
      </c>
      <c r="B15">
        <v>8297558</v>
      </c>
      <c r="E15" s="26"/>
    </row>
    <row r="16" spans="1:5" x14ac:dyDescent="0.2">
      <c r="A16" s="34" t="s">
        <v>232</v>
      </c>
      <c r="B16">
        <v>8428892</v>
      </c>
      <c r="E16" s="26"/>
    </row>
    <row r="17" spans="1:5" x14ac:dyDescent="0.2">
      <c r="A17" s="34" t="s">
        <v>233</v>
      </c>
      <c r="B17">
        <v>8501262</v>
      </c>
      <c r="E17" s="26"/>
    </row>
    <row r="18" spans="1:5" x14ac:dyDescent="0.2">
      <c r="A18" s="34" t="s">
        <v>234</v>
      </c>
      <c r="B18">
        <v>8805224</v>
      </c>
      <c r="E18" s="26"/>
    </row>
    <row r="19" spans="1:5" x14ac:dyDescent="0.2">
      <c r="A19" s="34" t="s">
        <v>235</v>
      </c>
      <c r="B19">
        <v>10765129</v>
      </c>
      <c r="E19" s="26"/>
    </row>
    <row r="20" spans="1:5" x14ac:dyDescent="0.2">
      <c r="A20" s="34" t="s">
        <v>236</v>
      </c>
      <c r="B20">
        <v>10855434</v>
      </c>
      <c r="E20" s="26"/>
    </row>
    <row r="21" spans="1:5" x14ac:dyDescent="0.2">
      <c r="A21" s="34" t="s">
        <v>237</v>
      </c>
      <c r="B21">
        <v>9970622</v>
      </c>
      <c r="E21" s="26"/>
    </row>
    <row r="22" spans="1:5" x14ac:dyDescent="0.2">
      <c r="A22" s="34" t="s">
        <v>238</v>
      </c>
      <c r="B22">
        <v>10379002</v>
      </c>
      <c r="E22" s="26"/>
    </row>
    <row r="23" spans="1:5" x14ac:dyDescent="0.2">
      <c r="A23" s="34" t="s">
        <v>239</v>
      </c>
      <c r="B23">
        <v>9062715</v>
      </c>
      <c r="E23" s="26"/>
    </row>
    <row r="24" spans="1:5" x14ac:dyDescent="0.2">
      <c r="A24" s="34" t="s">
        <v>240</v>
      </c>
      <c r="B24">
        <v>9756232</v>
      </c>
      <c r="E24" s="26"/>
    </row>
    <row r="25" spans="1:5" x14ac:dyDescent="0.2">
      <c r="A25" s="34" t="s">
        <v>241</v>
      </c>
      <c r="B25">
        <v>9379834</v>
      </c>
      <c r="E25" s="26"/>
    </row>
    <row r="26" spans="1:5" x14ac:dyDescent="0.2">
      <c r="A26" s="34" t="s">
        <v>242</v>
      </c>
      <c r="B26">
        <v>9582267</v>
      </c>
      <c r="E26" s="26"/>
    </row>
    <row r="27" spans="1:5" x14ac:dyDescent="0.2">
      <c r="A27" s="34" t="s">
        <v>243</v>
      </c>
      <c r="B27">
        <v>12231786</v>
      </c>
      <c r="E27" s="26"/>
    </row>
    <row r="28" spans="1:5" x14ac:dyDescent="0.2">
      <c r="A28" s="34" t="s">
        <v>244</v>
      </c>
      <c r="B28">
        <v>12730862</v>
      </c>
      <c r="E28" s="26"/>
    </row>
    <row r="29" spans="1:5" x14ac:dyDescent="0.2">
      <c r="A29" s="34" t="s">
        <v>245</v>
      </c>
      <c r="B29">
        <v>9211824</v>
      </c>
      <c r="E29" s="26"/>
    </row>
    <row r="30" spans="1:5" x14ac:dyDescent="0.2">
      <c r="A30" s="34" t="s">
        <v>246</v>
      </c>
      <c r="B30">
        <v>9394269</v>
      </c>
      <c r="E30" s="26"/>
    </row>
    <row r="31" spans="1:5" x14ac:dyDescent="0.2">
      <c r="A31" s="34" t="s">
        <v>247</v>
      </c>
      <c r="B31">
        <v>7831005</v>
      </c>
    </row>
    <row r="32" spans="1:5" x14ac:dyDescent="0.2">
      <c r="A32" s="34" t="s">
        <v>248</v>
      </c>
      <c r="B32">
        <v>8158381</v>
      </c>
    </row>
    <row r="33" spans="1:2" x14ac:dyDescent="0.2">
      <c r="A33" s="34" t="s">
        <v>249</v>
      </c>
      <c r="B33">
        <v>7195301</v>
      </c>
    </row>
    <row r="34" spans="1:2" x14ac:dyDescent="0.2">
      <c r="A34" s="34" t="s">
        <v>250</v>
      </c>
      <c r="B34">
        <v>7875220</v>
      </c>
    </row>
    <row r="35" spans="1:2" x14ac:dyDescent="0.2">
      <c r="A35" s="34" t="s">
        <v>251</v>
      </c>
      <c r="B35">
        <v>8857888</v>
      </c>
    </row>
    <row r="36" spans="1:2" x14ac:dyDescent="0.2">
      <c r="A36" s="34" t="s">
        <v>252</v>
      </c>
      <c r="B36">
        <v>9197753</v>
      </c>
    </row>
    <row r="37" spans="1:2" x14ac:dyDescent="0.2">
      <c r="A37" s="34" t="s">
        <v>253</v>
      </c>
      <c r="B37">
        <v>12865901</v>
      </c>
    </row>
    <row r="38" spans="1:2" x14ac:dyDescent="0.2">
      <c r="A38" s="34" t="s">
        <v>254</v>
      </c>
      <c r="B38">
        <v>13197817</v>
      </c>
    </row>
    <row r="39" spans="1:2" x14ac:dyDescent="0.2">
      <c r="A39" s="34" t="s">
        <v>255</v>
      </c>
      <c r="B39">
        <v>9756347</v>
      </c>
    </row>
    <row r="40" spans="1:2" x14ac:dyDescent="0.2">
      <c r="A40" s="34" t="s">
        <v>256</v>
      </c>
      <c r="B40">
        <v>10254815</v>
      </c>
    </row>
    <row r="41" spans="1:2" x14ac:dyDescent="0.2">
      <c r="A41" s="34" t="s">
        <v>257</v>
      </c>
      <c r="B41">
        <v>12317730</v>
      </c>
    </row>
    <row r="42" spans="1:2" x14ac:dyDescent="0.2">
      <c r="A42" s="34" t="s">
        <v>258</v>
      </c>
      <c r="B42">
        <v>12903608</v>
      </c>
    </row>
    <row r="43" spans="1:2" x14ac:dyDescent="0.2">
      <c r="A43" s="34" t="s">
        <v>259</v>
      </c>
      <c r="B43">
        <v>12869922</v>
      </c>
    </row>
    <row r="44" spans="1:2" x14ac:dyDescent="0.2">
      <c r="A44" s="34" t="s">
        <v>260</v>
      </c>
      <c r="B44">
        <v>12835442</v>
      </c>
    </row>
    <row r="45" spans="1:2" x14ac:dyDescent="0.2">
      <c r="A45" s="34" t="s">
        <v>261</v>
      </c>
      <c r="B45">
        <v>7708011</v>
      </c>
    </row>
    <row r="46" spans="1:2" x14ac:dyDescent="0.2">
      <c r="A46" s="34" t="s">
        <v>262</v>
      </c>
      <c r="B46">
        <v>8321521</v>
      </c>
    </row>
    <row r="47" spans="1:2" x14ac:dyDescent="0.2">
      <c r="A47" s="34" t="s">
        <v>263</v>
      </c>
      <c r="B47">
        <v>11543074</v>
      </c>
    </row>
    <row r="48" spans="1:2" x14ac:dyDescent="0.2">
      <c r="A48" s="34" t="s">
        <v>264</v>
      </c>
      <c r="B48">
        <v>11844377</v>
      </c>
    </row>
    <row r="49" spans="1:2" x14ac:dyDescent="0.2">
      <c r="A49" s="34" t="s">
        <v>265</v>
      </c>
      <c r="B49">
        <v>10007970</v>
      </c>
    </row>
    <row r="50" spans="1:2" x14ac:dyDescent="0.2">
      <c r="A50" s="34" t="s">
        <v>266</v>
      </c>
      <c r="B50">
        <v>10386509</v>
      </c>
    </row>
    <row r="51" spans="1:2" x14ac:dyDescent="0.2">
      <c r="A51" s="34" t="s">
        <v>267</v>
      </c>
      <c r="B51">
        <v>9734998</v>
      </c>
    </row>
    <row r="52" spans="1:2" x14ac:dyDescent="0.2">
      <c r="A52" s="34" t="s">
        <v>268</v>
      </c>
      <c r="B52">
        <v>10031335</v>
      </c>
    </row>
    <row r="53" spans="1:2" x14ac:dyDescent="0.2">
      <c r="A53" s="34" t="s">
        <v>269</v>
      </c>
      <c r="B53">
        <v>5450492</v>
      </c>
    </row>
    <row r="54" spans="1:2" x14ac:dyDescent="0.2">
      <c r="A54" s="34" t="s">
        <v>270</v>
      </c>
      <c r="B54">
        <v>5769542</v>
      </c>
    </row>
    <row r="55" spans="1:2" x14ac:dyDescent="0.2">
      <c r="A55" s="34" t="s">
        <v>271</v>
      </c>
      <c r="B55">
        <v>6033604</v>
      </c>
    </row>
    <row r="56" spans="1:2" x14ac:dyDescent="0.2">
      <c r="A56" s="34" t="s">
        <v>272</v>
      </c>
      <c r="B56">
        <v>6383728</v>
      </c>
    </row>
    <row r="57" spans="1:2" x14ac:dyDescent="0.2">
      <c r="A57" s="34" t="s">
        <v>273</v>
      </c>
      <c r="B57">
        <v>9065431</v>
      </c>
    </row>
    <row r="58" spans="1:2" x14ac:dyDescent="0.2">
      <c r="A58" s="34" t="s">
        <v>274</v>
      </c>
      <c r="B58">
        <v>9124692</v>
      </c>
    </row>
    <row r="59" spans="1:2" x14ac:dyDescent="0.2">
      <c r="A59" s="34" t="s">
        <v>275</v>
      </c>
      <c r="B59">
        <v>10376953</v>
      </c>
    </row>
    <row r="60" spans="1:2" x14ac:dyDescent="0.2">
      <c r="A60" s="34" t="s">
        <v>276</v>
      </c>
      <c r="B60">
        <v>11422888</v>
      </c>
    </row>
    <row r="63" spans="1:2" x14ac:dyDescent="0.2">
      <c r="B63">
        <f>SUM(B1:B60)</f>
        <v>558845496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0EAD1-AC13-1544-B128-B3AC8C1812E8}">
  <dimension ref="A1:P65"/>
  <sheetViews>
    <sheetView tabSelected="1" topLeftCell="A48" zoomScale="108" zoomScaleNormal="108" workbookViewId="0">
      <selection activeCell="N66" sqref="N66"/>
    </sheetView>
  </sheetViews>
  <sheetFormatPr baseColWidth="10" defaultRowHeight="16" x14ac:dyDescent="0.2"/>
  <sheetData>
    <row r="1" spans="1:16" x14ac:dyDescent="0.2">
      <c r="A1" t="s">
        <v>379</v>
      </c>
      <c r="B1" t="s">
        <v>382</v>
      </c>
      <c r="C1" t="s">
        <v>382</v>
      </c>
      <c r="D1" t="s">
        <v>382</v>
      </c>
      <c r="E1" t="s">
        <v>383</v>
      </c>
      <c r="F1" t="s">
        <v>383</v>
      </c>
      <c r="G1" t="s">
        <v>383</v>
      </c>
      <c r="H1" t="s">
        <v>383</v>
      </c>
      <c r="I1" t="s">
        <v>383</v>
      </c>
      <c r="J1" t="s">
        <v>383</v>
      </c>
      <c r="K1" t="s">
        <v>384</v>
      </c>
      <c r="L1" t="s">
        <v>384</v>
      </c>
      <c r="M1" t="s">
        <v>384</v>
      </c>
      <c r="N1" t="s">
        <v>385</v>
      </c>
      <c r="O1" t="s">
        <v>385</v>
      </c>
    </row>
    <row r="2" spans="1:16" x14ac:dyDescent="0.2">
      <c r="A2">
        <v>336</v>
      </c>
      <c r="B2">
        <v>37316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SUM(B2:O2)</f>
        <v>37316</v>
      </c>
    </row>
    <row r="3" spans="1:16" x14ac:dyDescent="0.2">
      <c r="A3">
        <v>381</v>
      </c>
      <c r="B3">
        <v>30507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60" si="0">SUM(B3:O3)</f>
        <v>30507</v>
      </c>
    </row>
    <row r="4" spans="1:16" x14ac:dyDescent="0.2">
      <c r="A4">
        <v>361</v>
      </c>
      <c r="B4">
        <v>21912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0"/>
        <v>21912</v>
      </c>
    </row>
    <row r="5" spans="1:16" x14ac:dyDescent="0.2">
      <c r="A5">
        <v>367</v>
      </c>
      <c r="B5">
        <v>38271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0"/>
        <v>38271</v>
      </c>
    </row>
    <row r="6" spans="1:16" x14ac:dyDescent="0.2">
      <c r="A6">
        <v>331</v>
      </c>
      <c r="B6">
        <v>26839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0"/>
        <v>26839</v>
      </c>
    </row>
    <row r="7" spans="1:16" x14ac:dyDescent="0.2">
      <c r="A7">
        <v>356</v>
      </c>
      <c r="B7">
        <v>33783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0"/>
        <v>33783</v>
      </c>
    </row>
    <row r="8" spans="1:16" x14ac:dyDescent="0.2">
      <c r="A8">
        <v>378</v>
      </c>
      <c r="B8">
        <v>61066</v>
      </c>
      <c r="C8">
        <v>0</v>
      </c>
      <c r="D8">
        <v>0</v>
      </c>
      <c r="E8">
        <v>303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0"/>
        <v>61369</v>
      </c>
    </row>
    <row r="9" spans="1:16" x14ac:dyDescent="0.2">
      <c r="A9">
        <v>351</v>
      </c>
      <c r="B9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0"/>
        <v>477</v>
      </c>
    </row>
    <row r="10" spans="1:16" x14ac:dyDescent="0.2">
      <c r="A10">
        <v>348</v>
      </c>
      <c r="B10">
        <v>34901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0"/>
        <v>34901</v>
      </c>
    </row>
    <row r="11" spans="1:16" x14ac:dyDescent="0.2">
      <c r="A11">
        <v>335</v>
      </c>
      <c r="B11">
        <v>39526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39526</v>
      </c>
    </row>
    <row r="12" spans="1:16" x14ac:dyDescent="0.2">
      <c r="A12">
        <v>360</v>
      </c>
      <c r="B12">
        <v>51745</v>
      </c>
      <c r="C12">
        <v>0</v>
      </c>
      <c r="D12">
        <v>0</v>
      </c>
      <c r="E12">
        <v>0</v>
      </c>
      <c r="F12">
        <v>0</v>
      </c>
      <c r="G12">
        <v>130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0"/>
        <v>51875</v>
      </c>
    </row>
    <row r="13" spans="1:16" x14ac:dyDescent="0.2">
      <c r="A13">
        <v>347</v>
      </c>
      <c r="B13">
        <v>25426</v>
      </c>
      <c r="C13">
        <v>0</v>
      </c>
      <c r="D13">
        <v>0</v>
      </c>
      <c r="E13">
        <v>136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0"/>
        <v>25562</v>
      </c>
    </row>
    <row r="14" spans="1:16" x14ac:dyDescent="0.2">
      <c r="A14">
        <v>353</v>
      </c>
      <c r="B14">
        <v>17536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17536</v>
      </c>
    </row>
    <row r="15" spans="1:16" x14ac:dyDescent="0.2">
      <c r="A15">
        <v>371</v>
      </c>
      <c r="B15">
        <v>32293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0"/>
        <v>32293</v>
      </c>
    </row>
    <row r="16" spans="1:16" x14ac:dyDescent="0.2">
      <c r="A16">
        <v>355</v>
      </c>
      <c r="B16">
        <v>25840</v>
      </c>
      <c r="C16">
        <v>0</v>
      </c>
      <c r="D16">
        <v>0</v>
      </c>
      <c r="E16">
        <v>0</v>
      </c>
      <c r="F16">
        <v>75</v>
      </c>
      <c r="G16">
        <v>140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0"/>
        <v>26055</v>
      </c>
    </row>
    <row r="17" spans="1:16" x14ac:dyDescent="0.2">
      <c r="A17">
        <v>341</v>
      </c>
      <c r="B17">
        <v>33379</v>
      </c>
      <c r="C17">
        <v>0</v>
      </c>
      <c r="D17">
        <v>0</v>
      </c>
      <c r="E17">
        <v>147</v>
      </c>
      <c r="F17">
        <v>97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0"/>
        <v>33623</v>
      </c>
    </row>
    <row r="18" spans="1:16" x14ac:dyDescent="0.2">
      <c r="A18">
        <v>346</v>
      </c>
      <c r="B18">
        <v>25903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0"/>
        <v>25903</v>
      </c>
    </row>
    <row r="19" spans="1:16" x14ac:dyDescent="0.2">
      <c r="A19">
        <v>379</v>
      </c>
      <c r="B19">
        <v>24861</v>
      </c>
      <c r="C19">
        <v>0</v>
      </c>
      <c r="D19">
        <v>0</v>
      </c>
      <c r="E19">
        <v>133</v>
      </c>
      <c r="F19">
        <v>23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0"/>
        <v>25017</v>
      </c>
    </row>
    <row r="20" spans="1:16" x14ac:dyDescent="0.2">
      <c r="A20">
        <v>333</v>
      </c>
      <c r="B20">
        <v>26361</v>
      </c>
      <c r="C20">
        <v>0</v>
      </c>
      <c r="D20">
        <v>0</v>
      </c>
      <c r="E20">
        <v>401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0"/>
        <v>26762</v>
      </c>
    </row>
    <row r="21" spans="1:16" x14ac:dyDescent="0.2">
      <c r="A21">
        <v>362</v>
      </c>
      <c r="B21">
        <v>24012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0"/>
        <v>24012</v>
      </c>
    </row>
    <row r="22" spans="1:16" x14ac:dyDescent="0.2">
      <c r="A22">
        <v>357</v>
      </c>
      <c r="B22">
        <v>33311</v>
      </c>
      <c r="C22">
        <v>0</v>
      </c>
      <c r="D22">
        <v>0</v>
      </c>
      <c r="E22">
        <v>0</v>
      </c>
      <c r="F22">
        <v>37</v>
      </c>
      <c r="G22">
        <v>15</v>
      </c>
      <c r="H22">
        <v>32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0"/>
        <v>33395</v>
      </c>
    </row>
    <row r="23" spans="1:16" x14ac:dyDescent="0.2">
      <c r="A23">
        <v>377</v>
      </c>
      <c r="B23">
        <v>32545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74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0"/>
        <v>32619</v>
      </c>
    </row>
    <row r="24" spans="1:16" x14ac:dyDescent="0.2">
      <c r="A24">
        <v>323</v>
      </c>
      <c r="B24">
        <v>30330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287</v>
      </c>
      <c r="L24">
        <v>0</v>
      </c>
      <c r="M24">
        <v>0</v>
      </c>
      <c r="N24">
        <v>0</v>
      </c>
      <c r="O24">
        <v>0</v>
      </c>
      <c r="P24">
        <f t="shared" si="0"/>
        <v>30617</v>
      </c>
    </row>
    <row r="25" spans="1:16" x14ac:dyDescent="0.2">
      <c r="A25">
        <v>326</v>
      </c>
      <c r="B25">
        <v>32421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0"/>
        <v>32421</v>
      </c>
    </row>
    <row r="26" spans="1:16" x14ac:dyDescent="0.2">
      <c r="A26">
        <v>375</v>
      </c>
      <c r="B26">
        <v>31736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0"/>
        <v>31736</v>
      </c>
    </row>
    <row r="27" spans="1:16" x14ac:dyDescent="0.2">
      <c r="A27">
        <v>328</v>
      </c>
      <c r="B27">
        <v>24358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0"/>
        <v>24358</v>
      </c>
    </row>
    <row r="28" spans="1:16" x14ac:dyDescent="0.2">
      <c r="A28">
        <v>380</v>
      </c>
      <c r="B28">
        <v>37157</v>
      </c>
      <c r="C28">
        <v>0</v>
      </c>
      <c r="D28">
        <v>0</v>
      </c>
      <c r="E28">
        <v>155</v>
      </c>
      <c r="F28">
        <v>0</v>
      </c>
      <c r="G28">
        <v>486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0"/>
        <v>37798</v>
      </c>
    </row>
    <row r="29" spans="1:16" x14ac:dyDescent="0.2">
      <c r="A29">
        <v>329</v>
      </c>
      <c r="B29">
        <v>30280</v>
      </c>
      <c r="C29">
        <v>0</v>
      </c>
      <c r="D29">
        <v>0</v>
      </c>
      <c r="E29">
        <v>0</v>
      </c>
      <c r="F29">
        <v>0</v>
      </c>
      <c r="G29">
        <v>1310</v>
      </c>
      <c r="H29">
        <v>0</v>
      </c>
      <c r="I29">
        <v>0</v>
      </c>
      <c r="J29">
        <v>0</v>
      </c>
      <c r="K29">
        <v>0</v>
      </c>
      <c r="L29">
        <v>760</v>
      </c>
      <c r="M29">
        <v>0</v>
      </c>
      <c r="N29">
        <v>0</v>
      </c>
      <c r="O29">
        <v>0</v>
      </c>
      <c r="P29">
        <f t="shared" si="0"/>
        <v>32350</v>
      </c>
    </row>
    <row r="30" spans="1:16" x14ac:dyDescent="0.2">
      <c r="A30">
        <v>339</v>
      </c>
      <c r="B30">
        <v>21888</v>
      </c>
      <c r="C30">
        <v>0</v>
      </c>
      <c r="D30">
        <v>0</v>
      </c>
      <c r="E30">
        <v>288</v>
      </c>
      <c r="F30">
        <v>1564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0"/>
        <v>23740</v>
      </c>
    </row>
    <row r="31" spans="1:16" x14ac:dyDescent="0.2">
      <c r="A31">
        <v>364</v>
      </c>
      <c r="B31">
        <v>36976</v>
      </c>
      <c r="C31">
        <v>0</v>
      </c>
      <c r="D31">
        <v>0</v>
      </c>
      <c r="E31">
        <v>0</v>
      </c>
      <c r="F31">
        <v>0</v>
      </c>
      <c r="G31">
        <v>3637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0"/>
        <v>40613</v>
      </c>
    </row>
    <row r="32" spans="1:16" x14ac:dyDescent="0.2">
      <c r="A32">
        <v>327</v>
      </c>
      <c r="B32">
        <v>30858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2778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f t="shared" si="0"/>
        <v>33636</v>
      </c>
    </row>
    <row r="33" spans="1:16" x14ac:dyDescent="0.2">
      <c r="A33">
        <v>359</v>
      </c>
      <c r="B33">
        <v>0</v>
      </c>
      <c r="C33">
        <v>34157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f t="shared" si="0"/>
        <v>34157</v>
      </c>
    </row>
    <row r="34" spans="1:16" x14ac:dyDescent="0.2">
      <c r="A34">
        <v>332</v>
      </c>
      <c r="B34">
        <v>0</v>
      </c>
      <c r="C34">
        <v>28877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f t="shared" si="0"/>
        <v>28877</v>
      </c>
    </row>
    <row r="35" spans="1:16" x14ac:dyDescent="0.2">
      <c r="A35">
        <v>376</v>
      </c>
      <c r="B35">
        <v>0</v>
      </c>
      <c r="C35">
        <v>21096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f t="shared" si="0"/>
        <v>21096</v>
      </c>
    </row>
    <row r="36" spans="1:16" x14ac:dyDescent="0.2">
      <c r="A36">
        <v>373</v>
      </c>
      <c r="B36">
        <v>0</v>
      </c>
      <c r="C36">
        <v>25238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0"/>
        <v>25238</v>
      </c>
    </row>
    <row r="37" spans="1:16" x14ac:dyDescent="0.2">
      <c r="A37">
        <v>325</v>
      </c>
      <c r="B37">
        <v>0</v>
      </c>
      <c r="C37">
        <v>13129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225</v>
      </c>
      <c r="L37">
        <v>0</v>
      </c>
      <c r="M37">
        <v>0</v>
      </c>
      <c r="N37">
        <v>0</v>
      </c>
      <c r="O37">
        <v>0</v>
      </c>
      <c r="P37">
        <f t="shared" si="0"/>
        <v>13354</v>
      </c>
    </row>
    <row r="38" spans="1:16" x14ac:dyDescent="0.2">
      <c r="A38">
        <v>369</v>
      </c>
      <c r="B38">
        <v>0</v>
      </c>
      <c r="C38">
        <v>29451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f t="shared" si="0"/>
        <v>29451</v>
      </c>
    </row>
    <row r="39" spans="1:16" x14ac:dyDescent="0.2">
      <c r="A39">
        <v>358</v>
      </c>
      <c r="B39">
        <v>0</v>
      </c>
      <c r="C39">
        <v>24625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f t="shared" si="0"/>
        <v>24625</v>
      </c>
    </row>
    <row r="40" spans="1:16" x14ac:dyDescent="0.2">
      <c r="A40">
        <v>344</v>
      </c>
      <c r="B40">
        <v>0</v>
      </c>
      <c r="C40">
        <v>16609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139</v>
      </c>
      <c r="N40">
        <v>0</v>
      </c>
      <c r="O40">
        <v>0</v>
      </c>
      <c r="P40">
        <f t="shared" si="0"/>
        <v>16748</v>
      </c>
    </row>
    <row r="41" spans="1:16" x14ac:dyDescent="0.2">
      <c r="A41">
        <v>330</v>
      </c>
      <c r="B41">
        <v>0</v>
      </c>
      <c r="C41">
        <v>31117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f t="shared" si="0"/>
        <v>31117</v>
      </c>
    </row>
    <row r="42" spans="1:16" x14ac:dyDescent="0.2">
      <c r="A42">
        <v>365</v>
      </c>
      <c r="B42">
        <v>0</v>
      </c>
      <c r="C42">
        <v>36996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f t="shared" si="0"/>
        <v>36996</v>
      </c>
    </row>
    <row r="43" spans="1:16" x14ac:dyDescent="0.2">
      <c r="A43">
        <v>340</v>
      </c>
      <c r="B43">
        <v>0</v>
      </c>
      <c r="C43">
        <v>48274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f t="shared" si="0"/>
        <v>48274</v>
      </c>
    </row>
    <row r="44" spans="1:16" x14ac:dyDescent="0.2">
      <c r="A44">
        <v>343</v>
      </c>
      <c r="B44">
        <v>0</v>
      </c>
      <c r="C44">
        <v>11003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f t="shared" si="0"/>
        <v>11003</v>
      </c>
    </row>
    <row r="45" spans="1:16" x14ac:dyDescent="0.2">
      <c r="A45">
        <v>368</v>
      </c>
      <c r="B45">
        <v>0</v>
      </c>
      <c r="C45">
        <v>18327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f t="shared" si="0"/>
        <v>18327</v>
      </c>
    </row>
    <row r="46" spans="1:16" x14ac:dyDescent="0.2">
      <c r="A46">
        <v>334</v>
      </c>
      <c r="B46">
        <v>0</v>
      </c>
      <c r="C46">
        <v>28399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f t="shared" si="0"/>
        <v>28399</v>
      </c>
    </row>
    <row r="47" spans="1:16" x14ac:dyDescent="0.2">
      <c r="A47">
        <v>354</v>
      </c>
      <c r="B47">
        <v>0</v>
      </c>
      <c r="C47">
        <v>7047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f t="shared" si="0"/>
        <v>7047</v>
      </c>
    </row>
    <row r="48" spans="1:16" x14ac:dyDescent="0.2">
      <c r="A48">
        <v>352</v>
      </c>
      <c r="B48">
        <v>0</v>
      </c>
      <c r="C48">
        <v>46630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f t="shared" si="0"/>
        <v>46630</v>
      </c>
    </row>
    <row r="49" spans="1:16" x14ac:dyDescent="0.2">
      <c r="A49">
        <v>374</v>
      </c>
      <c r="B49">
        <v>0</v>
      </c>
      <c r="C49">
        <v>26252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f t="shared" si="0"/>
        <v>26252</v>
      </c>
    </row>
    <row r="50" spans="1:16" x14ac:dyDescent="0.2">
      <c r="A50">
        <v>366</v>
      </c>
      <c r="B50">
        <v>0</v>
      </c>
      <c r="C50">
        <v>13473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287</v>
      </c>
      <c r="L50">
        <v>0</v>
      </c>
      <c r="M50">
        <v>0</v>
      </c>
      <c r="N50">
        <v>0</v>
      </c>
      <c r="O50">
        <v>168</v>
      </c>
      <c r="P50">
        <f t="shared" si="0"/>
        <v>13928</v>
      </c>
    </row>
    <row r="51" spans="1:16" x14ac:dyDescent="0.2">
      <c r="A51">
        <v>372</v>
      </c>
      <c r="B51">
        <v>0</v>
      </c>
      <c r="C51">
        <v>21556</v>
      </c>
      <c r="D51">
        <v>0</v>
      </c>
      <c r="E51">
        <v>0</v>
      </c>
      <c r="F51">
        <v>0</v>
      </c>
      <c r="G51">
        <v>0</v>
      </c>
      <c r="H51">
        <v>124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f t="shared" si="0"/>
        <v>21680</v>
      </c>
    </row>
    <row r="52" spans="1:16" x14ac:dyDescent="0.2">
      <c r="A52">
        <v>338</v>
      </c>
      <c r="B52">
        <v>0</v>
      </c>
      <c r="C52">
        <v>25408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f t="shared" si="0"/>
        <v>25408</v>
      </c>
    </row>
    <row r="53" spans="1:16" x14ac:dyDescent="0.2">
      <c r="A53">
        <v>324</v>
      </c>
      <c r="B53">
        <v>0</v>
      </c>
      <c r="C53">
        <v>10118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869</v>
      </c>
      <c r="L53">
        <v>0</v>
      </c>
      <c r="M53">
        <v>0</v>
      </c>
      <c r="N53">
        <v>154</v>
      </c>
      <c r="O53">
        <v>0</v>
      </c>
      <c r="P53">
        <f t="shared" si="0"/>
        <v>11141</v>
      </c>
    </row>
    <row r="54" spans="1:16" x14ac:dyDescent="0.2">
      <c r="A54">
        <v>342</v>
      </c>
      <c r="B54">
        <v>0</v>
      </c>
      <c r="C54">
        <v>23673</v>
      </c>
      <c r="D54">
        <v>0</v>
      </c>
      <c r="E54">
        <v>0</v>
      </c>
      <c r="F54">
        <v>1409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f t="shared" si="0"/>
        <v>25082</v>
      </c>
    </row>
    <row r="55" spans="1:16" x14ac:dyDescent="0.2">
      <c r="A55">
        <v>337</v>
      </c>
      <c r="B55">
        <v>0</v>
      </c>
      <c r="C55">
        <v>0</v>
      </c>
      <c r="D55">
        <v>31290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f t="shared" si="0"/>
        <v>31290</v>
      </c>
    </row>
    <row r="56" spans="1:16" x14ac:dyDescent="0.2">
      <c r="A56">
        <v>370</v>
      </c>
      <c r="B56">
        <v>0</v>
      </c>
      <c r="C56">
        <v>0</v>
      </c>
      <c r="D56">
        <v>22903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f t="shared" si="0"/>
        <v>22903</v>
      </c>
    </row>
    <row r="57" spans="1:16" x14ac:dyDescent="0.2">
      <c r="A57">
        <v>349</v>
      </c>
      <c r="B57">
        <v>0</v>
      </c>
      <c r="C57">
        <v>0</v>
      </c>
      <c r="D57">
        <v>15471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0"/>
        <v>15471</v>
      </c>
    </row>
    <row r="58" spans="1:16" x14ac:dyDescent="0.2">
      <c r="A58">
        <v>350</v>
      </c>
      <c r="B58">
        <v>0</v>
      </c>
      <c r="C58">
        <v>0</v>
      </c>
      <c r="D58">
        <v>34322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f t="shared" si="0"/>
        <v>34322</v>
      </c>
    </row>
    <row r="59" spans="1:16" x14ac:dyDescent="0.2">
      <c r="A59">
        <v>345</v>
      </c>
      <c r="B59">
        <v>0</v>
      </c>
      <c r="C59">
        <v>0</v>
      </c>
      <c r="D59">
        <v>14243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f t="shared" si="0"/>
        <v>14243</v>
      </c>
    </row>
    <row r="60" spans="1:16" x14ac:dyDescent="0.2">
      <c r="A60">
        <v>363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0"/>
        <v>0</v>
      </c>
    </row>
    <row r="61" spans="1:16" x14ac:dyDescent="0.2">
      <c r="B61">
        <f>SUM(B2:B60)</f>
        <v>953814</v>
      </c>
      <c r="C61">
        <f t="shared" ref="C61:O61" si="1">SUM(C2:C60)</f>
        <v>541455</v>
      </c>
      <c r="D61">
        <f t="shared" si="1"/>
        <v>118229</v>
      </c>
      <c r="E61">
        <f t="shared" si="1"/>
        <v>1563</v>
      </c>
      <c r="F61">
        <f t="shared" si="1"/>
        <v>3205</v>
      </c>
      <c r="G61">
        <f t="shared" si="1"/>
        <v>5718</v>
      </c>
      <c r="H61">
        <f t="shared" si="1"/>
        <v>156</v>
      </c>
      <c r="I61">
        <f t="shared" si="1"/>
        <v>2778</v>
      </c>
      <c r="J61">
        <f t="shared" si="1"/>
        <v>74</v>
      </c>
      <c r="K61">
        <f t="shared" si="1"/>
        <v>1668</v>
      </c>
      <c r="L61">
        <f t="shared" si="1"/>
        <v>760</v>
      </c>
      <c r="M61">
        <f t="shared" si="1"/>
        <v>139</v>
      </c>
      <c r="N61">
        <f t="shared" si="1"/>
        <v>154</v>
      </c>
      <c r="O61">
        <f t="shared" si="1"/>
        <v>168</v>
      </c>
      <c r="P61">
        <f>SUM(P2:P60)</f>
        <v>1629881</v>
      </c>
    </row>
    <row r="62" spans="1:16" x14ac:dyDescent="0.2">
      <c r="B62">
        <f>B61/1629881</f>
        <v>0.58520468672252757</v>
      </c>
      <c r="C62">
        <f t="shared" ref="C62:O62" si="2">C61/1629881</f>
        <v>0.33220523461528789</v>
      </c>
      <c r="D62">
        <f t="shared" si="2"/>
        <v>7.25384245843715E-2</v>
      </c>
      <c r="E62">
        <f t="shared" si="2"/>
        <v>9.5896571590195847E-4</v>
      </c>
      <c r="F62">
        <f t="shared" si="2"/>
        <v>1.9664012280651163E-3</v>
      </c>
      <c r="G62">
        <f t="shared" si="2"/>
        <v>3.5082315825511186E-3</v>
      </c>
      <c r="H62">
        <f t="shared" si="2"/>
        <v>9.5712509072748252E-5</v>
      </c>
      <c r="I62">
        <f t="shared" si="2"/>
        <v>1.7044189115647094E-3</v>
      </c>
      <c r="J62">
        <f t="shared" si="2"/>
        <v>4.5402087637072888E-5</v>
      </c>
      <c r="K62">
        <f t="shared" si="2"/>
        <v>1.0233875970086159E-3</v>
      </c>
      <c r="L62">
        <f t="shared" si="2"/>
        <v>4.6629171086723511E-4</v>
      </c>
      <c r="M62">
        <f t="shared" si="2"/>
        <v>8.5282299750717995E-5</v>
      </c>
      <c r="N62">
        <f t="shared" si="2"/>
        <v>9.448542562309764E-5</v>
      </c>
      <c r="O62">
        <f t="shared" si="2"/>
        <v>1.0307500977065196E-4</v>
      </c>
    </row>
    <row r="64" spans="1:16" x14ac:dyDescent="0.2">
      <c r="A64" t="s">
        <v>479</v>
      </c>
      <c r="B64">
        <f>SUM((B62:D62))</f>
        <v>0.98994834592218706</v>
      </c>
      <c r="D64" t="s">
        <v>480</v>
      </c>
      <c r="E64">
        <f>SUM(E62:J62)</f>
        <v>8.2791320347927241E-3</v>
      </c>
      <c r="J64" t="s">
        <v>277</v>
      </c>
      <c r="K64">
        <f>SUM(K62:M62)</f>
        <v>1.574961607626569E-3</v>
      </c>
      <c r="M64" t="s">
        <v>481</v>
      </c>
      <c r="N64">
        <f>SUM(N62:O62)</f>
        <v>1.9756043539374959E-4</v>
      </c>
    </row>
    <row r="65" spans="2:14" x14ac:dyDescent="0.2">
      <c r="B65">
        <f>B64*100</f>
        <v>98.994834592218709</v>
      </c>
      <c r="E65">
        <f>E64*100</f>
        <v>0.82791320347927244</v>
      </c>
      <c r="K65">
        <f>K64*100</f>
        <v>0.15749616076265691</v>
      </c>
      <c r="N65">
        <f>N64*100</f>
        <v>1.9756043539374959E-2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8980-3609-A142-A50E-700A739F4C45}">
  <dimension ref="A1:P68"/>
  <sheetViews>
    <sheetView workbookViewId="0">
      <selection activeCell="C2" sqref="C2:P2"/>
    </sheetView>
  </sheetViews>
  <sheetFormatPr baseColWidth="10" defaultRowHeight="16" x14ac:dyDescent="0.2"/>
  <sheetData>
    <row r="1" spans="1:16" x14ac:dyDescent="0.2">
      <c r="A1" t="s">
        <v>380</v>
      </c>
      <c r="C1">
        <v>11</v>
      </c>
      <c r="D1">
        <v>12</v>
      </c>
      <c r="E1">
        <v>13</v>
      </c>
      <c r="F1">
        <v>14</v>
      </c>
      <c r="G1">
        <v>15</v>
      </c>
      <c r="H1">
        <v>18</v>
      </c>
      <c r="I1">
        <v>19</v>
      </c>
      <c r="J1">
        <v>16</v>
      </c>
      <c r="K1">
        <v>17</v>
      </c>
      <c r="L1">
        <v>21</v>
      </c>
      <c r="M1">
        <v>20</v>
      </c>
      <c r="N1">
        <v>22</v>
      </c>
      <c r="O1">
        <v>23</v>
      </c>
      <c r="P1">
        <v>24</v>
      </c>
    </row>
    <row r="2" spans="1:16" x14ac:dyDescent="0.2">
      <c r="A2" t="s">
        <v>381</v>
      </c>
      <c r="C2" t="s">
        <v>382</v>
      </c>
      <c r="D2" t="s">
        <v>382</v>
      </c>
      <c r="E2" t="s">
        <v>382</v>
      </c>
      <c r="F2" t="s">
        <v>383</v>
      </c>
      <c r="G2" t="s">
        <v>383</v>
      </c>
      <c r="H2" t="s">
        <v>383</v>
      </c>
      <c r="I2" t="s">
        <v>383</v>
      </c>
      <c r="J2" t="s">
        <v>383</v>
      </c>
      <c r="K2" t="s">
        <v>383</v>
      </c>
      <c r="L2" t="s">
        <v>384</v>
      </c>
      <c r="M2" t="s">
        <v>384</v>
      </c>
      <c r="N2" t="s">
        <v>384</v>
      </c>
      <c r="O2" t="s">
        <v>385</v>
      </c>
      <c r="P2" t="s">
        <v>385</v>
      </c>
    </row>
    <row r="3" spans="1:16" x14ac:dyDescent="0.2">
      <c r="A3" t="s">
        <v>386</v>
      </c>
      <c r="C3" t="s">
        <v>387</v>
      </c>
      <c r="D3" t="s">
        <v>387</v>
      </c>
      <c r="E3" t="s">
        <v>388</v>
      </c>
      <c r="F3" t="s">
        <v>389</v>
      </c>
      <c r="G3" t="s">
        <v>390</v>
      </c>
      <c r="H3" t="s">
        <v>391</v>
      </c>
      <c r="I3" t="s">
        <v>389</v>
      </c>
      <c r="J3" t="s">
        <v>392</v>
      </c>
      <c r="K3" t="s">
        <v>393</v>
      </c>
      <c r="L3" t="s">
        <v>394</v>
      </c>
      <c r="M3" t="s">
        <v>395</v>
      </c>
      <c r="N3" t="s">
        <v>396</v>
      </c>
      <c r="O3" t="s">
        <v>397</v>
      </c>
      <c r="P3" t="s">
        <v>398</v>
      </c>
    </row>
    <row r="4" spans="1:16" x14ac:dyDescent="0.2">
      <c r="A4" t="s">
        <v>399</v>
      </c>
      <c r="C4" t="s">
        <v>400</v>
      </c>
      <c r="D4" t="s">
        <v>400</v>
      </c>
      <c r="E4" t="s">
        <v>400</v>
      </c>
      <c r="F4" t="s">
        <v>401</v>
      </c>
      <c r="G4" t="s">
        <v>402</v>
      </c>
      <c r="H4" t="s">
        <v>401</v>
      </c>
      <c r="I4" t="s">
        <v>401</v>
      </c>
      <c r="J4" t="s">
        <v>401</v>
      </c>
      <c r="K4" t="s">
        <v>403</v>
      </c>
      <c r="L4" t="s">
        <v>401</v>
      </c>
      <c r="M4" t="s">
        <v>401</v>
      </c>
      <c r="N4" t="s">
        <v>401</v>
      </c>
      <c r="O4" t="s">
        <v>401</v>
      </c>
      <c r="P4" t="s">
        <v>401</v>
      </c>
    </row>
    <row r="5" spans="1:16" x14ac:dyDescent="0.2">
      <c r="A5" t="s">
        <v>404</v>
      </c>
      <c r="C5">
        <v>31</v>
      </c>
      <c r="D5">
        <v>22</v>
      </c>
      <c r="E5">
        <v>5</v>
      </c>
      <c r="F5">
        <v>7</v>
      </c>
      <c r="G5">
        <v>6</v>
      </c>
      <c r="H5">
        <v>6</v>
      </c>
      <c r="I5">
        <v>2</v>
      </c>
      <c r="J5">
        <v>1</v>
      </c>
      <c r="K5">
        <v>1</v>
      </c>
      <c r="L5">
        <v>4</v>
      </c>
      <c r="M5">
        <v>1</v>
      </c>
      <c r="N5">
        <v>1</v>
      </c>
      <c r="O5">
        <v>1</v>
      </c>
      <c r="P5">
        <v>1</v>
      </c>
    </row>
    <row r="6" spans="1:16" x14ac:dyDescent="0.2">
      <c r="A6" t="s">
        <v>405</v>
      </c>
      <c r="C6">
        <v>31</v>
      </c>
      <c r="D6">
        <v>22</v>
      </c>
      <c r="E6">
        <v>5</v>
      </c>
      <c r="F6">
        <v>7</v>
      </c>
      <c r="G6">
        <v>6</v>
      </c>
      <c r="H6">
        <v>6</v>
      </c>
      <c r="I6">
        <v>2</v>
      </c>
      <c r="J6">
        <v>1</v>
      </c>
      <c r="K6">
        <v>1</v>
      </c>
      <c r="L6">
        <v>4</v>
      </c>
      <c r="M6">
        <v>1</v>
      </c>
      <c r="N6">
        <v>1</v>
      </c>
      <c r="O6">
        <v>1</v>
      </c>
      <c r="P6">
        <v>1</v>
      </c>
    </row>
    <row r="7" spans="1:16" x14ac:dyDescent="0.2">
      <c r="A7" t="s">
        <v>406</v>
      </c>
      <c r="C7" t="s">
        <v>407</v>
      </c>
      <c r="D7" t="s">
        <v>408</v>
      </c>
      <c r="E7" t="s">
        <v>409</v>
      </c>
      <c r="F7">
        <v>1374</v>
      </c>
      <c r="G7" t="s">
        <v>390</v>
      </c>
      <c r="H7" t="s">
        <v>391</v>
      </c>
      <c r="I7">
        <v>1477</v>
      </c>
      <c r="J7" t="s">
        <v>392</v>
      </c>
      <c r="K7" t="s">
        <v>393</v>
      </c>
      <c r="L7" t="s">
        <v>394</v>
      </c>
      <c r="M7" t="s">
        <v>395</v>
      </c>
      <c r="N7" t="s">
        <v>396</v>
      </c>
      <c r="O7" t="s">
        <v>397</v>
      </c>
      <c r="P7" t="s">
        <v>398</v>
      </c>
    </row>
    <row r="8" spans="1:16" x14ac:dyDescent="0.2">
      <c r="A8">
        <v>336</v>
      </c>
      <c r="B8" t="s">
        <v>410</v>
      </c>
      <c r="C8">
        <v>0.96004528030049596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">
      <c r="A9">
        <v>381</v>
      </c>
      <c r="B9" t="s">
        <v>411</v>
      </c>
      <c r="C9">
        <v>0.94548441083493395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>
        <v>361</v>
      </c>
      <c r="B10" t="s">
        <v>412</v>
      </c>
      <c r="C10">
        <v>0.94350671718911405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">
      <c r="A11">
        <v>367</v>
      </c>
      <c r="B11" t="s">
        <v>413</v>
      </c>
      <c r="C11">
        <v>0.93997298293012399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">
      <c r="A12">
        <v>331</v>
      </c>
      <c r="B12" t="s">
        <v>414</v>
      </c>
      <c r="C12">
        <v>0.93629862201290703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">
      <c r="A13">
        <v>356</v>
      </c>
      <c r="B13" t="s">
        <v>415</v>
      </c>
      <c r="C13">
        <v>0.92945772691006101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">
      <c r="A14">
        <v>378</v>
      </c>
      <c r="B14" t="s">
        <v>416</v>
      </c>
      <c r="C14">
        <v>0.92878870840177596</v>
      </c>
      <c r="D14">
        <v>0</v>
      </c>
      <c r="E14">
        <v>0</v>
      </c>
      <c r="F14">
        <v>4.6085052016791297E-3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">
      <c r="A15">
        <v>351</v>
      </c>
      <c r="B15" t="s">
        <v>417</v>
      </c>
      <c r="C15">
        <v>0.928015564202334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">
      <c r="A16">
        <v>348</v>
      </c>
      <c r="B16" t="s">
        <v>418</v>
      </c>
      <c r="C16">
        <v>0.91598866201249196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">
      <c r="A17">
        <v>335</v>
      </c>
      <c r="B17" t="s">
        <v>419</v>
      </c>
      <c r="C17">
        <v>0.91529270100036997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">
      <c r="A18">
        <v>360</v>
      </c>
      <c r="B18" t="s">
        <v>420</v>
      </c>
      <c r="C18">
        <v>0.91495004862523199</v>
      </c>
      <c r="D18">
        <v>0</v>
      </c>
      <c r="E18">
        <v>0</v>
      </c>
      <c r="F18">
        <v>0</v>
      </c>
      <c r="G18">
        <v>0</v>
      </c>
      <c r="H18">
        <v>2.29864733445318E-3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">
      <c r="A19">
        <v>347</v>
      </c>
      <c r="B19" t="s">
        <v>421</v>
      </c>
      <c r="C19">
        <v>0.914209693657414</v>
      </c>
      <c r="D19">
        <v>0</v>
      </c>
      <c r="E19">
        <v>0</v>
      </c>
      <c r="F19">
        <v>4.8899755501222398E-3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">
      <c r="A20">
        <v>353</v>
      </c>
      <c r="B20" t="s">
        <v>422</v>
      </c>
      <c r="C20">
        <v>0.91338090525548199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">
      <c r="A21">
        <v>371</v>
      </c>
      <c r="B21" t="s">
        <v>423</v>
      </c>
      <c r="C21">
        <v>0.91045701880515295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">
      <c r="A22">
        <v>355</v>
      </c>
      <c r="B22" t="s">
        <v>424</v>
      </c>
      <c r="C22">
        <v>0.89414858645627804</v>
      </c>
      <c r="D22">
        <v>0</v>
      </c>
      <c r="E22">
        <v>0</v>
      </c>
      <c r="F22">
        <v>0</v>
      </c>
      <c r="G22">
        <v>2.59524551022526E-3</v>
      </c>
      <c r="H22">
        <v>4.8444582857538297E-3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">
      <c r="A23">
        <v>341</v>
      </c>
      <c r="B23" t="s">
        <v>425</v>
      </c>
      <c r="C23">
        <v>0.89298804141362798</v>
      </c>
      <c r="D23">
        <v>0</v>
      </c>
      <c r="E23">
        <v>0</v>
      </c>
      <c r="F23">
        <v>3.9326894780491702E-3</v>
      </c>
      <c r="G23">
        <v>2.5950399957195198E-3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>
        <v>346</v>
      </c>
      <c r="B24" t="s">
        <v>426</v>
      </c>
      <c r="C24">
        <v>0.88876308114599401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">
      <c r="A25">
        <v>379</v>
      </c>
      <c r="B25" t="s">
        <v>427</v>
      </c>
      <c r="C25">
        <v>0.88507956851436498</v>
      </c>
      <c r="D25">
        <v>0</v>
      </c>
      <c r="E25">
        <v>0</v>
      </c>
      <c r="F25">
        <v>4.7349496244081298E-3</v>
      </c>
      <c r="G25">
        <v>8.18825874897646E-4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">
      <c r="A26">
        <v>333</v>
      </c>
      <c r="B26" t="s">
        <v>428</v>
      </c>
      <c r="C26">
        <v>0.88471606927104296</v>
      </c>
      <c r="D26">
        <v>0</v>
      </c>
      <c r="E26">
        <v>0</v>
      </c>
      <c r="F26">
        <v>1.3458182306349801E-2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">
      <c r="A27">
        <v>362</v>
      </c>
      <c r="B27" t="s">
        <v>429</v>
      </c>
      <c r="C27">
        <v>0.88402915838303497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">
      <c r="A28">
        <v>357</v>
      </c>
      <c r="B28" t="s">
        <v>430</v>
      </c>
      <c r="C28">
        <v>0.88280815201547702</v>
      </c>
      <c r="D28">
        <v>0</v>
      </c>
      <c r="E28">
        <v>0</v>
      </c>
      <c r="F28">
        <v>0</v>
      </c>
      <c r="G28">
        <v>9.8057403333951703E-4</v>
      </c>
      <c r="H28">
        <v>3.9753001351602001E-4</v>
      </c>
      <c r="I28">
        <v>8.4806402883417695E-4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">
      <c r="A29">
        <v>377</v>
      </c>
      <c r="B29" t="s">
        <v>431</v>
      </c>
      <c r="C29">
        <v>0.87971347479389095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2.0002703067982098E-3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">
      <c r="A30">
        <v>323</v>
      </c>
      <c r="B30" t="s">
        <v>432</v>
      </c>
      <c r="C30">
        <v>0.87923237476808902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8.3198051948051906E-3</v>
      </c>
      <c r="M30">
        <v>0</v>
      </c>
      <c r="N30">
        <v>0</v>
      </c>
      <c r="O30">
        <v>0</v>
      </c>
      <c r="P30">
        <v>0</v>
      </c>
    </row>
    <row r="31" spans="1:16" x14ac:dyDescent="0.2">
      <c r="A31">
        <v>326</v>
      </c>
      <c r="B31" t="s">
        <v>433</v>
      </c>
      <c r="C31">
        <v>0.86961536398261796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">
      <c r="A32">
        <v>375</v>
      </c>
      <c r="B32" t="s">
        <v>434</v>
      </c>
      <c r="C32">
        <v>0.86786261211988602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">
      <c r="A33">
        <v>328</v>
      </c>
      <c r="B33" t="s">
        <v>435</v>
      </c>
      <c r="C33">
        <v>0.86259650116863795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">
      <c r="A34">
        <v>380</v>
      </c>
      <c r="B34" t="s">
        <v>436</v>
      </c>
      <c r="C34">
        <v>0.86231144116964398</v>
      </c>
      <c r="D34">
        <v>0</v>
      </c>
      <c r="E34">
        <v>0</v>
      </c>
      <c r="F34">
        <v>3.5971223021582701E-3</v>
      </c>
      <c r="G34">
        <v>0</v>
      </c>
      <c r="H34">
        <v>1.12787189603156E-2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">
      <c r="A35">
        <v>329</v>
      </c>
      <c r="B35" t="s">
        <v>437</v>
      </c>
      <c r="C35">
        <v>0.84331309530440601</v>
      </c>
      <c r="D35">
        <v>0</v>
      </c>
      <c r="E35">
        <v>0</v>
      </c>
      <c r="F35">
        <v>0</v>
      </c>
      <c r="G35">
        <v>0</v>
      </c>
      <c r="H35">
        <v>3.64841530663398E-2</v>
      </c>
      <c r="I35">
        <v>0</v>
      </c>
      <c r="J35">
        <v>0</v>
      </c>
      <c r="K35">
        <v>0</v>
      </c>
      <c r="L35">
        <v>0</v>
      </c>
      <c r="M35">
        <v>2.1166378878181898E-2</v>
      </c>
      <c r="N35">
        <v>0</v>
      </c>
      <c r="O35">
        <v>0</v>
      </c>
      <c r="P35">
        <v>0</v>
      </c>
    </row>
    <row r="36" spans="1:16" x14ac:dyDescent="0.2">
      <c r="A36">
        <v>339</v>
      </c>
      <c r="B36" t="s">
        <v>438</v>
      </c>
      <c r="C36">
        <v>0.79894875164257495</v>
      </c>
      <c r="D36">
        <v>0</v>
      </c>
      <c r="E36">
        <v>0</v>
      </c>
      <c r="F36">
        <v>1.05124835742444E-2</v>
      </c>
      <c r="G36">
        <v>5.7088626076799501E-2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">
      <c r="A37">
        <v>364</v>
      </c>
      <c r="B37" t="s">
        <v>439</v>
      </c>
      <c r="C37">
        <v>0.79208260143095799</v>
      </c>
      <c r="D37">
        <v>0</v>
      </c>
      <c r="E37">
        <v>0</v>
      </c>
      <c r="F37">
        <v>0</v>
      </c>
      <c r="G37">
        <v>0</v>
      </c>
      <c r="H37">
        <v>7.7910115247847106E-2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>
        <v>327</v>
      </c>
      <c r="B38" t="s">
        <v>440</v>
      </c>
      <c r="C38">
        <v>0.632815864487418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5.6969423538338497E-2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">
      <c r="A39">
        <v>359</v>
      </c>
      <c r="B39" t="s">
        <v>441</v>
      </c>
      <c r="C39">
        <v>0</v>
      </c>
      <c r="D39">
        <v>0.97938410368161399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">
      <c r="A40">
        <v>332</v>
      </c>
      <c r="B40" t="s">
        <v>442</v>
      </c>
      <c r="C40">
        <v>0</v>
      </c>
      <c r="D40">
        <v>0.97369929527598797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">
      <c r="A41">
        <v>376</v>
      </c>
      <c r="B41" t="s">
        <v>443</v>
      </c>
      <c r="C41">
        <v>0</v>
      </c>
      <c r="D41">
        <v>0.972076306331213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>
        <v>373</v>
      </c>
      <c r="B42" t="s">
        <v>444</v>
      </c>
      <c r="C42">
        <v>0</v>
      </c>
      <c r="D42">
        <v>0.96232746129794799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">
      <c r="A43">
        <v>325</v>
      </c>
      <c r="B43" t="s">
        <v>445</v>
      </c>
      <c r="C43">
        <v>0</v>
      </c>
      <c r="D43">
        <v>0.94602968727482295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1.6212710765239901E-2</v>
      </c>
      <c r="M43">
        <v>0</v>
      </c>
      <c r="N43">
        <v>0</v>
      </c>
      <c r="O43">
        <v>0</v>
      </c>
      <c r="P43">
        <v>0</v>
      </c>
    </row>
    <row r="44" spans="1:16" x14ac:dyDescent="0.2">
      <c r="A44">
        <v>369</v>
      </c>
      <c r="B44" t="s">
        <v>446</v>
      </c>
      <c r="C44">
        <v>0</v>
      </c>
      <c r="D44">
        <v>0.93444807564171695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>
        <v>358</v>
      </c>
      <c r="B45" t="s">
        <v>447</v>
      </c>
      <c r="C45">
        <v>0</v>
      </c>
      <c r="D45">
        <v>0.93142446478553598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">
      <c r="A46">
        <v>344</v>
      </c>
      <c r="B46" t="s">
        <v>448</v>
      </c>
      <c r="C46">
        <v>0</v>
      </c>
      <c r="D46">
        <v>0.921953927282819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7.7157923952261998E-3</v>
      </c>
      <c r="O46">
        <v>0</v>
      </c>
      <c r="P46">
        <v>0</v>
      </c>
    </row>
    <row r="47" spans="1:16" x14ac:dyDescent="0.2">
      <c r="A47">
        <v>330</v>
      </c>
      <c r="B47" t="s">
        <v>449</v>
      </c>
      <c r="C47">
        <v>0</v>
      </c>
      <c r="D47">
        <v>0.92103004291845403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">
      <c r="A48">
        <v>365</v>
      </c>
      <c r="B48" t="s">
        <v>450</v>
      </c>
      <c r="C48">
        <v>0</v>
      </c>
      <c r="D48">
        <v>0.91938369781312101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">
      <c r="A49">
        <v>340</v>
      </c>
      <c r="B49" t="s">
        <v>451</v>
      </c>
      <c r="C49">
        <v>0</v>
      </c>
      <c r="D49">
        <v>0.91793116562083998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">
      <c r="A50">
        <v>343</v>
      </c>
      <c r="B50" t="s">
        <v>452</v>
      </c>
      <c r="C50">
        <v>0</v>
      </c>
      <c r="D50">
        <v>0.91645843744794198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">
      <c r="A51">
        <v>368</v>
      </c>
      <c r="B51" t="s">
        <v>453</v>
      </c>
      <c r="C51">
        <v>0</v>
      </c>
      <c r="D51">
        <v>0.91502321633631201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">
      <c r="A52">
        <v>334</v>
      </c>
      <c r="B52" t="s">
        <v>454</v>
      </c>
      <c r="C52">
        <v>0</v>
      </c>
      <c r="D52">
        <v>0.91124659072677605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">
      <c r="A53">
        <v>354</v>
      </c>
      <c r="B53" t="s">
        <v>455</v>
      </c>
      <c r="C53">
        <v>0</v>
      </c>
      <c r="D53">
        <v>0.91022991475071002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">
      <c r="A54">
        <v>352</v>
      </c>
      <c r="B54" t="s">
        <v>456</v>
      </c>
      <c r="C54">
        <v>0</v>
      </c>
      <c r="D54">
        <v>0.89769752040659101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">
      <c r="A55">
        <v>374</v>
      </c>
      <c r="B55" t="s">
        <v>457</v>
      </c>
      <c r="C55">
        <v>0</v>
      </c>
      <c r="D55">
        <v>0.89438539111474502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">
      <c r="A56">
        <v>366</v>
      </c>
      <c r="B56" t="s">
        <v>458</v>
      </c>
      <c r="C56">
        <v>0</v>
      </c>
      <c r="D56">
        <v>0.887023503851471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1.8895253143722399E-2</v>
      </c>
      <c r="M56">
        <v>0</v>
      </c>
      <c r="N56">
        <v>0</v>
      </c>
      <c r="O56">
        <v>0</v>
      </c>
      <c r="P56">
        <v>1.1060635986569201E-2</v>
      </c>
    </row>
    <row r="57" spans="1:16" x14ac:dyDescent="0.2">
      <c r="A57">
        <v>372</v>
      </c>
      <c r="B57" t="s">
        <v>459</v>
      </c>
      <c r="C57">
        <v>0</v>
      </c>
      <c r="D57">
        <v>0.87893985728848101</v>
      </c>
      <c r="E57">
        <v>0</v>
      </c>
      <c r="F57">
        <v>0</v>
      </c>
      <c r="G57">
        <v>0</v>
      </c>
      <c r="H57">
        <v>0</v>
      </c>
      <c r="I57">
        <v>5.05606523955147E-3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">
      <c r="A58">
        <v>338</v>
      </c>
      <c r="B58" t="s">
        <v>460</v>
      </c>
      <c r="C58">
        <v>0</v>
      </c>
      <c r="D58">
        <v>0.87780272931421599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">
      <c r="A59">
        <v>324</v>
      </c>
      <c r="B59" t="s">
        <v>461</v>
      </c>
      <c r="C59">
        <v>0</v>
      </c>
      <c r="D59">
        <v>0.83056969298965599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7.1334756197668603E-2</v>
      </c>
      <c r="M59">
        <v>0</v>
      </c>
      <c r="N59">
        <v>0</v>
      </c>
      <c r="O59">
        <v>1.26416023641438E-2</v>
      </c>
      <c r="P59">
        <v>0</v>
      </c>
    </row>
    <row r="60" spans="1:16" x14ac:dyDescent="0.2">
      <c r="A60">
        <v>342</v>
      </c>
      <c r="B60" t="s">
        <v>462</v>
      </c>
      <c r="C60">
        <v>0</v>
      </c>
      <c r="D60">
        <v>0.76882855379818704</v>
      </c>
      <c r="E60">
        <v>0</v>
      </c>
      <c r="F60">
        <v>0</v>
      </c>
      <c r="G60">
        <v>4.5760124711766402E-2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">
      <c r="A61">
        <v>337</v>
      </c>
      <c r="B61" t="s">
        <v>463</v>
      </c>
      <c r="C61">
        <v>0</v>
      </c>
      <c r="D61">
        <v>0</v>
      </c>
      <c r="E61">
        <v>0.87994600523074296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">
      <c r="A62">
        <v>370</v>
      </c>
      <c r="B62" t="s">
        <v>464</v>
      </c>
      <c r="C62">
        <v>0</v>
      </c>
      <c r="D62">
        <v>0</v>
      </c>
      <c r="E62">
        <v>0.87086961481425096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">
      <c r="A63">
        <v>349</v>
      </c>
      <c r="B63" t="s">
        <v>465</v>
      </c>
      <c r="C63">
        <v>0</v>
      </c>
      <c r="D63">
        <v>0</v>
      </c>
      <c r="E63">
        <v>0.86401206299564404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">
      <c r="A64">
        <v>350</v>
      </c>
      <c r="B64" t="s">
        <v>466</v>
      </c>
      <c r="C64">
        <v>0</v>
      </c>
      <c r="D64">
        <v>0</v>
      </c>
      <c r="E64">
        <v>0.86192867905575099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">
      <c r="A65">
        <v>345</v>
      </c>
      <c r="B65" t="s">
        <v>467</v>
      </c>
      <c r="C65">
        <v>0</v>
      </c>
      <c r="D65">
        <v>0</v>
      </c>
      <c r="E65">
        <v>0.86086430945905101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">
      <c r="A66">
        <v>363</v>
      </c>
      <c r="B66" t="s">
        <v>468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">
      <c r="A67" t="s">
        <v>469</v>
      </c>
      <c r="C67" t="s">
        <v>470</v>
      </c>
      <c r="D67" t="s">
        <v>471</v>
      </c>
      <c r="E67" t="s">
        <v>472</v>
      </c>
      <c r="F67">
        <v>1374</v>
      </c>
      <c r="G67">
        <v>415</v>
      </c>
      <c r="H67">
        <v>693</v>
      </c>
      <c r="I67">
        <v>1477</v>
      </c>
      <c r="J67">
        <v>795</v>
      </c>
      <c r="K67">
        <v>484</v>
      </c>
      <c r="L67">
        <v>332</v>
      </c>
      <c r="M67">
        <v>470</v>
      </c>
      <c r="N67">
        <v>568</v>
      </c>
      <c r="O67">
        <v>68</v>
      </c>
      <c r="P67">
        <v>57</v>
      </c>
    </row>
    <row r="68" spans="1:16" x14ac:dyDescent="0.2">
      <c r="A68" t="s">
        <v>473</v>
      </c>
      <c r="C68" t="s">
        <v>474</v>
      </c>
      <c r="D68" t="s">
        <v>475</v>
      </c>
      <c r="E68" t="s">
        <v>476</v>
      </c>
      <c r="F68" t="s">
        <v>477</v>
      </c>
      <c r="G68" t="s">
        <v>477</v>
      </c>
      <c r="H68" t="s">
        <v>477</v>
      </c>
      <c r="I68" t="s">
        <v>477</v>
      </c>
      <c r="J68" t="s">
        <v>478</v>
      </c>
      <c r="K68" t="s">
        <v>478</v>
      </c>
      <c r="L68" t="s">
        <v>477</v>
      </c>
      <c r="M68" t="s">
        <v>478</v>
      </c>
      <c r="N68" t="s">
        <v>478</v>
      </c>
      <c r="O68" t="s">
        <v>478</v>
      </c>
      <c r="P68" t="s">
        <v>478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A92C-6593-7644-9814-CF32CAE06BA7}">
  <dimension ref="A1:K31"/>
  <sheetViews>
    <sheetView workbookViewId="0">
      <selection activeCell="A2" sqref="A2:A31"/>
    </sheetView>
  </sheetViews>
  <sheetFormatPr baseColWidth="10" defaultRowHeight="16" x14ac:dyDescent="0.2"/>
  <sheetData>
    <row r="1" spans="1:11" x14ac:dyDescent="0.2">
      <c r="A1" s="26" t="s">
        <v>377</v>
      </c>
      <c r="B1" s="26" t="s">
        <v>278</v>
      </c>
      <c r="C1" s="26" t="s">
        <v>279</v>
      </c>
      <c r="D1" s="26" t="s">
        <v>280</v>
      </c>
      <c r="E1" s="26" t="s">
        <v>2</v>
      </c>
      <c r="F1" s="26" t="s">
        <v>281</v>
      </c>
      <c r="G1" s="26" t="s">
        <v>282</v>
      </c>
      <c r="H1" s="26" t="s">
        <v>0</v>
      </c>
      <c r="I1" s="26" t="s">
        <v>1</v>
      </c>
      <c r="J1" s="26" t="s">
        <v>283</v>
      </c>
      <c r="K1" s="26" t="s">
        <v>284</v>
      </c>
    </row>
    <row r="2" spans="1:11" x14ac:dyDescent="0.2">
      <c r="A2" s="26" t="s">
        <v>302</v>
      </c>
      <c r="B2" s="26" t="s">
        <v>303</v>
      </c>
      <c r="C2" s="26" t="s">
        <v>304</v>
      </c>
      <c r="D2" s="26">
        <v>2018</v>
      </c>
      <c r="E2" s="26" t="s">
        <v>16</v>
      </c>
      <c r="F2" s="26" t="s">
        <v>305</v>
      </c>
      <c r="G2" s="26" t="s">
        <v>40</v>
      </c>
      <c r="H2" s="26" t="s">
        <v>289</v>
      </c>
      <c r="I2" s="26" t="s">
        <v>306</v>
      </c>
      <c r="J2" s="26" t="s">
        <v>289</v>
      </c>
      <c r="K2" s="26" t="s">
        <v>307</v>
      </c>
    </row>
    <row r="3" spans="1:11" x14ac:dyDescent="0.2">
      <c r="A3" s="26" t="s">
        <v>285</v>
      </c>
      <c r="B3" s="26" t="s">
        <v>286</v>
      </c>
      <c r="C3" s="26" t="s">
        <v>287</v>
      </c>
      <c r="D3" s="26">
        <v>2018</v>
      </c>
      <c r="E3" s="26" t="s">
        <v>16</v>
      </c>
      <c r="F3" s="26" t="s">
        <v>288</v>
      </c>
      <c r="G3" s="26" t="s">
        <v>45</v>
      </c>
      <c r="H3" s="26" t="s">
        <v>289</v>
      </c>
      <c r="I3" s="26" t="s">
        <v>290</v>
      </c>
      <c r="J3" s="26" t="s">
        <v>289</v>
      </c>
      <c r="K3" s="26" t="s">
        <v>291</v>
      </c>
    </row>
    <row r="4" spans="1:11" x14ac:dyDescent="0.2">
      <c r="A4" s="26" t="s">
        <v>317</v>
      </c>
      <c r="B4" s="26" t="s">
        <v>318</v>
      </c>
      <c r="C4" s="26" t="s">
        <v>319</v>
      </c>
      <c r="D4" s="26">
        <v>2018</v>
      </c>
      <c r="E4" s="26" t="s">
        <v>16</v>
      </c>
      <c r="F4" s="26" t="s">
        <v>320</v>
      </c>
      <c r="G4" s="26" t="s">
        <v>50</v>
      </c>
      <c r="H4" s="26" t="s">
        <v>301</v>
      </c>
      <c r="I4" s="26" t="s">
        <v>290</v>
      </c>
      <c r="J4" s="26" t="s">
        <v>289</v>
      </c>
      <c r="K4" s="26" t="s">
        <v>321</v>
      </c>
    </row>
    <row r="5" spans="1:11" x14ac:dyDescent="0.2">
      <c r="A5" s="26" t="s">
        <v>322</v>
      </c>
      <c r="B5" s="26" t="s">
        <v>323</v>
      </c>
      <c r="C5" s="26" t="s">
        <v>319</v>
      </c>
      <c r="D5" s="26">
        <v>2018</v>
      </c>
      <c r="E5" s="26" t="s">
        <v>16</v>
      </c>
      <c r="F5" s="26" t="s">
        <v>320</v>
      </c>
      <c r="G5" s="26" t="s">
        <v>55</v>
      </c>
      <c r="H5" s="26" t="s">
        <v>301</v>
      </c>
      <c r="I5" s="26" t="s">
        <v>290</v>
      </c>
      <c r="J5" s="26" t="s">
        <v>289</v>
      </c>
      <c r="K5" s="26" t="s">
        <v>324</v>
      </c>
    </row>
    <row r="6" spans="1:11" x14ac:dyDescent="0.2">
      <c r="A6" s="26" t="s">
        <v>331</v>
      </c>
      <c r="B6" s="26" t="s">
        <v>332</v>
      </c>
      <c r="C6" s="26" t="s">
        <v>333</v>
      </c>
      <c r="D6" s="26">
        <v>2018</v>
      </c>
      <c r="E6" s="26" t="s">
        <v>16</v>
      </c>
      <c r="F6" s="26" t="s">
        <v>334</v>
      </c>
      <c r="G6" s="26" t="s">
        <v>59</v>
      </c>
      <c r="H6" s="26" t="s">
        <v>301</v>
      </c>
      <c r="I6" s="26" t="s">
        <v>306</v>
      </c>
      <c r="J6" s="26" t="s">
        <v>289</v>
      </c>
      <c r="K6" s="26" t="s">
        <v>335</v>
      </c>
    </row>
    <row r="7" spans="1:11" x14ac:dyDescent="0.2">
      <c r="A7" s="26" t="s">
        <v>308</v>
      </c>
      <c r="B7" s="26" t="s">
        <v>309</v>
      </c>
      <c r="C7" s="26" t="s">
        <v>304</v>
      </c>
      <c r="D7" s="26">
        <v>2018</v>
      </c>
      <c r="E7" s="26" t="s">
        <v>16</v>
      </c>
      <c r="F7" s="26" t="s">
        <v>305</v>
      </c>
      <c r="G7" s="26" t="s">
        <v>67</v>
      </c>
      <c r="H7" s="26" t="s">
        <v>289</v>
      </c>
      <c r="I7" s="26" t="s">
        <v>306</v>
      </c>
      <c r="J7" s="26" t="s">
        <v>289</v>
      </c>
      <c r="K7" s="26" t="s">
        <v>310</v>
      </c>
    </row>
    <row r="8" spans="1:11" x14ac:dyDescent="0.2">
      <c r="A8" s="26" t="s">
        <v>292</v>
      </c>
      <c r="B8" s="26" t="s">
        <v>293</v>
      </c>
      <c r="C8" s="26" t="s">
        <v>287</v>
      </c>
      <c r="D8" s="26">
        <v>2018</v>
      </c>
      <c r="E8" s="26" t="s">
        <v>16</v>
      </c>
      <c r="F8" s="26" t="s">
        <v>288</v>
      </c>
      <c r="G8" s="26" t="s">
        <v>71</v>
      </c>
      <c r="H8" s="26" t="s">
        <v>289</v>
      </c>
      <c r="I8" s="26" t="s">
        <v>290</v>
      </c>
      <c r="J8" s="26" t="s">
        <v>289</v>
      </c>
      <c r="K8" s="26" t="s">
        <v>294</v>
      </c>
    </row>
    <row r="9" spans="1:11" x14ac:dyDescent="0.2">
      <c r="A9" s="26" t="s">
        <v>336</v>
      </c>
      <c r="B9" s="26" t="s">
        <v>337</v>
      </c>
      <c r="C9" s="26" t="s">
        <v>333</v>
      </c>
      <c r="D9" s="26">
        <v>2018</v>
      </c>
      <c r="E9" s="26" t="s">
        <v>16</v>
      </c>
      <c r="F9" s="26" t="s">
        <v>334</v>
      </c>
      <c r="G9" s="26" t="s">
        <v>79</v>
      </c>
      <c r="H9" s="26" t="s">
        <v>301</v>
      </c>
      <c r="I9" s="26" t="s">
        <v>306</v>
      </c>
      <c r="J9" s="26" t="s">
        <v>289</v>
      </c>
      <c r="K9" s="26" t="s">
        <v>338</v>
      </c>
    </row>
    <row r="10" spans="1:11" x14ac:dyDescent="0.2">
      <c r="A10" s="26" t="s">
        <v>295</v>
      </c>
      <c r="B10" s="26" t="s">
        <v>296</v>
      </c>
      <c r="C10" s="26" t="s">
        <v>287</v>
      </c>
      <c r="D10" s="26">
        <v>2018</v>
      </c>
      <c r="E10" s="26" t="s">
        <v>16</v>
      </c>
      <c r="F10" s="26" t="s">
        <v>288</v>
      </c>
      <c r="G10" s="26" t="s">
        <v>98</v>
      </c>
      <c r="H10" s="26" t="s">
        <v>289</v>
      </c>
      <c r="I10" s="26" t="s">
        <v>290</v>
      </c>
      <c r="J10" s="26" t="s">
        <v>289</v>
      </c>
      <c r="K10" s="26" t="s">
        <v>297</v>
      </c>
    </row>
    <row r="11" spans="1:11" x14ac:dyDescent="0.2">
      <c r="A11" s="26" t="s">
        <v>298</v>
      </c>
      <c r="B11" s="26" t="s">
        <v>299</v>
      </c>
      <c r="C11" s="26" t="s">
        <v>287</v>
      </c>
      <c r="D11" s="26">
        <v>2018</v>
      </c>
      <c r="E11" s="26" t="s">
        <v>16</v>
      </c>
      <c r="F11" s="26" t="s">
        <v>288</v>
      </c>
      <c r="G11" s="26" t="s">
        <v>113</v>
      </c>
      <c r="H11" s="26" t="s">
        <v>289</v>
      </c>
      <c r="I11" s="26" t="s">
        <v>290</v>
      </c>
      <c r="J11" s="26" t="s">
        <v>289</v>
      </c>
      <c r="K11" s="26" t="s">
        <v>300</v>
      </c>
    </row>
    <row r="12" spans="1:11" x14ac:dyDescent="0.2">
      <c r="A12" s="26" t="s">
        <v>311</v>
      </c>
      <c r="B12" s="26" t="s">
        <v>312</v>
      </c>
      <c r="C12" s="26" t="s">
        <v>304</v>
      </c>
      <c r="D12" s="26">
        <v>2018</v>
      </c>
      <c r="E12" s="26" t="s">
        <v>16</v>
      </c>
      <c r="F12" s="26" t="s">
        <v>305</v>
      </c>
      <c r="G12" s="26" t="s">
        <v>116</v>
      </c>
      <c r="H12" s="26" t="s">
        <v>289</v>
      </c>
      <c r="I12" s="26" t="s">
        <v>306</v>
      </c>
      <c r="J12" s="26" t="s">
        <v>289</v>
      </c>
      <c r="K12" s="26" t="s">
        <v>313</v>
      </c>
    </row>
    <row r="13" spans="1:11" x14ac:dyDescent="0.2">
      <c r="A13" s="26" t="s">
        <v>339</v>
      </c>
      <c r="B13" s="26" t="s">
        <v>340</v>
      </c>
      <c r="C13" s="26" t="s">
        <v>333</v>
      </c>
      <c r="D13" s="26">
        <v>2018</v>
      </c>
      <c r="E13" s="26" t="s">
        <v>16</v>
      </c>
      <c r="F13" s="26" t="s">
        <v>334</v>
      </c>
      <c r="G13" s="26" t="s">
        <v>123</v>
      </c>
      <c r="H13" s="26" t="s">
        <v>301</v>
      </c>
      <c r="I13" s="26" t="s">
        <v>306</v>
      </c>
      <c r="J13" s="26" t="s">
        <v>289</v>
      </c>
      <c r="K13" s="26" t="s">
        <v>341</v>
      </c>
    </row>
    <row r="14" spans="1:11" x14ac:dyDescent="0.2">
      <c r="A14" s="26" t="s">
        <v>325</v>
      </c>
      <c r="B14" s="26" t="s">
        <v>326</v>
      </c>
      <c r="C14" s="26" t="s">
        <v>319</v>
      </c>
      <c r="D14" s="26">
        <v>2018</v>
      </c>
      <c r="E14" s="26" t="s">
        <v>16</v>
      </c>
      <c r="F14" s="26" t="s">
        <v>320</v>
      </c>
      <c r="G14" s="26" t="s">
        <v>127</v>
      </c>
      <c r="H14" s="26" t="s">
        <v>301</v>
      </c>
      <c r="I14" s="26" t="s">
        <v>290</v>
      </c>
      <c r="J14" s="26" t="s">
        <v>289</v>
      </c>
      <c r="K14" s="26" t="s">
        <v>327</v>
      </c>
    </row>
    <row r="15" spans="1:11" x14ac:dyDescent="0.2">
      <c r="A15" s="26" t="s">
        <v>314</v>
      </c>
      <c r="B15" s="26" t="s">
        <v>315</v>
      </c>
      <c r="C15" s="26" t="s">
        <v>304</v>
      </c>
      <c r="D15" s="26">
        <v>2018</v>
      </c>
      <c r="E15" s="26" t="s">
        <v>16</v>
      </c>
      <c r="F15" s="26" t="s">
        <v>305</v>
      </c>
      <c r="G15" s="26" t="s">
        <v>139</v>
      </c>
      <c r="H15" s="26" t="s">
        <v>289</v>
      </c>
      <c r="I15" s="26" t="s">
        <v>306</v>
      </c>
      <c r="J15" s="26" t="s">
        <v>289</v>
      </c>
      <c r="K15" s="26" t="s">
        <v>316</v>
      </c>
    </row>
    <row r="16" spans="1:11" x14ac:dyDescent="0.2">
      <c r="A16" s="26" t="s">
        <v>328</v>
      </c>
      <c r="B16" s="26" t="s">
        <v>329</v>
      </c>
      <c r="C16" s="26" t="s">
        <v>319</v>
      </c>
      <c r="D16" s="26">
        <v>2018</v>
      </c>
      <c r="E16" s="26" t="s">
        <v>16</v>
      </c>
      <c r="F16" s="26" t="s">
        <v>320</v>
      </c>
      <c r="G16" s="26" t="s">
        <v>147</v>
      </c>
      <c r="H16" s="26" t="s">
        <v>301</v>
      </c>
      <c r="I16" s="26" t="s">
        <v>290</v>
      </c>
      <c r="J16" s="26" t="s">
        <v>289</v>
      </c>
      <c r="K16" s="26" t="s">
        <v>330</v>
      </c>
    </row>
    <row r="17" spans="1:11" x14ac:dyDescent="0.2">
      <c r="A17" s="26" t="s">
        <v>342</v>
      </c>
      <c r="B17" s="26" t="s">
        <v>293</v>
      </c>
      <c r="C17" s="26" t="s">
        <v>287</v>
      </c>
      <c r="D17" s="26">
        <v>2018</v>
      </c>
      <c r="E17" s="26" t="s">
        <v>343</v>
      </c>
      <c r="F17" s="26" t="s">
        <v>344</v>
      </c>
      <c r="G17" s="26" t="s">
        <v>165</v>
      </c>
      <c r="H17" s="26" t="s">
        <v>289</v>
      </c>
      <c r="I17" s="26" t="s">
        <v>290</v>
      </c>
      <c r="J17" s="26" t="s">
        <v>289</v>
      </c>
      <c r="K17" s="26" t="s">
        <v>345</v>
      </c>
    </row>
    <row r="18" spans="1:11" x14ac:dyDescent="0.2">
      <c r="A18" s="26" t="s">
        <v>361</v>
      </c>
      <c r="B18" s="26" t="s">
        <v>323</v>
      </c>
      <c r="C18" s="26" t="s">
        <v>319</v>
      </c>
      <c r="D18" s="26">
        <v>2018</v>
      </c>
      <c r="E18" s="26" t="s">
        <v>343</v>
      </c>
      <c r="F18" s="26" t="s">
        <v>362</v>
      </c>
      <c r="G18" s="26" t="s">
        <v>168</v>
      </c>
      <c r="H18" s="26" t="s">
        <v>301</v>
      </c>
      <c r="I18" s="26" t="s">
        <v>290</v>
      </c>
      <c r="J18" s="26" t="s">
        <v>289</v>
      </c>
      <c r="K18" s="26" t="s">
        <v>363</v>
      </c>
    </row>
    <row r="19" spans="1:11" x14ac:dyDescent="0.2">
      <c r="A19" s="26" t="s">
        <v>352</v>
      </c>
      <c r="B19" s="26" t="s">
        <v>315</v>
      </c>
      <c r="C19" s="26" t="s">
        <v>304</v>
      </c>
      <c r="D19" s="26">
        <v>2018</v>
      </c>
      <c r="E19" s="26" t="s">
        <v>343</v>
      </c>
      <c r="F19" s="26" t="s">
        <v>353</v>
      </c>
      <c r="G19" s="26" t="s">
        <v>172</v>
      </c>
      <c r="H19" s="26" t="s">
        <v>289</v>
      </c>
      <c r="I19" s="26" t="s">
        <v>306</v>
      </c>
      <c r="J19" s="26" t="s">
        <v>289</v>
      </c>
      <c r="K19" s="26" t="s">
        <v>354</v>
      </c>
    </row>
    <row r="20" spans="1:11" x14ac:dyDescent="0.2">
      <c r="A20" s="26" t="s">
        <v>370</v>
      </c>
      <c r="B20" s="26" t="s">
        <v>340</v>
      </c>
      <c r="C20" s="26" t="s">
        <v>333</v>
      </c>
      <c r="D20" s="26">
        <v>2018</v>
      </c>
      <c r="E20" s="26" t="s">
        <v>343</v>
      </c>
      <c r="F20" s="26" t="s">
        <v>371</v>
      </c>
      <c r="G20" s="26" t="s">
        <v>175</v>
      </c>
      <c r="H20" s="26" t="s">
        <v>301</v>
      </c>
      <c r="I20" s="26" t="s">
        <v>306</v>
      </c>
      <c r="J20" s="26" t="s">
        <v>289</v>
      </c>
      <c r="K20" s="26" t="s">
        <v>372</v>
      </c>
    </row>
    <row r="21" spans="1:11" x14ac:dyDescent="0.2">
      <c r="A21" s="26" t="s">
        <v>373</v>
      </c>
      <c r="B21" s="26" t="s">
        <v>332</v>
      </c>
      <c r="C21" s="26" t="s">
        <v>333</v>
      </c>
      <c r="D21" s="26">
        <v>2018</v>
      </c>
      <c r="E21" s="26" t="s">
        <v>343</v>
      </c>
      <c r="F21" s="26" t="s">
        <v>371</v>
      </c>
      <c r="G21" s="26" t="s">
        <v>179</v>
      </c>
      <c r="H21" s="26" t="s">
        <v>301</v>
      </c>
      <c r="I21" s="26" t="s">
        <v>306</v>
      </c>
      <c r="J21" s="26" t="s">
        <v>289</v>
      </c>
      <c r="K21" s="26" t="s">
        <v>374</v>
      </c>
    </row>
    <row r="22" spans="1:11" x14ac:dyDescent="0.2">
      <c r="A22" s="26" t="s">
        <v>355</v>
      </c>
      <c r="B22" s="26" t="s">
        <v>303</v>
      </c>
      <c r="C22" s="26" t="s">
        <v>304</v>
      </c>
      <c r="D22" s="26">
        <v>2018</v>
      </c>
      <c r="E22" s="26" t="s">
        <v>343</v>
      </c>
      <c r="F22" s="26" t="s">
        <v>353</v>
      </c>
      <c r="G22" s="26" t="s">
        <v>183</v>
      </c>
      <c r="H22" s="26" t="s">
        <v>289</v>
      </c>
      <c r="I22" s="26" t="s">
        <v>306</v>
      </c>
      <c r="J22" s="26" t="s">
        <v>289</v>
      </c>
      <c r="K22" s="26" t="s">
        <v>356</v>
      </c>
    </row>
    <row r="23" spans="1:11" x14ac:dyDescent="0.2">
      <c r="A23" s="26" t="s">
        <v>364</v>
      </c>
      <c r="B23" s="26" t="s">
        <v>329</v>
      </c>
      <c r="C23" s="26" t="s">
        <v>319</v>
      </c>
      <c r="D23" s="26">
        <v>2018</v>
      </c>
      <c r="E23" s="26" t="s">
        <v>343</v>
      </c>
      <c r="F23" s="26" t="s">
        <v>362</v>
      </c>
      <c r="G23" s="26" t="s">
        <v>187</v>
      </c>
      <c r="H23" s="26" t="s">
        <v>301</v>
      </c>
      <c r="I23" s="26" t="s">
        <v>290</v>
      </c>
      <c r="J23" s="26" t="s">
        <v>289</v>
      </c>
      <c r="K23" s="26" t="s">
        <v>365</v>
      </c>
    </row>
    <row r="24" spans="1:11" x14ac:dyDescent="0.2">
      <c r="A24" s="26" t="s">
        <v>366</v>
      </c>
      <c r="B24" s="26" t="s">
        <v>318</v>
      </c>
      <c r="C24" s="26" t="s">
        <v>319</v>
      </c>
      <c r="D24" s="26">
        <v>2018</v>
      </c>
      <c r="E24" s="26" t="s">
        <v>343</v>
      </c>
      <c r="F24" s="26" t="s">
        <v>362</v>
      </c>
      <c r="G24" s="26" t="s">
        <v>190</v>
      </c>
      <c r="H24" s="26" t="s">
        <v>301</v>
      </c>
      <c r="I24" s="26" t="s">
        <v>290</v>
      </c>
      <c r="J24" s="26" t="s">
        <v>289</v>
      </c>
      <c r="K24" s="26" t="s">
        <v>367</v>
      </c>
    </row>
    <row r="25" spans="1:11" x14ac:dyDescent="0.2">
      <c r="A25" s="26" t="s">
        <v>375</v>
      </c>
      <c r="B25" s="26" t="s">
        <v>337</v>
      </c>
      <c r="C25" s="26" t="s">
        <v>333</v>
      </c>
      <c r="D25" s="26">
        <v>2018</v>
      </c>
      <c r="E25" s="26" t="s">
        <v>343</v>
      </c>
      <c r="F25" s="26" t="s">
        <v>371</v>
      </c>
      <c r="G25" s="26" t="s">
        <v>193</v>
      </c>
      <c r="H25" s="26" t="s">
        <v>301</v>
      </c>
      <c r="I25" s="26" t="s">
        <v>306</v>
      </c>
      <c r="J25" s="26" t="s">
        <v>289</v>
      </c>
      <c r="K25" s="26" t="s">
        <v>376</v>
      </c>
    </row>
    <row r="26" spans="1:11" x14ac:dyDescent="0.2">
      <c r="A26" s="26" t="s">
        <v>368</v>
      </c>
      <c r="B26" s="26" t="s">
        <v>326</v>
      </c>
      <c r="C26" s="26" t="s">
        <v>319</v>
      </c>
      <c r="D26" s="26">
        <v>2018</v>
      </c>
      <c r="E26" s="26" t="s">
        <v>343</v>
      </c>
      <c r="F26" s="26" t="s">
        <v>362</v>
      </c>
      <c r="G26" s="26" t="s">
        <v>196</v>
      </c>
      <c r="H26" s="26" t="s">
        <v>301</v>
      </c>
      <c r="I26" s="26" t="s">
        <v>290</v>
      </c>
      <c r="J26" s="26" t="s">
        <v>289</v>
      </c>
      <c r="K26" s="26" t="s">
        <v>369</v>
      </c>
    </row>
    <row r="27" spans="1:11" x14ac:dyDescent="0.2">
      <c r="A27" s="26" t="s">
        <v>357</v>
      </c>
      <c r="B27" s="26" t="s">
        <v>312</v>
      </c>
      <c r="C27" s="26" t="s">
        <v>304</v>
      </c>
      <c r="D27" s="26">
        <v>2018</v>
      </c>
      <c r="E27" s="26" t="s">
        <v>343</v>
      </c>
      <c r="F27" s="26" t="s">
        <v>353</v>
      </c>
      <c r="G27" s="26" t="s">
        <v>199</v>
      </c>
      <c r="H27" s="26" t="s">
        <v>289</v>
      </c>
      <c r="I27" s="26" t="s">
        <v>306</v>
      </c>
      <c r="J27" s="26" t="s">
        <v>289</v>
      </c>
      <c r="K27" s="26" t="s">
        <v>358</v>
      </c>
    </row>
    <row r="28" spans="1:11" x14ac:dyDescent="0.2">
      <c r="A28" s="26" t="s">
        <v>346</v>
      </c>
      <c r="B28" s="26" t="s">
        <v>286</v>
      </c>
      <c r="C28" s="26" t="s">
        <v>287</v>
      </c>
      <c r="D28" s="26">
        <v>2018</v>
      </c>
      <c r="E28" s="26" t="s">
        <v>343</v>
      </c>
      <c r="F28" s="26" t="s">
        <v>344</v>
      </c>
      <c r="G28" s="26" t="s">
        <v>203</v>
      </c>
      <c r="H28" s="26" t="s">
        <v>289</v>
      </c>
      <c r="I28" s="26" t="s">
        <v>290</v>
      </c>
      <c r="J28" s="26" t="s">
        <v>289</v>
      </c>
      <c r="K28" s="26" t="s">
        <v>347</v>
      </c>
    </row>
    <row r="29" spans="1:11" x14ac:dyDescent="0.2">
      <c r="A29" s="26" t="s">
        <v>359</v>
      </c>
      <c r="B29" s="26" t="s">
        <v>309</v>
      </c>
      <c r="C29" s="26" t="s">
        <v>304</v>
      </c>
      <c r="D29" s="26">
        <v>2018</v>
      </c>
      <c r="E29" s="26" t="s">
        <v>343</v>
      </c>
      <c r="F29" s="26" t="s">
        <v>353</v>
      </c>
      <c r="G29" s="26" t="s">
        <v>207</v>
      </c>
      <c r="H29" s="26" t="s">
        <v>289</v>
      </c>
      <c r="I29" s="26" t="s">
        <v>306</v>
      </c>
      <c r="J29" s="26" t="s">
        <v>289</v>
      </c>
      <c r="K29" s="26" t="s">
        <v>360</v>
      </c>
    </row>
    <row r="30" spans="1:11" x14ac:dyDescent="0.2">
      <c r="A30" s="26" t="s">
        <v>348</v>
      </c>
      <c r="B30" s="26" t="s">
        <v>296</v>
      </c>
      <c r="C30" s="26" t="s">
        <v>287</v>
      </c>
      <c r="D30" s="26">
        <v>2018</v>
      </c>
      <c r="E30" s="26" t="s">
        <v>343</v>
      </c>
      <c r="F30" s="26" t="s">
        <v>344</v>
      </c>
      <c r="G30" s="26" t="s">
        <v>210</v>
      </c>
      <c r="H30" s="26" t="s">
        <v>289</v>
      </c>
      <c r="I30" s="26" t="s">
        <v>290</v>
      </c>
      <c r="J30" s="26" t="s">
        <v>289</v>
      </c>
      <c r="K30" s="26" t="s">
        <v>349</v>
      </c>
    </row>
    <row r="31" spans="1:11" x14ac:dyDescent="0.2">
      <c r="A31" s="26" t="s">
        <v>350</v>
      </c>
      <c r="B31" s="26" t="s">
        <v>299</v>
      </c>
      <c r="C31" s="26" t="s">
        <v>287</v>
      </c>
      <c r="D31" s="26">
        <v>2018</v>
      </c>
      <c r="E31" s="26" t="s">
        <v>343</v>
      </c>
      <c r="F31" s="26" t="s">
        <v>344</v>
      </c>
      <c r="G31" s="26" t="s">
        <v>213</v>
      </c>
      <c r="H31" s="26" t="s">
        <v>289</v>
      </c>
      <c r="I31" s="26" t="s">
        <v>290</v>
      </c>
      <c r="J31" s="26" t="s">
        <v>289</v>
      </c>
      <c r="K31" s="26" t="s">
        <v>351</v>
      </c>
    </row>
  </sheetData>
  <autoFilter ref="A1:K1" xr:uid="{F62DA92C-6593-7644-9814-CF32CAE06BA7}">
    <sortState xmlns:xlrd2="http://schemas.microsoft.com/office/spreadsheetml/2017/richdata2" ref="A2:K31">
      <sortCondition ref="A1:A3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FE19-A804-124E-B857-16C664199ECE}">
  <dimension ref="B4:G12"/>
  <sheetViews>
    <sheetView showGridLines="0" zoomScale="140" zoomScaleNormal="140" workbookViewId="0">
      <selection activeCell="J17" sqref="J17"/>
    </sheetView>
  </sheetViews>
  <sheetFormatPr baseColWidth="10" defaultRowHeight="16" x14ac:dyDescent="0.2"/>
  <cols>
    <col min="1" max="1" width="25.83203125" bestFit="1" customWidth="1"/>
    <col min="2" max="2" width="29.33203125" bestFit="1" customWidth="1"/>
    <col min="3" max="3" width="26.6640625" bestFit="1" customWidth="1"/>
    <col min="4" max="4" width="15.6640625" bestFit="1" customWidth="1"/>
    <col min="10" max="10" width="29.33203125" bestFit="1" customWidth="1"/>
    <col min="11" max="11" width="25.83203125" bestFit="1" customWidth="1"/>
    <col min="12" max="12" width="15.6640625" bestFit="1" customWidth="1"/>
  </cols>
  <sheetData>
    <row r="4" spans="2:7" ht="17" thickBot="1" x14ac:dyDescent="0.25">
      <c r="B4" s="18" t="s">
        <v>8</v>
      </c>
      <c r="C4" s="18" t="s">
        <v>9</v>
      </c>
      <c r="D4" s="19" t="s">
        <v>10</v>
      </c>
      <c r="E4" s="20" t="s">
        <v>11</v>
      </c>
      <c r="F4" s="20" t="s">
        <v>12</v>
      </c>
      <c r="G4" s="20" t="s">
        <v>13</v>
      </c>
    </row>
    <row r="5" spans="2:7" x14ac:dyDescent="0.2">
      <c r="B5" s="21" t="s">
        <v>14</v>
      </c>
      <c r="C5" t="s">
        <v>0</v>
      </c>
      <c r="D5" s="2">
        <v>10.723000000000001</v>
      </c>
      <c r="E5" s="23">
        <v>1</v>
      </c>
      <c r="F5" s="2">
        <v>1.2597700000000001</v>
      </c>
      <c r="G5" s="2">
        <v>0.193</v>
      </c>
    </row>
    <row r="6" spans="2:7" x14ac:dyDescent="0.2">
      <c r="B6" s="22"/>
      <c r="C6" t="s">
        <v>1</v>
      </c>
      <c r="D6" s="2">
        <v>7.51</v>
      </c>
      <c r="E6" s="23">
        <v>1</v>
      </c>
      <c r="F6" s="2">
        <v>0.88231000000000004</v>
      </c>
      <c r="G6" s="2">
        <v>0.55900000000000005</v>
      </c>
    </row>
    <row r="7" spans="2:7" x14ac:dyDescent="0.2">
      <c r="C7" s="1" t="s">
        <v>2</v>
      </c>
      <c r="D7" s="3">
        <v>21.914999999999999</v>
      </c>
      <c r="E7" s="3">
        <v>1</v>
      </c>
      <c r="F7" s="3">
        <v>2.5746199999999999</v>
      </c>
      <c r="G7" s="3">
        <v>7.0000000000000001E-3</v>
      </c>
    </row>
    <row r="8" spans="2:7" x14ac:dyDescent="0.2">
      <c r="C8" t="s">
        <v>3</v>
      </c>
      <c r="D8" s="2">
        <v>5.8810000000000002</v>
      </c>
      <c r="E8" s="2">
        <v>1</v>
      </c>
      <c r="F8" s="2">
        <v>0.69091000000000002</v>
      </c>
      <c r="G8" s="2">
        <v>0.81899999999999995</v>
      </c>
    </row>
    <row r="9" spans="2:7" x14ac:dyDescent="0.2">
      <c r="C9" t="s">
        <v>4</v>
      </c>
      <c r="D9" s="2">
        <v>9.4450000000000003</v>
      </c>
      <c r="E9" s="2">
        <v>1</v>
      </c>
      <c r="F9" s="2">
        <v>1.10955</v>
      </c>
      <c r="G9" s="2">
        <v>0.29699999999999999</v>
      </c>
    </row>
    <row r="10" spans="2:7" x14ac:dyDescent="0.2">
      <c r="C10" t="s">
        <v>5</v>
      </c>
      <c r="D10" s="2">
        <v>11.849</v>
      </c>
      <c r="E10" s="2">
        <v>1</v>
      </c>
      <c r="F10" s="2">
        <v>1.3919900000000001</v>
      </c>
      <c r="G10" s="2">
        <v>0.13200000000000001</v>
      </c>
    </row>
    <row r="11" spans="2:7" x14ac:dyDescent="0.2">
      <c r="C11" t="s">
        <v>6</v>
      </c>
      <c r="D11" s="2">
        <v>5.9240000000000004</v>
      </c>
      <c r="E11" s="2">
        <v>1</v>
      </c>
      <c r="F11" s="2">
        <v>0.69591000000000003</v>
      </c>
      <c r="G11" s="2">
        <v>0.78400000000000003</v>
      </c>
    </row>
    <row r="12" spans="2:7" x14ac:dyDescent="0.2">
      <c r="C12" t="s">
        <v>15</v>
      </c>
      <c r="D12" s="2">
        <v>178.75299999999999</v>
      </c>
      <c r="E12" s="2">
        <v>28</v>
      </c>
      <c r="F12" s="2"/>
      <c r="G1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5BD7-34DB-F443-A23C-74269A47BFE8}">
  <dimension ref="B2:E9"/>
  <sheetViews>
    <sheetView showGridLines="0" zoomScale="170" zoomScaleNormal="170" workbookViewId="0">
      <selection activeCell="E21" sqref="E21"/>
    </sheetView>
  </sheetViews>
  <sheetFormatPr baseColWidth="10" defaultRowHeight="16" x14ac:dyDescent="0.2"/>
  <cols>
    <col min="1" max="1" width="10.83203125" style="25"/>
    <col min="2" max="2" width="26.6640625" style="25" bestFit="1" customWidth="1"/>
    <col min="3" max="16384" width="10.83203125" style="25"/>
  </cols>
  <sheetData>
    <row r="2" spans="2:5" x14ac:dyDescent="0.2">
      <c r="B2" s="27" t="s">
        <v>25</v>
      </c>
      <c r="C2" s="4" t="s">
        <v>16</v>
      </c>
      <c r="D2" s="4" t="s">
        <v>17</v>
      </c>
      <c r="E2" s="4" t="s">
        <v>216</v>
      </c>
    </row>
    <row r="3" spans="2:5" x14ac:dyDescent="0.2">
      <c r="B3" s="28" t="s">
        <v>18</v>
      </c>
      <c r="C3" s="29">
        <v>0.2974</v>
      </c>
      <c r="D3" s="29">
        <v>0.2984</v>
      </c>
      <c r="E3" s="29">
        <f>AVERAGE(C3:D3)</f>
        <v>0.2979</v>
      </c>
    </row>
    <row r="4" spans="2:5" x14ac:dyDescent="0.2">
      <c r="B4" s="28" t="s">
        <v>19</v>
      </c>
      <c r="C4" s="29">
        <v>0.29909999999999998</v>
      </c>
      <c r="D4" s="29">
        <v>0.30030000000000001</v>
      </c>
      <c r="E4" s="29">
        <f t="shared" ref="E4:E9" si="0">AVERAGE(C4:D4)</f>
        <v>0.29969999999999997</v>
      </c>
    </row>
    <row r="5" spans="2:5" x14ac:dyDescent="0.2">
      <c r="B5" s="28" t="s">
        <v>20</v>
      </c>
      <c r="C5" s="29">
        <v>8.2000000000000007E-3</v>
      </c>
      <c r="D5" s="29">
        <v>8.2000000000000007E-3</v>
      </c>
      <c r="E5" s="29">
        <f t="shared" si="0"/>
        <v>8.2000000000000007E-3</v>
      </c>
    </row>
    <row r="6" spans="2:5" x14ac:dyDescent="0.2">
      <c r="B6" s="28" t="s">
        <v>21</v>
      </c>
      <c r="C6" s="29">
        <v>0.25</v>
      </c>
      <c r="D6" s="29">
        <v>0.24959999999999999</v>
      </c>
      <c r="E6" s="29">
        <f t="shared" si="0"/>
        <v>0.24979999999999999</v>
      </c>
    </row>
    <row r="7" spans="2:5" x14ac:dyDescent="0.2">
      <c r="B7" s="28" t="s">
        <v>22</v>
      </c>
      <c r="C7" s="29">
        <v>6.9800000000000001E-2</v>
      </c>
      <c r="D7" s="29">
        <v>6.88E-2</v>
      </c>
      <c r="E7" s="29">
        <f t="shared" si="0"/>
        <v>6.93E-2</v>
      </c>
    </row>
    <row r="8" spans="2:5" x14ac:dyDescent="0.2">
      <c r="B8" s="28" t="s">
        <v>23</v>
      </c>
      <c r="C8" s="29">
        <v>6.9800000000000001E-2</v>
      </c>
      <c r="D8" s="29">
        <v>6.88E-2</v>
      </c>
      <c r="E8" s="29">
        <f t="shared" si="0"/>
        <v>6.93E-2</v>
      </c>
    </row>
    <row r="9" spans="2:5" x14ac:dyDescent="0.2">
      <c r="B9" s="28" t="s">
        <v>24</v>
      </c>
      <c r="C9" s="29">
        <v>5.7999999999999996E-3</v>
      </c>
      <c r="D9" s="29">
        <v>5.7999999999999996E-3</v>
      </c>
      <c r="E9" s="29">
        <f t="shared" si="0"/>
        <v>5.7999999999999996E-3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D44A-BBBA-4748-82AD-9D6A7F8493EC}">
  <dimension ref="A1:N145"/>
  <sheetViews>
    <sheetView topLeftCell="A133" workbookViewId="0">
      <selection activeCell="B145" sqref="B145"/>
    </sheetView>
  </sheetViews>
  <sheetFormatPr baseColWidth="10" defaultRowHeight="16" x14ac:dyDescent="0.2"/>
  <cols>
    <col min="1" max="1" width="39" bestFit="1" customWidth="1"/>
    <col min="2" max="2" width="11.33203125" bestFit="1" customWidth="1"/>
    <col min="4" max="4" width="11.33203125" bestFit="1" customWidth="1"/>
    <col min="5" max="5" width="7.6640625" bestFit="1" customWidth="1"/>
    <col min="7" max="7" width="12.83203125" bestFit="1" customWidth="1"/>
    <col min="9" max="9" width="14.1640625" bestFit="1" customWidth="1"/>
    <col min="10" max="10" width="12" bestFit="1" customWidth="1"/>
    <col min="11" max="11" width="18.33203125" bestFit="1" customWidth="1"/>
  </cols>
  <sheetData>
    <row r="1" spans="1:14" ht="18" x14ac:dyDescent="0.2">
      <c r="A1" s="30" t="s">
        <v>26</v>
      </c>
      <c r="B1" s="30" t="s">
        <v>27</v>
      </c>
      <c r="C1" s="30" t="s">
        <v>28</v>
      </c>
      <c r="D1" s="30" t="s">
        <v>29</v>
      </c>
      <c r="E1" s="30" t="s">
        <v>30</v>
      </c>
      <c r="F1" s="30" t="s">
        <v>31</v>
      </c>
      <c r="G1" s="30" t="s">
        <v>32</v>
      </c>
      <c r="H1" s="30" t="s">
        <v>33</v>
      </c>
      <c r="I1" s="30" t="s">
        <v>34</v>
      </c>
      <c r="J1" s="30" t="s">
        <v>35</v>
      </c>
      <c r="K1" s="30" t="s">
        <v>36</v>
      </c>
      <c r="L1" s="30" t="s">
        <v>31</v>
      </c>
      <c r="M1" s="30" t="s">
        <v>37</v>
      </c>
      <c r="N1" s="30" t="s">
        <v>38</v>
      </c>
    </row>
    <row r="2" spans="1:14" ht="18" x14ac:dyDescent="0.2">
      <c r="A2" s="30" t="s">
        <v>39</v>
      </c>
      <c r="B2" s="31"/>
      <c r="C2" s="31"/>
      <c r="D2" s="31"/>
      <c r="E2" s="31"/>
      <c r="F2" s="31"/>
      <c r="G2" s="31"/>
      <c r="H2" s="31"/>
      <c r="I2" s="31"/>
      <c r="J2" s="31"/>
      <c r="K2" s="32">
        <v>0.157</v>
      </c>
      <c r="L2" s="32">
        <v>0.17499999999999999</v>
      </c>
      <c r="M2" s="33">
        <v>0.28000000000000003</v>
      </c>
      <c r="N2" s="31">
        <v>52.8</v>
      </c>
    </row>
    <row r="3" spans="1:14" ht="18" x14ac:dyDescent="0.2">
      <c r="A3" s="30" t="s">
        <v>40</v>
      </c>
      <c r="B3" s="32">
        <v>8.4000000000000005E-2</v>
      </c>
      <c r="C3" s="32">
        <v>8.0000000000000002E-3</v>
      </c>
      <c r="D3" s="32">
        <v>1.2999999999999999E-2</v>
      </c>
      <c r="E3" s="31">
        <v>333.3</v>
      </c>
      <c r="F3" s="32">
        <v>0.14799999999999999</v>
      </c>
      <c r="G3" s="32">
        <v>0.35299999999999998</v>
      </c>
      <c r="H3" s="31">
        <v>104</v>
      </c>
      <c r="I3" s="31" t="s">
        <v>41</v>
      </c>
      <c r="J3" s="31" t="s">
        <v>42</v>
      </c>
      <c r="K3" s="31"/>
      <c r="L3" s="31"/>
      <c r="M3" s="31"/>
      <c r="N3" s="31"/>
    </row>
    <row r="4" spans="1:14" ht="18" x14ac:dyDescent="0.2">
      <c r="A4" s="30" t="s">
        <v>43</v>
      </c>
      <c r="B4" s="31"/>
      <c r="C4" s="31"/>
      <c r="D4" s="31"/>
      <c r="E4" s="31"/>
      <c r="F4" s="31"/>
      <c r="G4" s="31"/>
      <c r="H4" s="31"/>
      <c r="I4" s="31"/>
      <c r="J4" s="31"/>
      <c r="K4" s="32">
        <v>0.156</v>
      </c>
      <c r="L4" s="32">
        <v>0.17299999999999999</v>
      </c>
      <c r="M4" s="33">
        <v>0.28000000000000003</v>
      </c>
      <c r="N4" s="31">
        <v>52.8</v>
      </c>
    </row>
    <row r="5" spans="1:14" ht="18" x14ac:dyDescent="0.2">
      <c r="A5" s="30" t="s">
        <v>44</v>
      </c>
      <c r="B5" s="31"/>
      <c r="C5" s="31"/>
      <c r="D5" s="31"/>
      <c r="E5" s="31"/>
      <c r="F5" s="31"/>
      <c r="G5" s="31"/>
      <c r="H5" s="31"/>
      <c r="I5" s="31"/>
      <c r="J5" s="31"/>
      <c r="K5" s="32">
        <v>0.13700000000000001</v>
      </c>
      <c r="L5" s="32">
        <v>0.20499999999999999</v>
      </c>
      <c r="M5" s="33">
        <v>0.27</v>
      </c>
      <c r="N5" s="31">
        <v>59.7</v>
      </c>
    </row>
    <row r="6" spans="1:14" ht="18" x14ac:dyDescent="0.2">
      <c r="A6" s="30" t="s">
        <v>45</v>
      </c>
      <c r="B6" s="32">
        <v>8.1000000000000003E-2</v>
      </c>
      <c r="C6" s="32">
        <v>8.0000000000000002E-3</v>
      </c>
      <c r="D6" s="32">
        <v>1.2E-2</v>
      </c>
      <c r="E6" s="31">
        <v>391.4</v>
      </c>
      <c r="F6" s="32">
        <v>0.188</v>
      </c>
      <c r="G6" s="32">
        <v>0.36399999999999999</v>
      </c>
      <c r="H6" s="31">
        <v>110</v>
      </c>
      <c r="I6" s="31" t="s">
        <v>46</v>
      </c>
      <c r="J6" s="31" t="s">
        <v>47</v>
      </c>
      <c r="K6" s="31"/>
      <c r="L6" s="31"/>
      <c r="M6" s="31"/>
      <c r="N6" s="31"/>
    </row>
    <row r="7" spans="1:14" ht="18" x14ac:dyDescent="0.2">
      <c r="A7" s="30" t="s">
        <v>48</v>
      </c>
      <c r="B7" s="31"/>
      <c r="C7" s="31"/>
      <c r="D7" s="31"/>
      <c r="E7" s="31"/>
      <c r="F7" s="31"/>
      <c r="G7" s="31"/>
      <c r="H7" s="31"/>
      <c r="I7" s="31"/>
      <c r="J7" s="31"/>
      <c r="K7" s="32">
        <v>0.13700000000000001</v>
      </c>
      <c r="L7" s="32">
        <v>0.20300000000000001</v>
      </c>
      <c r="M7" s="33">
        <v>0.27</v>
      </c>
      <c r="N7" s="31">
        <v>59.7</v>
      </c>
    </row>
    <row r="8" spans="1:14" ht="18" x14ac:dyDescent="0.2">
      <c r="A8" s="30" t="s">
        <v>49</v>
      </c>
      <c r="B8" s="31"/>
      <c r="C8" s="31"/>
      <c r="D8" s="31"/>
      <c r="E8" s="31"/>
      <c r="F8" s="31"/>
      <c r="G8" s="31"/>
      <c r="H8" s="31"/>
      <c r="I8" s="31"/>
      <c r="J8" s="31"/>
      <c r="K8" s="32">
        <v>0.29399999999999998</v>
      </c>
      <c r="L8" s="32">
        <v>0.184</v>
      </c>
      <c r="M8" s="33">
        <v>0.34</v>
      </c>
      <c r="N8" s="31">
        <v>63</v>
      </c>
    </row>
    <row r="9" spans="1:14" ht="18" x14ac:dyDescent="0.2">
      <c r="A9" s="30" t="s">
        <v>50</v>
      </c>
      <c r="B9" s="32">
        <v>7.4999999999999997E-2</v>
      </c>
      <c r="C9" s="32">
        <v>0.01</v>
      </c>
      <c r="D9" s="32">
        <v>2.1000000000000001E-2</v>
      </c>
      <c r="E9" s="31">
        <v>284.10000000000002</v>
      </c>
      <c r="F9" s="32">
        <v>0.115</v>
      </c>
      <c r="G9" s="32">
        <v>0.35299999999999998</v>
      </c>
      <c r="H9" s="31">
        <v>77</v>
      </c>
      <c r="I9" s="31" t="s">
        <v>51</v>
      </c>
      <c r="J9" s="31" t="s">
        <v>52</v>
      </c>
      <c r="K9" s="31"/>
      <c r="L9" s="31"/>
      <c r="M9" s="31"/>
      <c r="N9" s="31"/>
    </row>
    <row r="10" spans="1:14" ht="18" x14ac:dyDescent="0.2">
      <c r="A10" s="30" t="s">
        <v>53</v>
      </c>
      <c r="B10" s="31"/>
      <c r="C10" s="31"/>
      <c r="D10" s="31"/>
      <c r="E10" s="31"/>
      <c r="F10" s="31"/>
      <c r="G10" s="31"/>
      <c r="H10" s="31"/>
      <c r="I10" s="31"/>
      <c r="J10" s="31"/>
      <c r="K10" s="32">
        <v>0.29099999999999998</v>
      </c>
      <c r="L10" s="32">
        <v>0.17899999999999999</v>
      </c>
      <c r="M10" s="33">
        <v>0.33</v>
      </c>
      <c r="N10" s="31">
        <v>63</v>
      </c>
    </row>
    <row r="11" spans="1:14" ht="18" x14ac:dyDescent="0.2">
      <c r="A11" s="30" t="s">
        <v>54</v>
      </c>
      <c r="B11" s="31"/>
      <c r="C11" s="31"/>
      <c r="D11" s="31"/>
      <c r="E11" s="31"/>
      <c r="F11" s="31"/>
      <c r="G11" s="31"/>
      <c r="H11" s="31"/>
      <c r="I11" s="31"/>
      <c r="J11" s="31"/>
      <c r="K11" s="32">
        <v>0.19500000000000001</v>
      </c>
      <c r="L11" s="32">
        <v>0.182</v>
      </c>
      <c r="M11" s="33">
        <v>0.28999999999999998</v>
      </c>
      <c r="N11" s="31">
        <v>54</v>
      </c>
    </row>
    <row r="12" spans="1:14" ht="18" x14ac:dyDescent="0.2">
      <c r="A12" s="30" t="s">
        <v>55</v>
      </c>
      <c r="B12" s="32">
        <v>7.2999999999999995E-2</v>
      </c>
      <c r="C12" s="32">
        <v>6.0000000000000001E-3</v>
      </c>
      <c r="D12" s="32">
        <v>1.0999999999999999E-2</v>
      </c>
      <c r="E12" s="31">
        <v>331.4</v>
      </c>
      <c r="F12" s="32">
        <v>0.121</v>
      </c>
      <c r="G12" s="32">
        <v>0.38100000000000001</v>
      </c>
      <c r="H12" s="31">
        <v>91</v>
      </c>
      <c r="I12" s="31" t="s">
        <v>41</v>
      </c>
      <c r="J12" s="31" t="s">
        <v>56</v>
      </c>
      <c r="K12" s="31"/>
      <c r="L12" s="31"/>
      <c r="M12" s="31"/>
      <c r="N12" s="31"/>
    </row>
    <row r="13" spans="1:14" ht="18" x14ac:dyDescent="0.2">
      <c r="A13" s="30" t="s">
        <v>57</v>
      </c>
      <c r="B13" s="31"/>
      <c r="C13" s="31"/>
      <c r="D13" s="31"/>
      <c r="E13" s="31"/>
      <c r="F13" s="31"/>
      <c r="G13" s="31"/>
      <c r="H13" s="31"/>
      <c r="I13" s="31"/>
      <c r="J13" s="31"/>
      <c r="K13" s="32">
        <v>0.193</v>
      </c>
      <c r="L13" s="32">
        <v>0.17899999999999999</v>
      </c>
      <c r="M13" s="33">
        <v>0.28999999999999998</v>
      </c>
      <c r="N13" s="31">
        <v>54</v>
      </c>
    </row>
    <row r="14" spans="1:14" ht="18" x14ac:dyDescent="0.2">
      <c r="A14" s="30" t="s">
        <v>58</v>
      </c>
      <c r="B14" s="31"/>
      <c r="C14" s="31"/>
      <c r="D14" s="31"/>
      <c r="E14" s="31"/>
      <c r="F14" s="31"/>
      <c r="G14" s="31"/>
      <c r="H14" s="31"/>
      <c r="I14" s="31"/>
      <c r="J14" s="31"/>
      <c r="K14" s="32">
        <v>0.158</v>
      </c>
      <c r="L14" s="32">
        <v>0.129</v>
      </c>
      <c r="M14" s="33">
        <v>0.28000000000000003</v>
      </c>
      <c r="N14" s="31">
        <v>37.200000000000003</v>
      </c>
    </row>
    <row r="15" spans="1:14" ht="18" x14ac:dyDescent="0.2">
      <c r="A15" s="30" t="s">
        <v>59</v>
      </c>
      <c r="B15" s="32">
        <v>8.3000000000000004E-2</v>
      </c>
      <c r="C15" s="32">
        <v>8.9999999999999993E-3</v>
      </c>
      <c r="D15" s="32">
        <v>1.4E-2</v>
      </c>
      <c r="E15" s="31">
        <v>222.7</v>
      </c>
      <c r="F15" s="32">
        <v>0.115</v>
      </c>
      <c r="G15" s="32">
        <v>0.32800000000000001</v>
      </c>
      <c r="H15" s="31">
        <v>103</v>
      </c>
      <c r="I15" s="31" t="s">
        <v>51</v>
      </c>
      <c r="J15" s="31" t="s">
        <v>60</v>
      </c>
      <c r="K15" s="31"/>
      <c r="L15" s="31"/>
      <c r="M15" s="31"/>
      <c r="N15" s="31"/>
    </row>
    <row r="16" spans="1:14" ht="18" x14ac:dyDescent="0.2">
      <c r="A16" s="30" t="s">
        <v>61</v>
      </c>
      <c r="B16" s="31"/>
      <c r="C16" s="31"/>
      <c r="D16" s="31"/>
      <c r="E16" s="31"/>
      <c r="F16" s="31"/>
      <c r="G16" s="31"/>
      <c r="H16" s="31"/>
      <c r="I16" s="31"/>
      <c r="J16" s="31"/>
      <c r="K16" s="32">
        <v>0.156</v>
      </c>
      <c r="L16" s="32">
        <v>0.13200000000000001</v>
      </c>
      <c r="M16" s="33">
        <v>0.28000000000000003</v>
      </c>
      <c r="N16" s="31">
        <v>37.200000000000003</v>
      </c>
    </row>
    <row r="17" spans="1:14" ht="18" x14ac:dyDescent="0.2">
      <c r="A17" s="30" t="s">
        <v>62</v>
      </c>
      <c r="B17" s="31"/>
      <c r="C17" s="31"/>
      <c r="D17" s="31"/>
      <c r="E17" s="31"/>
      <c r="F17" s="31"/>
      <c r="G17" s="31"/>
      <c r="H17" s="31"/>
      <c r="I17" s="31"/>
      <c r="J17" s="31"/>
      <c r="K17" s="32">
        <v>0.20100000000000001</v>
      </c>
      <c r="L17" s="32">
        <v>0.19900000000000001</v>
      </c>
      <c r="M17" s="33">
        <v>0.3</v>
      </c>
      <c r="N17" s="31">
        <v>64.099999999999994</v>
      </c>
    </row>
    <row r="18" spans="1:14" ht="18" x14ac:dyDescent="0.2">
      <c r="A18" s="30" t="s">
        <v>63</v>
      </c>
      <c r="B18" s="32">
        <v>7.4999999999999997E-2</v>
      </c>
      <c r="C18" s="32">
        <v>5.0000000000000001E-3</v>
      </c>
      <c r="D18" s="32">
        <v>1.2E-2</v>
      </c>
      <c r="E18" s="31">
        <v>351.1</v>
      </c>
      <c r="F18" s="32">
        <v>0.14299999999999999</v>
      </c>
      <c r="G18" s="32">
        <v>0.35499999999999998</v>
      </c>
      <c r="H18" s="31">
        <v>90</v>
      </c>
      <c r="I18" s="31" t="s">
        <v>41</v>
      </c>
      <c r="J18" s="31" t="s">
        <v>64</v>
      </c>
      <c r="K18" s="31"/>
      <c r="L18" s="31"/>
      <c r="M18" s="31"/>
      <c r="N18" s="31"/>
    </row>
    <row r="19" spans="1:14" ht="18" x14ac:dyDescent="0.2">
      <c r="A19" s="30" t="s">
        <v>65</v>
      </c>
      <c r="B19" s="31"/>
      <c r="C19" s="31"/>
      <c r="D19" s="31"/>
      <c r="E19" s="31"/>
      <c r="F19" s="31"/>
      <c r="G19" s="31"/>
      <c r="H19" s="31"/>
      <c r="I19" s="31"/>
      <c r="J19" s="31"/>
      <c r="K19" s="32">
        <v>0.19900000000000001</v>
      </c>
      <c r="L19" s="32">
        <v>0.2</v>
      </c>
      <c r="M19" s="33">
        <v>0.3</v>
      </c>
      <c r="N19" s="31">
        <v>64.099999999999994</v>
      </c>
    </row>
    <row r="20" spans="1:14" ht="18" x14ac:dyDescent="0.2">
      <c r="A20" s="30" t="s">
        <v>66</v>
      </c>
      <c r="B20" s="31"/>
      <c r="C20" s="31"/>
      <c r="D20" s="31"/>
      <c r="E20" s="31"/>
      <c r="F20" s="31"/>
      <c r="G20" s="31"/>
      <c r="H20" s="31"/>
      <c r="I20" s="31"/>
      <c r="J20" s="31"/>
      <c r="K20" s="32">
        <v>0.182</v>
      </c>
      <c r="L20" s="32">
        <v>0.245</v>
      </c>
      <c r="M20" s="33">
        <v>0.28999999999999998</v>
      </c>
      <c r="N20" s="31">
        <v>60.3</v>
      </c>
    </row>
    <row r="21" spans="1:14" ht="18" x14ac:dyDescent="0.2">
      <c r="A21" s="30" t="s">
        <v>67</v>
      </c>
      <c r="B21" s="32">
        <v>8.2000000000000003E-2</v>
      </c>
      <c r="C21" s="32">
        <v>5.0000000000000001E-3</v>
      </c>
      <c r="D21" s="32">
        <v>0.01</v>
      </c>
      <c r="E21" s="31">
        <v>363.4</v>
      </c>
      <c r="F21" s="32">
        <v>0.184</v>
      </c>
      <c r="G21" s="32">
        <v>0.375</v>
      </c>
      <c r="H21" s="31">
        <v>100</v>
      </c>
      <c r="I21" s="31" t="s">
        <v>41</v>
      </c>
      <c r="J21" s="31" t="s">
        <v>68</v>
      </c>
      <c r="K21" s="31"/>
      <c r="L21" s="31"/>
      <c r="M21" s="31"/>
      <c r="N21" s="31"/>
    </row>
    <row r="22" spans="1:14" ht="18" x14ac:dyDescent="0.2">
      <c r="A22" s="30" t="s">
        <v>69</v>
      </c>
      <c r="B22" s="31"/>
      <c r="C22" s="31"/>
      <c r="D22" s="31"/>
      <c r="E22" s="31"/>
      <c r="F22" s="31"/>
      <c r="G22" s="31"/>
      <c r="H22" s="31"/>
      <c r="I22" s="31"/>
      <c r="J22" s="31"/>
      <c r="K22" s="32">
        <v>0.18099999999999999</v>
      </c>
      <c r="L22" s="32">
        <v>0.24299999999999999</v>
      </c>
      <c r="M22" s="33">
        <v>0.28999999999999998</v>
      </c>
      <c r="N22" s="31">
        <v>60.3</v>
      </c>
    </row>
    <row r="23" spans="1:14" ht="18" x14ac:dyDescent="0.2">
      <c r="A23" s="30" t="s">
        <v>70</v>
      </c>
      <c r="B23" s="31"/>
      <c r="C23" s="31"/>
      <c r="D23" s="31"/>
      <c r="E23" s="31"/>
      <c r="F23" s="31"/>
      <c r="G23" s="31"/>
      <c r="H23" s="31"/>
      <c r="I23" s="31"/>
      <c r="J23" s="31"/>
      <c r="K23" s="32">
        <v>0.2</v>
      </c>
      <c r="L23" s="32">
        <v>0.17899999999999999</v>
      </c>
      <c r="M23" s="33">
        <v>0.3</v>
      </c>
      <c r="N23" s="31">
        <v>45.8</v>
      </c>
    </row>
    <row r="24" spans="1:14" ht="18" x14ac:dyDescent="0.2">
      <c r="A24" s="30" t="s">
        <v>71</v>
      </c>
      <c r="B24" s="32">
        <v>0.08</v>
      </c>
      <c r="C24" s="32">
        <v>5.0000000000000001E-3</v>
      </c>
      <c r="D24" s="32">
        <v>1.2E-2</v>
      </c>
      <c r="E24" s="31">
        <v>260.7</v>
      </c>
      <c r="F24" s="32">
        <v>0.11899999999999999</v>
      </c>
      <c r="G24" s="32">
        <v>0.34799999999999998</v>
      </c>
      <c r="H24" s="31">
        <v>93</v>
      </c>
      <c r="I24" s="31" t="s">
        <v>41</v>
      </c>
      <c r="J24" s="31" t="s">
        <v>72</v>
      </c>
      <c r="K24" s="31"/>
      <c r="L24" s="31"/>
      <c r="M24" s="31"/>
      <c r="N24" s="31"/>
    </row>
    <row r="25" spans="1:14" ht="18" x14ac:dyDescent="0.2">
      <c r="A25" s="30" t="s">
        <v>73</v>
      </c>
      <c r="B25" s="31"/>
      <c r="C25" s="31"/>
      <c r="D25" s="31"/>
      <c r="E25" s="31"/>
      <c r="F25" s="31"/>
      <c r="G25" s="31"/>
      <c r="H25" s="31"/>
      <c r="I25" s="31"/>
      <c r="J25" s="31"/>
      <c r="K25" s="32">
        <v>0.19800000000000001</v>
      </c>
      <c r="L25" s="32">
        <v>0.17799999999999999</v>
      </c>
      <c r="M25" s="33">
        <v>0.3</v>
      </c>
      <c r="N25" s="31">
        <v>45.8</v>
      </c>
    </row>
    <row r="26" spans="1:14" ht="18" x14ac:dyDescent="0.2">
      <c r="A26" s="30" t="s">
        <v>74</v>
      </c>
      <c r="B26" s="31"/>
      <c r="C26" s="31"/>
      <c r="D26" s="31"/>
      <c r="E26" s="31"/>
      <c r="F26" s="31"/>
      <c r="G26" s="31"/>
      <c r="H26" s="31"/>
      <c r="I26" s="31"/>
      <c r="J26" s="31"/>
      <c r="K26" s="32">
        <v>0.17100000000000001</v>
      </c>
      <c r="L26" s="32">
        <v>0.22800000000000001</v>
      </c>
      <c r="M26" s="33">
        <v>0.28999999999999998</v>
      </c>
      <c r="N26" s="31">
        <v>54.3</v>
      </c>
    </row>
    <row r="27" spans="1:14" ht="18" x14ac:dyDescent="0.2">
      <c r="A27" s="30" t="s">
        <v>75</v>
      </c>
      <c r="B27" s="32">
        <v>7.2999999999999995E-2</v>
      </c>
      <c r="C27" s="32">
        <v>5.0000000000000001E-3</v>
      </c>
      <c r="D27" s="32">
        <v>0.01</v>
      </c>
      <c r="E27" s="31">
        <v>326.2</v>
      </c>
      <c r="F27" s="32">
        <v>0.16800000000000001</v>
      </c>
      <c r="G27" s="32">
        <v>0.34899999999999998</v>
      </c>
      <c r="H27" s="31">
        <v>106</v>
      </c>
      <c r="I27" s="31" t="s">
        <v>41</v>
      </c>
      <c r="J27" s="31" t="s">
        <v>76</v>
      </c>
      <c r="K27" s="31"/>
      <c r="L27" s="31"/>
      <c r="M27" s="31"/>
      <c r="N27" s="31"/>
    </row>
    <row r="28" spans="1:14" ht="18" x14ac:dyDescent="0.2">
      <c r="A28" s="30" t="s">
        <v>77</v>
      </c>
      <c r="B28" s="31"/>
      <c r="C28" s="31"/>
      <c r="D28" s="31"/>
      <c r="E28" s="31"/>
      <c r="F28" s="31"/>
      <c r="G28" s="31"/>
      <c r="H28" s="31"/>
      <c r="I28" s="31"/>
      <c r="J28" s="31"/>
      <c r="K28" s="32">
        <v>0.17</v>
      </c>
      <c r="L28" s="32">
        <v>0.22600000000000001</v>
      </c>
      <c r="M28" s="33">
        <v>0.28999999999999998</v>
      </c>
      <c r="N28" s="31">
        <v>54.3</v>
      </c>
    </row>
    <row r="29" spans="1:14" ht="18" x14ac:dyDescent="0.2">
      <c r="A29" s="30" t="s">
        <v>78</v>
      </c>
      <c r="B29" s="31"/>
      <c r="C29" s="31"/>
      <c r="D29" s="31"/>
      <c r="E29" s="31"/>
      <c r="F29" s="31"/>
      <c r="G29" s="31"/>
      <c r="H29" s="31"/>
      <c r="I29" s="31"/>
      <c r="J29" s="31"/>
      <c r="K29" s="32">
        <v>0.29099999999999998</v>
      </c>
      <c r="L29" s="32">
        <v>0.20699999999999999</v>
      </c>
      <c r="M29" s="33">
        <v>0.34</v>
      </c>
      <c r="N29" s="31">
        <v>64.2</v>
      </c>
    </row>
    <row r="30" spans="1:14" ht="18" x14ac:dyDescent="0.2">
      <c r="A30" s="30" t="s">
        <v>79</v>
      </c>
      <c r="B30" s="32">
        <v>6.8000000000000005E-2</v>
      </c>
      <c r="C30" s="32">
        <v>8.9999999999999993E-3</v>
      </c>
      <c r="D30" s="32">
        <v>1.7000000000000001E-2</v>
      </c>
      <c r="E30" s="31">
        <v>313.89999999999998</v>
      </c>
      <c r="F30" s="32">
        <v>0.13600000000000001</v>
      </c>
      <c r="G30" s="32">
        <v>0.39200000000000002</v>
      </c>
      <c r="H30" s="31">
        <v>77</v>
      </c>
      <c r="I30" s="31" t="s">
        <v>41</v>
      </c>
      <c r="J30" s="31" t="s">
        <v>56</v>
      </c>
      <c r="K30" s="31"/>
      <c r="L30" s="31"/>
      <c r="M30" s="31"/>
      <c r="N30" s="31"/>
    </row>
    <row r="31" spans="1:14" ht="18" x14ac:dyDescent="0.2">
      <c r="A31" s="30" t="s">
        <v>80</v>
      </c>
      <c r="B31" s="31"/>
      <c r="C31" s="31"/>
      <c r="D31" s="31"/>
      <c r="E31" s="31"/>
      <c r="F31" s="31"/>
      <c r="G31" s="31"/>
      <c r="H31" s="31"/>
      <c r="I31" s="31"/>
      <c r="J31" s="31"/>
      <c r="K31" s="32">
        <v>0.28899999999999998</v>
      </c>
      <c r="L31" s="32">
        <v>0.20799999999999999</v>
      </c>
      <c r="M31" s="33">
        <v>0.34</v>
      </c>
      <c r="N31" s="31">
        <v>64.2</v>
      </c>
    </row>
    <row r="32" spans="1:14" ht="18" x14ac:dyDescent="0.2">
      <c r="A32" s="30" t="s">
        <v>81</v>
      </c>
      <c r="B32" s="31"/>
      <c r="C32" s="31"/>
      <c r="D32" s="31"/>
      <c r="E32" s="31"/>
      <c r="F32" s="31"/>
      <c r="G32" s="31"/>
      <c r="H32" s="31"/>
      <c r="I32" s="31"/>
      <c r="J32" s="31"/>
      <c r="K32" s="32">
        <v>0.23300000000000001</v>
      </c>
      <c r="L32" s="32">
        <v>0.214</v>
      </c>
      <c r="M32" s="33">
        <v>0.32</v>
      </c>
      <c r="N32" s="31">
        <v>59</v>
      </c>
    </row>
    <row r="33" spans="1:14" ht="18" x14ac:dyDescent="0.2">
      <c r="A33" s="30" t="s">
        <v>82</v>
      </c>
      <c r="B33" s="32">
        <v>7.2999999999999995E-2</v>
      </c>
      <c r="C33" s="32">
        <v>6.0000000000000001E-3</v>
      </c>
      <c r="D33" s="32">
        <v>1.4E-2</v>
      </c>
      <c r="E33" s="31">
        <v>282.60000000000002</v>
      </c>
      <c r="F33" s="32">
        <v>0.13800000000000001</v>
      </c>
      <c r="G33" s="32">
        <v>0.32900000000000001</v>
      </c>
      <c r="H33" s="31">
        <v>88</v>
      </c>
      <c r="I33" s="31" t="s">
        <v>51</v>
      </c>
      <c r="J33" s="31" t="s">
        <v>83</v>
      </c>
      <c r="K33" s="31"/>
      <c r="L33" s="31"/>
      <c r="M33" s="31"/>
      <c r="N33" s="31"/>
    </row>
    <row r="34" spans="1:14" ht="18" x14ac:dyDescent="0.2">
      <c r="A34" s="30" t="s">
        <v>84</v>
      </c>
      <c r="B34" s="31"/>
      <c r="C34" s="31"/>
      <c r="D34" s="31"/>
      <c r="E34" s="31"/>
      <c r="F34" s="31"/>
      <c r="G34" s="31"/>
      <c r="H34" s="31"/>
      <c r="I34" s="31"/>
      <c r="J34" s="31"/>
      <c r="K34" s="32">
        <v>0.23</v>
      </c>
      <c r="L34" s="32">
        <v>0.21199999999999999</v>
      </c>
      <c r="M34" s="33">
        <v>0.31</v>
      </c>
      <c r="N34" s="31">
        <v>59</v>
      </c>
    </row>
    <row r="35" spans="1:14" ht="18" x14ac:dyDescent="0.2">
      <c r="A35" s="30" t="s">
        <v>85</v>
      </c>
      <c r="B35" s="31"/>
      <c r="C35" s="31"/>
      <c r="D35" s="31"/>
      <c r="E35" s="31"/>
      <c r="F35" s="31"/>
      <c r="G35" s="31"/>
      <c r="H35" s="31"/>
      <c r="I35" s="31"/>
      <c r="J35" s="31"/>
      <c r="K35" s="32">
        <v>0.20499999999999999</v>
      </c>
      <c r="L35" s="32">
        <v>0.19700000000000001</v>
      </c>
      <c r="M35" s="33">
        <v>0.28999999999999998</v>
      </c>
      <c r="N35" s="31">
        <v>72.5</v>
      </c>
    </row>
    <row r="36" spans="1:14" ht="18" x14ac:dyDescent="0.2">
      <c r="A36" s="30" t="s">
        <v>86</v>
      </c>
      <c r="B36" s="32">
        <v>7.0999999999999994E-2</v>
      </c>
      <c r="C36" s="32">
        <v>6.0000000000000001E-3</v>
      </c>
      <c r="D36" s="32">
        <v>1.2E-2</v>
      </c>
      <c r="E36" s="31">
        <v>405.4</v>
      </c>
      <c r="F36" s="32">
        <v>0.14399999999999999</v>
      </c>
      <c r="G36" s="32">
        <v>0.35699999999999998</v>
      </c>
      <c r="H36" s="31">
        <v>91</v>
      </c>
      <c r="I36" s="31" t="s">
        <v>41</v>
      </c>
      <c r="J36" s="31" t="s">
        <v>87</v>
      </c>
      <c r="K36" s="31"/>
      <c r="L36" s="31"/>
      <c r="M36" s="31"/>
      <c r="N36" s="31"/>
    </row>
    <row r="37" spans="1:14" ht="18" x14ac:dyDescent="0.2">
      <c r="A37" s="30" t="s">
        <v>88</v>
      </c>
      <c r="B37" s="31"/>
      <c r="C37" s="31"/>
      <c r="D37" s="31"/>
      <c r="E37" s="31"/>
      <c r="F37" s="31"/>
      <c r="G37" s="31"/>
      <c r="H37" s="31"/>
      <c r="I37" s="31"/>
      <c r="J37" s="31"/>
      <c r="K37" s="32">
        <v>0.20300000000000001</v>
      </c>
      <c r="L37" s="32">
        <v>0.19800000000000001</v>
      </c>
      <c r="M37" s="33">
        <v>0.28999999999999998</v>
      </c>
      <c r="N37" s="31">
        <v>72.5</v>
      </c>
    </row>
    <row r="38" spans="1:14" ht="18" x14ac:dyDescent="0.2">
      <c r="A38" s="30" t="s">
        <v>89</v>
      </c>
      <c r="B38" s="31"/>
      <c r="C38" s="31"/>
      <c r="D38" s="31"/>
      <c r="E38" s="31"/>
      <c r="F38" s="31"/>
      <c r="G38" s="31"/>
      <c r="H38" s="31"/>
      <c r="I38" s="31"/>
      <c r="J38" s="31"/>
      <c r="K38" s="32">
        <v>0.21099999999999999</v>
      </c>
      <c r="L38" s="32">
        <v>0.16300000000000001</v>
      </c>
      <c r="M38" s="33">
        <v>0.28999999999999998</v>
      </c>
      <c r="N38" s="31">
        <v>80.7</v>
      </c>
    </row>
    <row r="39" spans="1:14" ht="18" x14ac:dyDescent="0.2">
      <c r="A39" s="30" t="s">
        <v>90</v>
      </c>
      <c r="B39" s="32">
        <v>7.4999999999999997E-2</v>
      </c>
      <c r="C39" s="32">
        <v>6.0000000000000001E-3</v>
      </c>
      <c r="D39" s="32">
        <v>1.2E-2</v>
      </c>
      <c r="E39" s="31">
        <v>451.3</v>
      </c>
      <c r="F39" s="32">
        <v>0.124</v>
      </c>
      <c r="G39" s="32">
        <v>0.372</v>
      </c>
      <c r="H39" s="31">
        <v>85</v>
      </c>
      <c r="I39" s="31" t="s">
        <v>46</v>
      </c>
      <c r="J39" s="31" t="s">
        <v>91</v>
      </c>
      <c r="K39" s="31"/>
      <c r="L39" s="31"/>
      <c r="M39" s="31"/>
      <c r="N39" s="31"/>
    </row>
    <row r="40" spans="1:14" ht="18" x14ac:dyDescent="0.2">
      <c r="A40" s="30" t="s">
        <v>92</v>
      </c>
      <c r="B40" s="31"/>
      <c r="C40" s="31"/>
      <c r="D40" s="31"/>
      <c r="E40" s="31"/>
      <c r="F40" s="31"/>
      <c r="G40" s="31"/>
      <c r="H40" s="31"/>
      <c r="I40" s="31"/>
      <c r="J40" s="31"/>
      <c r="K40" s="32">
        <v>0.20899999999999999</v>
      </c>
      <c r="L40" s="32">
        <v>0.16300000000000001</v>
      </c>
      <c r="M40" s="33">
        <v>0.3</v>
      </c>
      <c r="N40" s="31">
        <v>80.7</v>
      </c>
    </row>
    <row r="41" spans="1:14" ht="18" x14ac:dyDescent="0.2">
      <c r="A41" s="30" t="s">
        <v>93</v>
      </c>
      <c r="B41" s="31"/>
      <c r="C41" s="31"/>
      <c r="D41" s="31"/>
      <c r="E41" s="31"/>
      <c r="F41" s="31"/>
      <c r="G41" s="31"/>
      <c r="H41" s="31"/>
      <c r="I41" s="31"/>
      <c r="J41" s="31"/>
      <c r="K41" s="32">
        <v>0.19900000000000001</v>
      </c>
      <c r="L41" s="32">
        <v>0.20799999999999999</v>
      </c>
      <c r="M41" s="33">
        <v>0.3</v>
      </c>
      <c r="N41" s="31">
        <v>70.900000000000006</v>
      </c>
    </row>
    <row r="42" spans="1:14" ht="18" x14ac:dyDescent="0.2">
      <c r="A42" s="30" t="s">
        <v>94</v>
      </c>
      <c r="B42" s="32">
        <v>7.4999999999999997E-2</v>
      </c>
      <c r="C42" s="32">
        <v>6.0000000000000001E-3</v>
      </c>
      <c r="D42" s="32">
        <v>1.2E-2</v>
      </c>
      <c r="E42" s="31">
        <v>376.7</v>
      </c>
      <c r="F42" s="32">
        <v>0.16400000000000001</v>
      </c>
      <c r="G42" s="32">
        <v>0.35299999999999998</v>
      </c>
      <c r="H42" s="31">
        <v>89</v>
      </c>
      <c r="I42" s="31" t="s">
        <v>41</v>
      </c>
      <c r="J42" s="31" t="s">
        <v>95</v>
      </c>
      <c r="K42" s="31"/>
      <c r="L42" s="31"/>
      <c r="M42" s="31"/>
      <c r="N42" s="31"/>
    </row>
    <row r="43" spans="1:14" ht="18" x14ac:dyDescent="0.2">
      <c r="A43" s="30" t="s">
        <v>96</v>
      </c>
      <c r="B43" s="31"/>
      <c r="C43" s="31"/>
      <c r="D43" s="31"/>
      <c r="E43" s="31"/>
      <c r="F43" s="31"/>
      <c r="G43" s="31"/>
      <c r="H43" s="31"/>
      <c r="I43" s="31"/>
      <c r="J43" s="31"/>
      <c r="K43" s="32">
        <v>0.19800000000000001</v>
      </c>
      <c r="L43" s="32">
        <v>0.20899999999999999</v>
      </c>
      <c r="M43" s="33">
        <v>0.28999999999999998</v>
      </c>
      <c r="N43" s="31">
        <v>70.900000000000006</v>
      </c>
    </row>
    <row r="44" spans="1:14" ht="18" x14ac:dyDescent="0.2">
      <c r="A44" s="30" t="s">
        <v>97</v>
      </c>
      <c r="B44" s="31"/>
      <c r="C44" s="31"/>
      <c r="D44" s="31"/>
      <c r="E44" s="31"/>
      <c r="F44" s="31"/>
      <c r="G44" s="31"/>
      <c r="H44" s="31"/>
      <c r="I44" s="31"/>
      <c r="J44" s="31"/>
      <c r="K44" s="32">
        <v>0.182</v>
      </c>
      <c r="L44" s="32">
        <v>0.151</v>
      </c>
      <c r="M44" s="33">
        <v>0.28999999999999998</v>
      </c>
      <c r="N44" s="31">
        <v>65.3</v>
      </c>
    </row>
    <row r="45" spans="1:14" ht="18" x14ac:dyDescent="0.2">
      <c r="A45" s="30" t="s">
        <v>98</v>
      </c>
      <c r="B45" s="32">
        <v>7.6999999999999999E-2</v>
      </c>
      <c r="C45" s="32">
        <v>6.0000000000000001E-3</v>
      </c>
      <c r="D45" s="32">
        <v>1.2999999999999999E-2</v>
      </c>
      <c r="E45" s="31">
        <v>373.2</v>
      </c>
      <c r="F45" s="32">
        <v>0.112</v>
      </c>
      <c r="G45" s="32">
        <v>0.34499999999999997</v>
      </c>
      <c r="H45" s="31">
        <v>91</v>
      </c>
      <c r="I45" s="31" t="s">
        <v>41</v>
      </c>
      <c r="J45" s="31" t="s">
        <v>95</v>
      </c>
      <c r="K45" s="31"/>
      <c r="L45" s="31"/>
      <c r="M45" s="31"/>
      <c r="N45" s="31"/>
    </row>
    <row r="46" spans="1:14" ht="18" x14ac:dyDescent="0.2">
      <c r="A46" s="30" t="s">
        <v>99</v>
      </c>
      <c r="B46" s="31"/>
      <c r="C46" s="31"/>
      <c r="D46" s="31"/>
      <c r="E46" s="31"/>
      <c r="F46" s="31"/>
      <c r="G46" s="31"/>
      <c r="H46" s="31"/>
      <c r="I46" s="31"/>
      <c r="J46" s="31"/>
      <c r="K46" s="32">
        <v>0.18</v>
      </c>
      <c r="L46" s="32">
        <v>0.14899999999999999</v>
      </c>
      <c r="M46" s="33">
        <v>0.28999999999999998</v>
      </c>
      <c r="N46" s="31">
        <v>65.3</v>
      </c>
    </row>
    <row r="47" spans="1:14" ht="18" x14ac:dyDescent="0.2">
      <c r="A47" s="30" t="s">
        <v>100</v>
      </c>
      <c r="B47" s="31"/>
      <c r="C47" s="31"/>
      <c r="D47" s="31"/>
      <c r="E47" s="31"/>
      <c r="F47" s="31"/>
      <c r="G47" s="31"/>
      <c r="H47" s="31"/>
      <c r="I47" s="31"/>
      <c r="J47" s="31"/>
      <c r="K47" s="32">
        <v>0.20200000000000001</v>
      </c>
      <c r="L47" s="32">
        <v>0.157</v>
      </c>
      <c r="M47" s="33">
        <v>0.3</v>
      </c>
      <c r="N47" s="31">
        <v>64.400000000000006</v>
      </c>
    </row>
    <row r="48" spans="1:14" ht="18" x14ac:dyDescent="0.2">
      <c r="A48" s="30" t="s">
        <v>101</v>
      </c>
      <c r="B48" s="32">
        <v>8.5000000000000006E-2</v>
      </c>
      <c r="C48" s="32">
        <v>6.0000000000000001E-3</v>
      </c>
      <c r="D48" s="32">
        <v>1.2E-2</v>
      </c>
      <c r="E48" s="31">
        <v>376.2</v>
      </c>
      <c r="F48" s="32">
        <v>0.113</v>
      </c>
      <c r="G48" s="32">
        <v>0.35</v>
      </c>
      <c r="H48" s="31">
        <v>94</v>
      </c>
      <c r="I48" s="31" t="s">
        <v>46</v>
      </c>
      <c r="J48" s="31" t="s">
        <v>47</v>
      </c>
      <c r="K48" s="31"/>
      <c r="L48" s="31"/>
      <c r="M48" s="31"/>
      <c r="N48" s="31"/>
    </row>
    <row r="49" spans="1:14" ht="18" x14ac:dyDescent="0.2">
      <c r="A49" s="30" t="s">
        <v>102</v>
      </c>
      <c r="B49" s="31"/>
      <c r="C49" s="31"/>
      <c r="D49" s="31"/>
      <c r="E49" s="31"/>
      <c r="F49" s="31"/>
      <c r="G49" s="31"/>
      <c r="H49" s="31"/>
      <c r="I49" s="31"/>
      <c r="J49" s="31"/>
      <c r="K49" s="32">
        <v>0.2</v>
      </c>
      <c r="L49" s="32">
        <v>0.154</v>
      </c>
      <c r="M49" s="33">
        <v>0.28999999999999998</v>
      </c>
      <c r="N49" s="31">
        <v>64.400000000000006</v>
      </c>
    </row>
    <row r="50" spans="1:14" ht="18" x14ac:dyDescent="0.2">
      <c r="A50" s="30" t="s">
        <v>103</v>
      </c>
      <c r="B50" s="31"/>
      <c r="C50" s="31"/>
      <c r="D50" s="31"/>
      <c r="E50" s="31"/>
      <c r="F50" s="31"/>
      <c r="G50" s="31"/>
      <c r="H50" s="31"/>
      <c r="I50" s="31"/>
      <c r="J50" s="31"/>
      <c r="K50" s="32">
        <v>8.2000000000000003E-2</v>
      </c>
      <c r="L50" s="32">
        <v>0.114</v>
      </c>
      <c r="M50" s="33">
        <v>0.24</v>
      </c>
      <c r="N50" s="31">
        <v>16.399999999999999</v>
      </c>
    </row>
    <row r="51" spans="1:14" ht="18" x14ac:dyDescent="0.2">
      <c r="A51" s="30" t="s">
        <v>104</v>
      </c>
      <c r="B51" s="32">
        <v>8.7999999999999995E-2</v>
      </c>
      <c r="C51" s="32">
        <v>7.0000000000000001E-3</v>
      </c>
      <c r="D51" s="32">
        <v>8.9999999999999993E-3</v>
      </c>
      <c r="E51" s="31">
        <v>123</v>
      </c>
      <c r="F51" s="32">
        <v>9.9000000000000005E-2</v>
      </c>
      <c r="G51" s="32">
        <v>0.317</v>
      </c>
      <c r="H51" s="31">
        <v>143</v>
      </c>
      <c r="I51" s="31" t="s">
        <v>105</v>
      </c>
      <c r="J51" s="31" t="s">
        <v>106</v>
      </c>
      <c r="K51" s="31"/>
      <c r="L51" s="31"/>
      <c r="M51" s="31"/>
      <c r="N51" s="31"/>
    </row>
    <row r="52" spans="1:14" ht="18" x14ac:dyDescent="0.2">
      <c r="A52" s="30" t="s">
        <v>107</v>
      </c>
      <c r="B52" s="31"/>
      <c r="C52" s="31"/>
      <c r="D52" s="31"/>
      <c r="E52" s="31"/>
      <c r="F52" s="31"/>
      <c r="G52" s="31"/>
      <c r="H52" s="31"/>
      <c r="I52" s="31"/>
      <c r="J52" s="31"/>
      <c r="K52" s="32">
        <v>8.3000000000000004E-2</v>
      </c>
      <c r="L52" s="32">
        <v>0.114</v>
      </c>
      <c r="M52" s="33">
        <v>0.25</v>
      </c>
      <c r="N52" s="31">
        <v>16.399999999999999</v>
      </c>
    </row>
    <row r="53" spans="1:14" ht="18" x14ac:dyDescent="0.2">
      <c r="A53" s="30" t="s">
        <v>108</v>
      </c>
      <c r="B53" s="31"/>
      <c r="C53" s="31"/>
      <c r="D53" s="31"/>
      <c r="E53" s="31"/>
      <c r="F53" s="31"/>
      <c r="G53" s="31"/>
      <c r="H53" s="31"/>
      <c r="I53" s="31"/>
      <c r="J53" s="31"/>
      <c r="K53" s="32">
        <v>0.17199999999999999</v>
      </c>
      <c r="L53" s="32">
        <v>0.22900000000000001</v>
      </c>
      <c r="M53" s="33">
        <v>0.28000000000000003</v>
      </c>
      <c r="N53" s="31">
        <v>77.099999999999994</v>
      </c>
    </row>
    <row r="54" spans="1:14" ht="18" x14ac:dyDescent="0.2">
      <c r="A54" s="30" t="s">
        <v>109</v>
      </c>
      <c r="B54" s="32">
        <v>7.9000000000000001E-2</v>
      </c>
      <c r="C54" s="32">
        <v>5.0000000000000001E-3</v>
      </c>
      <c r="D54" s="32">
        <v>8.9999999999999993E-3</v>
      </c>
      <c r="E54" s="31">
        <v>473</v>
      </c>
      <c r="F54" s="32">
        <v>0.16900000000000001</v>
      </c>
      <c r="G54" s="32">
        <v>0.36299999999999999</v>
      </c>
      <c r="H54" s="31">
        <v>103</v>
      </c>
      <c r="I54" s="31" t="s">
        <v>46</v>
      </c>
      <c r="J54" s="31" t="s">
        <v>110</v>
      </c>
      <c r="K54" s="31"/>
      <c r="L54" s="31"/>
      <c r="M54" s="31"/>
      <c r="N54" s="31"/>
    </row>
    <row r="55" spans="1:14" ht="18" x14ac:dyDescent="0.2">
      <c r="A55" s="30" t="s">
        <v>111</v>
      </c>
      <c r="B55" s="31"/>
      <c r="C55" s="31"/>
      <c r="D55" s="31"/>
      <c r="E55" s="31"/>
      <c r="F55" s="31"/>
      <c r="G55" s="31"/>
      <c r="H55" s="31"/>
      <c r="I55" s="31"/>
      <c r="J55" s="31"/>
      <c r="K55" s="32">
        <v>0.17100000000000001</v>
      </c>
      <c r="L55" s="32">
        <v>0.23100000000000001</v>
      </c>
      <c r="M55" s="33">
        <v>0.28000000000000003</v>
      </c>
      <c r="N55" s="31">
        <v>77.099999999999994</v>
      </c>
    </row>
    <row r="56" spans="1:14" ht="18" x14ac:dyDescent="0.2">
      <c r="A56" s="30" t="s">
        <v>112</v>
      </c>
      <c r="B56" s="31"/>
      <c r="C56" s="31"/>
      <c r="D56" s="31"/>
      <c r="E56" s="31"/>
      <c r="F56" s="31"/>
      <c r="G56" s="31"/>
      <c r="H56" s="31"/>
      <c r="I56" s="31"/>
      <c r="J56" s="31"/>
      <c r="K56" s="32">
        <v>0.215</v>
      </c>
      <c r="L56" s="32">
        <v>0.255</v>
      </c>
      <c r="M56" s="33">
        <v>0.31</v>
      </c>
      <c r="N56" s="31">
        <v>71.400000000000006</v>
      </c>
    </row>
    <row r="57" spans="1:14" ht="18" x14ac:dyDescent="0.2">
      <c r="A57" s="30" t="s">
        <v>113</v>
      </c>
      <c r="B57" s="32">
        <v>0.08</v>
      </c>
      <c r="C57" s="32">
        <v>1.2999999999999999E-2</v>
      </c>
      <c r="D57" s="32">
        <v>2.1000000000000001E-2</v>
      </c>
      <c r="E57" s="31">
        <v>337.7</v>
      </c>
      <c r="F57" s="32">
        <v>0.21099999999999999</v>
      </c>
      <c r="G57" s="32">
        <v>0.33</v>
      </c>
      <c r="H57" s="31">
        <v>93</v>
      </c>
      <c r="I57" s="31" t="s">
        <v>41</v>
      </c>
      <c r="J57" s="31" t="s">
        <v>56</v>
      </c>
      <c r="K57" s="31"/>
      <c r="L57" s="31"/>
      <c r="M57" s="31"/>
      <c r="N57" s="31"/>
    </row>
    <row r="58" spans="1:14" ht="18" x14ac:dyDescent="0.2">
      <c r="A58" s="30" t="s">
        <v>114</v>
      </c>
      <c r="B58" s="31"/>
      <c r="C58" s="31"/>
      <c r="D58" s="31"/>
      <c r="E58" s="31"/>
      <c r="F58" s="31"/>
      <c r="G58" s="31"/>
      <c r="H58" s="31"/>
      <c r="I58" s="31"/>
      <c r="J58" s="31"/>
      <c r="K58" s="32">
        <v>0.21199999999999999</v>
      </c>
      <c r="L58" s="32">
        <v>0.253</v>
      </c>
      <c r="M58" s="33">
        <v>0.31</v>
      </c>
      <c r="N58" s="31">
        <v>71.400000000000006</v>
      </c>
    </row>
    <row r="59" spans="1:14" ht="18" x14ac:dyDescent="0.2">
      <c r="A59" s="30" t="s">
        <v>115</v>
      </c>
      <c r="B59" s="31"/>
      <c r="C59" s="31"/>
      <c r="D59" s="31"/>
      <c r="E59" s="31"/>
      <c r="F59" s="31"/>
      <c r="G59" s="31"/>
      <c r="H59" s="31"/>
      <c r="I59" s="31"/>
      <c r="J59" s="31"/>
      <c r="K59" s="32">
        <v>0.23200000000000001</v>
      </c>
      <c r="L59" s="32">
        <v>0.188</v>
      </c>
      <c r="M59" s="33">
        <v>0.32</v>
      </c>
      <c r="N59" s="31">
        <v>65.2</v>
      </c>
    </row>
    <row r="60" spans="1:14" ht="18" x14ac:dyDescent="0.2">
      <c r="A60" s="30" t="s">
        <v>116</v>
      </c>
      <c r="B60" s="32">
        <v>0.08</v>
      </c>
      <c r="C60" s="32">
        <v>8.9999999999999993E-3</v>
      </c>
      <c r="D60" s="32">
        <v>1.4999999999999999E-2</v>
      </c>
      <c r="E60" s="31">
        <v>394.8</v>
      </c>
      <c r="F60" s="32">
        <v>0.11600000000000001</v>
      </c>
      <c r="G60" s="32">
        <v>0.38600000000000001</v>
      </c>
      <c r="H60" s="31">
        <v>93</v>
      </c>
      <c r="I60" s="31" t="s">
        <v>46</v>
      </c>
      <c r="J60" s="31" t="s">
        <v>117</v>
      </c>
      <c r="K60" s="31"/>
      <c r="L60" s="31"/>
      <c r="M60" s="31"/>
      <c r="N60" s="31"/>
    </row>
    <row r="61" spans="1:14" ht="18" x14ac:dyDescent="0.2">
      <c r="A61" s="30" t="s">
        <v>118</v>
      </c>
      <c r="B61" s="31"/>
      <c r="C61" s="31"/>
      <c r="D61" s="31"/>
      <c r="E61" s="31"/>
      <c r="F61" s="31"/>
      <c r="G61" s="31"/>
      <c r="H61" s="31"/>
      <c r="I61" s="31"/>
      <c r="J61" s="31"/>
      <c r="K61" s="32">
        <v>0.22900000000000001</v>
      </c>
      <c r="L61" s="32">
        <v>0.18</v>
      </c>
      <c r="M61" s="33">
        <v>0.31</v>
      </c>
      <c r="N61" s="31">
        <v>65.2</v>
      </c>
    </row>
    <row r="62" spans="1:14" ht="18" x14ac:dyDescent="0.2">
      <c r="A62" s="30" t="s">
        <v>119</v>
      </c>
      <c r="B62" s="31"/>
      <c r="C62" s="31"/>
      <c r="D62" s="31"/>
      <c r="E62" s="31"/>
      <c r="F62" s="31"/>
      <c r="G62" s="31"/>
      <c r="H62" s="31"/>
      <c r="I62" s="31"/>
      <c r="J62" s="31"/>
      <c r="K62" s="32">
        <v>0.186</v>
      </c>
      <c r="L62" s="32">
        <v>0.17299999999999999</v>
      </c>
      <c r="M62" s="33">
        <v>0.3</v>
      </c>
      <c r="N62" s="31">
        <v>50.7</v>
      </c>
    </row>
    <row r="63" spans="1:14" ht="18" x14ac:dyDescent="0.2">
      <c r="A63" s="30" t="s">
        <v>120</v>
      </c>
      <c r="B63" s="32">
        <v>7.3999999999999996E-2</v>
      </c>
      <c r="C63" s="32">
        <v>6.0000000000000001E-3</v>
      </c>
      <c r="D63" s="32">
        <v>1.0999999999999999E-2</v>
      </c>
      <c r="E63" s="31">
        <v>311.2</v>
      </c>
      <c r="F63" s="32">
        <v>0.11899999999999999</v>
      </c>
      <c r="G63" s="32">
        <v>0.36399999999999999</v>
      </c>
      <c r="H63" s="31">
        <v>96</v>
      </c>
      <c r="I63" s="31" t="s">
        <v>41</v>
      </c>
      <c r="J63" s="31" t="s">
        <v>76</v>
      </c>
      <c r="K63" s="31"/>
      <c r="L63" s="31"/>
      <c r="M63" s="31"/>
      <c r="N63" s="31"/>
    </row>
    <row r="64" spans="1:14" ht="18" x14ac:dyDescent="0.2">
      <c r="A64" s="30" t="s">
        <v>121</v>
      </c>
      <c r="B64" s="31"/>
      <c r="C64" s="31"/>
      <c r="D64" s="31"/>
      <c r="E64" s="31"/>
      <c r="F64" s="31"/>
      <c r="G64" s="31"/>
      <c r="H64" s="31"/>
      <c r="I64" s="31"/>
      <c r="J64" s="31"/>
      <c r="K64" s="32">
        <v>0.184</v>
      </c>
      <c r="L64" s="32">
        <v>0.16900000000000001</v>
      </c>
      <c r="M64" s="33">
        <v>0.28999999999999998</v>
      </c>
      <c r="N64" s="31">
        <v>50.7</v>
      </c>
    </row>
    <row r="65" spans="1:14" ht="18" x14ac:dyDescent="0.2">
      <c r="A65" s="30" t="s">
        <v>122</v>
      </c>
      <c r="B65" s="31"/>
      <c r="C65" s="31"/>
      <c r="D65" s="31"/>
      <c r="E65" s="31"/>
      <c r="F65" s="31"/>
      <c r="G65" s="31"/>
      <c r="H65" s="31"/>
      <c r="I65" s="31"/>
      <c r="J65" s="31"/>
      <c r="K65" s="32">
        <v>0.183</v>
      </c>
      <c r="L65" s="32">
        <v>0.16700000000000001</v>
      </c>
      <c r="M65" s="33">
        <v>0.28000000000000003</v>
      </c>
      <c r="N65" s="31">
        <v>64</v>
      </c>
    </row>
    <row r="66" spans="1:14" ht="18" x14ac:dyDescent="0.2">
      <c r="A66" s="30" t="s">
        <v>123</v>
      </c>
      <c r="B66" s="32">
        <v>7.4999999999999997E-2</v>
      </c>
      <c r="C66" s="32">
        <v>6.0000000000000001E-3</v>
      </c>
      <c r="D66" s="32">
        <v>0.01</v>
      </c>
      <c r="E66" s="31">
        <v>407.6</v>
      </c>
      <c r="F66" s="32">
        <v>0.121</v>
      </c>
      <c r="G66" s="32">
        <v>0.38100000000000001</v>
      </c>
      <c r="H66" s="31">
        <v>94</v>
      </c>
      <c r="I66" s="31" t="s">
        <v>41</v>
      </c>
      <c r="J66" s="31" t="s">
        <v>124</v>
      </c>
      <c r="K66" s="31"/>
      <c r="L66" s="31"/>
      <c r="M66" s="31"/>
      <c r="N66" s="31"/>
    </row>
    <row r="67" spans="1:14" ht="18" x14ac:dyDescent="0.2">
      <c r="A67" s="30" t="s">
        <v>125</v>
      </c>
      <c r="B67" s="31"/>
      <c r="C67" s="31"/>
      <c r="D67" s="31"/>
      <c r="E67" s="31"/>
      <c r="F67" s="31"/>
      <c r="G67" s="31"/>
      <c r="H67" s="31"/>
      <c r="I67" s="31"/>
      <c r="J67" s="31"/>
      <c r="K67" s="32">
        <v>0.18099999999999999</v>
      </c>
      <c r="L67" s="32">
        <v>0.16400000000000001</v>
      </c>
      <c r="M67" s="33">
        <v>0.28999999999999998</v>
      </c>
      <c r="N67" s="31">
        <v>64</v>
      </c>
    </row>
    <row r="68" spans="1:14" ht="18" x14ac:dyDescent="0.2">
      <c r="A68" s="30" t="s">
        <v>126</v>
      </c>
      <c r="B68" s="31"/>
      <c r="C68" s="31"/>
      <c r="D68" s="31"/>
      <c r="E68" s="31"/>
      <c r="F68" s="31"/>
      <c r="G68" s="31"/>
      <c r="H68" s="31"/>
      <c r="I68" s="31"/>
      <c r="J68" s="31"/>
      <c r="K68" s="32">
        <v>0.20200000000000001</v>
      </c>
      <c r="L68" s="32">
        <v>0.20599999999999999</v>
      </c>
      <c r="M68" s="33">
        <v>0.3</v>
      </c>
      <c r="N68" s="31">
        <v>62.8</v>
      </c>
    </row>
    <row r="69" spans="1:14" ht="18" x14ac:dyDescent="0.2">
      <c r="A69" s="30" t="s">
        <v>127</v>
      </c>
      <c r="B69" s="32">
        <v>7.6999999999999999E-2</v>
      </c>
      <c r="C69" s="32">
        <v>6.0000000000000001E-3</v>
      </c>
      <c r="D69" s="32">
        <v>1.0999999999999999E-2</v>
      </c>
      <c r="E69" s="31">
        <v>378.5</v>
      </c>
      <c r="F69" s="32">
        <v>0.154</v>
      </c>
      <c r="G69" s="32">
        <v>0.38400000000000001</v>
      </c>
      <c r="H69" s="31">
        <v>93</v>
      </c>
      <c r="I69" s="31" t="s">
        <v>41</v>
      </c>
      <c r="J69" s="31" t="s">
        <v>128</v>
      </c>
      <c r="K69" s="31"/>
      <c r="L69" s="31"/>
      <c r="M69" s="31"/>
      <c r="N69" s="31"/>
    </row>
    <row r="70" spans="1:14" ht="18" x14ac:dyDescent="0.2">
      <c r="A70" s="30" t="s">
        <v>129</v>
      </c>
      <c r="B70" s="31"/>
      <c r="C70" s="31"/>
      <c r="D70" s="31"/>
      <c r="E70" s="31"/>
      <c r="F70" s="31"/>
      <c r="G70" s="31"/>
      <c r="H70" s="31"/>
      <c r="I70" s="31"/>
      <c r="J70" s="31"/>
      <c r="K70" s="32">
        <v>0.2</v>
      </c>
      <c r="L70" s="32">
        <v>0.20599999999999999</v>
      </c>
      <c r="M70" s="33">
        <v>0.3</v>
      </c>
      <c r="N70" s="31">
        <v>62.8</v>
      </c>
    </row>
    <row r="71" spans="1:14" ht="18" x14ac:dyDescent="0.2">
      <c r="A71" s="30" t="s">
        <v>130</v>
      </c>
      <c r="B71" s="31"/>
      <c r="C71" s="31"/>
      <c r="D71" s="31"/>
      <c r="E71" s="31"/>
      <c r="F71" s="31"/>
      <c r="G71" s="31"/>
      <c r="H71" s="31"/>
      <c r="I71" s="31"/>
      <c r="J71" s="31"/>
      <c r="K71" s="32">
        <v>0.10299999999999999</v>
      </c>
      <c r="L71" s="32">
        <v>0.214</v>
      </c>
      <c r="M71" s="33">
        <v>0.25</v>
      </c>
      <c r="N71" s="31">
        <v>85.3</v>
      </c>
    </row>
    <row r="72" spans="1:14" ht="18" x14ac:dyDescent="0.2">
      <c r="A72" s="30" t="s">
        <v>131</v>
      </c>
      <c r="B72" s="32">
        <v>8.3000000000000004E-2</v>
      </c>
      <c r="C72" s="32">
        <v>8.0000000000000002E-3</v>
      </c>
      <c r="D72" s="32">
        <v>1.0999999999999999E-2</v>
      </c>
      <c r="E72" s="31">
        <v>540.6</v>
      </c>
      <c r="F72" s="32">
        <v>0.17</v>
      </c>
      <c r="G72" s="32">
        <v>0.312</v>
      </c>
      <c r="H72" s="31">
        <v>128</v>
      </c>
      <c r="I72" s="31" t="s">
        <v>46</v>
      </c>
      <c r="J72" s="31" t="s">
        <v>132</v>
      </c>
      <c r="K72" s="31"/>
      <c r="L72" s="31"/>
      <c r="M72" s="31"/>
      <c r="N72" s="31"/>
    </row>
    <row r="73" spans="1:14" ht="18" x14ac:dyDescent="0.2">
      <c r="A73" s="30" t="s">
        <v>133</v>
      </c>
      <c r="B73" s="31"/>
      <c r="C73" s="31"/>
      <c r="D73" s="31"/>
      <c r="E73" s="31"/>
      <c r="F73" s="31"/>
      <c r="G73" s="31"/>
      <c r="H73" s="31"/>
      <c r="I73" s="31"/>
      <c r="J73" s="31"/>
      <c r="K73" s="32">
        <v>0.10299999999999999</v>
      </c>
      <c r="L73" s="32">
        <v>0.20699999999999999</v>
      </c>
      <c r="M73" s="33">
        <v>0.25</v>
      </c>
      <c r="N73" s="31">
        <v>85.3</v>
      </c>
    </row>
    <row r="74" spans="1:14" ht="18" x14ac:dyDescent="0.2">
      <c r="A74" s="30" t="s">
        <v>134</v>
      </c>
      <c r="B74" s="31"/>
      <c r="C74" s="31"/>
      <c r="D74" s="31"/>
      <c r="E74" s="31"/>
      <c r="F74" s="31"/>
      <c r="G74" s="31"/>
      <c r="H74" s="31"/>
      <c r="I74" s="31"/>
      <c r="J74" s="31"/>
      <c r="K74" s="32">
        <v>0.151</v>
      </c>
      <c r="L74" s="32">
        <v>0.20699999999999999</v>
      </c>
      <c r="M74" s="33">
        <v>0.28000000000000003</v>
      </c>
      <c r="N74" s="31">
        <v>68.2</v>
      </c>
    </row>
    <row r="75" spans="1:14" ht="18" x14ac:dyDescent="0.2">
      <c r="A75" s="30" t="s">
        <v>135</v>
      </c>
      <c r="B75" s="32">
        <v>7.8E-2</v>
      </c>
      <c r="C75" s="32">
        <v>6.0000000000000001E-3</v>
      </c>
      <c r="D75" s="32">
        <v>8.9999999999999993E-3</v>
      </c>
      <c r="E75" s="31">
        <v>437.2</v>
      </c>
      <c r="F75" s="32">
        <v>0.14699999999999999</v>
      </c>
      <c r="G75" s="32">
        <v>0.35599999999999998</v>
      </c>
      <c r="H75" s="31">
        <v>106</v>
      </c>
      <c r="I75" s="31" t="s">
        <v>41</v>
      </c>
      <c r="J75" s="31" t="s">
        <v>136</v>
      </c>
      <c r="K75" s="31"/>
      <c r="L75" s="31"/>
      <c r="M75" s="31"/>
      <c r="N75" s="31"/>
    </row>
    <row r="76" spans="1:14" ht="18" x14ac:dyDescent="0.2">
      <c r="A76" s="30" t="s">
        <v>137</v>
      </c>
      <c r="B76" s="31"/>
      <c r="C76" s="31"/>
      <c r="D76" s="31"/>
      <c r="E76" s="31"/>
      <c r="F76" s="31"/>
      <c r="G76" s="31"/>
      <c r="H76" s="31"/>
      <c r="I76" s="31"/>
      <c r="J76" s="31"/>
      <c r="K76" s="32">
        <v>0.15</v>
      </c>
      <c r="L76" s="32">
        <v>0.20799999999999999</v>
      </c>
      <c r="M76" s="33">
        <v>0.28000000000000003</v>
      </c>
      <c r="N76" s="31">
        <v>68.2</v>
      </c>
    </row>
    <row r="77" spans="1:14" ht="18" x14ac:dyDescent="0.2">
      <c r="A77" s="30" t="s">
        <v>138</v>
      </c>
      <c r="B77" s="31"/>
      <c r="C77" s="31"/>
      <c r="D77" s="31"/>
      <c r="E77" s="31"/>
      <c r="F77" s="31"/>
      <c r="G77" s="31"/>
      <c r="H77" s="31"/>
      <c r="I77" s="31"/>
      <c r="J77" s="31"/>
      <c r="K77" s="32">
        <v>0.17299999999999999</v>
      </c>
      <c r="L77" s="32">
        <v>0.22800000000000001</v>
      </c>
      <c r="M77" s="33">
        <v>0.28000000000000003</v>
      </c>
      <c r="N77" s="31">
        <v>81.599999999999994</v>
      </c>
    </row>
    <row r="78" spans="1:14" ht="18" x14ac:dyDescent="0.2">
      <c r="A78" s="30" t="s">
        <v>139</v>
      </c>
      <c r="B78" s="32">
        <v>0.08</v>
      </c>
      <c r="C78" s="32">
        <v>5.0000000000000001E-3</v>
      </c>
      <c r="D78" s="32">
        <v>0.01</v>
      </c>
      <c r="E78" s="31">
        <v>509.7</v>
      </c>
      <c r="F78" s="32">
        <v>0.186</v>
      </c>
      <c r="G78" s="32">
        <v>0.39100000000000001</v>
      </c>
      <c r="H78" s="31">
        <v>98</v>
      </c>
      <c r="I78" s="31" t="s">
        <v>56</v>
      </c>
      <c r="J78" s="31" t="s">
        <v>140</v>
      </c>
      <c r="K78" s="31"/>
      <c r="L78" s="31"/>
      <c r="M78" s="31"/>
      <c r="N78" s="31"/>
    </row>
    <row r="79" spans="1:14" ht="18" x14ac:dyDescent="0.2">
      <c r="A79" s="30" t="s">
        <v>141</v>
      </c>
      <c r="B79" s="31"/>
      <c r="C79" s="31"/>
      <c r="D79" s="31"/>
      <c r="E79" s="31"/>
      <c r="F79" s="31"/>
      <c r="G79" s="31"/>
      <c r="H79" s="31"/>
      <c r="I79" s="31"/>
      <c r="J79" s="31"/>
      <c r="K79" s="32">
        <v>0.17100000000000001</v>
      </c>
      <c r="L79" s="32">
        <v>0.23</v>
      </c>
      <c r="M79" s="33">
        <v>0.28999999999999998</v>
      </c>
      <c r="N79" s="31">
        <v>81.599999999999994</v>
      </c>
    </row>
    <row r="80" spans="1:14" ht="18" x14ac:dyDescent="0.2">
      <c r="A80" s="30" t="s">
        <v>142</v>
      </c>
      <c r="B80" s="31"/>
      <c r="C80" s="31"/>
      <c r="D80" s="31"/>
      <c r="E80" s="31"/>
      <c r="F80" s="31"/>
      <c r="G80" s="31"/>
      <c r="H80" s="31"/>
      <c r="I80" s="31"/>
      <c r="J80" s="31"/>
      <c r="K80" s="32">
        <v>0.113</v>
      </c>
      <c r="L80" s="32">
        <v>0.29099999999999998</v>
      </c>
      <c r="M80" s="33">
        <v>0.26</v>
      </c>
      <c r="N80" s="31">
        <v>88.6</v>
      </c>
    </row>
    <row r="81" spans="1:14" ht="18" x14ac:dyDescent="0.2">
      <c r="A81" s="30" t="s">
        <v>143</v>
      </c>
      <c r="B81" s="32">
        <v>7.3999999999999996E-2</v>
      </c>
      <c r="C81" s="32">
        <v>5.0000000000000001E-3</v>
      </c>
      <c r="D81" s="32">
        <v>8.0000000000000002E-3</v>
      </c>
      <c r="E81" s="31">
        <v>533.79999999999995</v>
      </c>
      <c r="F81" s="32">
        <v>0.249</v>
      </c>
      <c r="G81" s="32">
        <v>0.33700000000000002</v>
      </c>
      <c r="H81" s="31">
        <v>122</v>
      </c>
      <c r="I81" s="31" t="s">
        <v>46</v>
      </c>
      <c r="J81" s="31" t="s">
        <v>144</v>
      </c>
      <c r="K81" s="31"/>
      <c r="L81" s="31"/>
      <c r="M81" s="31"/>
      <c r="N81" s="31"/>
    </row>
    <row r="82" spans="1:14" ht="18" x14ac:dyDescent="0.2">
      <c r="A82" s="30" t="s">
        <v>145</v>
      </c>
      <c r="B82" s="31"/>
      <c r="C82" s="31"/>
      <c r="D82" s="31"/>
      <c r="E82" s="31"/>
      <c r="F82" s="31"/>
      <c r="G82" s="31"/>
      <c r="H82" s="31"/>
      <c r="I82" s="31"/>
      <c r="J82" s="31"/>
      <c r="K82" s="32">
        <v>0.112</v>
      </c>
      <c r="L82" s="32">
        <v>0.29199999999999998</v>
      </c>
      <c r="M82" s="33">
        <v>0.27</v>
      </c>
      <c r="N82" s="31">
        <v>88.6</v>
      </c>
    </row>
    <row r="83" spans="1:14" ht="18" x14ac:dyDescent="0.2">
      <c r="A83" s="30" t="s">
        <v>146</v>
      </c>
      <c r="B83" s="31"/>
      <c r="C83" s="31"/>
      <c r="D83" s="31"/>
      <c r="E83" s="31"/>
      <c r="F83" s="31"/>
      <c r="G83" s="31"/>
      <c r="H83" s="31"/>
      <c r="I83" s="31"/>
      <c r="J83" s="31"/>
      <c r="K83" s="32">
        <v>0.184</v>
      </c>
      <c r="L83" s="32">
        <v>0.19</v>
      </c>
      <c r="M83" s="33">
        <v>0.28999999999999998</v>
      </c>
      <c r="N83" s="31">
        <v>61.7</v>
      </c>
    </row>
    <row r="84" spans="1:14" ht="18" x14ac:dyDescent="0.2">
      <c r="A84" s="30" t="s">
        <v>147</v>
      </c>
      <c r="B84" s="32">
        <v>7.1999999999999995E-2</v>
      </c>
      <c r="C84" s="32">
        <v>5.0000000000000001E-3</v>
      </c>
      <c r="D84" s="32">
        <v>0.01</v>
      </c>
      <c r="E84" s="31">
        <v>390.3</v>
      </c>
      <c r="F84" s="32">
        <v>0.125</v>
      </c>
      <c r="G84" s="32">
        <v>0.38200000000000001</v>
      </c>
      <c r="H84" s="31">
        <v>95</v>
      </c>
      <c r="I84" s="31" t="s">
        <v>41</v>
      </c>
      <c r="J84" s="31" t="s">
        <v>117</v>
      </c>
      <c r="K84" s="31"/>
      <c r="L84" s="31"/>
      <c r="M84" s="31"/>
      <c r="N84" s="31"/>
    </row>
    <row r="85" spans="1:14" ht="18" x14ac:dyDescent="0.2">
      <c r="A85" s="30" t="s">
        <v>148</v>
      </c>
      <c r="B85" s="31"/>
      <c r="C85" s="31"/>
      <c r="D85" s="31"/>
      <c r="E85" s="31"/>
      <c r="F85" s="31"/>
      <c r="G85" s="31"/>
      <c r="H85" s="31"/>
      <c r="I85" s="31"/>
      <c r="J85" s="31"/>
      <c r="K85" s="32">
        <v>0.183</v>
      </c>
      <c r="L85" s="32">
        <v>0.187</v>
      </c>
      <c r="M85" s="33">
        <v>0.28999999999999998</v>
      </c>
      <c r="N85" s="31">
        <v>61.7</v>
      </c>
    </row>
    <row r="86" spans="1:14" ht="18" x14ac:dyDescent="0.2">
      <c r="A86" s="30" t="s">
        <v>149</v>
      </c>
      <c r="B86" s="31"/>
      <c r="C86" s="31"/>
      <c r="D86" s="31"/>
      <c r="E86" s="31"/>
      <c r="F86" s="31"/>
      <c r="G86" s="31"/>
      <c r="H86" s="31"/>
      <c r="I86" s="31"/>
      <c r="J86" s="31"/>
      <c r="K86" s="32">
        <v>0.28399999999999997</v>
      </c>
      <c r="L86" s="32">
        <v>0.247</v>
      </c>
      <c r="M86" s="33">
        <v>0.35</v>
      </c>
      <c r="N86" s="31">
        <v>62</v>
      </c>
    </row>
    <row r="87" spans="1:14" ht="18" x14ac:dyDescent="0.2">
      <c r="A87" s="30" t="s">
        <v>150</v>
      </c>
      <c r="B87" s="32">
        <v>7.9000000000000001E-2</v>
      </c>
      <c r="C87" s="32">
        <v>6.0000000000000001E-3</v>
      </c>
      <c r="D87" s="32">
        <v>1.2999999999999999E-2</v>
      </c>
      <c r="E87" s="31">
        <v>300.10000000000002</v>
      </c>
      <c r="F87" s="32">
        <v>0.106</v>
      </c>
      <c r="G87" s="32">
        <v>0.33300000000000002</v>
      </c>
      <c r="H87" s="31">
        <v>93</v>
      </c>
      <c r="I87" s="31" t="s">
        <v>41</v>
      </c>
      <c r="J87" s="31" t="s">
        <v>151</v>
      </c>
      <c r="K87" s="31"/>
      <c r="L87" s="31"/>
      <c r="M87" s="31"/>
      <c r="N87" s="31"/>
    </row>
    <row r="88" spans="1:14" ht="18" x14ac:dyDescent="0.2">
      <c r="A88" s="30" t="s">
        <v>152</v>
      </c>
      <c r="B88" s="31"/>
      <c r="C88" s="31"/>
      <c r="D88" s="31"/>
      <c r="E88" s="31"/>
      <c r="F88" s="31"/>
      <c r="G88" s="31"/>
      <c r="H88" s="31"/>
      <c r="I88" s="31"/>
      <c r="J88" s="31"/>
      <c r="K88" s="32">
        <v>0.27700000000000002</v>
      </c>
      <c r="L88" s="32">
        <v>0.23300000000000001</v>
      </c>
      <c r="M88" s="33">
        <v>0.34</v>
      </c>
      <c r="N88" s="31">
        <v>62</v>
      </c>
    </row>
    <row r="89" spans="1:14" ht="18" x14ac:dyDescent="0.2">
      <c r="A89" s="30" t="s">
        <v>153</v>
      </c>
      <c r="B89" s="31"/>
      <c r="C89" s="31"/>
      <c r="D89" s="31"/>
      <c r="E89" s="31"/>
      <c r="F89" s="31"/>
      <c r="G89" s="31"/>
      <c r="H89" s="31"/>
      <c r="I89" s="31"/>
      <c r="J89" s="31"/>
      <c r="K89" s="32">
        <v>0.192</v>
      </c>
      <c r="L89" s="32">
        <v>0.17199999999999999</v>
      </c>
      <c r="M89" s="33">
        <v>0.28999999999999998</v>
      </c>
      <c r="N89" s="31">
        <v>80.8</v>
      </c>
    </row>
    <row r="90" spans="1:14" ht="18" x14ac:dyDescent="0.2">
      <c r="A90" s="30" t="s">
        <v>154</v>
      </c>
      <c r="B90" s="32">
        <v>7.3999999999999996E-2</v>
      </c>
      <c r="C90" s="32">
        <v>6.0000000000000001E-3</v>
      </c>
      <c r="D90" s="32">
        <v>1.2E-2</v>
      </c>
      <c r="E90" s="31">
        <v>485.7</v>
      </c>
      <c r="F90" s="32">
        <v>0.13100000000000001</v>
      </c>
      <c r="G90" s="32">
        <v>0.38300000000000001</v>
      </c>
      <c r="H90" s="31">
        <v>89</v>
      </c>
      <c r="I90" s="31" t="s">
        <v>46</v>
      </c>
      <c r="J90" s="31" t="s">
        <v>140</v>
      </c>
      <c r="K90" s="31"/>
      <c r="L90" s="31"/>
      <c r="M90" s="31"/>
      <c r="N90" s="31"/>
    </row>
    <row r="91" spans="1:14" ht="18" x14ac:dyDescent="0.2">
      <c r="A91" s="30" t="s">
        <v>155</v>
      </c>
      <c r="B91" s="31"/>
      <c r="C91" s="31"/>
      <c r="D91" s="31"/>
      <c r="E91" s="31"/>
      <c r="F91" s="31"/>
      <c r="G91" s="31"/>
      <c r="H91" s="31"/>
      <c r="I91" s="31"/>
      <c r="J91" s="31"/>
      <c r="K91" s="32">
        <v>0.19</v>
      </c>
      <c r="L91" s="32">
        <v>0.16800000000000001</v>
      </c>
      <c r="M91" s="33">
        <v>0.28999999999999998</v>
      </c>
      <c r="N91" s="31">
        <v>80.8</v>
      </c>
    </row>
    <row r="92" spans="1:14" ht="18" x14ac:dyDescent="0.2">
      <c r="A92" s="30" t="s">
        <v>156</v>
      </c>
      <c r="B92" s="31"/>
      <c r="C92" s="31"/>
      <c r="D92" s="31"/>
      <c r="E92" s="31"/>
      <c r="F92" s="31"/>
      <c r="G92" s="31"/>
      <c r="H92" s="31"/>
      <c r="I92" s="31"/>
      <c r="J92" s="31"/>
      <c r="K92" s="32">
        <v>0.35299999999999998</v>
      </c>
      <c r="L92" s="32">
        <v>0.111</v>
      </c>
      <c r="M92" s="33">
        <v>0.37</v>
      </c>
      <c r="N92" s="31">
        <v>35.299999999999997</v>
      </c>
    </row>
    <row r="93" spans="1:14" ht="18" x14ac:dyDescent="0.2">
      <c r="A93" s="30" t="s">
        <v>157</v>
      </c>
      <c r="B93" s="32">
        <v>7.8E-2</v>
      </c>
      <c r="C93" s="32">
        <v>1.4E-2</v>
      </c>
      <c r="D93" s="32">
        <v>0.02</v>
      </c>
      <c r="E93" s="31">
        <v>139.4</v>
      </c>
      <c r="F93" s="32">
        <v>0.106</v>
      </c>
      <c r="G93" s="32">
        <v>0.308</v>
      </c>
      <c r="H93" s="31">
        <v>103</v>
      </c>
      <c r="I93" s="31" t="s">
        <v>105</v>
      </c>
      <c r="J93" s="31" t="s">
        <v>158</v>
      </c>
      <c r="K93" s="31"/>
      <c r="L93" s="31"/>
      <c r="M93" s="31"/>
      <c r="N93" s="31"/>
    </row>
    <row r="94" spans="1:14" ht="18" x14ac:dyDescent="0.2">
      <c r="A94" s="30" t="s">
        <v>159</v>
      </c>
      <c r="B94" s="31"/>
      <c r="C94" s="31"/>
      <c r="D94" s="31"/>
      <c r="E94" s="31"/>
      <c r="F94" s="31"/>
      <c r="G94" s="31"/>
      <c r="H94" s="31"/>
      <c r="I94" s="31"/>
      <c r="J94" s="31"/>
      <c r="K94" s="32">
        <v>0.32100000000000001</v>
      </c>
      <c r="L94" s="32">
        <v>0.112</v>
      </c>
      <c r="M94" s="33">
        <v>0.37</v>
      </c>
      <c r="N94" s="31">
        <v>35.299999999999997</v>
      </c>
    </row>
    <row r="95" spans="1:14" ht="18" x14ac:dyDescent="0.2">
      <c r="A95" s="30" t="s">
        <v>160</v>
      </c>
      <c r="B95" s="31"/>
      <c r="C95" s="31"/>
      <c r="D95" s="31"/>
      <c r="E95" s="31"/>
      <c r="F95" s="31"/>
      <c r="G95" s="31"/>
      <c r="H95" s="31"/>
      <c r="I95" s="31"/>
      <c r="J95" s="31"/>
      <c r="K95" s="32">
        <v>0.46899999999999997</v>
      </c>
      <c r="L95" s="32">
        <v>0.157</v>
      </c>
      <c r="M95" s="33">
        <v>0.42</v>
      </c>
      <c r="N95" s="31">
        <v>47.7</v>
      </c>
    </row>
    <row r="96" spans="1:14" ht="18" x14ac:dyDescent="0.2">
      <c r="A96" s="30" t="s">
        <v>161</v>
      </c>
      <c r="B96" s="32">
        <v>8.5000000000000006E-2</v>
      </c>
      <c r="C96" s="32">
        <v>1.6E-2</v>
      </c>
      <c r="D96" s="32">
        <v>2.4E-2</v>
      </c>
      <c r="E96" s="31">
        <v>119.4</v>
      </c>
      <c r="F96" s="32">
        <v>0.11799999999999999</v>
      </c>
      <c r="G96" s="32">
        <v>0.316</v>
      </c>
      <c r="H96" s="31">
        <v>86</v>
      </c>
      <c r="I96" s="31" t="s">
        <v>105</v>
      </c>
      <c r="J96" s="31" t="s">
        <v>162</v>
      </c>
      <c r="K96" s="31"/>
      <c r="L96" s="31"/>
      <c r="M96" s="31"/>
      <c r="N96" s="31"/>
    </row>
    <row r="97" spans="1:14" ht="18" x14ac:dyDescent="0.2">
      <c r="A97" s="30" t="s">
        <v>163</v>
      </c>
      <c r="B97" s="31"/>
      <c r="C97" s="31"/>
      <c r="D97" s="31"/>
      <c r="E97" s="31"/>
      <c r="F97" s="31"/>
      <c r="G97" s="31"/>
      <c r="H97" s="31"/>
      <c r="I97" s="31"/>
      <c r="J97" s="31"/>
      <c r="K97" s="32">
        <v>0.42699999999999999</v>
      </c>
      <c r="L97" s="32">
        <v>0.16800000000000001</v>
      </c>
      <c r="M97" s="33">
        <v>0.41</v>
      </c>
      <c r="N97" s="31">
        <v>47.7</v>
      </c>
    </row>
    <row r="98" spans="1:14" ht="18" x14ac:dyDescent="0.2">
      <c r="A98" s="30" t="s">
        <v>164</v>
      </c>
      <c r="B98" s="31"/>
      <c r="C98" s="31"/>
      <c r="D98" s="31"/>
      <c r="E98" s="31"/>
      <c r="F98" s="31"/>
      <c r="G98" s="31"/>
      <c r="H98" s="31"/>
      <c r="I98" s="31"/>
      <c r="J98" s="31"/>
      <c r="K98" s="32">
        <v>0.22</v>
      </c>
      <c r="L98" s="32">
        <v>0.155</v>
      </c>
      <c r="M98" s="33">
        <v>0.3</v>
      </c>
      <c r="N98" s="31">
        <v>55.8</v>
      </c>
    </row>
    <row r="99" spans="1:14" ht="18" x14ac:dyDescent="0.2">
      <c r="A99" s="30" t="s">
        <v>165</v>
      </c>
      <c r="B99" s="32">
        <v>7.5999999999999998E-2</v>
      </c>
      <c r="C99" s="32">
        <v>6.0000000000000001E-3</v>
      </c>
      <c r="D99" s="32">
        <v>0.01</v>
      </c>
      <c r="E99" s="31">
        <v>333.6</v>
      </c>
      <c r="F99" s="32">
        <v>0.11</v>
      </c>
      <c r="G99" s="32">
        <v>0.40300000000000002</v>
      </c>
      <c r="H99" s="31">
        <v>83</v>
      </c>
      <c r="I99" s="31" t="s">
        <v>41</v>
      </c>
      <c r="J99" s="31" t="s">
        <v>68</v>
      </c>
      <c r="K99" s="31"/>
      <c r="L99" s="31"/>
      <c r="M99" s="31"/>
      <c r="N99" s="31"/>
    </row>
    <row r="100" spans="1:14" ht="18" x14ac:dyDescent="0.2">
      <c r="A100" s="30" t="s">
        <v>166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2">
        <v>0.218</v>
      </c>
      <c r="L100" s="32">
        <v>0.156</v>
      </c>
      <c r="M100" s="33">
        <v>0.28999999999999998</v>
      </c>
      <c r="N100" s="31">
        <v>55.8</v>
      </c>
    </row>
    <row r="101" spans="1:14" ht="18" x14ac:dyDescent="0.2">
      <c r="A101" s="30" t="s">
        <v>167</v>
      </c>
      <c r="B101" s="31"/>
      <c r="C101" s="31"/>
      <c r="D101" s="31"/>
      <c r="E101" s="31"/>
      <c r="F101" s="31"/>
      <c r="G101" s="31"/>
      <c r="H101" s="31"/>
      <c r="I101" s="31"/>
      <c r="J101" s="31"/>
      <c r="K101" s="32">
        <v>0.21099999999999999</v>
      </c>
      <c r="L101" s="32">
        <v>0.14699999999999999</v>
      </c>
      <c r="M101" s="33">
        <v>0.28999999999999998</v>
      </c>
      <c r="N101" s="31">
        <v>51.4</v>
      </c>
    </row>
    <row r="102" spans="1:14" ht="18" x14ac:dyDescent="0.2">
      <c r="A102" s="30" t="s">
        <v>168</v>
      </c>
      <c r="B102" s="32">
        <v>7.6999999999999999E-2</v>
      </c>
      <c r="C102" s="32">
        <v>6.0000000000000001E-3</v>
      </c>
      <c r="D102" s="32">
        <v>1.0999999999999999E-2</v>
      </c>
      <c r="E102" s="31">
        <v>315.10000000000002</v>
      </c>
      <c r="F102" s="32">
        <v>0.108</v>
      </c>
      <c r="G102" s="32">
        <v>0.39600000000000002</v>
      </c>
      <c r="H102" s="31">
        <v>85</v>
      </c>
      <c r="I102" s="31" t="s">
        <v>41</v>
      </c>
      <c r="J102" s="31" t="s">
        <v>169</v>
      </c>
      <c r="K102" s="31"/>
      <c r="L102" s="31"/>
      <c r="M102" s="31"/>
      <c r="N102" s="31"/>
    </row>
    <row r="103" spans="1:14" ht="18" x14ac:dyDescent="0.2">
      <c r="A103" s="30" t="s">
        <v>170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2">
        <v>0.20799999999999999</v>
      </c>
      <c r="L103" s="32">
        <v>0.14399999999999999</v>
      </c>
      <c r="M103" s="33">
        <v>0.28999999999999998</v>
      </c>
      <c r="N103" s="31">
        <v>51.4</v>
      </c>
    </row>
    <row r="104" spans="1:14" ht="18" x14ac:dyDescent="0.2">
      <c r="A104" s="30" t="s">
        <v>171</v>
      </c>
      <c r="B104" s="31"/>
      <c r="C104" s="31"/>
      <c r="D104" s="31"/>
      <c r="E104" s="31"/>
      <c r="F104" s="31"/>
      <c r="G104" s="31"/>
      <c r="H104" s="31"/>
      <c r="I104" s="31"/>
      <c r="J104" s="31"/>
      <c r="K104" s="32">
        <v>0.158</v>
      </c>
      <c r="L104" s="32">
        <v>0.193</v>
      </c>
      <c r="M104" s="33">
        <v>0.27</v>
      </c>
      <c r="N104" s="31">
        <v>60.1</v>
      </c>
    </row>
    <row r="105" spans="1:14" ht="18" x14ac:dyDescent="0.2">
      <c r="A105" s="30" t="s">
        <v>172</v>
      </c>
      <c r="B105" s="32">
        <v>8.6999999999999994E-2</v>
      </c>
      <c r="C105" s="32">
        <v>8.0000000000000002E-3</v>
      </c>
      <c r="D105" s="32">
        <v>0.01</v>
      </c>
      <c r="E105" s="31">
        <v>432.2</v>
      </c>
      <c r="F105" s="32">
        <v>0.153</v>
      </c>
      <c r="G105" s="32">
        <v>0.40899999999999997</v>
      </c>
      <c r="H105" s="31">
        <v>103</v>
      </c>
      <c r="I105" s="31" t="s">
        <v>46</v>
      </c>
      <c r="J105" s="31" t="s">
        <v>124</v>
      </c>
      <c r="K105" s="31"/>
      <c r="L105" s="31"/>
      <c r="M105" s="31"/>
      <c r="N105" s="31"/>
    </row>
    <row r="106" spans="1:14" ht="18" x14ac:dyDescent="0.2">
      <c r="A106" s="30" t="s">
        <v>173</v>
      </c>
      <c r="B106" s="31"/>
      <c r="C106" s="31"/>
      <c r="D106" s="31"/>
      <c r="E106" s="31"/>
      <c r="F106" s="31"/>
      <c r="G106" s="31"/>
      <c r="H106" s="31"/>
      <c r="I106" s="31"/>
      <c r="J106" s="31"/>
      <c r="K106" s="32">
        <v>0.157</v>
      </c>
      <c r="L106" s="32">
        <v>0.192</v>
      </c>
      <c r="M106" s="33">
        <v>0.27</v>
      </c>
      <c r="N106" s="31">
        <v>60.1</v>
      </c>
    </row>
    <row r="107" spans="1:14" ht="18" x14ac:dyDescent="0.2">
      <c r="A107" s="30" t="s">
        <v>174</v>
      </c>
      <c r="B107" s="31"/>
      <c r="C107" s="31"/>
      <c r="D107" s="31"/>
      <c r="E107" s="31"/>
      <c r="F107" s="31"/>
      <c r="G107" s="31"/>
      <c r="H107" s="31"/>
      <c r="I107" s="31"/>
      <c r="J107" s="31"/>
      <c r="K107" s="32">
        <v>0.23799999999999999</v>
      </c>
      <c r="L107" s="32">
        <v>0.23599999999999999</v>
      </c>
      <c r="M107" s="33">
        <v>0.31</v>
      </c>
      <c r="N107" s="31">
        <v>88.7</v>
      </c>
    </row>
    <row r="108" spans="1:14" ht="18" x14ac:dyDescent="0.2">
      <c r="A108" s="30" t="s">
        <v>175</v>
      </c>
      <c r="B108" s="32">
        <v>7.1999999999999995E-2</v>
      </c>
      <c r="C108" s="32">
        <v>6.0000000000000001E-3</v>
      </c>
      <c r="D108" s="32">
        <v>0.01</v>
      </c>
      <c r="E108" s="31">
        <v>530</v>
      </c>
      <c r="F108" s="32">
        <v>0.152</v>
      </c>
      <c r="G108" s="32">
        <v>0.42</v>
      </c>
      <c r="H108" s="31">
        <v>86</v>
      </c>
      <c r="I108" s="31" t="s">
        <v>46</v>
      </c>
      <c r="J108" s="31" t="s">
        <v>176</v>
      </c>
      <c r="K108" s="31"/>
      <c r="L108" s="31"/>
      <c r="M108" s="31"/>
      <c r="N108" s="31"/>
    </row>
    <row r="109" spans="1:14" ht="18" x14ac:dyDescent="0.2">
      <c r="A109" s="30" t="s">
        <v>177</v>
      </c>
      <c r="B109" s="31"/>
      <c r="C109" s="31"/>
      <c r="D109" s="31"/>
      <c r="E109" s="31"/>
      <c r="F109" s="31"/>
      <c r="G109" s="31"/>
      <c r="H109" s="31"/>
      <c r="I109" s="31"/>
      <c r="J109" s="31"/>
      <c r="K109" s="32">
        <v>0.23599999999999999</v>
      </c>
      <c r="L109" s="32">
        <v>0.23100000000000001</v>
      </c>
      <c r="M109" s="33">
        <v>0.31</v>
      </c>
      <c r="N109" s="31">
        <v>88.7</v>
      </c>
    </row>
    <row r="110" spans="1:14" ht="18" x14ac:dyDescent="0.2">
      <c r="A110" s="30" t="s">
        <v>178</v>
      </c>
      <c r="B110" s="31"/>
      <c r="C110" s="31"/>
      <c r="D110" s="31"/>
      <c r="E110" s="31"/>
      <c r="F110" s="31"/>
      <c r="G110" s="31"/>
      <c r="H110" s="31"/>
      <c r="I110" s="31"/>
      <c r="J110" s="31"/>
      <c r="K110" s="32">
        <v>0.13300000000000001</v>
      </c>
      <c r="L110" s="32">
        <v>0.19400000000000001</v>
      </c>
      <c r="M110" s="33">
        <v>0.26</v>
      </c>
      <c r="N110" s="31">
        <v>66.099999999999994</v>
      </c>
    </row>
    <row r="111" spans="1:14" ht="18" x14ac:dyDescent="0.2">
      <c r="A111" s="30" t="s">
        <v>179</v>
      </c>
      <c r="B111" s="32">
        <v>8.4000000000000005E-2</v>
      </c>
      <c r="C111" s="32">
        <v>8.0000000000000002E-3</v>
      </c>
      <c r="D111" s="32">
        <v>0.01</v>
      </c>
      <c r="E111" s="31">
        <v>487.2</v>
      </c>
      <c r="F111" s="32">
        <v>0.151</v>
      </c>
      <c r="G111" s="32">
        <v>0.39900000000000002</v>
      </c>
      <c r="H111" s="31">
        <v>107</v>
      </c>
      <c r="I111" s="31" t="s">
        <v>46</v>
      </c>
      <c r="J111" s="31" t="s">
        <v>180</v>
      </c>
      <c r="K111" s="31"/>
      <c r="L111" s="31"/>
      <c r="M111" s="31"/>
      <c r="N111" s="31"/>
    </row>
    <row r="112" spans="1:14" ht="18" x14ac:dyDescent="0.2">
      <c r="A112" s="30" t="s">
        <v>181</v>
      </c>
      <c r="B112" s="31"/>
      <c r="C112" s="31"/>
      <c r="D112" s="31"/>
      <c r="E112" s="31"/>
      <c r="F112" s="31"/>
      <c r="G112" s="31"/>
      <c r="H112" s="31"/>
      <c r="I112" s="31"/>
      <c r="J112" s="31"/>
      <c r="K112" s="32">
        <v>0.13200000000000001</v>
      </c>
      <c r="L112" s="32">
        <v>0.19</v>
      </c>
      <c r="M112" s="33">
        <v>0.26</v>
      </c>
      <c r="N112" s="31">
        <v>66.099999999999994</v>
      </c>
    </row>
    <row r="113" spans="1:14" ht="18" x14ac:dyDescent="0.2">
      <c r="A113" s="30" t="s">
        <v>182</v>
      </c>
      <c r="B113" s="31"/>
      <c r="C113" s="31"/>
      <c r="D113" s="31"/>
      <c r="E113" s="31"/>
      <c r="F113" s="31"/>
      <c r="G113" s="31"/>
      <c r="H113" s="31"/>
      <c r="I113" s="31"/>
      <c r="J113" s="31"/>
      <c r="K113" s="32">
        <v>0.123</v>
      </c>
      <c r="L113" s="32">
        <v>0.28499999999999998</v>
      </c>
      <c r="M113" s="33">
        <v>0.26</v>
      </c>
      <c r="N113" s="31">
        <v>82.9</v>
      </c>
    </row>
    <row r="114" spans="1:14" ht="18" x14ac:dyDescent="0.2">
      <c r="A114" s="30" t="s">
        <v>183</v>
      </c>
      <c r="B114" s="32">
        <v>8.1000000000000003E-2</v>
      </c>
      <c r="C114" s="32">
        <v>5.0000000000000001E-3</v>
      </c>
      <c r="D114" s="32">
        <v>7.0000000000000001E-3</v>
      </c>
      <c r="E114" s="31">
        <v>594.29999999999995</v>
      </c>
      <c r="F114" s="32">
        <v>0.23300000000000001</v>
      </c>
      <c r="G114" s="32">
        <v>0.40500000000000003</v>
      </c>
      <c r="H114" s="31">
        <v>117</v>
      </c>
      <c r="I114" s="31" t="s">
        <v>56</v>
      </c>
      <c r="J114" s="31" t="s">
        <v>184</v>
      </c>
      <c r="K114" s="31"/>
      <c r="L114" s="31"/>
      <c r="M114" s="31"/>
      <c r="N114" s="31"/>
    </row>
    <row r="115" spans="1:14" ht="18" x14ac:dyDescent="0.2">
      <c r="A115" s="30" t="s">
        <v>185</v>
      </c>
      <c r="B115" s="31"/>
      <c r="C115" s="31"/>
      <c r="D115" s="31"/>
      <c r="E115" s="31"/>
      <c r="F115" s="31"/>
      <c r="G115" s="31"/>
      <c r="H115" s="31"/>
      <c r="I115" s="31"/>
      <c r="J115" s="31"/>
      <c r="K115" s="32">
        <v>0.123</v>
      </c>
      <c r="L115" s="32">
        <v>0.27600000000000002</v>
      </c>
      <c r="M115" s="33">
        <v>0.26</v>
      </c>
      <c r="N115" s="31">
        <v>82.9</v>
      </c>
    </row>
    <row r="116" spans="1:14" ht="18" x14ac:dyDescent="0.2">
      <c r="A116" s="30" t="s">
        <v>186</v>
      </c>
      <c r="B116" s="31"/>
      <c r="C116" s="31"/>
      <c r="D116" s="31"/>
      <c r="E116" s="31"/>
      <c r="F116" s="31"/>
      <c r="G116" s="31"/>
      <c r="H116" s="31"/>
      <c r="I116" s="31"/>
      <c r="J116" s="31"/>
      <c r="K116" s="32">
        <v>0.219</v>
      </c>
      <c r="L116" s="32">
        <v>0.20499999999999999</v>
      </c>
      <c r="M116" s="33">
        <v>0.31</v>
      </c>
      <c r="N116" s="31">
        <v>83.5</v>
      </c>
    </row>
    <row r="117" spans="1:14" ht="18" x14ac:dyDescent="0.2">
      <c r="A117" s="30" t="s">
        <v>187</v>
      </c>
      <c r="B117" s="32">
        <v>7.5999999999999998E-2</v>
      </c>
      <c r="C117" s="32">
        <v>8.9999999999999993E-3</v>
      </c>
      <c r="D117" s="32">
        <v>1.2999999999999999E-2</v>
      </c>
      <c r="E117" s="31">
        <v>561.79999999999995</v>
      </c>
      <c r="F117" s="32">
        <v>0.109</v>
      </c>
      <c r="G117" s="32">
        <v>0.41</v>
      </c>
      <c r="H117" s="31">
        <v>96</v>
      </c>
      <c r="I117" s="31" t="s">
        <v>46</v>
      </c>
      <c r="J117" s="31" t="s">
        <v>176</v>
      </c>
      <c r="K117" s="31"/>
      <c r="L117" s="31"/>
      <c r="M117" s="31"/>
      <c r="N117" s="31"/>
    </row>
    <row r="118" spans="1:14" ht="18" x14ac:dyDescent="0.2">
      <c r="A118" s="30" t="s">
        <v>188</v>
      </c>
      <c r="B118" s="31"/>
      <c r="C118" s="31"/>
      <c r="D118" s="31"/>
      <c r="E118" s="31"/>
      <c r="F118" s="31"/>
      <c r="G118" s="31"/>
      <c r="H118" s="31"/>
      <c r="I118" s="31"/>
      <c r="J118" s="31"/>
      <c r="K118" s="32">
        <v>0.216</v>
      </c>
      <c r="L118" s="32">
        <v>0.19800000000000001</v>
      </c>
      <c r="M118" s="33">
        <v>0.31</v>
      </c>
      <c r="N118" s="31">
        <v>83.5</v>
      </c>
    </row>
    <row r="119" spans="1:14" ht="18" x14ac:dyDescent="0.2">
      <c r="A119" s="30" t="s">
        <v>189</v>
      </c>
      <c r="B119" s="31"/>
      <c r="C119" s="31"/>
      <c r="D119" s="31"/>
      <c r="E119" s="31"/>
      <c r="F119" s="31"/>
      <c r="G119" s="31"/>
      <c r="H119" s="31"/>
      <c r="I119" s="31"/>
      <c r="J119" s="31"/>
      <c r="K119" s="32">
        <v>0.28100000000000003</v>
      </c>
      <c r="L119" s="32">
        <v>0.2</v>
      </c>
      <c r="M119" s="33">
        <v>0.34</v>
      </c>
      <c r="N119" s="31">
        <v>58.8</v>
      </c>
    </row>
    <row r="120" spans="1:14" ht="18" x14ac:dyDescent="0.2">
      <c r="A120" s="30" t="s">
        <v>190</v>
      </c>
      <c r="B120" s="32">
        <v>6.8000000000000005E-2</v>
      </c>
      <c r="C120" s="32">
        <v>6.0000000000000001E-3</v>
      </c>
      <c r="D120" s="32">
        <v>1.2999999999999999E-2</v>
      </c>
      <c r="E120" s="31">
        <v>300.2</v>
      </c>
      <c r="F120" s="32">
        <v>0.114</v>
      </c>
      <c r="G120" s="32">
        <v>0.39500000000000002</v>
      </c>
      <c r="H120" s="31">
        <v>76</v>
      </c>
      <c r="I120" s="31" t="s">
        <v>41</v>
      </c>
      <c r="J120" s="31" t="s">
        <v>42</v>
      </c>
      <c r="K120" s="31"/>
      <c r="L120" s="31"/>
      <c r="M120" s="31"/>
      <c r="N120" s="31"/>
    </row>
    <row r="121" spans="1:14" ht="18" x14ac:dyDescent="0.2">
      <c r="A121" s="30" t="s">
        <v>191</v>
      </c>
      <c r="B121" s="31"/>
      <c r="C121" s="31"/>
      <c r="D121" s="31"/>
      <c r="E121" s="31"/>
      <c r="F121" s="31"/>
      <c r="G121" s="31"/>
      <c r="H121" s="31"/>
      <c r="I121" s="31"/>
      <c r="J121" s="31"/>
      <c r="K121" s="32">
        <v>0.27800000000000002</v>
      </c>
      <c r="L121" s="32">
        <v>0.19500000000000001</v>
      </c>
      <c r="M121" s="33">
        <v>0.33</v>
      </c>
      <c r="N121" s="31">
        <v>58.8</v>
      </c>
    </row>
    <row r="122" spans="1:14" ht="18" x14ac:dyDescent="0.2">
      <c r="A122" s="30" t="s">
        <v>192</v>
      </c>
      <c r="B122" s="31"/>
      <c r="C122" s="31"/>
      <c r="D122" s="31"/>
      <c r="E122" s="31"/>
      <c r="F122" s="31"/>
      <c r="G122" s="31"/>
      <c r="H122" s="31"/>
      <c r="I122" s="31"/>
      <c r="J122" s="31"/>
      <c r="K122" s="32">
        <v>0.18099999999999999</v>
      </c>
      <c r="L122" s="32">
        <v>0.217</v>
      </c>
      <c r="M122" s="33">
        <v>0.28999999999999998</v>
      </c>
      <c r="N122" s="31">
        <v>76.599999999999994</v>
      </c>
    </row>
    <row r="123" spans="1:14" ht="18" x14ac:dyDescent="0.2">
      <c r="A123" s="30" t="s">
        <v>193</v>
      </c>
      <c r="B123" s="32">
        <v>7.1999999999999995E-2</v>
      </c>
      <c r="C123" s="32">
        <v>5.0000000000000001E-3</v>
      </c>
      <c r="D123" s="32">
        <v>8.9999999999999993E-3</v>
      </c>
      <c r="E123" s="31">
        <v>478.5</v>
      </c>
      <c r="F123" s="32">
        <v>0.157</v>
      </c>
      <c r="G123" s="32">
        <v>0.38700000000000001</v>
      </c>
      <c r="H123" s="31">
        <v>95</v>
      </c>
      <c r="I123" s="31" t="s">
        <v>46</v>
      </c>
      <c r="J123" s="31" t="s">
        <v>91</v>
      </c>
      <c r="K123" s="31"/>
      <c r="L123" s="31"/>
      <c r="M123" s="31"/>
      <c r="N123" s="31"/>
    </row>
    <row r="124" spans="1:14" ht="18" x14ac:dyDescent="0.2">
      <c r="A124" s="30" t="s">
        <v>194</v>
      </c>
      <c r="B124" s="31"/>
      <c r="C124" s="31"/>
      <c r="D124" s="31"/>
      <c r="E124" s="31"/>
      <c r="F124" s="31"/>
      <c r="G124" s="31"/>
      <c r="H124" s="31"/>
      <c r="I124" s="31"/>
      <c r="J124" s="31"/>
      <c r="K124" s="32">
        <v>0.18</v>
      </c>
      <c r="L124" s="32">
        <v>0.218</v>
      </c>
      <c r="M124" s="33">
        <v>0.28999999999999998</v>
      </c>
      <c r="N124" s="31">
        <v>76.599999999999994</v>
      </c>
    </row>
    <row r="125" spans="1:14" ht="18" x14ac:dyDescent="0.2">
      <c r="A125" s="30" t="s">
        <v>195</v>
      </c>
      <c r="B125" s="31"/>
      <c r="C125" s="31"/>
      <c r="D125" s="31"/>
      <c r="E125" s="31"/>
      <c r="F125" s="31"/>
      <c r="G125" s="31"/>
      <c r="H125" s="31"/>
      <c r="I125" s="31"/>
      <c r="J125" s="31"/>
      <c r="K125" s="32">
        <v>0.13900000000000001</v>
      </c>
      <c r="L125" s="32">
        <v>0.20599999999999999</v>
      </c>
      <c r="M125" s="33">
        <v>0.27</v>
      </c>
      <c r="N125" s="31">
        <v>67.5</v>
      </c>
    </row>
    <row r="126" spans="1:14" ht="18" x14ac:dyDescent="0.2">
      <c r="A126" s="30" t="s">
        <v>196</v>
      </c>
      <c r="B126" s="32">
        <v>7.4999999999999997E-2</v>
      </c>
      <c r="C126" s="32">
        <v>6.0000000000000001E-3</v>
      </c>
      <c r="D126" s="32">
        <v>0.01</v>
      </c>
      <c r="E126" s="31">
        <v>410.5</v>
      </c>
      <c r="F126" s="32">
        <v>0.16</v>
      </c>
      <c r="G126" s="32">
        <v>0.36299999999999999</v>
      </c>
      <c r="H126" s="31">
        <v>98</v>
      </c>
      <c r="I126" s="31" t="s">
        <v>41</v>
      </c>
      <c r="J126" s="31" t="s">
        <v>136</v>
      </c>
      <c r="K126" s="31"/>
      <c r="L126" s="31"/>
      <c r="M126" s="31"/>
      <c r="N126" s="31"/>
    </row>
    <row r="127" spans="1:14" ht="18" x14ac:dyDescent="0.2">
      <c r="A127" s="30" t="s">
        <v>197</v>
      </c>
      <c r="B127" s="31"/>
      <c r="C127" s="31"/>
      <c r="D127" s="31"/>
      <c r="E127" s="31"/>
      <c r="F127" s="31"/>
      <c r="G127" s="31"/>
      <c r="H127" s="31"/>
      <c r="I127" s="31"/>
      <c r="J127" s="31"/>
      <c r="K127" s="32">
        <v>0.13800000000000001</v>
      </c>
      <c r="L127" s="32">
        <v>0.20799999999999999</v>
      </c>
      <c r="M127" s="33">
        <v>0.26</v>
      </c>
      <c r="N127" s="31">
        <v>67.5</v>
      </c>
    </row>
    <row r="128" spans="1:14" ht="18" x14ac:dyDescent="0.2">
      <c r="A128" s="30" t="s">
        <v>198</v>
      </c>
      <c r="B128" s="31"/>
      <c r="C128" s="31"/>
      <c r="D128" s="31"/>
      <c r="E128" s="31"/>
      <c r="F128" s="31"/>
      <c r="G128" s="31"/>
      <c r="H128" s="31"/>
      <c r="I128" s="31"/>
      <c r="J128" s="31"/>
      <c r="K128" s="32">
        <v>0.14199999999999999</v>
      </c>
      <c r="L128" s="32">
        <v>0.19900000000000001</v>
      </c>
      <c r="M128" s="33">
        <v>0.26</v>
      </c>
      <c r="N128" s="31">
        <v>64.900000000000006</v>
      </c>
    </row>
    <row r="129" spans="1:14" ht="18" x14ac:dyDescent="0.2">
      <c r="A129" s="30" t="s">
        <v>199</v>
      </c>
      <c r="B129" s="32">
        <v>8.5000000000000006E-2</v>
      </c>
      <c r="C129" s="32">
        <v>8.0000000000000002E-3</v>
      </c>
      <c r="D129" s="32">
        <v>0.01</v>
      </c>
      <c r="E129" s="31">
        <v>456.5</v>
      </c>
      <c r="F129" s="32">
        <v>0.15</v>
      </c>
      <c r="G129" s="32">
        <v>0.38900000000000001</v>
      </c>
      <c r="H129" s="31">
        <v>105</v>
      </c>
      <c r="I129" s="31" t="s">
        <v>46</v>
      </c>
      <c r="J129" s="31" t="s">
        <v>200</v>
      </c>
      <c r="K129" s="31"/>
      <c r="L129" s="31"/>
      <c r="M129" s="31"/>
      <c r="N129" s="31"/>
    </row>
    <row r="130" spans="1:14" ht="18" x14ac:dyDescent="0.2">
      <c r="A130" s="30" t="s">
        <v>201</v>
      </c>
      <c r="B130" s="31"/>
      <c r="C130" s="31"/>
      <c r="D130" s="31"/>
      <c r="E130" s="31"/>
      <c r="F130" s="31"/>
      <c r="G130" s="31"/>
      <c r="H130" s="31"/>
      <c r="I130" s="31"/>
      <c r="J130" s="31"/>
      <c r="K130" s="32">
        <v>0.14099999999999999</v>
      </c>
      <c r="L130" s="32">
        <v>0.19500000000000001</v>
      </c>
      <c r="M130" s="33">
        <v>0.27</v>
      </c>
      <c r="N130" s="31">
        <v>64.900000000000006</v>
      </c>
    </row>
    <row r="131" spans="1:14" ht="18" x14ac:dyDescent="0.2">
      <c r="A131" s="30" t="s">
        <v>202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2">
        <v>0.42099999999999999</v>
      </c>
      <c r="L131" s="32">
        <v>0.13400000000000001</v>
      </c>
      <c r="M131" s="33">
        <v>0.38</v>
      </c>
      <c r="N131" s="31">
        <v>47</v>
      </c>
    </row>
    <row r="132" spans="1:14" ht="18" x14ac:dyDescent="0.2">
      <c r="A132" s="30" t="s">
        <v>203</v>
      </c>
      <c r="B132" s="32">
        <v>8.3000000000000004E-2</v>
      </c>
      <c r="C132" s="32">
        <v>1.2999999999999999E-2</v>
      </c>
      <c r="D132" s="32">
        <v>1.7999999999999999E-2</v>
      </c>
      <c r="E132" s="31">
        <v>194.4</v>
      </c>
      <c r="F132" s="32">
        <v>0.11799999999999999</v>
      </c>
      <c r="G132" s="32">
        <v>0.441</v>
      </c>
      <c r="H132" s="31">
        <v>78</v>
      </c>
      <c r="I132" s="31" t="s">
        <v>51</v>
      </c>
      <c r="J132" s="31" t="s">
        <v>204</v>
      </c>
      <c r="K132" s="31"/>
      <c r="L132" s="31"/>
      <c r="M132" s="31"/>
      <c r="N132" s="31"/>
    </row>
    <row r="133" spans="1:14" ht="18" x14ac:dyDescent="0.2">
      <c r="A133" s="30" t="s">
        <v>205</v>
      </c>
      <c r="B133" s="31"/>
      <c r="C133" s="31"/>
      <c r="D133" s="31"/>
      <c r="E133" s="31"/>
      <c r="F133" s="31"/>
      <c r="G133" s="31"/>
      <c r="H133" s="31"/>
      <c r="I133" s="31"/>
      <c r="J133" s="31"/>
      <c r="K133" s="32">
        <v>0.372</v>
      </c>
      <c r="L133" s="32">
        <v>0.13900000000000001</v>
      </c>
      <c r="M133" s="33">
        <v>0.38</v>
      </c>
      <c r="N133" s="31">
        <v>47</v>
      </c>
    </row>
    <row r="134" spans="1:14" ht="18" x14ac:dyDescent="0.2">
      <c r="A134" s="30" t="s">
        <v>206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2">
        <v>0.153</v>
      </c>
      <c r="L134" s="32">
        <v>0.16</v>
      </c>
      <c r="M134" s="33">
        <v>0.28000000000000003</v>
      </c>
      <c r="N134" s="31">
        <v>40.200000000000003</v>
      </c>
    </row>
    <row r="135" spans="1:14" ht="18" x14ac:dyDescent="0.2">
      <c r="A135" s="30" t="s">
        <v>207</v>
      </c>
      <c r="B135" s="32">
        <v>8.3000000000000004E-2</v>
      </c>
      <c r="C135" s="32">
        <v>5.0000000000000001E-3</v>
      </c>
      <c r="D135" s="32">
        <v>7.0000000000000001E-3</v>
      </c>
      <c r="E135" s="31">
        <v>311.89999999999998</v>
      </c>
      <c r="F135" s="32">
        <v>0.111</v>
      </c>
      <c r="G135" s="32">
        <v>0.41499999999999998</v>
      </c>
      <c r="H135" s="31">
        <v>105</v>
      </c>
      <c r="I135" s="31" t="s">
        <v>41</v>
      </c>
      <c r="J135" s="31" t="s">
        <v>52</v>
      </c>
      <c r="K135" s="31"/>
      <c r="L135" s="31"/>
      <c r="M135" s="31"/>
      <c r="N135" s="31"/>
    </row>
    <row r="136" spans="1:14" ht="18" x14ac:dyDescent="0.2">
      <c r="A136" s="30" t="s">
        <v>208</v>
      </c>
      <c r="B136" s="31"/>
      <c r="C136" s="31"/>
      <c r="D136" s="31"/>
      <c r="E136" s="31"/>
      <c r="F136" s="31"/>
      <c r="G136" s="31"/>
      <c r="H136" s="31"/>
      <c r="I136" s="31"/>
      <c r="J136" s="31"/>
      <c r="K136" s="32">
        <v>0.151</v>
      </c>
      <c r="L136" s="32">
        <v>0.155</v>
      </c>
      <c r="M136" s="33">
        <v>0.28000000000000003</v>
      </c>
      <c r="N136" s="31">
        <v>40.200000000000003</v>
      </c>
    </row>
    <row r="137" spans="1:14" ht="18" x14ac:dyDescent="0.2">
      <c r="A137" s="30" t="s">
        <v>209</v>
      </c>
      <c r="B137" s="31"/>
      <c r="C137" s="31"/>
      <c r="D137" s="31"/>
      <c r="E137" s="31"/>
      <c r="F137" s="31"/>
      <c r="G137" s="31"/>
      <c r="H137" s="31"/>
      <c r="I137" s="31"/>
      <c r="J137" s="31"/>
      <c r="K137" s="32">
        <v>0.23300000000000001</v>
      </c>
      <c r="L137" s="32">
        <v>0.187</v>
      </c>
      <c r="M137" s="33">
        <v>0.31</v>
      </c>
      <c r="N137" s="31">
        <v>63.5</v>
      </c>
    </row>
    <row r="138" spans="1:14" ht="18" x14ac:dyDescent="0.2">
      <c r="A138" s="30" t="s">
        <v>210</v>
      </c>
      <c r="B138" s="32">
        <v>6.8000000000000005E-2</v>
      </c>
      <c r="C138" s="32">
        <v>6.0000000000000001E-3</v>
      </c>
      <c r="D138" s="32">
        <v>1.2E-2</v>
      </c>
      <c r="E138" s="31">
        <v>336.5</v>
      </c>
      <c r="F138" s="32">
        <v>0.13900000000000001</v>
      </c>
      <c r="G138" s="32">
        <v>0.39500000000000002</v>
      </c>
      <c r="H138" s="31">
        <v>76</v>
      </c>
      <c r="I138" s="31" t="s">
        <v>41</v>
      </c>
      <c r="J138" s="31" t="s">
        <v>47</v>
      </c>
      <c r="K138" s="31"/>
      <c r="L138" s="31"/>
      <c r="M138" s="31"/>
      <c r="N138" s="31"/>
    </row>
    <row r="139" spans="1:14" ht="18" x14ac:dyDescent="0.2">
      <c r="A139" s="30" t="s">
        <v>211</v>
      </c>
      <c r="B139" s="31"/>
      <c r="C139" s="31"/>
      <c r="D139" s="31"/>
      <c r="E139" s="31"/>
      <c r="F139" s="31"/>
      <c r="G139" s="31"/>
      <c r="H139" s="31"/>
      <c r="I139" s="31"/>
      <c r="J139" s="31"/>
      <c r="K139" s="32">
        <v>0.23100000000000001</v>
      </c>
      <c r="L139" s="32">
        <v>0.185</v>
      </c>
      <c r="M139" s="33">
        <v>0.31</v>
      </c>
      <c r="N139" s="31">
        <v>63.5</v>
      </c>
    </row>
    <row r="140" spans="1:14" ht="18" x14ac:dyDescent="0.2">
      <c r="A140" s="30" t="s">
        <v>212</v>
      </c>
      <c r="B140" s="31"/>
      <c r="C140" s="31"/>
      <c r="D140" s="31"/>
      <c r="E140" s="31"/>
      <c r="F140" s="31"/>
      <c r="G140" s="31"/>
      <c r="H140" s="31"/>
      <c r="I140" s="31"/>
      <c r="J140" s="31"/>
      <c r="K140" s="32">
        <v>0.21</v>
      </c>
      <c r="L140" s="32">
        <v>0.215</v>
      </c>
      <c r="M140" s="33">
        <v>0.28999999999999998</v>
      </c>
      <c r="N140" s="31">
        <v>76.599999999999994</v>
      </c>
    </row>
    <row r="141" spans="1:14" ht="18" x14ac:dyDescent="0.2">
      <c r="A141" s="30" t="s">
        <v>213</v>
      </c>
      <c r="B141" s="32">
        <v>7.0000000000000007E-2</v>
      </c>
      <c r="C141" s="32">
        <v>6.0000000000000001E-3</v>
      </c>
      <c r="D141" s="32">
        <v>0.01</v>
      </c>
      <c r="E141" s="31">
        <v>439.4</v>
      </c>
      <c r="F141" s="32">
        <v>0.161</v>
      </c>
      <c r="G141" s="32">
        <v>0.40100000000000002</v>
      </c>
      <c r="H141" s="31">
        <v>84</v>
      </c>
      <c r="I141" s="31" t="s">
        <v>41</v>
      </c>
      <c r="J141" s="31" t="s">
        <v>91</v>
      </c>
      <c r="K141" s="31"/>
      <c r="L141" s="31"/>
      <c r="M141" s="31"/>
      <c r="N141" s="31"/>
    </row>
    <row r="142" spans="1:14" ht="18" x14ac:dyDescent="0.2">
      <c r="A142" s="30" t="s">
        <v>214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2">
        <v>0.20899999999999999</v>
      </c>
      <c r="L142" s="32">
        <v>0.215</v>
      </c>
      <c r="M142" s="33">
        <v>0.28999999999999998</v>
      </c>
      <c r="N142" s="31">
        <v>76.599999999999994</v>
      </c>
    </row>
    <row r="145" spans="1:2" ht="18" x14ac:dyDescent="0.2">
      <c r="A145" s="30" t="s">
        <v>215</v>
      </c>
      <c r="B145" s="24">
        <f>AVERAGE(B3:B141)</f>
        <v>7.7510638297872358E-2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BBC7-AE50-7C4C-8519-FCD4B8DB918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DMGs</vt:lpstr>
      <vt:lpstr>Sheet6</vt:lpstr>
      <vt:lpstr>Sheet8</vt:lpstr>
      <vt:lpstr>Sheet9</vt:lpstr>
      <vt:lpstr>Sheet7</vt:lpstr>
      <vt:lpstr>ITS2 PERMANOVA</vt:lpstr>
      <vt:lpstr>Genome_meth_feature</vt:lpstr>
      <vt:lpstr>Sheet4</vt:lpstr>
      <vt:lpstr>PCA_PERMANOVA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Wong</dc:creator>
  <cp:lastModifiedBy>Kevin Wong</cp:lastModifiedBy>
  <dcterms:created xsi:type="dcterms:W3CDTF">2022-05-27T14:57:37Z</dcterms:created>
  <dcterms:modified xsi:type="dcterms:W3CDTF">2022-06-08T22:52:18Z</dcterms:modified>
</cp:coreProperties>
</file>