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Wong/Documents/Kevin Stuff/Not Work/website/Website Files/Kevin Wong website/"/>
    </mc:Choice>
  </mc:AlternateContent>
  <xr:revisionPtr revIDLastSave="0" documentId="13_ncr:1_{3D2FC9EF-09B1-614E-ACAA-5F1BC211FF69}" xr6:coauthVersionLast="43" xr6:coauthVersionMax="43" xr10:uidLastSave="{00000000-0000-0000-0000-000000000000}"/>
  <bookViews>
    <workbookView xWindow="0" yWindow="460" windowWidth="25600" windowHeight="14140" activeTab="1" xr2:uid="{00000000-000D-0000-FFFF-FFFF00000000}"/>
  </bookViews>
  <sheets>
    <sheet name="Sleep" sheetId="1" r:id="rId1"/>
    <sheet name="Weekday" sheetId="2" r:id="rId2"/>
    <sheet name="Mont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H2" i="2"/>
  <c r="G2" i="2"/>
  <c r="F2" i="2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" i="3"/>
  <c r="E4" i="3" l="1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" i="3"/>
  <c r="F2" i="3"/>
  <c r="G2" i="3"/>
  <c r="H2" i="3"/>
  <c r="I2" i="3"/>
  <c r="K2" i="3"/>
  <c r="G3" i="3"/>
  <c r="C2" i="3"/>
  <c r="D2" i="3"/>
  <c r="F3" i="3"/>
  <c r="E3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D3" i="3"/>
  <c r="C3" i="3"/>
  <c r="J2" i="3" l="1"/>
  <c r="K3" i="2" l="1"/>
  <c r="K4" i="2"/>
  <c r="K5" i="2"/>
  <c r="K6" i="2"/>
  <c r="K7" i="2"/>
  <c r="K8" i="2"/>
  <c r="K2" i="2"/>
  <c r="D3" i="2"/>
  <c r="E3" i="2"/>
  <c r="D4" i="2"/>
  <c r="E4" i="2"/>
  <c r="D5" i="2"/>
  <c r="E5" i="2"/>
  <c r="D6" i="2"/>
  <c r="E6" i="2"/>
  <c r="D7" i="2"/>
  <c r="E7" i="2"/>
  <c r="D8" i="2"/>
  <c r="E8" i="2"/>
  <c r="D2" i="2"/>
  <c r="E2" i="2"/>
  <c r="B3" i="2" l="1"/>
  <c r="C3" i="2"/>
  <c r="B4" i="2"/>
  <c r="C4" i="2"/>
  <c r="B5" i="2"/>
  <c r="C5" i="2"/>
  <c r="B6" i="2"/>
  <c r="C6" i="2"/>
  <c r="B7" i="2"/>
  <c r="C7" i="2"/>
  <c r="B8" i="2"/>
  <c r="C8" i="2"/>
  <c r="C2" i="2"/>
  <c r="B2" i="2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K21" i="3" s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K24" i="3" s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3" i="1"/>
  <c r="S4" i="1"/>
  <c r="S5" i="1"/>
  <c r="S6" i="1"/>
  <c r="J6" i="2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Q2" i="1"/>
  <c r="P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H4" i="3" s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I5" i="3" s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I6" i="3" s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H7" i="3" s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H11" i="3" s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I12" i="3" s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I13" i="3" s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H14" i="3" s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I16" i="3" s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H17" i="3" s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H18" i="3" s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I19" i="3" s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I20" i="3" s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H21" i="3" s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I22" i="3" s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I23" i="3" s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H24" i="3" s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H25" i="3" s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I26" i="3" s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O2" i="1"/>
  <c r="I3" i="3" s="1"/>
  <c r="N2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L2" i="1"/>
  <c r="K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J2" i="1"/>
  <c r="I2" i="1"/>
  <c r="H2" i="1"/>
  <c r="J11" i="3" l="1"/>
  <c r="I9" i="3"/>
  <c r="J5" i="2"/>
  <c r="H3" i="3"/>
  <c r="J3" i="3" s="1"/>
  <c r="I25" i="3"/>
  <c r="J25" i="3" s="1"/>
  <c r="I24" i="3"/>
  <c r="I21" i="3"/>
  <c r="I18" i="3"/>
  <c r="J18" i="3" s="1"/>
  <c r="I17" i="3"/>
  <c r="I14" i="3"/>
  <c r="I11" i="3"/>
  <c r="I10" i="3"/>
  <c r="I8" i="3"/>
  <c r="I7" i="3"/>
  <c r="I4" i="3"/>
  <c r="J4" i="3" s="1"/>
  <c r="K3" i="3"/>
  <c r="J2" i="2"/>
  <c r="J7" i="2"/>
  <c r="J3" i="2"/>
  <c r="K26" i="3"/>
  <c r="K23" i="3"/>
  <c r="K20" i="3"/>
  <c r="K13" i="3"/>
  <c r="K5" i="3"/>
  <c r="K18" i="3"/>
  <c r="K14" i="3"/>
  <c r="K11" i="3"/>
  <c r="K8" i="3"/>
  <c r="J24" i="3"/>
  <c r="J17" i="3"/>
  <c r="J7" i="3"/>
  <c r="I15" i="3"/>
  <c r="K4" i="3"/>
  <c r="K19" i="3"/>
  <c r="K16" i="3"/>
  <c r="K15" i="3"/>
  <c r="K12" i="3"/>
  <c r="K9" i="3"/>
  <c r="K6" i="3"/>
  <c r="J21" i="3"/>
  <c r="J14" i="3"/>
  <c r="H10" i="3"/>
  <c r="J10" i="3" s="1"/>
  <c r="H8" i="3"/>
  <c r="J8" i="3" s="1"/>
  <c r="K22" i="3"/>
  <c r="H26" i="3"/>
  <c r="J26" i="3" s="1"/>
  <c r="H23" i="3"/>
  <c r="J23" i="3" s="1"/>
  <c r="H22" i="3"/>
  <c r="J22" i="3" s="1"/>
  <c r="H20" i="3"/>
  <c r="J20" i="3" s="1"/>
  <c r="H19" i="3"/>
  <c r="J19" i="3" s="1"/>
  <c r="H16" i="3"/>
  <c r="J16" i="3" s="1"/>
  <c r="H15" i="3"/>
  <c r="J15" i="3" s="1"/>
  <c r="H13" i="3"/>
  <c r="J13" i="3" s="1"/>
  <c r="H12" i="3"/>
  <c r="J12" i="3" s="1"/>
  <c r="H9" i="3"/>
  <c r="J9" i="3" s="1"/>
  <c r="H6" i="3"/>
  <c r="J6" i="3" s="1"/>
  <c r="H5" i="3"/>
  <c r="J5" i="3" s="1"/>
  <c r="J8" i="2"/>
  <c r="J4" i="2"/>
  <c r="K25" i="3"/>
  <c r="K17" i="3"/>
  <c r="K10" i="3"/>
  <c r="K7" i="3"/>
  <c r="I8" i="2"/>
  <c r="I4" i="2"/>
  <c r="I7" i="2"/>
  <c r="I3" i="2"/>
  <c r="I6" i="2"/>
  <c r="I2" i="2"/>
  <c r="I5" i="2"/>
</calcChain>
</file>

<file path=xl/sharedStrings.xml><?xml version="1.0" encoding="utf-8"?>
<sst xmlns="http://schemas.openxmlformats.org/spreadsheetml/2006/main" count="1686" uniqueCount="52">
  <si>
    <t>:|</t>
  </si>
  <si>
    <t>:)</t>
  </si>
  <si>
    <t>:(</t>
  </si>
  <si>
    <t>Took a nap (1 hour)</t>
  </si>
  <si>
    <t>Took a nap (2 hours)</t>
  </si>
  <si>
    <t>Took a nap (1 hour):Took a nap (2 hours)</t>
  </si>
  <si>
    <t>Stressful day</t>
  </si>
  <si>
    <t>Took a nap (1.5 hours)</t>
  </si>
  <si>
    <t>Start Time</t>
  </si>
  <si>
    <t>Wake Up Time</t>
  </si>
  <si>
    <t>Sleep Quality</t>
  </si>
  <si>
    <t>Time In Bed</t>
  </si>
  <si>
    <t>Wake Up Mood</t>
  </si>
  <si>
    <t>Heart Rate</t>
  </si>
  <si>
    <t>Steps Taken</t>
  </si>
  <si>
    <t>Sleep Notes</t>
  </si>
  <si>
    <t>Monday</t>
  </si>
  <si>
    <t>Tuesday</t>
  </si>
  <si>
    <t>Wednesday</t>
  </si>
  <si>
    <t>Thursday</t>
  </si>
  <si>
    <t>Friday</t>
  </si>
  <si>
    <t>Saturday</t>
  </si>
  <si>
    <t>Sunday</t>
  </si>
  <si>
    <t/>
  </si>
  <si>
    <t>No Mood</t>
  </si>
  <si>
    <t>No Data</t>
  </si>
  <si>
    <t>1 Hour Nap</t>
  </si>
  <si>
    <t>1.5 Hour Nap</t>
  </si>
  <si>
    <t>2 Hour Nap</t>
  </si>
  <si>
    <t>Stressful Day</t>
  </si>
  <si>
    <t>Sleeps Recorded</t>
  </si>
  <si>
    <t>Sleeps Missed</t>
  </si>
  <si>
    <t>Average Sleep Quality</t>
  </si>
  <si>
    <t>Average Time In Bed</t>
  </si>
  <si>
    <t>1 Hour Naps</t>
  </si>
  <si>
    <t>1.5 Hour Naps</t>
  </si>
  <si>
    <t>2 Hour Naps</t>
  </si>
  <si>
    <t>Average Heart Rate</t>
  </si>
  <si>
    <t>Average Steps Taken</t>
  </si>
  <si>
    <t>October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</si>
  <si>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</si>
  <si>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</si>
  <si>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</si>
  <si>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</si>
  <si>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</si>
  <si>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</si>
  <si>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</si>
  <si>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</si>
  <si>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</si>
  <si>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</si>
  <si>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</si>
  <si>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Nap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</si>
</sst>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/dd/yy\ hh:mm\ AM/PM;@"/>
    <numFmt numFmtId="165" formatCode="mm/dd/yy;@"/>
    <numFmt numFmtId="166" formatCode="0.0000"/>
    <numFmt numFmtId="167" formatCode="[h]:mm:ss;@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33" borderId="0" xfId="0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4"/>
  <sheetViews>
    <sheetView workbookViewId="0">
      <pane xSplit="2" ySplit="1" topLeftCell="D493" activePane="bottomRight" state="frozen"/>
      <selection pane="topRight" activeCell="C1" sqref="C1"/>
      <selection pane="bottomLeft" activeCell="A2" sqref="A2"/>
      <selection pane="bottomRight" activeCell="L502" sqref="L502"/>
    </sheetView>
  </sheetViews>
  <sheetFormatPr baseColWidth="10" defaultRowHeight="16"/>
  <cols>
    <col min="3" max="4" width="17.33203125" style="2" bestFit="1" customWidth="1"/>
    <col min="5" max="5" width="17.33203125" style="2" customWidth="1"/>
    <col min="8" max="11" width="10.83203125" style="4"/>
    <col min="12" max="12" width="10.83203125" style="4" customWidth="1"/>
    <col min="13" max="13" width="10.83203125" style="5"/>
    <col min="18" max="18" width="10.83203125" style="5"/>
  </cols>
  <sheetData>
    <row r="1" spans="1:20">
      <c r="C1" s="2" t="s">
        <v>8</v>
      </c>
      <c r="D1" s="2" t="s">
        <v>9</v>
      </c>
      <c r="E1" s="2" t="s">
        <v>10</v>
      </c>
      <c r="F1" t="s">
        <v>11</v>
      </c>
      <c r="G1" t="s">
        <v>12</v>
      </c>
      <c r="H1" s="4" t="s">
        <v>1</v>
      </c>
      <c r="I1" s="4" t="s">
        <v>0</v>
      </c>
      <c r="J1" s="4" t="s">
        <v>2</v>
      </c>
      <c r="K1" s="4" t="s">
        <v>24</v>
      </c>
      <c r="L1" s="4" t="s">
        <v>25</v>
      </c>
      <c r="M1" s="5" t="s">
        <v>15</v>
      </c>
      <c r="N1" t="s">
        <v>26</v>
      </c>
      <c r="O1" t="s">
        <v>27</v>
      </c>
      <c r="P1" t="s">
        <v>28</v>
      </c>
      <c r="Q1" t="s">
        <v>29</v>
      </c>
      <c r="R1" s="5" t="s">
        <v>13</v>
      </c>
      <c r="S1" t="s">
        <v>13</v>
      </c>
      <c r="T1" t="s">
        <v>14</v>
      </c>
    </row>
    <row r="2" spans="1:20">
      <c r="A2" s="3">
        <v>42772</v>
      </c>
      <c r="B2" t="s">
        <v>16</v>
      </c>
      <c r="C2" s="2">
        <v>42772.99858796296</v>
      </c>
      <c r="D2" s="2">
        <v>42773.360891203702</v>
      </c>
      <c r="E2" s="4">
        <v>89</v>
      </c>
      <c r="F2" s="1">
        <v>0.36180555555555555</v>
      </c>
      <c r="H2" s="4">
        <f>IF(ISNUMBER(SEARCH($H$1,$G2)),1,0)</f>
        <v>0</v>
      </c>
      <c r="I2" s="4">
        <f>IF(ISNUMBER(SEARCH($I$1,$G2)),1,0)</f>
        <v>0</v>
      </c>
      <c r="J2" s="4">
        <f>IF(ISNUMBER(SEARCH($J$1,$G2)),1,0)</f>
        <v>0</v>
      </c>
      <c r="K2" s="4">
        <f>IF(AND($G2="",$E2&lt;&gt;""),1,0)</f>
        <v>1</v>
      </c>
      <c r="L2" s="4">
        <f>IF(AND($G2="",$E2=""),1,0)</f>
        <v>0</v>
      </c>
      <c r="N2" s="4">
        <f t="shared" ref="N2:N17" si="0">IF(ISNUMBER(SEARCH("Took a nap (1 hour)",$M2)),1,0)</f>
        <v>0</v>
      </c>
      <c r="O2" s="4">
        <f>IF(ISNUMBER(SEARCH("Took a nap (1.5 hours)",$M2)),1,0)</f>
        <v>0</v>
      </c>
      <c r="P2" s="4">
        <f>IF(ISNUMBER(SEARCH("Took a nap (2 hours)",$M2)),1,0)</f>
        <v>0</v>
      </c>
      <c r="Q2" s="4">
        <f>IF(ISNUMBER(SEARCH($Q$1,$M2)),1,0)</f>
        <v>0</v>
      </c>
      <c r="R2" s="5">
        <v>0</v>
      </c>
      <c r="S2" t="str">
        <f>IF($R2=0,"",$R2)</f>
        <v/>
      </c>
      <c r="T2">
        <v>11417</v>
      </c>
    </row>
    <row r="3" spans="1:20">
      <c r="A3" s="3">
        <v>42773</v>
      </c>
      <c r="B3" t="s">
        <v>17</v>
      </c>
      <c r="C3" s="2">
        <v>42774.022256944445</v>
      </c>
      <c r="D3" s="2">
        <v>42774.350127314814</v>
      </c>
      <c r="E3" s="4">
        <v>71</v>
      </c>
      <c r="F3" s="1">
        <v>0.32777777777777778</v>
      </c>
      <c r="H3" s="4">
        <f t="shared" ref="H3:H66" si="1">IF(ISNUMBER(SEARCH($H$1,$G3)),1,0)</f>
        <v>0</v>
      </c>
      <c r="I3" s="4">
        <f t="shared" ref="I3:I66" si="2">IF(ISNUMBER(SEARCH($I$1,$G3)),1,0)</f>
        <v>0</v>
      </c>
      <c r="J3" s="4">
        <f t="shared" ref="J3:J66" si="3">IF(ISNUMBER(SEARCH($J$1,$G3)),1,0)</f>
        <v>0</v>
      </c>
      <c r="K3" s="4">
        <f t="shared" ref="K3:K66" si="4">IF(AND($G3="",$E3&lt;&gt;""),1,0)</f>
        <v>1</v>
      </c>
      <c r="L3" s="4">
        <f t="shared" ref="L3:L66" si="5">IF(AND($G3="",$E3=""),1,0)</f>
        <v>0</v>
      </c>
      <c r="N3" s="4">
        <f t="shared" si="0"/>
        <v>0</v>
      </c>
      <c r="O3" s="4">
        <f t="shared" ref="O3:O66" si="6">IF(ISNUMBER(SEARCH("Took a nap (1.5 hours)",$M3)),1,0)</f>
        <v>0</v>
      </c>
      <c r="P3" s="4">
        <f t="shared" ref="P3:P66" si="7">IF(ISNUMBER(SEARCH("Took a nap (2 hours)",$M3)),1,0)</f>
        <v>0</v>
      </c>
      <c r="Q3" s="4">
        <f t="shared" ref="Q3:Q66" si="8">IF(ISNUMBER(SEARCH($Q$1,$M3)),1,0)</f>
        <v>0</v>
      </c>
      <c r="R3" s="5">
        <v>0</v>
      </c>
      <c r="S3" t="str">
        <f t="shared" ref="S3:S66" si="9">IF($R3=0,"",$R3)</f>
        <v/>
      </c>
      <c r="T3">
        <v>6566</v>
      </c>
    </row>
    <row r="4" spans="1:20">
      <c r="A4" s="3">
        <v>42774</v>
      </c>
      <c r="B4" t="s">
        <v>18</v>
      </c>
      <c r="C4" s="2">
        <v>42774.990601851852</v>
      </c>
      <c r="D4" s="2">
        <v>42775.411921296298</v>
      </c>
      <c r="E4" s="4">
        <v>77</v>
      </c>
      <c r="F4" s="1">
        <v>0.42083333333333334</v>
      </c>
      <c r="H4" s="4">
        <f t="shared" si="1"/>
        <v>0</v>
      </c>
      <c r="I4" s="4">
        <f t="shared" si="2"/>
        <v>0</v>
      </c>
      <c r="J4" s="4">
        <f t="shared" si="3"/>
        <v>0</v>
      </c>
      <c r="K4" s="4">
        <f t="shared" si="4"/>
        <v>1</v>
      </c>
      <c r="L4" s="4">
        <f t="shared" si="5"/>
        <v>0</v>
      </c>
      <c r="N4" s="4">
        <f t="shared" si="0"/>
        <v>0</v>
      </c>
      <c r="O4" s="4">
        <f t="shared" si="6"/>
        <v>0</v>
      </c>
      <c r="P4" s="4">
        <f t="shared" si="7"/>
        <v>0</v>
      </c>
      <c r="Q4" s="4">
        <f t="shared" si="8"/>
        <v>0</v>
      </c>
      <c r="R4" s="5">
        <v>0</v>
      </c>
      <c r="S4" t="str">
        <f t="shared" si="9"/>
        <v/>
      </c>
      <c r="T4">
        <v>10434</v>
      </c>
    </row>
    <row r="5" spans="1:20">
      <c r="A5" s="3">
        <v>42775</v>
      </c>
      <c r="B5" t="s">
        <v>19</v>
      </c>
      <c r="C5" s="2">
        <v>42776.033321759256</v>
      </c>
      <c r="D5" s="2">
        <v>42776.303541666668</v>
      </c>
      <c r="E5" s="4">
        <v>59</v>
      </c>
      <c r="F5" s="1">
        <v>0.27013888888888887</v>
      </c>
      <c r="H5" s="4">
        <f t="shared" si="1"/>
        <v>0</v>
      </c>
      <c r="I5" s="4">
        <f t="shared" si="2"/>
        <v>0</v>
      </c>
      <c r="J5" s="4">
        <f t="shared" si="3"/>
        <v>0</v>
      </c>
      <c r="K5" s="4">
        <f t="shared" si="4"/>
        <v>1</v>
      </c>
      <c r="L5" s="4">
        <f t="shared" si="5"/>
        <v>0</v>
      </c>
      <c r="N5" s="4">
        <f t="shared" si="0"/>
        <v>0</v>
      </c>
      <c r="O5" s="4">
        <f t="shared" si="6"/>
        <v>0</v>
      </c>
      <c r="P5" s="4">
        <f t="shared" si="7"/>
        <v>0</v>
      </c>
      <c r="Q5" s="4">
        <f t="shared" si="8"/>
        <v>0</v>
      </c>
      <c r="R5" s="5">
        <v>0</v>
      </c>
      <c r="S5" t="str">
        <f t="shared" si="9"/>
        <v/>
      </c>
      <c r="T5">
        <v>9353</v>
      </c>
    </row>
    <row r="6" spans="1:20">
      <c r="A6" s="3">
        <v>42776</v>
      </c>
      <c r="B6" t="s">
        <v>20</v>
      </c>
      <c r="C6" s="2">
        <v>42777.005023148151</v>
      </c>
      <c r="D6" s="2">
        <v>42777.379560185182</v>
      </c>
      <c r="E6" s="4">
        <v>92</v>
      </c>
      <c r="F6" s="1">
        <v>0.3743055555555555</v>
      </c>
      <c r="H6" s="4">
        <f t="shared" si="1"/>
        <v>0</v>
      </c>
      <c r="I6" s="4">
        <f t="shared" si="2"/>
        <v>0</v>
      </c>
      <c r="J6" s="4">
        <f t="shared" si="3"/>
        <v>0</v>
      </c>
      <c r="K6" s="4">
        <f t="shared" si="4"/>
        <v>1</v>
      </c>
      <c r="L6" s="4">
        <f t="shared" si="5"/>
        <v>0</v>
      </c>
      <c r="N6" s="4">
        <f t="shared" si="0"/>
        <v>0</v>
      </c>
      <c r="O6" s="4">
        <f t="shared" si="6"/>
        <v>0</v>
      </c>
      <c r="P6" s="4">
        <f t="shared" si="7"/>
        <v>0</v>
      </c>
      <c r="Q6" s="4">
        <f t="shared" si="8"/>
        <v>0</v>
      </c>
      <c r="R6" s="5">
        <v>0</v>
      </c>
      <c r="S6" t="str">
        <f t="shared" si="9"/>
        <v/>
      </c>
      <c r="T6">
        <v>10517</v>
      </c>
    </row>
    <row r="7" spans="1:20">
      <c r="A7" s="3">
        <v>42777</v>
      </c>
      <c r="B7" t="s">
        <v>21</v>
      </c>
      <c r="C7" s="2">
        <v>42778.05133101852</v>
      </c>
      <c r="D7" s="2">
        <v>42778.401932870373</v>
      </c>
      <c r="E7" s="4">
        <v>91</v>
      </c>
      <c r="F7" s="1">
        <v>0.35000000000000003</v>
      </c>
      <c r="H7" s="4">
        <f t="shared" si="1"/>
        <v>0</v>
      </c>
      <c r="I7" s="4">
        <f t="shared" si="2"/>
        <v>0</v>
      </c>
      <c r="J7" s="4">
        <f t="shared" si="3"/>
        <v>0</v>
      </c>
      <c r="K7" s="4">
        <f t="shared" si="4"/>
        <v>1</v>
      </c>
      <c r="L7" s="4">
        <f t="shared" si="5"/>
        <v>0</v>
      </c>
      <c r="N7" s="4">
        <f t="shared" si="0"/>
        <v>0</v>
      </c>
      <c r="O7" s="4">
        <f t="shared" si="6"/>
        <v>0</v>
      </c>
      <c r="P7" s="4">
        <f t="shared" si="7"/>
        <v>0</v>
      </c>
      <c r="Q7" s="4">
        <f t="shared" si="8"/>
        <v>0</v>
      </c>
      <c r="R7" s="5">
        <v>0</v>
      </c>
      <c r="S7" t="str">
        <f t="shared" si="9"/>
        <v/>
      </c>
      <c r="T7">
        <v>5430</v>
      </c>
    </row>
    <row r="8" spans="1:20">
      <c r="A8" s="3">
        <v>42778</v>
      </c>
      <c r="B8" t="s">
        <v>22</v>
      </c>
      <c r="C8" s="2">
        <v>42779.003425925926</v>
      </c>
      <c r="D8" s="2">
        <v>42779.354513888888</v>
      </c>
      <c r="E8" s="4">
        <v>85</v>
      </c>
      <c r="F8" s="1">
        <v>0.35069444444444442</v>
      </c>
      <c r="H8" s="4">
        <f t="shared" si="1"/>
        <v>0</v>
      </c>
      <c r="I8" s="4">
        <f t="shared" si="2"/>
        <v>0</v>
      </c>
      <c r="J8" s="4">
        <f t="shared" si="3"/>
        <v>0</v>
      </c>
      <c r="K8" s="4">
        <f t="shared" si="4"/>
        <v>1</v>
      </c>
      <c r="L8" s="4">
        <f t="shared" si="5"/>
        <v>0</v>
      </c>
      <c r="N8" s="4">
        <f t="shared" si="0"/>
        <v>0</v>
      </c>
      <c r="O8" s="4">
        <f t="shared" si="6"/>
        <v>0</v>
      </c>
      <c r="P8" s="4">
        <f t="shared" si="7"/>
        <v>0</v>
      </c>
      <c r="Q8" s="4">
        <f t="shared" si="8"/>
        <v>0</v>
      </c>
      <c r="R8" s="5">
        <v>0</v>
      </c>
      <c r="S8" t="str">
        <f t="shared" si="9"/>
        <v/>
      </c>
      <c r="T8">
        <v>4710</v>
      </c>
    </row>
    <row r="9" spans="1:20">
      <c r="A9" s="3">
        <v>42779</v>
      </c>
      <c r="B9" t="s">
        <v>16</v>
      </c>
      <c r="C9" s="2">
        <v>42780.04215277778</v>
      </c>
      <c r="D9" s="2">
        <v>42780.432326388887</v>
      </c>
      <c r="E9" s="4">
        <v>81</v>
      </c>
      <c r="F9" s="1">
        <v>0.38958333333333334</v>
      </c>
      <c r="H9" s="4">
        <f t="shared" si="1"/>
        <v>0</v>
      </c>
      <c r="I9" s="4">
        <f t="shared" si="2"/>
        <v>0</v>
      </c>
      <c r="J9" s="4">
        <f t="shared" si="3"/>
        <v>0</v>
      </c>
      <c r="K9" s="4">
        <f t="shared" si="4"/>
        <v>1</v>
      </c>
      <c r="L9" s="4">
        <f t="shared" si="5"/>
        <v>0</v>
      </c>
      <c r="N9" s="4">
        <f t="shared" si="0"/>
        <v>0</v>
      </c>
      <c r="O9" s="4">
        <f t="shared" si="6"/>
        <v>0</v>
      </c>
      <c r="P9" s="4">
        <f t="shared" si="7"/>
        <v>0</v>
      </c>
      <c r="Q9" s="4">
        <f t="shared" si="8"/>
        <v>0</v>
      </c>
      <c r="R9" s="5">
        <v>0</v>
      </c>
      <c r="S9" t="str">
        <f t="shared" si="9"/>
        <v/>
      </c>
      <c r="T9">
        <v>11798</v>
      </c>
    </row>
    <row r="10" spans="1:20">
      <c r="A10" s="3">
        <v>42780</v>
      </c>
      <c r="B10" t="s">
        <v>17</v>
      </c>
      <c r="C10" s="2">
        <v>42781.013854166667</v>
      </c>
      <c r="D10" s="2">
        <v>42781.354502314818</v>
      </c>
      <c r="E10" s="4">
        <v>73</v>
      </c>
      <c r="F10" s="1">
        <v>0.34027777777777773</v>
      </c>
      <c r="H10" s="4">
        <f t="shared" si="1"/>
        <v>0</v>
      </c>
      <c r="I10" s="4">
        <f t="shared" si="2"/>
        <v>0</v>
      </c>
      <c r="J10" s="4">
        <f t="shared" si="3"/>
        <v>0</v>
      </c>
      <c r="K10" s="4">
        <f t="shared" si="4"/>
        <v>1</v>
      </c>
      <c r="L10" s="4">
        <f t="shared" si="5"/>
        <v>0</v>
      </c>
      <c r="N10" s="4">
        <f t="shared" si="0"/>
        <v>0</v>
      </c>
      <c r="O10" s="4">
        <f t="shared" si="6"/>
        <v>0</v>
      </c>
      <c r="P10" s="4">
        <f t="shared" si="7"/>
        <v>0</v>
      </c>
      <c r="Q10" s="4">
        <f t="shared" si="8"/>
        <v>0</v>
      </c>
      <c r="R10" s="5">
        <v>0</v>
      </c>
      <c r="S10" t="str">
        <f t="shared" si="9"/>
        <v/>
      </c>
      <c r="T10">
        <v>7417</v>
      </c>
    </row>
    <row r="11" spans="1:20">
      <c r="A11" s="3">
        <v>42781</v>
      </c>
      <c r="B11" t="s">
        <v>18</v>
      </c>
      <c r="C11" s="2">
        <v>42782.0234375</v>
      </c>
      <c r="D11" s="2">
        <v>42782.432488425926</v>
      </c>
      <c r="E11" s="4">
        <v>84</v>
      </c>
      <c r="F11" s="1">
        <v>0.40902777777777777</v>
      </c>
      <c r="H11" s="4">
        <f t="shared" si="1"/>
        <v>0</v>
      </c>
      <c r="I11" s="4">
        <f t="shared" si="2"/>
        <v>0</v>
      </c>
      <c r="J11" s="4">
        <f t="shared" si="3"/>
        <v>0</v>
      </c>
      <c r="K11" s="4">
        <f t="shared" si="4"/>
        <v>1</v>
      </c>
      <c r="L11" s="4">
        <f t="shared" si="5"/>
        <v>0</v>
      </c>
      <c r="N11" s="4">
        <f t="shared" si="0"/>
        <v>0</v>
      </c>
      <c r="O11" s="4">
        <f t="shared" si="6"/>
        <v>0</v>
      </c>
      <c r="P11" s="4">
        <f t="shared" si="7"/>
        <v>0</v>
      </c>
      <c r="Q11" s="4">
        <f t="shared" si="8"/>
        <v>0</v>
      </c>
      <c r="R11" s="5">
        <v>0</v>
      </c>
      <c r="S11" t="str">
        <f t="shared" si="9"/>
        <v/>
      </c>
      <c r="T11">
        <v>9513</v>
      </c>
    </row>
    <row r="12" spans="1:20">
      <c r="A12" s="3">
        <v>42782</v>
      </c>
      <c r="B12" t="s">
        <v>19</v>
      </c>
      <c r="C12" s="2">
        <v>42783.042962962965</v>
      </c>
      <c r="D12" s="2">
        <v>42783.375092592592</v>
      </c>
      <c r="E12" s="4">
        <v>69</v>
      </c>
      <c r="F12" s="1">
        <v>0.33194444444444443</v>
      </c>
      <c r="H12" s="4">
        <f t="shared" si="1"/>
        <v>0</v>
      </c>
      <c r="I12" s="4">
        <f t="shared" si="2"/>
        <v>0</v>
      </c>
      <c r="J12" s="4">
        <f t="shared" si="3"/>
        <v>0</v>
      </c>
      <c r="K12" s="4">
        <f t="shared" si="4"/>
        <v>1</v>
      </c>
      <c r="L12" s="4">
        <f t="shared" si="5"/>
        <v>0</v>
      </c>
      <c r="N12" s="4">
        <f t="shared" si="0"/>
        <v>0</v>
      </c>
      <c r="O12" s="4">
        <f t="shared" si="6"/>
        <v>0</v>
      </c>
      <c r="P12" s="4">
        <f t="shared" si="7"/>
        <v>0</v>
      </c>
      <c r="Q12" s="4">
        <f t="shared" si="8"/>
        <v>0</v>
      </c>
      <c r="R12" s="5">
        <v>0</v>
      </c>
      <c r="S12" t="str">
        <f t="shared" si="9"/>
        <v/>
      </c>
      <c r="T12">
        <v>10901</v>
      </c>
    </row>
    <row r="13" spans="1:20">
      <c r="A13" s="3">
        <v>42783</v>
      </c>
      <c r="B13" t="s">
        <v>20</v>
      </c>
      <c r="C13" s="2">
        <v>42784.074976851851</v>
      </c>
      <c r="D13" s="2">
        <v>42784.421527777777</v>
      </c>
      <c r="E13" s="4">
        <v>81</v>
      </c>
      <c r="F13" s="1">
        <v>0.34652777777777777</v>
      </c>
      <c r="H13" s="4">
        <f t="shared" si="1"/>
        <v>0</v>
      </c>
      <c r="I13" s="4">
        <f t="shared" si="2"/>
        <v>0</v>
      </c>
      <c r="J13" s="4">
        <f t="shared" si="3"/>
        <v>0</v>
      </c>
      <c r="K13" s="4">
        <f t="shared" si="4"/>
        <v>1</v>
      </c>
      <c r="L13" s="4">
        <f t="shared" si="5"/>
        <v>0</v>
      </c>
      <c r="N13" s="4">
        <f t="shared" si="0"/>
        <v>0</v>
      </c>
      <c r="O13" s="4">
        <f t="shared" si="6"/>
        <v>0</v>
      </c>
      <c r="P13" s="4">
        <f t="shared" si="7"/>
        <v>0</v>
      </c>
      <c r="Q13" s="4">
        <f t="shared" si="8"/>
        <v>0</v>
      </c>
      <c r="R13" s="5">
        <v>0</v>
      </c>
      <c r="S13" t="str">
        <f t="shared" si="9"/>
        <v/>
      </c>
      <c r="T13">
        <v>14667</v>
      </c>
    </row>
    <row r="14" spans="1:20">
      <c r="A14" s="3">
        <v>42784</v>
      </c>
      <c r="B14" t="s">
        <v>21</v>
      </c>
      <c r="C14" s="2">
        <v>42784.950219907405</v>
      </c>
      <c r="D14" s="2">
        <v>42785.34138888889</v>
      </c>
      <c r="E14" s="4">
        <v>64</v>
      </c>
      <c r="F14" s="1">
        <v>0.39097222222222222</v>
      </c>
      <c r="H14" s="4">
        <f t="shared" si="1"/>
        <v>0</v>
      </c>
      <c r="I14" s="4">
        <f t="shared" si="2"/>
        <v>0</v>
      </c>
      <c r="J14" s="4">
        <f t="shared" si="3"/>
        <v>0</v>
      </c>
      <c r="K14" s="4">
        <f t="shared" si="4"/>
        <v>1</v>
      </c>
      <c r="L14" s="4">
        <f t="shared" si="5"/>
        <v>0</v>
      </c>
      <c r="N14" s="4">
        <f t="shared" si="0"/>
        <v>0</v>
      </c>
      <c r="O14" s="4">
        <f t="shared" si="6"/>
        <v>0</v>
      </c>
      <c r="P14" s="4">
        <f t="shared" si="7"/>
        <v>0</v>
      </c>
      <c r="Q14" s="4">
        <f t="shared" si="8"/>
        <v>0</v>
      </c>
      <c r="R14" s="5">
        <v>0</v>
      </c>
      <c r="S14" t="str">
        <f t="shared" si="9"/>
        <v/>
      </c>
      <c r="T14">
        <v>4948</v>
      </c>
    </row>
    <row r="15" spans="1:20">
      <c r="A15" s="3">
        <v>42785</v>
      </c>
      <c r="B15" t="s">
        <v>22</v>
      </c>
      <c r="C15" s="2">
        <v>42785.97210648148</v>
      </c>
      <c r="D15" s="2">
        <v>42786.350868055553</v>
      </c>
      <c r="E15" s="4">
        <v>80</v>
      </c>
      <c r="F15" s="1">
        <v>0.37847222222222227</v>
      </c>
      <c r="H15" s="4">
        <f t="shared" si="1"/>
        <v>0</v>
      </c>
      <c r="I15" s="4">
        <f t="shared" si="2"/>
        <v>0</v>
      </c>
      <c r="J15" s="4">
        <f t="shared" si="3"/>
        <v>0</v>
      </c>
      <c r="K15" s="4">
        <f t="shared" si="4"/>
        <v>1</v>
      </c>
      <c r="L15" s="4">
        <f t="shared" si="5"/>
        <v>0</v>
      </c>
      <c r="N15" s="4">
        <f t="shared" si="0"/>
        <v>0</v>
      </c>
      <c r="O15" s="4">
        <f t="shared" si="6"/>
        <v>0</v>
      </c>
      <c r="P15" s="4">
        <f t="shared" si="7"/>
        <v>0</v>
      </c>
      <c r="Q15" s="4">
        <f t="shared" si="8"/>
        <v>0</v>
      </c>
      <c r="R15" s="5">
        <v>0</v>
      </c>
      <c r="S15" t="str">
        <f t="shared" si="9"/>
        <v/>
      </c>
      <c r="T15">
        <v>9980</v>
      </c>
    </row>
    <row r="16" spans="1:20">
      <c r="A16" s="3">
        <v>42786</v>
      </c>
      <c r="B16" t="s">
        <v>16</v>
      </c>
      <c r="C16" s="2">
        <v>42787.03665509259</v>
      </c>
      <c r="D16" s="2">
        <v>42787.389837962961</v>
      </c>
      <c r="E16" s="4">
        <v>76</v>
      </c>
      <c r="F16" s="1">
        <v>0.3527777777777778</v>
      </c>
      <c r="H16" s="4">
        <f t="shared" si="1"/>
        <v>0</v>
      </c>
      <c r="I16" s="4">
        <f t="shared" si="2"/>
        <v>0</v>
      </c>
      <c r="J16" s="4">
        <f t="shared" si="3"/>
        <v>0</v>
      </c>
      <c r="K16" s="4">
        <f t="shared" si="4"/>
        <v>1</v>
      </c>
      <c r="L16" s="4">
        <f t="shared" si="5"/>
        <v>0</v>
      </c>
      <c r="N16" s="4">
        <f t="shared" si="0"/>
        <v>0</v>
      </c>
      <c r="O16" s="4">
        <f t="shared" si="6"/>
        <v>0</v>
      </c>
      <c r="P16" s="4">
        <f t="shared" si="7"/>
        <v>0</v>
      </c>
      <c r="Q16" s="4">
        <f t="shared" si="8"/>
        <v>0</v>
      </c>
      <c r="R16" s="5">
        <v>0</v>
      </c>
      <c r="S16" t="str">
        <f t="shared" si="9"/>
        <v/>
      </c>
      <c r="T16">
        <v>12754</v>
      </c>
    </row>
    <row r="17" spans="1:20">
      <c r="A17" s="3">
        <v>42787</v>
      </c>
      <c r="B17" t="s">
        <v>17</v>
      </c>
      <c r="C17" s="2">
        <v>42787.980833333335</v>
      </c>
      <c r="D17" s="2">
        <v>42788.354363425926</v>
      </c>
      <c r="E17" s="4">
        <v>77</v>
      </c>
      <c r="F17" s="1">
        <v>0.37291666666666662</v>
      </c>
      <c r="G17" t="s">
        <v>0</v>
      </c>
      <c r="H17" s="4">
        <f t="shared" si="1"/>
        <v>0</v>
      </c>
      <c r="I17" s="4">
        <f t="shared" si="2"/>
        <v>1</v>
      </c>
      <c r="J17" s="4">
        <f t="shared" si="3"/>
        <v>0</v>
      </c>
      <c r="K17" s="4">
        <f t="shared" si="4"/>
        <v>0</v>
      </c>
      <c r="L17" s="4">
        <f t="shared" si="5"/>
        <v>0</v>
      </c>
      <c r="N17" s="4">
        <f t="shared" si="0"/>
        <v>0</v>
      </c>
      <c r="O17" s="4">
        <f t="shared" si="6"/>
        <v>0</v>
      </c>
      <c r="P17" s="4">
        <f t="shared" si="7"/>
        <v>0</v>
      </c>
      <c r="Q17" s="4">
        <f t="shared" si="8"/>
        <v>0</v>
      </c>
      <c r="R17" s="5">
        <v>0</v>
      </c>
      <c r="S17" t="str">
        <f t="shared" si="9"/>
        <v/>
      </c>
      <c r="T17">
        <v>7171</v>
      </c>
    </row>
    <row r="18" spans="1:20">
      <c r="A18" s="3">
        <v>42788</v>
      </c>
      <c r="B18" t="s">
        <v>18</v>
      </c>
      <c r="C18" s="2">
        <v>42789.04278935185</v>
      </c>
      <c r="D18" s="2">
        <v>42789.4375</v>
      </c>
      <c r="E18" s="4">
        <v>75</v>
      </c>
      <c r="F18" s="1">
        <v>0.39444444444444443</v>
      </c>
      <c r="H18" s="4">
        <f t="shared" si="1"/>
        <v>0</v>
      </c>
      <c r="I18" s="4">
        <f t="shared" si="2"/>
        <v>0</v>
      </c>
      <c r="J18" s="4">
        <f t="shared" si="3"/>
        <v>0</v>
      </c>
      <c r="K18" s="4">
        <f t="shared" si="4"/>
        <v>1</v>
      </c>
      <c r="L18" s="4">
        <f t="shared" si="5"/>
        <v>0</v>
      </c>
      <c r="N18" s="4">
        <f t="shared" ref="N18:N81" si="10">IF(ISNUMBER(SEARCH("Took a nap (1 hour)",$M18)),1,0)</f>
        <v>0</v>
      </c>
      <c r="O18" s="4">
        <f t="shared" si="6"/>
        <v>0</v>
      </c>
      <c r="P18" s="4">
        <f t="shared" si="7"/>
        <v>0</v>
      </c>
      <c r="Q18" s="4">
        <f t="shared" si="8"/>
        <v>0</v>
      </c>
      <c r="R18" s="5">
        <v>0</v>
      </c>
      <c r="S18" t="str">
        <f t="shared" si="9"/>
        <v/>
      </c>
      <c r="T18">
        <v>10832</v>
      </c>
    </row>
    <row r="19" spans="1:20">
      <c r="A19" s="3">
        <v>42789</v>
      </c>
      <c r="B19" t="s">
        <v>19</v>
      </c>
      <c r="C19" s="2">
        <v>42789.968078703707</v>
      </c>
      <c r="D19" s="2">
        <v>42790.354421296295</v>
      </c>
      <c r="E19" s="4">
        <v>79</v>
      </c>
      <c r="F19" s="1">
        <v>0.38611111111111113</v>
      </c>
      <c r="H19" s="4">
        <f t="shared" si="1"/>
        <v>0</v>
      </c>
      <c r="I19" s="4">
        <f t="shared" si="2"/>
        <v>0</v>
      </c>
      <c r="J19" s="4">
        <f t="shared" si="3"/>
        <v>0</v>
      </c>
      <c r="K19" s="4">
        <f t="shared" si="4"/>
        <v>1</v>
      </c>
      <c r="L19" s="4">
        <f t="shared" si="5"/>
        <v>0</v>
      </c>
      <c r="N19" s="4">
        <f t="shared" si="10"/>
        <v>0</v>
      </c>
      <c r="O19" s="4">
        <f t="shared" si="6"/>
        <v>0</v>
      </c>
      <c r="P19" s="4">
        <f t="shared" si="7"/>
        <v>0</v>
      </c>
      <c r="Q19" s="4">
        <f t="shared" si="8"/>
        <v>0</v>
      </c>
      <c r="R19" s="5">
        <v>0</v>
      </c>
      <c r="S19" t="str">
        <f t="shared" si="9"/>
        <v/>
      </c>
      <c r="T19">
        <v>7428</v>
      </c>
    </row>
    <row r="20" spans="1:20">
      <c r="A20" s="3">
        <v>42790</v>
      </c>
      <c r="B20" t="s">
        <v>20</v>
      </c>
      <c r="C20" s="2">
        <v>42791.062222222223</v>
      </c>
      <c r="D20" s="2">
        <v>42791.426041666666</v>
      </c>
      <c r="E20" s="4">
        <v>90</v>
      </c>
      <c r="F20" s="1">
        <v>0.36319444444444443</v>
      </c>
      <c r="H20" s="4">
        <f t="shared" si="1"/>
        <v>0</v>
      </c>
      <c r="I20" s="4">
        <f t="shared" si="2"/>
        <v>0</v>
      </c>
      <c r="J20" s="4">
        <f t="shared" si="3"/>
        <v>0</v>
      </c>
      <c r="K20" s="4">
        <f t="shared" si="4"/>
        <v>1</v>
      </c>
      <c r="L20" s="4">
        <f t="shared" si="5"/>
        <v>0</v>
      </c>
      <c r="N20" s="4">
        <f t="shared" si="10"/>
        <v>0</v>
      </c>
      <c r="O20" s="4">
        <f t="shared" si="6"/>
        <v>0</v>
      </c>
      <c r="P20" s="4">
        <f t="shared" si="7"/>
        <v>0</v>
      </c>
      <c r="Q20" s="4">
        <f t="shared" si="8"/>
        <v>0</v>
      </c>
      <c r="R20" s="5">
        <v>0</v>
      </c>
      <c r="S20" t="str">
        <f t="shared" si="9"/>
        <v/>
      </c>
      <c r="T20">
        <v>12780</v>
      </c>
    </row>
    <row r="21" spans="1:20">
      <c r="A21" s="3">
        <v>42791</v>
      </c>
      <c r="B21" t="s">
        <v>21</v>
      </c>
      <c r="C21" s="2">
        <v>42792.029062499998</v>
      </c>
      <c r="D21" s="2">
        <v>42792.382245370369</v>
      </c>
      <c r="E21" s="4">
        <v>94</v>
      </c>
      <c r="F21" s="1">
        <v>0.3527777777777778</v>
      </c>
      <c r="H21" s="4">
        <f t="shared" si="1"/>
        <v>0</v>
      </c>
      <c r="I21" s="4">
        <f t="shared" si="2"/>
        <v>0</v>
      </c>
      <c r="J21" s="4">
        <f t="shared" si="3"/>
        <v>0</v>
      </c>
      <c r="K21" s="4">
        <f t="shared" si="4"/>
        <v>1</v>
      </c>
      <c r="L21" s="4">
        <f t="shared" si="5"/>
        <v>0</v>
      </c>
      <c r="N21" s="4">
        <f t="shared" si="10"/>
        <v>0</v>
      </c>
      <c r="O21" s="4">
        <f t="shared" si="6"/>
        <v>0</v>
      </c>
      <c r="P21" s="4">
        <f t="shared" si="7"/>
        <v>0</v>
      </c>
      <c r="Q21" s="4">
        <f t="shared" si="8"/>
        <v>0</v>
      </c>
      <c r="R21" s="5">
        <v>0</v>
      </c>
      <c r="S21" t="str">
        <f t="shared" si="9"/>
        <v/>
      </c>
      <c r="T21">
        <v>6423</v>
      </c>
    </row>
    <row r="22" spans="1:20">
      <c r="A22" s="3">
        <v>42792</v>
      </c>
      <c r="B22" t="s">
        <v>22</v>
      </c>
      <c r="C22" s="2">
        <v>42792.981805555559</v>
      </c>
      <c r="D22" s="2">
        <v>42793.350891203707</v>
      </c>
      <c r="E22" s="4">
        <v>86</v>
      </c>
      <c r="F22" s="1">
        <v>0.36874999999999997</v>
      </c>
      <c r="G22" t="s">
        <v>0</v>
      </c>
      <c r="H22" s="4">
        <f t="shared" si="1"/>
        <v>0</v>
      </c>
      <c r="I22" s="4">
        <f t="shared" si="2"/>
        <v>1</v>
      </c>
      <c r="J22" s="4">
        <f t="shared" si="3"/>
        <v>0</v>
      </c>
      <c r="K22" s="4">
        <f t="shared" si="4"/>
        <v>0</v>
      </c>
      <c r="L22" s="4">
        <f t="shared" si="5"/>
        <v>0</v>
      </c>
      <c r="N22" s="4">
        <f t="shared" si="10"/>
        <v>0</v>
      </c>
      <c r="O22" s="4">
        <f t="shared" si="6"/>
        <v>0</v>
      </c>
      <c r="P22" s="4">
        <f t="shared" si="7"/>
        <v>0</v>
      </c>
      <c r="Q22" s="4">
        <f t="shared" si="8"/>
        <v>0</v>
      </c>
      <c r="R22" s="5">
        <v>57</v>
      </c>
      <c r="S22">
        <f t="shared" si="9"/>
        <v>57</v>
      </c>
      <c r="T22">
        <v>4971</v>
      </c>
    </row>
    <row r="23" spans="1:20">
      <c r="A23" s="3">
        <v>42793</v>
      </c>
      <c r="B23" t="s">
        <v>16</v>
      </c>
      <c r="C23" s="2">
        <v>42794.040520833332</v>
      </c>
      <c r="D23" s="2">
        <v>42794.435428240744</v>
      </c>
      <c r="E23" s="4">
        <v>100</v>
      </c>
      <c r="F23" s="1">
        <v>0.39444444444444443</v>
      </c>
      <c r="G23" t="s">
        <v>1</v>
      </c>
      <c r="H23" s="4">
        <f t="shared" si="1"/>
        <v>1</v>
      </c>
      <c r="I23" s="4">
        <f t="shared" si="2"/>
        <v>0</v>
      </c>
      <c r="J23" s="4">
        <f t="shared" si="3"/>
        <v>0</v>
      </c>
      <c r="K23" s="4">
        <f t="shared" si="4"/>
        <v>0</v>
      </c>
      <c r="L23" s="4">
        <f t="shared" si="5"/>
        <v>0</v>
      </c>
      <c r="N23" s="4">
        <f t="shared" si="10"/>
        <v>0</v>
      </c>
      <c r="O23" s="4">
        <f t="shared" si="6"/>
        <v>0</v>
      </c>
      <c r="P23" s="4">
        <f t="shared" si="7"/>
        <v>0</v>
      </c>
      <c r="Q23" s="4">
        <f t="shared" si="8"/>
        <v>0</v>
      </c>
      <c r="R23" s="5">
        <v>68</v>
      </c>
      <c r="S23">
        <f t="shared" si="9"/>
        <v>68</v>
      </c>
      <c r="T23">
        <v>9787</v>
      </c>
    </row>
    <row r="24" spans="1:20">
      <c r="A24" s="3">
        <v>42794</v>
      </c>
      <c r="B24" t="s">
        <v>17</v>
      </c>
      <c r="C24" s="2">
        <v>42795.095891203702</v>
      </c>
      <c r="D24" s="2">
        <v>42795.34878472222</v>
      </c>
      <c r="E24" s="4">
        <v>66</v>
      </c>
      <c r="F24" s="1">
        <v>0.25277777777777777</v>
      </c>
      <c r="G24" t="s">
        <v>2</v>
      </c>
      <c r="H24" s="4">
        <f t="shared" si="1"/>
        <v>0</v>
      </c>
      <c r="I24" s="4">
        <f t="shared" si="2"/>
        <v>0</v>
      </c>
      <c r="J24" s="4">
        <f t="shared" si="3"/>
        <v>1</v>
      </c>
      <c r="K24" s="4">
        <f t="shared" si="4"/>
        <v>0</v>
      </c>
      <c r="L24" s="4">
        <f t="shared" si="5"/>
        <v>0</v>
      </c>
      <c r="N24" s="4">
        <f t="shared" si="10"/>
        <v>0</v>
      </c>
      <c r="O24" s="4">
        <f t="shared" si="6"/>
        <v>0</v>
      </c>
      <c r="P24" s="4">
        <f t="shared" si="7"/>
        <v>0</v>
      </c>
      <c r="Q24" s="4">
        <f t="shared" si="8"/>
        <v>0</v>
      </c>
      <c r="R24" s="5">
        <v>71</v>
      </c>
      <c r="S24">
        <f t="shared" si="9"/>
        <v>71</v>
      </c>
      <c r="T24">
        <v>7401</v>
      </c>
    </row>
    <row r="25" spans="1:20">
      <c r="A25" s="3">
        <v>42795</v>
      </c>
      <c r="B25" t="s">
        <v>18</v>
      </c>
      <c r="C25" s="2">
        <v>42796.0387962963</v>
      </c>
      <c r="D25" s="2">
        <v>42796.414687500001</v>
      </c>
      <c r="E25" s="4">
        <v>88</v>
      </c>
      <c r="F25" s="1">
        <v>0.3756944444444445</v>
      </c>
      <c r="G25" t="s">
        <v>0</v>
      </c>
      <c r="H25" s="4">
        <f t="shared" si="1"/>
        <v>0</v>
      </c>
      <c r="I25" s="4">
        <f t="shared" si="2"/>
        <v>1</v>
      </c>
      <c r="J25" s="4">
        <f t="shared" si="3"/>
        <v>0</v>
      </c>
      <c r="K25" s="4">
        <f t="shared" si="4"/>
        <v>0</v>
      </c>
      <c r="L25" s="4">
        <f t="shared" si="5"/>
        <v>0</v>
      </c>
      <c r="N25" s="4">
        <f t="shared" si="10"/>
        <v>0</v>
      </c>
      <c r="O25" s="4">
        <f t="shared" si="6"/>
        <v>0</v>
      </c>
      <c r="P25" s="4">
        <f t="shared" si="7"/>
        <v>0</v>
      </c>
      <c r="Q25" s="4">
        <f t="shared" si="8"/>
        <v>0</v>
      </c>
      <c r="R25" s="5">
        <v>71</v>
      </c>
      <c r="S25">
        <f t="shared" si="9"/>
        <v>71</v>
      </c>
      <c r="T25">
        <v>10253</v>
      </c>
    </row>
    <row r="26" spans="1:20">
      <c r="A26" s="3">
        <v>42796</v>
      </c>
      <c r="B26" t="s">
        <v>19</v>
      </c>
      <c r="C26" s="2">
        <v>42797.034282407411</v>
      </c>
      <c r="D26" s="2">
        <v>42797.290706018517</v>
      </c>
      <c r="E26" s="4">
        <v>55.000000000000007</v>
      </c>
      <c r="F26" s="1">
        <v>0.25625000000000003</v>
      </c>
      <c r="G26" t="s">
        <v>2</v>
      </c>
      <c r="H26" s="4">
        <f t="shared" si="1"/>
        <v>0</v>
      </c>
      <c r="I26" s="4">
        <f t="shared" si="2"/>
        <v>0</v>
      </c>
      <c r="J26" s="4">
        <f t="shared" si="3"/>
        <v>1</v>
      </c>
      <c r="K26" s="4">
        <f t="shared" si="4"/>
        <v>0</v>
      </c>
      <c r="L26" s="4">
        <f t="shared" si="5"/>
        <v>0</v>
      </c>
      <c r="N26" s="4">
        <f t="shared" si="10"/>
        <v>0</v>
      </c>
      <c r="O26" s="4">
        <f t="shared" si="6"/>
        <v>0</v>
      </c>
      <c r="P26" s="4">
        <f t="shared" si="7"/>
        <v>0</v>
      </c>
      <c r="Q26" s="4">
        <f t="shared" si="8"/>
        <v>0</v>
      </c>
      <c r="R26" s="5">
        <v>72</v>
      </c>
      <c r="S26">
        <f t="shared" si="9"/>
        <v>72</v>
      </c>
      <c r="T26">
        <v>8163</v>
      </c>
    </row>
    <row r="27" spans="1:20">
      <c r="A27" s="3">
        <v>42797</v>
      </c>
      <c r="B27" t="s">
        <v>20</v>
      </c>
      <c r="C27" s="2">
        <v>42797.994340277779</v>
      </c>
      <c r="D27" s="2">
        <v>42798.419363425928</v>
      </c>
      <c r="E27" s="4">
        <v>100</v>
      </c>
      <c r="F27" s="1">
        <v>0.42499999999999999</v>
      </c>
      <c r="G27" t="s">
        <v>1</v>
      </c>
      <c r="H27" s="4">
        <f t="shared" si="1"/>
        <v>1</v>
      </c>
      <c r="I27" s="4">
        <f t="shared" si="2"/>
        <v>0</v>
      </c>
      <c r="J27" s="4">
        <f t="shared" si="3"/>
        <v>0</v>
      </c>
      <c r="K27" s="4">
        <f t="shared" si="4"/>
        <v>0</v>
      </c>
      <c r="L27" s="4">
        <f t="shared" si="5"/>
        <v>0</v>
      </c>
      <c r="N27" s="4">
        <f t="shared" si="10"/>
        <v>0</v>
      </c>
      <c r="O27" s="4">
        <f t="shared" si="6"/>
        <v>0</v>
      </c>
      <c r="P27" s="4">
        <f t="shared" si="7"/>
        <v>0</v>
      </c>
      <c r="Q27" s="4">
        <f t="shared" si="8"/>
        <v>0</v>
      </c>
      <c r="R27" s="5">
        <v>100</v>
      </c>
      <c r="S27">
        <f t="shared" si="9"/>
        <v>100</v>
      </c>
      <c r="T27">
        <v>14147</v>
      </c>
    </row>
    <row r="28" spans="1:20">
      <c r="A28" s="3">
        <v>42798</v>
      </c>
      <c r="B28" t="s">
        <v>21</v>
      </c>
      <c r="C28" s="2">
        <v>42798.95071759259</v>
      </c>
      <c r="D28" s="2">
        <v>42799.333553240744</v>
      </c>
      <c r="E28" s="4">
        <v>98</v>
      </c>
      <c r="F28" s="1">
        <v>0.38263888888888892</v>
      </c>
      <c r="G28" t="s">
        <v>1</v>
      </c>
      <c r="H28" s="4">
        <f t="shared" si="1"/>
        <v>1</v>
      </c>
      <c r="I28" s="4">
        <f t="shared" si="2"/>
        <v>0</v>
      </c>
      <c r="J28" s="4">
        <f t="shared" si="3"/>
        <v>0</v>
      </c>
      <c r="K28" s="4">
        <f t="shared" si="4"/>
        <v>0</v>
      </c>
      <c r="L28" s="4">
        <f t="shared" si="5"/>
        <v>0</v>
      </c>
      <c r="N28" s="4">
        <f t="shared" si="10"/>
        <v>0</v>
      </c>
      <c r="O28" s="4">
        <f t="shared" si="6"/>
        <v>0</v>
      </c>
      <c r="P28" s="4">
        <f t="shared" si="7"/>
        <v>0</v>
      </c>
      <c r="Q28" s="4">
        <f t="shared" si="8"/>
        <v>0</v>
      </c>
      <c r="R28" s="5">
        <v>70</v>
      </c>
      <c r="S28">
        <f t="shared" si="9"/>
        <v>70</v>
      </c>
      <c r="T28">
        <v>4060</v>
      </c>
    </row>
    <row r="29" spans="1:20">
      <c r="A29" s="3">
        <v>42799</v>
      </c>
      <c r="B29" t="s">
        <v>22</v>
      </c>
      <c r="C29" s="2">
        <v>42799.964259259257</v>
      </c>
      <c r="D29" s="2">
        <v>42800.334166666667</v>
      </c>
      <c r="E29" s="4">
        <v>97</v>
      </c>
      <c r="F29" s="1">
        <v>0.36944444444444446</v>
      </c>
      <c r="G29" t="s">
        <v>0</v>
      </c>
      <c r="H29" s="4">
        <f t="shared" si="1"/>
        <v>0</v>
      </c>
      <c r="I29" s="4">
        <f t="shared" si="2"/>
        <v>1</v>
      </c>
      <c r="J29" s="4">
        <f t="shared" si="3"/>
        <v>0</v>
      </c>
      <c r="K29" s="4">
        <f t="shared" si="4"/>
        <v>0</v>
      </c>
      <c r="L29" s="4">
        <f t="shared" si="5"/>
        <v>0</v>
      </c>
      <c r="N29" s="4">
        <f t="shared" si="10"/>
        <v>0</v>
      </c>
      <c r="O29" s="4">
        <f t="shared" si="6"/>
        <v>0</v>
      </c>
      <c r="P29" s="4">
        <f t="shared" si="7"/>
        <v>0</v>
      </c>
      <c r="Q29" s="4">
        <f t="shared" si="8"/>
        <v>0</v>
      </c>
      <c r="R29" s="5">
        <v>64</v>
      </c>
      <c r="S29">
        <f t="shared" si="9"/>
        <v>64</v>
      </c>
      <c r="T29">
        <v>8700</v>
      </c>
    </row>
    <row r="30" spans="1:20">
      <c r="A30" s="3">
        <v>42800</v>
      </c>
      <c r="B30" t="s">
        <v>16</v>
      </c>
      <c r="C30" s="2">
        <v>42801.033252314817</v>
      </c>
      <c r="D30" s="2">
        <v>42801.411782407406</v>
      </c>
      <c r="E30" s="4">
        <v>100</v>
      </c>
      <c r="F30" s="1">
        <v>0.37847222222222227</v>
      </c>
      <c r="G30" t="s">
        <v>1</v>
      </c>
      <c r="H30" s="4">
        <f t="shared" si="1"/>
        <v>1</v>
      </c>
      <c r="I30" s="4">
        <f t="shared" si="2"/>
        <v>0</v>
      </c>
      <c r="J30" s="4">
        <f t="shared" si="3"/>
        <v>0</v>
      </c>
      <c r="K30" s="4">
        <f t="shared" si="4"/>
        <v>0</v>
      </c>
      <c r="L30" s="4">
        <f t="shared" si="5"/>
        <v>0</v>
      </c>
      <c r="N30" s="4">
        <f t="shared" si="10"/>
        <v>0</v>
      </c>
      <c r="O30" s="4">
        <f t="shared" si="6"/>
        <v>0</v>
      </c>
      <c r="P30" s="4">
        <f t="shared" si="7"/>
        <v>0</v>
      </c>
      <c r="Q30" s="4">
        <f t="shared" si="8"/>
        <v>0</v>
      </c>
      <c r="R30" s="5">
        <v>73</v>
      </c>
      <c r="S30">
        <f t="shared" si="9"/>
        <v>73</v>
      </c>
      <c r="T30">
        <v>10874</v>
      </c>
    </row>
    <row r="31" spans="1:20">
      <c r="A31" s="3">
        <v>42801</v>
      </c>
      <c r="B31" t="s">
        <v>17</v>
      </c>
      <c r="C31" s="2">
        <v>42802.047708333332</v>
      </c>
      <c r="D31" s="2">
        <v>42802.354375000003</v>
      </c>
      <c r="E31" s="4">
        <v>75</v>
      </c>
      <c r="F31" s="1">
        <v>0.30624999999999997</v>
      </c>
      <c r="G31" t="s">
        <v>0</v>
      </c>
      <c r="H31" s="4">
        <f t="shared" si="1"/>
        <v>0</v>
      </c>
      <c r="I31" s="4">
        <f t="shared" si="2"/>
        <v>1</v>
      </c>
      <c r="J31" s="4">
        <f t="shared" si="3"/>
        <v>0</v>
      </c>
      <c r="K31" s="4">
        <f t="shared" si="4"/>
        <v>0</v>
      </c>
      <c r="L31" s="4">
        <f t="shared" si="5"/>
        <v>0</v>
      </c>
      <c r="N31" s="4">
        <f t="shared" si="10"/>
        <v>0</v>
      </c>
      <c r="O31" s="4">
        <f t="shared" si="6"/>
        <v>0</v>
      </c>
      <c r="P31" s="4">
        <f t="shared" si="7"/>
        <v>0</v>
      </c>
      <c r="Q31" s="4">
        <f t="shared" si="8"/>
        <v>0</v>
      </c>
      <c r="R31" s="5">
        <v>70</v>
      </c>
      <c r="S31">
        <f>IF($R31=0,"",$R31)</f>
        <v>70</v>
      </c>
      <c r="T31">
        <v>6460</v>
      </c>
    </row>
    <row r="32" spans="1:20">
      <c r="A32" s="3">
        <v>42802</v>
      </c>
      <c r="B32" t="s">
        <v>18</v>
      </c>
      <c r="C32" s="2">
        <v>42803.067326388889</v>
      </c>
      <c r="D32" s="2">
        <v>42803.415763888886</v>
      </c>
      <c r="E32" s="4">
        <v>94</v>
      </c>
      <c r="F32" s="1">
        <v>0.34791666666666665</v>
      </c>
      <c r="G32" t="s">
        <v>0</v>
      </c>
      <c r="H32" s="4">
        <f t="shared" si="1"/>
        <v>0</v>
      </c>
      <c r="I32" s="4">
        <f t="shared" si="2"/>
        <v>1</v>
      </c>
      <c r="J32" s="4">
        <f t="shared" si="3"/>
        <v>0</v>
      </c>
      <c r="K32" s="4">
        <f t="shared" si="4"/>
        <v>0</v>
      </c>
      <c r="L32" s="4">
        <f t="shared" si="5"/>
        <v>0</v>
      </c>
      <c r="N32" s="4">
        <f t="shared" si="10"/>
        <v>0</v>
      </c>
      <c r="O32" s="4">
        <f t="shared" si="6"/>
        <v>0</v>
      </c>
      <c r="P32" s="4">
        <f t="shared" si="7"/>
        <v>0</v>
      </c>
      <c r="Q32" s="4">
        <f t="shared" si="8"/>
        <v>0</v>
      </c>
      <c r="R32" s="5">
        <v>69</v>
      </c>
      <c r="S32">
        <f t="shared" si="9"/>
        <v>69</v>
      </c>
      <c r="T32">
        <v>9913</v>
      </c>
    </row>
    <row r="33" spans="1:20">
      <c r="A33" s="3">
        <v>42803</v>
      </c>
      <c r="B33" t="s">
        <v>19</v>
      </c>
      <c r="C33" s="2">
        <v>42804.000902777778</v>
      </c>
      <c r="D33" s="2">
        <v>42804.350462962961</v>
      </c>
      <c r="E33" s="4">
        <v>86</v>
      </c>
      <c r="F33" s="1">
        <v>0.34930555555555554</v>
      </c>
      <c r="G33" t="s">
        <v>0</v>
      </c>
      <c r="H33" s="4">
        <f t="shared" si="1"/>
        <v>0</v>
      </c>
      <c r="I33" s="4">
        <f t="shared" si="2"/>
        <v>1</v>
      </c>
      <c r="J33" s="4">
        <f t="shared" si="3"/>
        <v>0</v>
      </c>
      <c r="K33" s="4">
        <f t="shared" si="4"/>
        <v>0</v>
      </c>
      <c r="L33" s="4">
        <f t="shared" si="5"/>
        <v>0</v>
      </c>
      <c r="N33" s="4">
        <f t="shared" si="10"/>
        <v>0</v>
      </c>
      <c r="O33" s="4">
        <f t="shared" si="6"/>
        <v>0</v>
      </c>
      <c r="P33" s="4">
        <f t="shared" si="7"/>
        <v>0</v>
      </c>
      <c r="Q33" s="4">
        <f t="shared" si="8"/>
        <v>0</v>
      </c>
      <c r="R33" s="5">
        <v>0</v>
      </c>
      <c r="S33" t="str">
        <f t="shared" si="9"/>
        <v/>
      </c>
      <c r="T33">
        <v>10691</v>
      </c>
    </row>
    <row r="34" spans="1:20">
      <c r="A34" s="3">
        <v>42804</v>
      </c>
      <c r="B34" t="s">
        <v>20</v>
      </c>
      <c r="C34" s="2">
        <v>42804.933634259258</v>
      </c>
      <c r="D34" s="2">
        <v>42805.390972222223</v>
      </c>
      <c r="E34" s="4">
        <v>90</v>
      </c>
      <c r="F34" s="1">
        <v>0.45694444444444443</v>
      </c>
      <c r="G34" t="s">
        <v>1</v>
      </c>
      <c r="H34" s="4">
        <f t="shared" si="1"/>
        <v>1</v>
      </c>
      <c r="I34" s="4">
        <f t="shared" si="2"/>
        <v>0</v>
      </c>
      <c r="J34" s="4">
        <f t="shared" si="3"/>
        <v>0</v>
      </c>
      <c r="K34" s="4">
        <f t="shared" si="4"/>
        <v>0</v>
      </c>
      <c r="L34" s="4">
        <f t="shared" si="5"/>
        <v>0</v>
      </c>
      <c r="N34" s="4">
        <f t="shared" si="10"/>
        <v>0</v>
      </c>
      <c r="O34" s="4">
        <f t="shared" si="6"/>
        <v>0</v>
      </c>
      <c r="P34" s="4">
        <f t="shared" si="7"/>
        <v>0</v>
      </c>
      <c r="Q34" s="4">
        <f t="shared" si="8"/>
        <v>0</v>
      </c>
      <c r="R34" s="5">
        <v>74</v>
      </c>
      <c r="S34">
        <f t="shared" si="9"/>
        <v>74</v>
      </c>
      <c r="T34">
        <v>9570</v>
      </c>
    </row>
    <row r="35" spans="1:20">
      <c r="A35" s="3">
        <v>42805</v>
      </c>
      <c r="B35" t="s">
        <v>21</v>
      </c>
      <c r="C35" s="2">
        <v>42805.950162037036</v>
      </c>
      <c r="D35" s="2">
        <v>42806.347511574073</v>
      </c>
      <c r="E35" s="4">
        <v>97</v>
      </c>
      <c r="F35" s="1">
        <v>0.35555555555555557</v>
      </c>
      <c r="G35" t="s">
        <v>0</v>
      </c>
      <c r="H35" s="4">
        <f t="shared" si="1"/>
        <v>0</v>
      </c>
      <c r="I35" s="4">
        <f t="shared" si="2"/>
        <v>1</v>
      </c>
      <c r="J35" s="4">
        <f t="shared" si="3"/>
        <v>0</v>
      </c>
      <c r="K35" s="4">
        <f t="shared" si="4"/>
        <v>0</v>
      </c>
      <c r="L35" s="4">
        <f t="shared" si="5"/>
        <v>0</v>
      </c>
      <c r="N35" s="4">
        <f t="shared" si="10"/>
        <v>0</v>
      </c>
      <c r="O35" s="4">
        <f t="shared" si="6"/>
        <v>0</v>
      </c>
      <c r="P35" s="4">
        <f t="shared" si="7"/>
        <v>0</v>
      </c>
      <c r="Q35" s="4">
        <f t="shared" si="8"/>
        <v>0</v>
      </c>
      <c r="R35" s="5">
        <v>61</v>
      </c>
      <c r="S35">
        <f t="shared" si="9"/>
        <v>61</v>
      </c>
      <c r="T35">
        <v>5641</v>
      </c>
    </row>
    <row r="36" spans="1:20">
      <c r="A36" s="3">
        <v>42806</v>
      </c>
      <c r="B36" t="s">
        <v>22</v>
      </c>
      <c r="C36" s="2">
        <v>42807.053981481484</v>
      </c>
      <c r="D36" s="2">
        <v>42807.354525462964</v>
      </c>
      <c r="E36" s="4">
        <v>79</v>
      </c>
      <c r="F36" s="1">
        <v>0.3</v>
      </c>
      <c r="G36" t="s">
        <v>2</v>
      </c>
      <c r="H36" s="4">
        <f t="shared" si="1"/>
        <v>0</v>
      </c>
      <c r="I36" s="4">
        <f t="shared" si="2"/>
        <v>0</v>
      </c>
      <c r="J36" s="4">
        <f t="shared" si="3"/>
        <v>1</v>
      </c>
      <c r="K36" s="4">
        <f t="shared" si="4"/>
        <v>0</v>
      </c>
      <c r="L36" s="4">
        <f t="shared" si="5"/>
        <v>0</v>
      </c>
      <c r="N36" s="4">
        <f t="shared" si="10"/>
        <v>0</v>
      </c>
      <c r="O36" s="4">
        <f t="shared" si="6"/>
        <v>0</v>
      </c>
      <c r="P36" s="4">
        <f t="shared" si="7"/>
        <v>0</v>
      </c>
      <c r="Q36" s="4">
        <f t="shared" si="8"/>
        <v>0</v>
      </c>
      <c r="R36" s="5">
        <v>68</v>
      </c>
      <c r="S36">
        <f t="shared" si="9"/>
        <v>68</v>
      </c>
      <c r="T36">
        <v>5834</v>
      </c>
    </row>
    <row r="37" spans="1:20">
      <c r="A37" s="3">
        <v>42807</v>
      </c>
      <c r="B37" t="s">
        <v>16</v>
      </c>
      <c r="C37" s="2">
        <v>42808.037627314814</v>
      </c>
      <c r="D37" s="2">
        <v>42808.426365740743</v>
      </c>
      <c r="E37" s="4">
        <v>97</v>
      </c>
      <c r="F37" s="1">
        <v>0.38819444444444445</v>
      </c>
      <c r="G37" t="s">
        <v>1</v>
      </c>
      <c r="H37" s="4">
        <f t="shared" si="1"/>
        <v>1</v>
      </c>
      <c r="I37" s="4">
        <f t="shared" si="2"/>
        <v>0</v>
      </c>
      <c r="J37" s="4">
        <f t="shared" si="3"/>
        <v>0</v>
      </c>
      <c r="K37" s="4">
        <f t="shared" si="4"/>
        <v>0</v>
      </c>
      <c r="L37" s="4">
        <f t="shared" si="5"/>
        <v>0</v>
      </c>
      <c r="N37" s="4">
        <f t="shared" si="10"/>
        <v>0</v>
      </c>
      <c r="O37" s="4">
        <f t="shared" si="6"/>
        <v>0</v>
      </c>
      <c r="P37" s="4">
        <f t="shared" si="7"/>
        <v>0</v>
      </c>
      <c r="Q37" s="4">
        <f t="shared" si="8"/>
        <v>0</v>
      </c>
      <c r="R37" s="5">
        <v>64</v>
      </c>
      <c r="S37">
        <f t="shared" si="9"/>
        <v>64</v>
      </c>
      <c r="T37">
        <v>11570</v>
      </c>
    </row>
    <row r="38" spans="1:20">
      <c r="A38" s="3">
        <v>42808</v>
      </c>
      <c r="B38" t="s">
        <v>17</v>
      </c>
      <c r="C38" s="2">
        <v>42809.052071759259</v>
      </c>
      <c r="D38" s="2">
        <v>42809.353310185186</v>
      </c>
      <c r="E38" s="4">
        <v>66</v>
      </c>
      <c r="F38" s="1">
        <v>0.30069444444444443</v>
      </c>
      <c r="G38" t="s">
        <v>2</v>
      </c>
      <c r="H38" s="4">
        <f t="shared" si="1"/>
        <v>0</v>
      </c>
      <c r="I38" s="4">
        <f t="shared" si="2"/>
        <v>0</v>
      </c>
      <c r="J38" s="4">
        <f t="shared" si="3"/>
        <v>1</v>
      </c>
      <c r="K38" s="4">
        <f t="shared" si="4"/>
        <v>0</v>
      </c>
      <c r="L38" s="4">
        <f t="shared" si="5"/>
        <v>0</v>
      </c>
      <c r="N38" s="4">
        <f t="shared" si="10"/>
        <v>0</v>
      </c>
      <c r="O38" s="4">
        <f t="shared" si="6"/>
        <v>0</v>
      </c>
      <c r="P38" s="4">
        <f t="shared" si="7"/>
        <v>0</v>
      </c>
      <c r="Q38" s="4">
        <f t="shared" si="8"/>
        <v>0</v>
      </c>
      <c r="R38" s="5">
        <v>85</v>
      </c>
      <c r="S38">
        <f t="shared" si="9"/>
        <v>85</v>
      </c>
      <c r="T38">
        <v>5707</v>
      </c>
    </row>
    <row r="39" spans="1:20">
      <c r="A39" s="3">
        <v>42809</v>
      </c>
      <c r="B39" t="s">
        <v>18</v>
      </c>
      <c r="C39" s="2">
        <v>42810.044317129628</v>
      </c>
      <c r="D39" s="2">
        <v>42810.383750000001</v>
      </c>
      <c r="E39" s="4">
        <v>100</v>
      </c>
      <c r="F39" s="1">
        <v>0.33888888888888885</v>
      </c>
      <c r="G39" t="s">
        <v>0</v>
      </c>
      <c r="H39" s="4">
        <f t="shared" si="1"/>
        <v>0</v>
      </c>
      <c r="I39" s="4">
        <f t="shared" si="2"/>
        <v>1</v>
      </c>
      <c r="J39" s="4">
        <f t="shared" si="3"/>
        <v>0</v>
      </c>
      <c r="K39" s="4">
        <f t="shared" si="4"/>
        <v>0</v>
      </c>
      <c r="L39" s="4">
        <f t="shared" si="5"/>
        <v>0</v>
      </c>
      <c r="N39" s="4">
        <f t="shared" si="10"/>
        <v>0</v>
      </c>
      <c r="O39" s="4">
        <f t="shared" si="6"/>
        <v>0</v>
      </c>
      <c r="P39" s="4">
        <f t="shared" si="7"/>
        <v>0</v>
      </c>
      <c r="Q39" s="4">
        <f t="shared" si="8"/>
        <v>0</v>
      </c>
      <c r="R39" s="5">
        <v>67</v>
      </c>
      <c r="S39">
        <f t="shared" si="9"/>
        <v>67</v>
      </c>
      <c r="T39">
        <v>9612</v>
      </c>
    </row>
    <row r="40" spans="1:20">
      <c r="A40" s="3">
        <v>42810</v>
      </c>
      <c r="B40" t="s">
        <v>19</v>
      </c>
      <c r="C40" s="2">
        <v>42811.003657407404</v>
      </c>
      <c r="D40" s="2">
        <v>42811.348425925928</v>
      </c>
      <c r="E40" s="4">
        <v>95</v>
      </c>
      <c r="F40" s="1">
        <v>0.3444444444444445</v>
      </c>
      <c r="G40" t="s">
        <v>0</v>
      </c>
      <c r="H40" s="4">
        <f t="shared" si="1"/>
        <v>0</v>
      </c>
      <c r="I40" s="4">
        <f t="shared" si="2"/>
        <v>1</v>
      </c>
      <c r="J40" s="4">
        <f t="shared" si="3"/>
        <v>0</v>
      </c>
      <c r="K40" s="4">
        <f t="shared" si="4"/>
        <v>0</v>
      </c>
      <c r="L40" s="4">
        <f t="shared" si="5"/>
        <v>0</v>
      </c>
      <c r="N40" s="4">
        <f t="shared" si="10"/>
        <v>0</v>
      </c>
      <c r="O40" s="4">
        <f t="shared" si="6"/>
        <v>0</v>
      </c>
      <c r="P40" s="4">
        <f t="shared" si="7"/>
        <v>0</v>
      </c>
      <c r="Q40" s="4">
        <f t="shared" si="8"/>
        <v>0</v>
      </c>
      <c r="R40" s="5">
        <v>63</v>
      </c>
      <c r="S40">
        <f t="shared" si="9"/>
        <v>63</v>
      </c>
      <c r="T40">
        <v>9572</v>
      </c>
    </row>
    <row r="41" spans="1:20">
      <c r="A41" s="3">
        <v>42811</v>
      </c>
      <c r="B41" t="s">
        <v>20</v>
      </c>
      <c r="E41" s="4" t="s">
        <v>23</v>
      </c>
      <c r="F41" s="1"/>
      <c r="H41" s="4">
        <f t="shared" si="1"/>
        <v>0</v>
      </c>
      <c r="I41" s="4">
        <f t="shared" si="2"/>
        <v>0</v>
      </c>
      <c r="J41" s="4">
        <f t="shared" si="3"/>
        <v>0</v>
      </c>
      <c r="K41" s="4">
        <f t="shared" si="4"/>
        <v>0</v>
      </c>
      <c r="L41" s="4">
        <f t="shared" si="5"/>
        <v>1</v>
      </c>
      <c r="N41" s="4">
        <f t="shared" si="10"/>
        <v>0</v>
      </c>
      <c r="O41" s="4">
        <f t="shared" si="6"/>
        <v>0</v>
      </c>
      <c r="P41" s="4">
        <f t="shared" si="7"/>
        <v>0</v>
      </c>
      <c r="Q41" s="4">
        <f t="shared" si="8"/>
        <v>0</v>
      </c>
      <c r="S41" t="str">
        <f t="shared" si="9"/>
        <v/>
      </c>
    </row>
    <row r="42" spans="1:20">
      <c r="A42" s="3">
        <v>42812</v>
      </c>
      <c r="B42" t="s">
        <v>21</v>
      </c>
      <c r="E42" s="4" t="s">
        <v>23</v>
      </c>
      <c r="F42" s="1"/>
      <c r="H42" s="4">
        <f t="shared" si="1"/>
        <v>0</v>
      </c>
      <c r="I42" s="4">
        <f t="shared" si="2"/>
        <v>0</v>
      </c>
      <c r="J42" s="4">
        <f t="shared" si="3"/>
        <v>0</v>
      </c>
      <c r="K42" s="4">
        <f t="shared" si="4"/>
        <v>0</v>
      </c>
      <c r="L42" s="4">
        <f t="shared" si="5"/>
        <v>1</v>
      </c>
      <c r="N42" s="4">
        <f t="shared" si="10"/>
        <v>0</v>
      </c>
      <c r="O42" s="4">
        <f t="shared" si="6"/>
        <v>0</v>
      </c>
      <c r="P42" s="4">
        <f t="shared" si="7"/>
        <v>0</v>
      </c>
      <c r="Q42" s="4">
        <f t="shared" si="8"/>
        <v>0</v>
      </c>
      <c r="S42" t="str">
        <f t="shared" si="9"/>
        <v/>
      </c>
    </row>
    <row r="43" spans="1:20">
      <c r="A43" s="3">
        <v>42813</v>
      </c>
      <c r="B43" t="s">
        <v>22</v>
      </c>
      <c r="E43" s="4" t="s">
        <v>23</v>
      </c>
      <c r="F43" s="1"/>
      <c r="H43" s="4">
        <f t="shared" si="1"/>
        <v>0</v>
      </c>
      <c r="I43" s="4">
        <f t="shared" si="2"/>
        <v>0</v>
      </c>
      <c r="J43" s="4">
        <f t="shared" si="3"/>
        <v>0</v>
      </c>
      <c r="K43" s="4">
        <f t="shared" si="4"/>
        <v>0</v>
      </c>
      <c r="L43" s="4">
        <f t="shared" si="5"/>
        <v>1</v>
      </c>
      <c r="N43" s="4">
        <f t="shared" si="10"/>
        <v>0</v>
      </c>
      <c r="O43" s="4">
        <f t="shared" si="6"/>
        <v>0</v>
      </c>
      <c r="P43" s="4">
        <f t="shared" si="7"/>
        <v>0</v>
      </c>
      <c r="Q43" s="4">
        <f t="shared" si="8"/>
        <v>0</v>
      </c>
      <c r="S43" t="str">
        <f t="shared" si="9"/>
        <v/>
      </c>
    </row>
    <row r="44" spans="1:20">
      <c r="A44" s="3">
        <v>42814</v>
      </c>
      <c r="B44" t="s">
        <v>16</v>
      </c>
      <c r="E44" s="4" t="s">
        <v>23</v>
      </c>
      <c r="F44" s="1"/>
      <c r="H44" s="4">
        <f t="shared" si="1"/>
        <v>0</v>
      </c>
      <c r="I44" s="4">
        <f t="shared" si="2"/>
        <v>0</v>
      </c>
      <c r="J44" s="4">
        <f t="shared" si="3"/>
        <v>0</v>
      </c>
      <c r="K44" s="4">
        <f t="shared" si="4"/>
        <v>0</v>
      </c>
      <c r="L44" s="4">
        <f t="shared" si="5"/>
        <v>1</v>
      </c>
      <c r="N44" s="4">
        <f t="shared" si="10"/>
        <v>0</v>
      </c>
      <c r="O44" s="4">
        <f t="shared" si="6"/>
        <v>0</v>
      </c>
      <c r="P44" s="4">
        <f t="shared" si="7"/>
        <v>0</v>
      </c>
      <c r="Q44" s="4">
        <f t="shared" si="8"/>
        <v>0</v>
      </c>
      <c r="S44" t="str">
        <f t="shared" si="9"/>
        <v/>
      </c>
    </row>
    <row r="45" spans="1:20">
      <c r="A45" s="3">
        <v>42815</v>
      </c>
      <c r="B45" t="s">
        <v>17</v>
      </c>
      <c r="E45" s="4" t="s">
        <v>23</v>
      </c>
      <c r="F45" s="1"/>
      <c r="H45" s="4">
        <f t="shared" si="1"/>
        <v>0</v>
      </c>
      <c r="I45" s="4">
        <f t="shared" si="2"/>
        <v>0</v>
      </c>
      <c r="J45" s="4">
        <f t="shared" si="3"/>
        <v>0</v>
      </c>
      <c r="K45" s="4">
        <f t="shared" si="4"/>
        <v>0</v>
      </c>
      <c r="L45" s="4">
        <f t="shared" si="5"/>
        <v>1</v>
      </c>
      <c r="N45" s="4">
        <f t="shared" si="10"/>
        <v>0</v>
      </c>
      <c r="O45" s="4">
        <f t="shared" si="6"/>
        <v>0</v>
      </c>
      <c r="P45" s="4">
        <f t="shared" si="7"/>
        <v>0</v>
      </c>
      <c r="Q45" s="4">
        <f t="shared" si="8"/>
        <v>0</v>
      </c>
      <c r="S45" t="str">
        <f t="shared" si="9"/>
        <v/>
      </c>
    </row>
    <row r="46" spans="1:20">
      <c r="A46" s="3">
        <v>42816</v>
      </c>
      <c r="B46" t="s">
        <v>18</v>
      </c>
      <c r="E46" s="4" t="s">
        <v>23</v>
      </c>
      <c r="F46" s="1"/>
      <c r="H46" s="4">
        <f t="shared" si="1"/>
        <v>0</v>
      </c>
      <c r="I46" s="4">
        <f t="shared" si="2"/>
        <v>0</v>
      </c>
      <c r="J46" s="4">
        <f t="shared" si="3"/>
        <v>0</v>
      </c>
      <c r="K46" s="4">
        <f t="shared" si="4"/>
        <v>0</v>
      </c>
      <c r="L46" s="4">
        <f t="shared" si="5"/>
        <v>1</v>
      </c>
      <c r="N46" s="4">
        <f t="shared" si="10"/>
        <v>0</v>
      </c>
      <c r="O46" s="4">
        <f t="shared" si="6"/>
        <v>0</v>
      </c>
      <c r="P46" s="4">
        <f t="shared" si="7"/>
        <v>0</v>
      </c>
      <c r="Q46" s="4">
        <f t="shared" si="8"/>
        <v>0</v>
      </c>
      <c r="S46" t="str">
        <f t="shared" si="9"/>
        <v/>
      </c>
    </row>
    <row r="47" spans="1:20">
      <c r="A47" s="3">
        <v>42817</v>
      </c>
      <c r="B47" t="s">
        <v>19</v>
      </c>
      <c r="E47" s="4" t="s">
        <v>23</v>
      </c>
      <c r="F47" s="1"/>
      <c r="H47" s="4">
        <f t="shared" si="1"/>
        <v>0</v>
      </c>
      <c r="I47" s="4">
        <f t="shared" si="2"/>
        <v>0</v>
      </c>
      <c r="J47" s="4">
        <f t="shared" si="3"/>
        <v>0</v>
      </c>
      <c r="K47" s="4">
        <f t="shared" si="4"/>
        <v>0</v>
      </c>
      <c r="L47" s="4">
        <f t="shared" si="5"/>
        <v>1</v>
      </c>
      <c r="N47" s="4">
        <f t="shared" si="10"/>
        <v>0</v>
      </c>
      <c r="O47" s="4">
        <f t="shared" si="6"/>
        <v>0</v>
      </c>
      <c r="P47" s="4">
        <f t="shared" si="7"/>
        <v>0</v>
      </c>
      <c r="Q47" s="4">
        <f t="shared" si="8"/>
        <v>0</v>
      </c>
      <c r="S47" t="str">
        <f t="shared" si="9"/>
        <v/>
      </c>
    </row>
    <row r="48" spans="1:20">
      <c r="A48" s="3">
        <v>42818</v>
      </c>
      <c r="B48" t="s">
        <v>20</v>
      </c>
      <c r="E48" s="4" t="s">
        <v>23</v>
      </c>
      <c r="F48" s="1"/>
      <c r="H48" s="4">
        <f t="shared" si="1"/>
        <v>0</v>
      </c>
      <c r="I48" s="4">
        <f t="shared" si="2"/>
        <v>0</v>
      </c>
      <c r="J48" s="4">
        <f t="shared" si="3"/>
        <v>0</v>
      </c>
      <c r="K48" s="4">
        <f t="shared" si="4"/>
        <v>0</v>
      </c>
      <c r="L48" s="4">
        <f t="shared" si="5"/>
        <v>1</v>
      </c>
      <c r="N48" s="4">
        <f t="shared" si="10"/>
        <v>0</v>
      </c>
      <c r="O48" s="4">
        <f t="shared" si="6"/>
        <v>0</v>
      </c>
      <c r="P48" s="4">
        <f t="shared" si="7"/>
        <v>0</v>
      </c>
      <c r="Q48" s="4">
        <f t="shared" si="8"/>
        <v>0</v>
      </c>
      <c r="S48" t="str">
        <f t="shared" si="9"/>
        <v/>
      </c>
    </row>
    <row r="49" spans="1:20">
      <c r="A49" s="3">
        <v>42819</v>
      </c>
      <c r="B49" t="s">
        <v>21</v>
      </c>
      <c r="E49" s="4" t="s">
        <v>23</v>
      </c>
      <c r="F49" s="1"/>
      <c r="H49" s="4">
        <f t="shared" si="1"/>
        <v>0</v>
      </c>
      <c r="I49" s="4">
        <f t="shared" si="2"/>
        <v>0</v>
      </c>
      <c r="J49" s="4">
        <f t="shared" si="3"/>
        <v>0</v>
      </c>
      <c r="K49" s="4">
        <f t="shared" si="4"/>
        <v>0</v>
      </c>
      <c r="L49" s="4">
        <f t="shared" si="5"/>
        <v>1</v>
      </c>
      <c r="N49" s="4">
        <f t="shared" si="10"/>
        <v>0</v>
      </c>
      <c r="O49" s="4">
        <f t="shared" si="6"/>
        <v>0</v>
      </c>
      <c r="P49" s="4">
        <f t="shared" si="7"/>
        <v>0</v>
      </c>
      <c r="Q49" s="4">
        <f t="shared" si="8"/>
        <v>0</v>
      </c>
      <c r="S49" t="str">
        <f t="shared" si="9"/>
        <v/>
      </c>
    </row>
    <row r="50" spans="1:20">
      <c r="A50" s="3">
        <v>42820</v>
      </c>
      <c r="B50" t="s">
        <v>22</v>
      </c>
      <c r="C50" s="2">
        <v>42821.0309837963</v>
      </c>
      <c r="D50" s="2">
        <v>42821.375555555554</v>
      </c>
      <c r="E50" s="4">
        <v>87</v>
      </c>
      <c r="F50" s="1">
        <v>0.3444444444444445</v>
      </c>
      <c r="G50" t="s">
        <v>0</v>
      </c>
      <c r="H50" s="4">
        <f t="shared" si="1"/>
        <v>0</v>
      </c>
      <c r="I50" s="4">
        <f t="shared" si="2"/>
        <v>1</v>
      </c>
      <c r="J50" s="4">
        <f t="shared" si="3"/>
        <v>0</v>
      </c>
      <c r="K50" s="4">
        <f t="shared" si="4"/>
        <v>0</v>
      </c>
      <c r="L50" s="4">
        <f t="shared" si="5"/>
        <v>0</v>
      </c>
      <c r="N50" s="4">
        <f t="shared" si="10"/>
        <v>0</v>
      </c>
      <c r="O50" s="4">
        <f t="shared" si="6"/>
        <v>0</v>
      </c>
      <c r="P50" s="4">
        <f t="shared" si="7"/>
        <v>0</v>
      </c>
      <c r="Q50" s="4">
        <f t="shared" si="8"/>
        <v>0</v>
      </c>
      <c r="R50" s="5">
        <v>80</v>
      </c>
      <c r="S50">
        <f t="shared" si="9"/>
        <v>80</v>
      </c>
      <c r="T50">
        <v>6765</v>
      </c>
    </row>
    <row r="51" spans="1:20">
      <c r="A51" s="3">
        <v>42821</v>
      </c>
      <c r="B51" t="s">
        <v>16</v>
      </c>
      <c r="C51" s="2">
        <v>42822.055694444447</v>
      </c>
      <c r="D51" s="2">
        <v>42822.392638888887</v>
      </c>
      <c r="E51" s="4">
        <v>78</v>
      </c>
      <c r="F51" s="1">
        <v>0.33680555555555558</v>
      </c>
      <c r="G51" t="s">
        <v>0</v>
      </c>
      <c r="H51" s="4">
        <f t="shared" si="1"/>
        <v>0</v>
      </c>
      <c r="I51" s="4">
        <f t="shared" si="2"/>
        <v>1</v>
      </c>
      <c r="J51" s="4">
        <f t="shared" si="3"/>
        <v>0</v>
      </c>
      <c r="K51" s="4">
        <f t="shared" si="4"/>
        <v>0</v>
      </c>
      <c r="L51" s="4">
        <f t="shared" si="5"/>
        <v>0</v>
      </c>
      <c r="N51" s="4">
        <f t="shared" si="10"/>
        <v>0</v>
      </c>
      <c r="O51" s="4">
        <f t="shared" si="6"/>
        <v>0</v>
      </c>
      <c r="P51" s="4">
        <f t="shared" si="7"/>
        <v>0</v>
      </c>
      <c r="Q51" s="4">
        <f t="shared" si="8"/>
        <v>0</v>
      </c>
      <c r="R51" s="5">
        <v>95</v>
      </c>
      <c r="S51">
        <f t="shared" si="9"/>
        <v>95</v>
      </c>
      <c r="T51">
        <v>9906</v>
      </c>
    </row>
    <row r="52" spans="1:20">
      <c r="A52" s="3">
        <v>42822</v>
      </c>
      <c r="B52" t="s">
        <v>17</v>
      </c>
      <c r="C52" s="2">
        <v>42822.992361111108</v>
      </c>
      <c r="D52" s="2">
        <v>42823.354363425926</v>
      </c>
      <c r="E52" s="4">
        <v>74</v>
      </c>
      <c r="F52" s="1">
        <v>0.36180555555555555</v>
      </c>
      <c r="G52" t="s">
        <v>1</v>
      </c>
      <c r="H52" s="4">
        <f t="shared" si="1"/>
        <v>1</v>
      </c>
      <c r="I52" s="4">
        <f t="shared" si="2"/>
        <v>0</v>
      </c>
      <c r="J52" s="4">
        <f t="shared" si="3"/>
        <v>0</v>
      </c>
      <c r="K52" s="4">
        <f t="shared" si="4"/>
        <v>0</v>
      </c>
      <c r="L52" s="4">
        <f t="shared" si="5"/>
        <v>0</v>
      </c>
      <c r="N52" s="4">
        <f t="shared" si="10"/>
        <v>0</v>
      </c>
      <c r="O52" s="4">
        <f t="shared" si="6"/>
        <v>0</v>
      </c>
      <c r="P52" s="4">
        <f t="shared" si="7"/>
        <v>0</v>
      </c>
      <c r="Q52" s="4">
        <f t="shared" si="8"/>
        <v>0</v>
      </c>
      <c r="R52" s="5">
        <v>76</v>
      </c>
      <c r="S52">
        <f t="shared" si="9"/>
        <v>76</v>
      </c>
      <c r="T52">
        <v>8184</v>
      </c>
    </row>
    <row r="53" spans="1:20">
      <c r="A53" s="3">
        <v>42823</v>
      </c>
      <c r="B53" t="s">
        <v>18</v>
      </c>
      <c r="C53" s="2">
        <v>42823.981238425928</v>
      </c>
      <c r="D53" s="2">
        <v>42824.396886574075</v>
      </c>
      <c r="E53" s="4">
        <v>87</v>
      </c>
      <c r="F53" s="1">
        <v>0.4152777777777778</v>
      </c>
      <c r="G53" t="s">
        <v>1</v>
      </c>
      <c r="H53" s="4">
        <f t="shared" si="1"/>
        <v>1</v>
      </c>
      <c r="I53" s="4">
        <f t="shared" si="2"/>
        <v>0</v>
      </c>
      <c r="J53" s="4">
        <f t="shared" si="3"/>
        <v>0</v>
      </c>
      <c r="K53" s="4">
        <f t="shared" si="4"/>
        <v>0</v>
      </c>
      <c r="L53" s="4">
        <f t="shared" si="5"/>
        <v>0</v>
      </c>
      <c r="N53" s="4">
        <f t="shared" si="10"/>
        <v>0</v>
      </c>
      <c r="O53" s="4">
        <f t="shared" si="6"/>
        <v>0</v>
      </c>
      <c r="P53" s="4">
        <f t="shared" si="7"/>
        <v>0</v>
      </c>
      <c r="Q53" s="4">
        <f t="shared" si="8"/>
        <v>0</v>
      </c>
      <c r="R53" s="5">
        <v>70</v>
      </c>
      <c r="S53">
        <f t="shared" si="9"/>
        <v>70</v>
      </c>
      <c r="T53">
        <v>8677</v>
      </c>
    </row>
    <row r="54" spans="1:20">
      <c r="A54" s="3">
        <v>42824</v>
      </c>
      <c r="B54" t="s">
        <v>19</v>
      </c>
      <c r="C54" s="2">
        <v>42825.043275462966</v>
      </c>
      <c r="D54" s="2">
        <v>42825.344293981485</v>
      </c>
      <c r="E54" s="4">
        <v>69</v>
      </c>
      <c r="F54" s="1">
        <v>0.30069444444444443</v>
      </c>
      <c r="G54" t="s">
        <v>0</v>
      </c>
      <c r="H54" s="4">
        <f t="shared" si="1"/>
        <v>0</v>
      </c>
      <c r="I54" s="4">
        <f t="shared" si="2"/>
        <v>1</v>
      </c>
      <c r="J54" s="4">
        <f t="shared" si="3"/>
        <v>0</v>
      </c>
      <c r="K54" s="4">
        <f t="shared" si="4"/>
        <v>0</v>
      </c>
      <c r="L54" s="4">
        <f t="shared" si="5"/>
        <v>0</v>
      </c>
      <c r="N54" s="4">
        <f t="shared" si="10"/>
        <v>0</v>
      </c>
      <c r="O54" s="4">
        <f t="shared" si="6"/>
        <v>0</v>
      </c>
      <c r="P54" s="4">
        <f t="shared" si="7"/>
        <v>0</v>
      </c>
      <c r="Q54" s="4">
        <f t="shared" si="8"/>
        <v>0</v>
      </c>
      <c r="R54" s="5">
        <v>74</v>
      </c>
      <c r="S54">
        <f t="shared" si="9"/>
        <v>74</v>
      </c>
      <c r="T54">
        <v>8607</v>
      </c>
    </row>
    <row r="55" spans="1:20">
      <c r="A55" s="3">
        <v>42825</v>
      </c>
      <c r="B55" t="s">
        <v>20</v>
      </c>
      <c r="C55" s="2">
        <v>42825.981006944443</v>
      </c>
      <c r="D55" s="2">
        <v>42826.300312500003</v>
      </c>
      <c r="E55" s="4">
        <v>96</v>
      </c>
      <c r="F55" s="1">
        <v>0.31875000000000003</v>
      </c>
      <c r="G55" t="s">
        <v>2</v>
      </c>
      <c r="H55" s="4">
        <f t="shared" si="1"/>
        <v>0</v>
      </c>
      <c r="I55" s="4">
        <f t="shared" si="2"/>
        <v>0</v>
      </c>
      <c r="J55" s="4">
        <f t="shared" si="3"/>
        <v>1</v>
      </c>
      <c r="K55" s="4">
        <f t="shared" si="4"/>
        <v>0</v>
      </c>
      <c r="L55" s="4">
        <f t="shared" si="5"/>
        <v>0</v>
      </c>
      <c r="N55" s="4">
        <f t="shared" si="10"/>
        <v>0</v>
      </c>
      <c r="O55" s="4">
        <f t="shared" si="6"/>
        <v>0</v>
      </c>
      <c r="P55" s="4">
        <f t="shared" si="7"/>
        <v>0</v>
      </c>
      <c r="Q55" s="4">
        <f t="shared" si="8"/>
        <v>0</v>
      </c>
      <c r="R55" s="5">
        <v>61</v>
      </c>
      <c r="S55">
        <f t="shared" si="9"/>
        <v>61</v>
      </c>
      <c r="T55">
        <v>12248</v>
      </c>
    </row>
    <row r="56" spans="1:20">
      <c r="A56" s="3">
        <v>42826</v>
      </c>
      <c r="B56" t="s">
        <v>21</v>
      </c>
      <c r="C56" s="2">
        <v>42826.983981481484</v>
      </c>
      <c r="D56" s="2">
        <v>42827.34747685185</v>
      </c>
      <c r="E56" s="4">
        <v>71</v>
      </c>
      <c r="F56" s="1">
        <v>0.36319444444444443</v>
      </c>
      <c r="G56" t="s">
        <v>0</v>
      </c>
      <c r="H56" s="4">
        <f t="shared" si="1"/>
        <v>0</v>
      </c>
      <c r="I56" s="4">
        <f t="shared" si="2"/>
        <v>1</v>
      </c>
      <c r="J56" s="4">
        <f t="shared" si="3"/>
        <v>0</v>
      </c>
      <c r="K56" s="4">
        <f t="shared" si="4"/>
        <v>0</v>
      </c>
      <c r="L56" s="4">
        <f t="shared" si="5"/>
        <v>0</v>
      </c>
      <c r="N56" s="4">
        <f t="shared" si="10"/>
        <v>0</v>
      </c>
      <c r="O56" s="4">
        <f t="shared" si="6"/>
        <v>0</v>
      </c>
      <c r="P56" s="4">
        <f t="shared" si="7"/>
        <v>0</v>
      </c>
      <c r="Q56" s="4">
        <f t="shared" si="8"/>
        <v>0</v>
      </c>
      <c r="R56" s="5">
        <v>70</v>
      </c>
      <c r="S56">
        <f t="shared" si="9"/>
        <v>70</v>
      </c>
      <c r="T56">
        <v>13558</v>
      </c>
    </row>
    <row r="57" spans="1:20">
      <c r="A57" s="3">
        <v>42827</v>
      </c>
      <c r="B57" t="s">
        <v>22</v>
      </c>
      <c r="C57" s="2">
        <v>42827.940509259257</v>
      </c>
      <c r="D57" s="2">
        <v>42828.351203703707</v>
      </c>
      <c r="E57" s="4">
        <v>97</v>
      </c>
      <c r="F57" s="1">
        <v>0.41041666666666665</v>
      </c>
      <c r="G57" t="s">
        <v>0</v>
      </c>
      <c r="H57" s="4">
        <f t="shared" si="1"/>
        <v>0</v>
      </c>
      <c r="I57" s="4">
        <f t="shared" si="2"/>
        <v>1</v>
      </c>
      <c r="J57" s="4">
        <f t="shared" si="3"/>
        <v>0</v>
      </c>
      <c r="K57" s="4">
        <f t="shared" si="4"/>
        <v>0</v>
      </c>
      <c r="L57" s="4">
        <f t="shared" si="5"/>
        <v>0</v>
      </c>
      <c r="N57" s="4">
        <f t="shared" si="10"/>
        <v>0</v>
      </c>
      <c r="O57" s="4">
        <f t="shared" si="6"/>
        <v>0</v>
      </c>
      <c r="P57" s="4">
        <f t="shared" si="7"/>
        <v>0</v>
      </c>
      <c r="Q57" s="4">
        <f t="shared" si="8"/>
        <v>0</v>
      </c>
      <c r="R57" s="5">
        <v>69</v>
      </c>
      <c r="S57">
        <f t="shared" si="9"/>
        <v>69</v>
      </c>
      <c r="T57">
        <v>8421</v>
      </c>
    </row>
    <row r="58" spans="1:20">
      <c r="A58" s="3">
        <v>42828</v>
      </c>
      <c r="B58" t="s">
        <v>16</v>
      </c>
      <c r="C58" s="2">
        <v>42829.019189814811</v>
      </c>
      <c r="D58" s="2">
        <v>42829.380856481483</v>
      </c>
      <c r="E58" s="4">
        <v>87</v>
      </c>
      <c r="F58" s="1">
        <v>0.3611111111111111</v>
      </c>
      <c r="G58" t="s">
        <v>1</v>
      </c>
      <c r="H58" s="4">
        <f t="shared" si="1"/>
        <v>1</v>
      </c>
      <c r="I58" s="4">
        <f t="shared" si="2"/>
        <v>0</v>
      </c>
      <c r="J58" s="4">
        <f t="shared" si="3"/>
        <v>0</v>
      </c>
      <c r="K58" s="4">
        <f t="shared" si="4"/>
        <v>0</v>
      </c>
      <c r="L58" s="4">
        <f t="shared" si="5"/>
        <v>0</v>
      </c>
      <c r="N58" s="4">
        <f t="shared" si="10"/>
        <v>0</v>
      </c>
      <c r="O58" s="4">
        <f t="shared" si="6"/>
        <v>0</v>
      </c>
      <c r="P58" s="4">
        <f t="shared" si="7"/>
        <v>0</v>
      </c>
      <c r="Q58" s="4">
        <f t="shared" si="8"/>
        <v>0</v>
      </c>
      <c r="R58" s="5">
        <v>73</v>
      </c>
      <c r="S58">
        <f t="shared" si="9"/>
        <v>73</v>
      </c>
      <c r="T58">
        <v>7129</v>
      </c>
    </row>
    <row r="59" spans="1:20">
      <c r="A59" s="3">
        <v>42829</v>
      </c>
      <c r="B59" t="s">
        <v>17</v>
      </c>
      <c r="C59" s="2">
        <v>42830.073472222219</v>
      </c>
      <c r="D59" s="2">
        <v>42830.354328703703</v>
      </c>
      <c r="E59" s="4">
        <v>73</v>
      </c>
      <c r="F59" s="1">
        <v>0.28055555555555556</v>
      </c>
      <c r="G59" t="s">
        <v>2</v>
      </c>
      <c r="H59" s="4">
        <f t="shared" si="1"/>
        <v>0</v>
      </c>
      <c r="I59" s="4">
        <f t="shared" si="2"/>
        <v>0</v>
      </c>
      <c r="J59" s="4">
        <f t="shared" si="3"/>
        <v>1</v>
      </c>
      <c r="K59" s="4">
        <f t="shared" si="4"/>
        <v>0</v>
      </c>
      <c r="L59" s="4">
        <f t="shared" si="5"/>
        <v>0</v>
      </c>
      <c r="N59" s="4">
        <f t="shared" si="10"/>
        <v>0</v>
      </c>
      <c r="O59" s="4">
        <f t="shared" si="6"/>
        <v>0</v>
      </c>
      <c r="P59" s="4">
        <f t="shared" si="7"/>
        <v>0</v>
      </c>
      <c r="Q59" s="4">
        <f t="shared" si="8"/>
        <v>0</v>
      </c>
      <c r="R59" s="5">
        <v>74</v>
      </c>
      <c r="S59">
        <f t="shared" si="9"/>
        <v>74</v>
      </c>
      <c r="T59">
        <v>10154</v>
      </c>
    </row>
    <row r="60" spans="1:20">
      <c r="A60" s="3">
        <v>42830</v>
      </c>
      <c r="B60" t="s">
        <v>18</v>
      </c>
      <c r="C60" s="2">
        <v>42831.027025462965</v>
      </c>
      <c r="D60" s="2">
        <v>42831.42559027778</v>
      </c>
      <c r="E60" s="4">
        <v>100</v>
      </c>
      <c r="F60" s="1">
        <v>0.3979166666666667</v>
      </c>
      <c r="G60" t="s">
        <v>1</v>
      </c>
      <c r="H60" s="4">
        <f t="shared" si="1"/>
        <v>1</v>
      </c>
      <c r="I60" s="4">
        <f t="shared" si="2"/>
        <v>0</v>
      </c>
      <c r="J60" s="4">
        <f t="shared" si="3"/>
        <v>0</v>
      </c>
      <c r="K60" s="4">
        <f t="shared" si="4"/>
        <v>0</v>
      </c>
      <c r="L60" s="4">
        <f t="shared" si="5"/>
        <v>0</v>
      </c>
      <c r="N60" s="4">
        <f t="shared" si="10"/>
        <v>0</v>
      </c>
      <c r="O60" s="4">
        <f t="shared" si="6"/>
        <v>0</v>
      </c>
      <c r="P60" s="4">
        <f t="shared" si="7"/>
        <v>0</v>
      </c>
      <c r="Q60" s="4">
        <f t="shared" si="8"/>
        <v>0</v>
      </c>
      <c r="R60" s="5">
        <v>71</v>
      </c>
      <c r="S60">
        <f t="shared" si="9"/>
        <v>71</v>
      </c>
      <c r="T60">
        <v>8479</v>
      </c>
    </row>
    <row r="61" spans="1:20">
      <c r="A61" s="3">
        <v>42831</v>
      </c>
      <c r="B61" t="s">
        <v>19</v>
      </c>
      <c r="C61" s="2">
        <v>42832.033900462964</v>
      </c>
      <c r="D61" s="2">
        <v>42832.35434027778</v>
      </c>
      <c r="E61" s="4">
        <v>78</v>
      </c>
      <c r="F61" s="1">
        <v>0.32013888888888892</v>
      </c>
      <c r="G61" t="s">
        <v>2</v>
      </c>
      <c r="H61" s="4">
        <f t="shared" si="1"/>
        <v>0</v>
      </c>
      <c r="I61" s="4">
        <f t="shared" si="2"/>
        <v>0</v>
      </c>
      <c r="J61" s="4">
        <f t="shared" si="3"/>
        <v>1</v>
      </c>
      <c r="K61" s="4">
        <f t="shared" si="4"/>
        <v>0</v>
      </c>
      <c r="L61" s="4">
        <f t="shared" si="5"/>
        <v>0</v>
      </c>
      <c r="M61" s="5" t="s">
        <v>3</v>
      </c>
      <c r="N61" s="4">
        <f t="shared" si="10"/>
        <v>1</v>
      </c>
      <c r="O61" s="4">
        <f t="shared" si="6"/>
        <v>0</v>
      </c>
      <c r="P61" s="4">
        <f t="shared" si="7"/>
        <v>0</v>
      </c>
      <c r="Q61" s="4">
        <f t="shared" si="8"/>
        <v>0</v>
      </c>
      <c r="R61" s="5">
        <v>62</v>
      </c>
      <c r="S61">
        <f t="shared" si="9"/>
        <v>62</v>
      </c>
      <c r="T61">
        <v>8315</v>
      </c>
    </row>
    <row r="62" spans="1:20">
      <c r="A62" s="3">
        <v>42832</v>
      </c>
      <c r="B62" t="s">
        <v>20</v>
      </c>
      <c r="C62" s="2">
        <v>42833.040196759262</v>
      </c>
      <c r="D62" s="2">
        <v>42833.312754629631</v>
      </c>
      <c r="E62" s="4">
        <v>70</v>
      </c>
      <c r="F62" s="1">
        <v>0.2722222222222222</v>
      </c>
      <c r="G62" t="s">
        <v>2</v>
      </c>
      <c r="H62" s="4">
        <f t="shared" si="1"/>
        <v>0</v>
      </c>
      <c r="I62" s="4">
        <f t="shared" si="2"/>
        <v>0</v>
      </c>
      <c r="J62" s="4">
        <f t="shared" si="3"/>
        <v>1</v>
      </c>
      <c r="K62" s="4">
        <f t="shared" si="4"/>
        <v>0</v>
      </c>
      <c r="L62" s="4">
        <f t="shared" si="5"/>
        <v>0</v>
      </c>
      <c r="N62" s="4">
        <f t="shared" si="10"/>
        <v>0</v>
      </c>
      <c r="O62" s="4">
        <f t="shared" si="6"/>
        <v>0</v>
      </c>
      <c r="P62" s="4">
        <f t="shared" si="7"/>
        <v>0</v>
      </c>
      <c r="Q62" s="4">
        <f t="shared" si="8"/>
        <v>0</v>
      </c>
      <c r="R62" s="5">
        <v>57</v>
      </c>
      <c r="S62">
        <f t="shared" si="9"/>
        <v>57</v>
      </c>
      <c r="T62">
        <v>6952</v>
      </c>
    </row>
    <row r="63" spans="1:20">
      <c r="A63" s="3">
        <v>42833</v>
      </c>
      <c r="B63" t="s">
        <v>21</v>
      </c>
      <c r="C63" s="2">
        <v>42833.947430555556</v>
      </c>
      <c r="D63" s="2">
        <v>42834.344456018516</v>
      </c>
      <c r="E63" s="4">
        <v>80</v>
      </c>
      <c r="F63" s="1">
        <v>0.39652777777777781</v>
      </c>
      <c r="G63" t="s">
        <v>0</v>
      </c>
      <c r="H63" s="4">
        <f t="shared" si="1"/>
        <v>0</v>
      </c>
      <c r="I63" s="4">
        <f t="shared" si="2"/>
        <v>1</v>
      </c>
      <c r="J63" s="4">
        <f t="shared" si="3"/>
        <v>0</v>
      </c>
      <c r="K63" s="4">
        <f t="shared" si="4"/>
        <v>0</v>
      </c>
      <c r="L63" s="4">
        <f t="shared" si="5"/>
        <v>0</v>
      </c>
      <c r="N63" s="4">
        <f t="shared" si="10"/>
        <v>0</v>
      </c>
      <c r="O63" s="4">
        <f t="shared" si="6"/>
        <v>0</v>
      </c>
      <c r="P63" s="4">
        <f t="shared" si="7"/>
        <v>0</v>
      </c>
      <c r="Q63" s="4">
        <f t="shared" si="8"/>
        <v>0</v>
      </c>
      <c r="R63" s="5">
        <v>67</v>
      </c>
      <c r="S63">
        <f t="shared" si="9"/>
        <v>67</v>
      </c>
      <c r="T63">
        <v>7463</v>
      </c>
    </row>
    <row r="64" spans="1:20">
      <c r="A64" s="3">
        <v>42834</v>
      </c>
      <c r="B64" t="s">
        <v>22</v>
      </c>
      <c r="C64" s="2">
        <v>42835.057233796295</v>
      </c>
      <c r="D64" s="2">
        <v>42835.354363425926</v>
      </c>
      <c r="E64" s="4">
        <v>50</v>
      </c>
      <c r="F64" s="1">
        <v>0.29652777777777778</v>
      </c>
      <c r="G64" t="s">
        <v>2</v>
      </c>
      <c r="H64" s="4">
        <f t="shared" si="1"/>
        <v>0</v>
      </c>
      <c r="I64" s="4">
        <f t="shared" si="2"/>
        <v>0</v>
      </c>
      <c r="J64" s="4">
        <f t="shared" si="3"/>
        <v>1</v>
      </c>
      <c r="K64" s="4">
        <f t="shared" si="4"/>
        <v>0</v>
      </c>
      <c r="L64" s="4">
        <f t="shared" si="5"/>
        <v>0</v>
      </c>
      <c r="N64" s="4">
        <f t="shared" si="10"/>
        <v>0</v>
      </c>
      <c r="O64" s="4">
        <f t="shared" si="6"/>
        <v>0</v>
      </c>
      <c r="P64" s="4">
        <f t="shared" si="7"/>
        <v>0</v>
      </c>
      <c r="Q64" s="4">
        <f t="shared" si="8"/>
        <v>0</v>
      </c>
      <c r="R64" s="5">
        <v>74</v>
      </c>
      <c r="S64">
        <f t="shared" si="9"/>
        <v>74</v>
      </c>
      <c r="T64">
        <v>6607</v>
      </c>
    </row>
    <row r="65" spans="1:20">
      <c r="A65" s="3">
        <v>42835</v>
      </c>
      <c r="B65" t="s">
        <v>16</v>
      </c>
      <c r="C65" s="2">
        <v>42836.060208333336</v>
      </c>
      <c r="D65" s="2">
        <v>42836.38925925926</v>
      </c>
      <c r="E65" s="4">
        <v>78</v>
      </c>
      <c r="F65" s="1">
        <v>0.32847222222222222</v>
      </c>
      <c r="G65" t="s">
        <v>1</v>
      </c>
      <c r="H65" s="4">
        <f t="shared" si="1"/>
        <v>1</v>
      </c>
      <c r="I65" s="4">
        <f t="shared" si="2"/>
        <v>0</v>
      </c>
      <c r="J65" s="4">
        <f t="shared" si="3"/>
        <v>0</v>
      </c>
      <c r="K65" s="4">
        <f t="shared" si="4"/>
        <v>0</v>
      </c>
      <c r="L65" s="4">
        <f t="shared" si="5"/>
        <v>0</v>
      </c>
      <c r="N65" s="4">
        <f t="shared" si="10"/>
        <v>0</v>
      </c>
      <c r="O65" s="4">
        <f t="shared" si="6"/>
        <v>0</v>
      </c>
      <c r="P65" s="4">
        <f t="shared" si="7"/>
        <v>0</v>
      </c>
      <c r="Q65" s="4">
        <f t="shared" si="8"/>
        <v>0</v>
      </c>
      <c r="R65" s="5">
        <v>69</v>
      </c>
      <c r="S65">
        <f t="shared" si="9"/>
        <v>69</v>
      </c>
      <c r="T65">
        <v>8131</v>
      </c>
    </row>
    <row r="66" spans="1:20">
      <c r="A66" s="3">
        <v>42836</v>
      </c>
      <c r="B66" t="s">
        <v>17</v>
      </c>
      <c r="C66" s="2">
        <v>42837.019155092596</v>
      </c>
      <c r="D66" s="2">
        <v>42837.349236111113</v>
      </c>
      <c r="E66" s="4">
        <v>66</v>
      </c>
      <c r="F66" s="1">
        <v>0.3298611111111111</v>
      </c>
      <c r="G66" t="s">
        <v>0</v>
      </c>
      <c r="H66" s="4">
        <f t="shared" si="1"/>
        <v>0</v>
      </c>
      <c r="I66" s="4">
        <f t="shared" si="2"/>
        <v>1</v>
      </c>
      <c r="J66" s="4">
        <f t="shared" si="3"/>
        <v>0</v>
      </c>
      <c r="K66" s="4">
        <f t="shared" si="4"/>
        <v>0</v>
      </c>
      <c r="L66" s="4">
        <f t="shared" si="5"/>
        <v>0</v>
      </c>
      <c r="N66" s="4">
        <f t="shared" si="10"/>
        <v>0</v>
      </c>
      <c r="O66" s="4">
        <f t="shared" si="6"/>
        <v>0</v>
      </c>
      <c r="P66" s="4">
        <f t="shared" si="7"/>
        <v>0</v>
      </c>
      <c r="Q66" s="4">
        <f t="shared" si="8"/>
        <v>0</v>
      </c>
      <c r="R66" s="5">
        <v>64</v>
      </c>
      <c r="S66">
        <f t="shared" si="9"/>
        <v>64</v>
      </c>
      <c r="T66">
        <v>6225</v>
      </c>
    </row>
    <row r="67" spans="1:20">
      <c r="A67" s="3">
        <v>42837</v>
      </c>
      <c r="B67" t="s">
        <v>18</v>
      </c>
      <c r="C67" s="2">
        <v>42838.025277777779</v>
      </c>
      <c r="D67" s="2">
        <v>42838.358067129629</v>
      </c>
      <c r="E67" s="4">
        <v>60</v>
      </c>
      <c r="F67" s="1">
        <v>0.33263888888888887</v>
      </c>
      <c r="G67" t="s">
        <v>0</v>
      </c>
      <c r="H67" s="4">
        <f t="shared" ref="H67:H130" si="11">IF(ISNUMBER(SEARCH($H$1,$G67)),1,0)</f>
        <v>0</v>
      </c>
      <c r="I67" s="4">
        <f t="shared" ref="I67:I130" si="12">IF(ISNUMBER(SEARCH($I$1,$G67)),1,0)</f>
        <v>1</v>
      </c>
      <c r="J67" s="4">
        <f t="shared" ref="J67:J130" si="13">IF(ISNUMBER(SEARCH($J$1,$G67)),1,0)</f>
        <v>0</v>
      </c>
      <c r="K67" s="4">
        <f t="shared" ref="K67:K130" si="14">IF(AND($G67="",$E67&lt;&gt;""),1,0)</f>
        <v>0</v>
      </c>
      <c r="L67" s="4">
        <f t="shared" ref="L67:L130" si="15">IF(AND($G67="",$E67=""),1,0)</f>
        <v>0</v>
      </c>
      <c r="N67" s="4">
        <f t="shared" si="10"/>
        <v>0</v>
      </c>
      <c r="O67" s="4">
        <f t="shared" ref="O67:O130" si="16">IF(ISNUMBER(SEARCH("Took a nap (1.5 hours)",$M67)),1,0)</f>
        <v>0</v>
      </c>
      <c r="P67" s="4">
        <f t="shared" ref="P67:P130" si="17">IF(ISNUMBER(SEARCH("Took a nap (2 hours)",$M67)),1,0)</f>
        <v>0</v>
      </c>
      <c r="Q67" s="4">
        <f t="shared" ref="Q67:Q130" si="18">IF(ISNUMBER(SEARCH($Q$1,$M67)),1,0)</f>
        <v>0</v>
      </c>
      <c r="R67" s="5">
        <v>59</v>
      </c>
      <c r="S67">
        <f t="shared" ref="S67:S130" si="19">IF($R67=0,"",$R67)</f>
        <v>59</v>
      </c>
      <c r="T67">
        <v>9788</v>
      </c>
    </row>
    <row r="68" spans="1:20">
      <c r="A68" s="3">
        <v>42838</v>
      </c>
      <c r="B68" t="s">
        <v>19</v>
      </c>
      <c r="C68" s="2">
        <v>42839.008020833331</v>
      </c>
      <c r="D68" s="2">
        <v>42839.280775462961</v>
      </c>
      <c r="E68" s="4">
        <v>52</v>
      </c>
      <c r="F68" s="1">
        <v>0.2722222222222222</v>
      </c>
      <c r="G68" t="s">
        <v>0</v>
      </c>
      <c r="H68" s="4">
        <f t="shared" si="11"/>
        <v>0</v>
      </c>
      <c r="I68" s="4">
        <f t="shared" si="12"/>
        <v>1</v>
      </c>
      <c r="J68" s="4">
        <f t="shared" si="13"/>
        <v>0</v>
      </c>
      <c r="K68" s="4">
        <f t="shared" si="14"/>
        <v>0</v>
      </c>
      <c r="L68" s="4">
        <f t="shared" si="15"/>
        <v>0</v>
      </c>
      <c r="N68" s="4">
        <f t="shared" si="10"/>
        <v>0</v>
      </c>
      <c r="O68" s="4">
        <f t="shared" si="16"/>
        <v>0</v>
      </c>
      <c r="P68" s="4">
        <f t="shared" si="17"/>
        <v>0</v>
      </c>
      <c r="Q68" s="4">
        <f t="shared" si="18"/>
        <v>0</v>
      </c>
      <c r="R68" s="5">
        <v>69</v>
      </c>
      <c r="S68">
        <f t="shared" si="19"/>
        <v>69</v>
      </c>
      <c r="T68">
        <v>11799</v>
      </c>
    </row>
    <row r="69" spans="1:20">
      <c r="A69" s="3">
        <v>42839</v>
      </c>
      <c r="B69" t="s">
        <v>20</v>
      </c>
      <c r="C69" s="2">
        <v>42839.96671296296</v>
      </c>
      <c r="D69" s="2">
        <v>42840.34684027778</v>
      </c>
      <c r="E69" s="4">
        <v>100</v>
      </c>
      <c r="F69" s="1">
        <v>0.37986111111111115</v>
      </c>
      <c r="G69" t="s">
        <v>1</v>
      </c>
      <c r="H69" s="4">
        <f t="shared" si="11"/>
        <v>1</v>
      </c>
      <c r="I69" s="4">
        <f t="shared" si="12"/>
        <v>0</v>
      </c>
      <c r="J69" s="4">
        <f t="shared" si="13"/>
        <v>0</v>
      </c>
      <c r="K69" s="4">
        <f t="shared" si="14"/>
        <v>0</v>
      </c>
      <c r="L69" s="4">
        <f t="shared" si="15"/>
        <v>0</v>
      </c>
      <c r="N69" s="4">
        <f t="shared" si="10"/>
        <v>0</v>
      </c>
      <c r="O69" s="4">
        <f t="shared" si="16"/>
        <v>0</v>
      </c>
      <c r="P69" s="4">
        <f t="shared" si="17"/>
        <v>0</v>
      </c>
      <c r="Q69" s="4">
        <f t="shared" si="18"/>
        <v>0</v>
      </c>
      <c r="R69" s="5">
        <v>64</v>
      </c>
      <c r="S69">
        <f t="shared" si="19"/>
        <v>64</v>
      </c>
      <c r="T69">
        <v>10009</v>
      </c>
    </row>
    <row r="70" spans="1:20">
      <c r="A70" s="3">
        <v>42840</v>
      </c>
      <c r="B70" t="s">
        <v>21</v>
      </c>
      <c r="C70" s="2">
        <v>42840.992696759262</v>
      </c>
      <c r="D70" s="2">
        <v>42841.355509259258</v>
      </c>
      <c r="E70" s="4">
        <v>98</v>
      </c>
      <c r="F70" s="1">
        <v>0.36249999999999999</v>
      </c>
      <c r="G70" t="s">
        <v>0</v>
      </c>
      <c r="H70" s="4">
        <f t="shared" si="11"/>
        <v>0</v>
      </c>
      <c r="I70" s="4">
        <f t="shared" si="12"/>
        <v>1</v>
      </c>
      <c r="J70" s="4">
        <f t="shared" si="13"/>
        <v>0</v>
      </c>
      <c r="K70" s="4">
        <f t="shared" si="14"/>
        <v>0</v>
      </c>
      <c r="L70" s="4">
        <f t="shared" si="15"/>
        <v>0</v>
      </c>
      <c r="N70" s="4">
        <f t="shared" si="10"/>
        <v>0</v>
      </c>
      <c r="O70" s="4">
        <f t="shared" si="16"/>
        <v>0</v>
      </c>
      <c r="P70" s="4">
        <f t="shared" si="17"/>
        <v>0</v>
      </c>
      <c r="Q70" s="4">
        <f t="shared" si="18"/>
        <v>0</v>
      </c>
      <c r="R70" s="5">
        <v>64</v>
      </c>
      <c r="S70">
        <f t="shared" si="19"/>
        <v>64</v>
      </c>
      <c r="T70">
        <v>4452</v>
      </c>
    </row>
    <row r="71" spans="1:20">
      <c r="A71" s="3">
        <v>42841</v>
      </c>
      <c r="B71" t="s">
        <v>22</v>
      </c>
      <c r="C71" s="2">
        <v>42842.024837962963</v>
      </c>
      <c r="D71" s="2">
        <v>42842.354270833333</v>
      </c>
      <c r="E71" s="4">
        <v>75</v>
      </c>
      <c r="F71" s="1">
        <v>0.32916666666666666</v>
      </c>
      <c r="G71" t="s">
        <v>0</v>
      </c>
      <c r="H71" s="4">
        <f t="shared" si="11"/>
        <v>0</v>
      </c>
      <c r="I71" s="4">
        <f t="shared" si="12"/>
        <v>1</v>
      </c>
      <c r="J71" s="4">
        <f t="shared" si="13"/>
        <v>0</v>
      </c>
      <c r="K71" s="4">
        <f t="shared" si="14"/>
        <v>0</v>
      </c>
      <c r="L71" s="4">
        <f t="shared" si="15"/>
        <v>0</v>
      </c>
      <c r="N71" s="4">
        <f t="shared" si="10"/>
        <v>0</v>
      </c>
      <c r="O71" s="4">
        <f t="shared" si="16"/>
        <v>0</v>
      </c>
      <c r="P71" s="4">
        <f t="shared" si="17"/>
        <v>0</v>
      </c>
      <c r="Q71" s="4">
        <f t="shared" si="18"/>
        <v>0</v>
      </c>
      <c r="R71" s="5">
        <v>66</v>
      </c>
      <c r="S71">
        <f t="shared" si="19"/>
        <v>66</v>
      </c>
      <c r="T71">
        <v>11187</v>
      </c>
    </row>
    <row r="72" spans="1:20">
      <c r="A72" s="3">
        <v>42842</v>
      </c>
      <c r="B72" t="s">
        <v>16</v>
      </c>
      <c r="C72" s="2">
        <v>42843.072546296295</v>
      </c>
      <c r="D72" s="2">
        <v>42843.404583333337</v>
      </c>
      <c r="E72" s="4">
        <v>100</v>
      </c>
      <c r="F72" s="1">
        <v>0.33194444444444443</v>
      </c>
      <c r="G72" t="s">
        <v>2</v>
      </c>
      <c r="H72" s="4">
        <f t="shared" si="11"/>
        <v>0</v>
      </c>
      <c r="I72" s="4">
        <f t="shared" si="12"/>
        <v>0</v>
      </c>
      <c r="J72" s="4">
        <f t="shared" si="13"/>
        <v>1</v>
      </c>
      <c r="K72" s="4">
        <f t="shared" si="14"/>
        <v>0</v>
      </c>
      <c r="L72" s="4">
        <f t="shared" si="15"/>
        <v>0</v>
      </c>
      <c r="N72" s="4">
        <f t="shared" si="10"/>
        <v>0</v>
      </c>
      <c r="O72" s="4">
        <f t="shared" si="16"/>
        <v>0</v>
      </c>
      <c r="P72" s="4">
        <f t="shared" si="17"/>
        <v>0</v>
      </c>
      <c r="Q72" s="4">
        <f t="shared" si="18"/>
        <v>0</v>
      </c>
      <c r="R72" s="5">
        <v>67</v>
      </c>
      <c r="S72">
        <f t="shared" si="19"/>
        <v>67</v>
      </c>
      <c r="T72">
        <v>11067</v>
      </c>
    </row>
    <row r="73" spans="1:20">
      <c r="A73" s="3">
        <v>42843</v>
      </c>
      <c r="B73" t="s">
        <v>17</v>
      </c>
      <c r="C73" s="2">
        <v>42844.030439814815</v>
      </c>
      <c r="D73" s="2">
        <v>42844.354432870372</v>
      </c>
      <c r="E73" s="4">
        <v>74</v>
      </c>
      <c r="F73" s="1">
        <v>0.32361111111111113</v>
      </c>
      <c r="G73" t="s">
        <v>2</v>
      </c>
      <c r="H73" s="4">
        <f t="shared" si="11"/>
        <v>0</v>
      </c>
      <c r="I73" s="4">
        <f t="shared" si="12"/>
        <v>0</v>
      </c>
      <c r="J73" s="4">
        <f t="shared" si="13"/>
        <v>1</v>
      </c>
      <c r="K73" s="4">
        <f t="shared" si="14"/>
        <v>0</v>
      </c>
      <c r="L73" s="4">
        <f t="shared" si="15"/>
        <v>0</v>
      </c>
      <c r="N73" s="4">
        <f t="shared" si="10"/>
        <v>0</v>
      </c>
      <c r="O73" s="4">
        <f t="shared" si="16"/>
        <v>0</v>
      </c>
      <c r="P73" s="4">
        <f t="shared" si="17"/>
        <v>0</v>
      </c>
      <c r="Q73" s="4">
        <f t="shared" si="18"/>
        <v>0</v>
      </c>
      <c r="R73" s="5">
        <v>66</v>
      </c>
      <c r="S73">
        <f t="shared" si="19"/>
        <v>66</v>
      </c>
      <c r="T73">
        <v>6412</v>
      </c>
    </row>
    <row r="74" spans="1:20">
      <c r="A74" s="3">
        <v>42844</v>
      </c>
      <c r="B74" t="s">
        <v>18</v>
      </c>
      <c r="C74" s="2">
        <v>42845.047905092593</v>
      </c>
      <c r="D74" s="2">
        <v>42845.38553240741</v>
      </c>
      <c r="E74" s="4">
        <v>72</v>
      </c>
      <c r="F74" s="1">
        <v>0.33749999999999997</v>
      </c>
      <c r="G74" t="s">
        <v>0</v>
      </c>
      <c r="H74" s="4">
        <f t="shared" si="11"/>
        <v>0</v>
      </c>
      <c r="I74" s="4">
        <f t="shared" si="12"/>
        <v>1</v>
      </c>
      <c r="J74" s="4">
        <f t="shared" si="13"/>
        <v>0</v>
      </c>
      <c r="K74" s="4">
        <f t="shared" si="14"/>
        <v>0</v>
      </c>
      <c r="L74" s="4">
        <f t="shared" si="15"/>
        <v>0</v>
      </c>
      <c r="N74" s="4">
        <f t="shared" si="10"/>
        <v>0</v>
      </c>
      <c r="O74" s="4">
        <f t="shared" si="16"/>
        <v>0</v>
      </c>
      <c r="P74" s="4">
        <f t="shared" si="17"/>
        <v>0</v>
      </c>
      <c r="Q74" s="4">
        <f t="shared" si="18"/>
        <v>0</v>
      </c>
      <c r="R74" s="5">
        <v>72</v>
      </c>
      <c r="S74">
        <f t="shared" si="19"/>
        <v>72</v>
      </c>
      <c r="T74">
        <v>10089</v>
      </c>
    </row>
    <row r="75" spans="1:20">
      <c r="A75" s="3">
        <v>42845</v>
      </c>
      <c r="B75" t="s">
        <v>19</v>
      </c>
      <c r="C75" s="2">
        <v>42846.005393518521</v>
      </c>
      <c r="D75" s="2">
        <v>42846.354456018518</v>
      </c>
      <c r="E75" s="4">
        <v>72</v>
      </c>
      <c r="F75" s="1">
        <v>0.34861111111111115</v>
      </c>
      <c r="G75" t="s">
        <v>0</v>
      </c>
      <c r="H75" s="4">
        <f t="shared" si="11"/>
        <v>0</v>
      </c>
      <c r="I75" s="4">
        <f t="shared" si="12"/>
        <v>1</v>
      </c>
      <c r="J75" s="4">
        <f t="shared" si="13"/>
        <v>0</v>
      </c>
      <c r="K75" s="4">
        <f t="shared" si="14"/>
        <v>0</v>
      </c>
      <c r="L75" s="4">
        <f t="shared" si="15"/>
        <v>0</v>
      </c>
      <c r="N75" s="4">
        <f t="shared" si="10"/>
        <v>0</v>
      </c>
      <c r="O75" s="4">
        <f t="shared" si="16"/>
        <v>0</v>
      </c>
      <c r="P75" s="4">
        <f t="shared" si="17"/>
        <v>0</v>
      </c>
      <c r="Q75" s="4">
        <f t="shared" si="18"/>
        <v>0</v>
      </c>
      <c r="R75" s="5">
        <v>56</v>
      </c>
      <c r="S75">
        <f t="shared" si="19"/>
        <v>56</v>
      </c>
      <c r="T75">
        <v>11983</v>
      </c>
    </row>
    <row r="76" spans="1:20">
      <c r="A76" s="3">
        <v>42846</v>
      </c>
      <c r="B76" t="s">
        <v>20</v>
      </c>
      <c r="C76" s="2">
        <v>42846.975023148145</v>
      </c>
      <c r="D76" s="2">
        <v>42847.417974537035</v>
      </c>
      <c r="E76" s="4">
        <v>48</v>
      </c>
      <c r="F76" s="1">
        <v>0.44236111111111115</v>
      </c>
      <c r="G76" t="s">
        <v>1</v>
      </c>
      <c r="H76" s="4">
        <f t="shared" si="11"/>
        <v>1</v>
      </c>
      <c r="I76" s="4">
        <f t="shared" si="12"/>
        <v>0</v>
      </c>
      <c r="J76" s="4">
        <f t="shared" si="13"/>
        <v>0</v>
      </c>
      <c r="K76" s="4">
        <f t="shared" si="14"/>
        <v>0</v>
      </c>
      <c r="L76" s="4">
        <f t="shared" si="15"/>
        <v>0</v>
      </c>
      <c r="N76" s="4">
        <f t="shared" si="10"/>
        <v>0</v>
      </c>
      <c r="O76" s="4">
        <f t="shared" si="16"/>
        <v>0</v>
      </c>
      <c r="P76" s="4">
        <f t="shared" si="17"/>
        <v>0</v>
      </c>
      <c r="Q76" s="4">
        <f t="shared" si="18"/>
        <v>0</v>
      </c>
      <c r="R76" s="5">
        <v>74</v>
      </c>
      <c r="S76">
        <f t="shared" si="19"/>
        <v>74</v>
      </c>
      <c r="T76">
        <v>16218</v>
      </c>
    </row>
    <row r="77" spans="1:20">
      <c r="A77" s="3">
        <v>42847</v>
      </c>
      <c r="B77" t="s">
        <v>21</v>
      </c>
      <c r="C77" s="2">
        <v>42847.970347222225</v>
      </c>
      <c r="D77" s="2">
        <v>42848.325624999998</v>
      </c>
      <c r="E77" s="4">
        <v>66</v>
      </c>
      <c r="F77" s="1">
        <v>0.35486111111111113</v>
      </c>
      <c r="G77" t="s">
        <v>0</v>
      </c>
      <c r="H77" s="4">
        <f t="shared" si="11"/>
        <v>0</v>
      </c>
      <c r="I77" s="4">
        <f t="shared" si="12"/>
        <v>1</v>
      </c>
      <c r="J77" s="4">
        <f t="shared" si="13"/>
        <v>0</v>
      </c>
      <c r="K77" s="4">
        <f t="shared" si="14"/>
        <v>0</v>
      </c>
      <c r="L77" s="4">
        <f t="shared" si="15"/>
        <v>0</v>
      </c>
      <c r="N77" s="4">
        <f t="shared" si="10"/>
        <v>0</v>
      </c>
      <c r="O77" s="4">
        <f t="shared" si="16"/>
        <v>0</v>
      </c>
      <c r="P77" s="4">
        <f t="shared" si="17"/>
        <v>0</v>
      </c>
      <c r="Q77" s="4">
        <f t="shared" si="18"/>
        <v>0</v>
      </c>
      <c r="R77" s="5">
        <v>80</v>
      </c>
      <c r="S77">
        <f t="shared" si="19"/>
        <v>80</v>
      </c>
      <c r="T77">
        <v>7419</v>
      </c>
    </row>
    <row r="78" spans="1:20">
      <c r="A78" s="3">
        <v>42848</v>
      </c>
      <c r="B78" t="s">
        <v>22</v>
      </c>
      <c r="C78" s="2">
        <v>42848.99732638889</v>
      </c>
      <c r="D78" s="2">
        <v>42849.385763888888</v>
      </c>
      <c r="E78" s="4">
        <v>68</v>
      </c>
      <c r="F78" s="1">
        <v>0.38819444444444445</v>
      </c>
      <c r="G78" t="s">
        <v>1</v>
      </c>
      <c r="H78" s="4">
        <f t="shared" si="11"/>
        <v>1</v>
      </c>
      <c r="I78" s="4">
        <f t="shared" si="12"/>
        <v>0</v>
      </c>
      <c r="J78" s="4">
        <f t="shared" si="13"/>
        <v>0</v>
      </c>
      <c r="K78" s="4">
        <f t="shared" si="14"/>
        <v>0</v>
      </c>
      <c r="L78" s="4">
        <f t="shared" si="15"/>
        <v>0</v>
      </c>
      <c r="N78" s="4">
        <f t="shared" si="10"/>
        <v>0</v>
      </c>
      <c r="O78" s="4">
        <f t="shared" si="16"/>
        <v>0</v>
      </c>
      <c r="P78" s="4">
        <f t="shared" si="17"/>
        <v>0</v>
      </c>
      <c r="Q78" s="4">
        <f t="shared" si="18"/>
        <v>0</v>
      </c>
      <c r="R78" s="5">
        <v>81</v>
      </c>
      <c r="S78">
        <f t="shared" si="19"/>
        <v>81</v>
      </c>
      <c r="T78">
        <v>8813</v>
      </c>
    </row>
    <row r="79" spans="1:20">
      <c r="A79" s="3">
        <v>42849</v>
      </c>
      <c r="B79" t="s">
        <v>16</v>
      </c>
      <c r="C79" s="2">
        <v>42850.011284722219</v>
      </c>
      <c r="D79" s="2">
        <v>42850.368113425924</v>
      </c>
      <c r="E79" s="4">
        <v>74</v>
      </c>
      <c r="F79" s="1">
        <v>0.35625000000000001</v>
      </c>
      <c r="G79" t="s">
        <v>1</v>
      </c>
      <c r="H79" s="4">
        <f t="shared" si="11"/>
        <v>1</v>
      </c>
      <c r="I79" s="4">
        <f t="shared" si="12"/>
        <v>0</v>
      </c>
      <c r="J79" s="4">
        <f t="shared" si="13"/>
        <v>0</v>
      </c>
      <c r="K79" s="4">
        <f t="shared" si="14"/>
        <v>0</v>
      </c>
      <c r="L79" s="4">
        <f t="shared" si="15"/>
        <v>0</v>
      </c>
      <c r="N79" s="4">
        <f t="shared" si="10"/>
        <v>0</v>
      </c>
      <c r="O79" s="4">
        <f t="shared" si="16"/>
        <v>0</v>
      </c>
      <c r="P79" s="4">
        <f t="shared" si="17"/>
        <v>0</v>
      </c>
      <c r="Q79" s="4">
        <f t="shared" si="18"/>
        <v>0</v>
      </c>
      <c r="R79" s="5">
        <v>66</v>
      </c>
      <c r="S79">
        <f t="shared" si="19"/>
        <v>66</v>
      </c>
      <c r="T79">
        <v>8712</v>
      </c>
    </row>
    <row r="80" spans="1:20">
      <c r="A80" s="3">
        <v>42850</v>
      </c>
      <c r="B80" t="s">
        <v>17</v>
      </c>
      <c r="C80" s="2">
        <v>42850.995057870372</v>
      </c>
      <c r="D80" s="2">
        <v>42851.396782407406</v>
      </c>
      <c r="E80" s="4">
        <v>86</v>
      </c>
      <c r="F80" s="1">
        <v>0.40138888888888885</v>
      </c>
      <c r="G80" t="s">
        <v>1</v>
      </c>
      <c r="H80" s="4">
        <f t="shared" si="11"/>
        <v>1</v>
      </c>
      <c r="I80" s="4">
        <f t="shared" si="12"/>
        <v>0</v>
      </c>
      <c r="J80" s="4">
        <f t="shared" si="13"/>
        <v>0</v>
      </c>
      <c r="K80" s="4">
        <f t="shared" si="14"/>
        <v>0</v>
      </c>
      <c r="L80" s="4">
        <f t="shared" si="15"/>
        <v>0</v>
      </c>
      <c r="N80" s="4">
        <f t="shared" si="10"/>
        <v>0</v>
      </c>
      <c r="O80" s="4">
        <f t="shared" si="16"/>
        <v>0</v>
      </c>
      <c r="P80" s="4">
        <f t="shared" si="17"/>
        <v>0</v>
      </c>
      <c r="Q80" s="4">
        <f t="shared" si="18"/>
        <v>0</v>
      </c>
      <c r="R80" s="5">
        <v>103</v>
      </c>
      <c r="S80">
        <f t="shared" si="19"/>
        <v>103</v>
      </c>
      <c r="T80">
        <v>5958</v>
      </c>
    </row>
    <row r="81" spans="1:20">
      <c r="A81" s="3">
        <v>42851</v>
      </c>
      <c r="B81" t="s">
        <v>18</v>
      </c>
      <c r="C81" s="2">
        <v>42852.050312500003</v>
      </c>
      <c r="D81" s="2">
        <v>42852.414363425924</v>
      </c>
      <c r="E81" s="4">
        <v>75</v>
      </c>
      <c r="F81" s="1">
        <v>0.36388888888888887</v>
      </c>
      <c r="G81" t="s">
        <v>1</v>
      </c>
      <c r="H81" s="4">
        <f t="shared" si="11"/>
        <v>1</v>
      </c>
      <c r="I81" s="4">
        <f t="shared" si="12"/>
        <v>0</v>
      </c>
      <c r="J81" s="4">
        <f t="shared" si="13"/>
        <v>0</v>
      </c>
      <c r="K81" s="4">
        <f t="shared" si="14"/>
        <v>0</v>
      </c>
      <c r="L81" s="4">
        <f t="shared" si="15"/>
        <v>0</v>
      </c>
      <c r="N81" s="4">
        <f t="shared" si="10"/>
        <v>0</v>
      </c>
      <c r="O81" s="4">
        <f t="shared" si="16"/>
        <v>0</v>
      </c>
      <c r="P81" s="4">
        <f t="shared" si="17"/>
        <v>0</v>
      </c>
      <c r="Q81" s="4">
        <f t="shared" si="18"/>
        <v>0</v>
      </c>
      <c r="R81" s="5">
        <v>62</v>
      </c>
      <c r="S81">
        <f t="shared" si="19"/>
        <v>62</v>
      </c>
      <c r="T81">
        <v>7197</v>
      </c>
    </row>
    <row r="82" spans="1:20">
      <c r="A82" s="3">
        <v>42852</v>
      </c>
      <c r="B82" t="s">
        <v>19</v>
      </c>
      <c r="C82" s="2">
        <v>42853.090266203704</v>
      </c>
      <c r="D82" s="2">
        <v>42853.384108796294</v>
      </c>
      <c r="E82" s="4">
        <v>65</v>
      </c>
      <c r="F82" s="1">
        <v>0.29375000000000001</v>
      </c>
      <c r="G82" t="s">
        <v>0</v>
      </c>
      <c r="H82" s="4">
        <f t="shared" si="11"/>
        <v>0</v>
      </c>
      <c r="I82" s="4">
        <f t="shared" si="12"/>
        <v>1</v>
      </c>
      <c r="J82" s="4">
        <f t="shared" si="13"/>
        <v>0</v>
      </c>
      <c r="K82" s="4">
        <f t="shared" si="14"/>
        <v>0</v>
      </c>
      <c r="L82" s="4">
        <f t="shared" si="15"/>
        <v>0</v>
      </c>
      <c r="N82" s="4">
        <f t="shared" ref="N82:N145" si="20">IF(ISNUMBER(SEARCH("Took a nap (1 hour)",$M82)),1,0)</f>
        <v>0</v>
      </c>
      <c r="O82" s="4">
        <f t="shared" si="16"/>
        <v>0</v>
      </c>
      <c r="P82" s="4">
        <f t="shared" si="17"/>
        <v>0</v>
      </c>
      <c r="Q82" s="4">
        <f t="shared" si="18"/>
        <v>0</v>
      </c>
      <c r="R82" s="5">
        <v>84</v>
      </c>
      <c r="S82">
        <f t="shared" si="19"/>
        <v>84</v>
      </c>
      <c r="T82">
        <v>11889</v>
      </c>
    </row>
    <row r="83" spans="1:20">
      <c r="A83" s="3">
        <v>42853</v>
      </c>
      <c r="B83" t="s">
        <v>20</v>
      </c>
      <c r="C83" s="2">
        <v>42853.916631944441</v>
      </c>
      <c r="D83" s="2">
        <v>42854.385000000002</v>
      </c>
      <c r="E83" s="4">
        <v>80</v>
      </c>
      <c r="F83" s="1">
        <v>0.4680555555555555</v>
      </c>
      <c r="G83" t="s">
        <v>1</v>
      </c>
      <c r="H83" s="4">
        <f t="shared" si="11"/>
        <v>1</v>
      </c>
      <c r="I83" s="4">
        <f t="shared" si="12"/>
        <v>0</v>
      </c>
      <c r="J83" s="4">
        <f t="shared" si="13"/>
        <v>0</v>
      </c>
      <c r="K83" s="4">
        <f t="shared" si="14"/>
        <v>0</v>
      </c>
      <c r="L83" s="4">
        <f t="shared" si="15"/>
        <v>0</v>
      </c>
      <c r="N83" s="4">
        <f t="shared" si="20"/>
        <v>0</v>
      </c>
      <c r="O83" s="4">
        <f t="shared" si="16"/>
        <v>0</v>
      </c>
      <c r="P83" s="4">
        <f t="shared" si="17"/>
        <v>0</v>
      </c>
      <c r="Q83" s="4">
        <f t="shared" si="18"/>
        <v>0</v>
      </c>
      <c r="R83" s="5">
        <v>70</v>
      </c>
      <c r="S83">
        <f t="shared" si="19"/>
        <v>70</v>
      </c>
      <c r="T83">
        <v>10729</v>
      </c>
    </row>
    <row r="84" spans="1:20">
      <c r="A84" s="3">
        <v>42854</v>
      </c>
      <c r="B84" t="s">
        <v>21</v>
      </c>
      <c r="C84" s="2">
        <v>42854.977685185186</v>
      </c>
      <c r="D84" s="2">
        <v>42855.347395833334</v>
      </c>
      <c r="E84" s="4">
        <v>79</v>
      </c>
      <c r="F84" s="1">
        <v>0.36944444444444446</v>
      </c>
      <c r="G84" t="s">
        <v>0</v>
      </c>
      <c r="H84" s="4">
        <f t="shared" si="11"/>
        <v>0</v>
      </c>
      <c r="I84" s="4">
        <f t="shared" si="12"/>
        <v>1</v>
      </c>
      <c r="J84" s="4">
        <f t="shared" si="13"/>
        <v>0</v>
      </c>
      <c r="K84" s="4">
        <f t="shared" si="14"/>
        <v>0</v>
      </c>
      <c r="L84" s="4">
        <f t="shared" si="15"/>
        <v>0</v>
      </c>
      <c r="N84" s="4">
        <f t="shared" si="20"/>
        <v>0</v>
      </c>
      <c r="O84" s="4">
        <f t="shared" si="16"/>
        <v>0</v>
      </c>
      <c r="P84" s="4">
        <f t="shared" si="17"/>
        <v>0</v>
      </c>
      <c r="Q84" s="4">
        <f t="shared" si="18"/>
        <v>0</v>
      </c>
      <c r="R84" s="5">
        <v>60</v>
      </c>
      <c r="S84">
        <f t="shared" si="19"/>
        <v>60</v>
      </c>
      <c r="T84">
        <v>5687</v>
      </c>
    </row>
    <row r="85" spans="1:20">
      <c r="A85" s="3">
        <v>42855</v>
      </c>
      <c r="B85" t="s">
        <v>22</v>
      </c>
      <c r="C85" s="2">
        <v>42856.037118055552</v>
      </c>
      <c r="D85" s="2">
        <v>42856.392731481479</v>
      </c>
      <c r="E85" s="4">
        <v>80</v>
      </c>
      <c r="F85" s="1">
        <v>0.35555555555555557</v>
      </c>
      <c r="G85" t="s">
        <v>2</v>
      </c>
      <c r="H85" s="4">
        <f t="shared" si="11"/>
        <v>0</v>
      </c>
      <c r="I85" s="4">
        <f t="shared" si="12"/>
        <v>0</v>
      </c>
      <c r="J85" s="4">
        <f t="shared" si="13"/>
        <v>1</v>
      </c>
      <c r="K85" s="4">
        <f t="shared" si="14"/>
        <v>0</v>
      </c>
      <c r="L85" s="4">
        <f t="shared" si="15"/>
        <v>0</v>
      </c>
      <c r="N85" s="4">
        <f t="shared" si="20"/>
        <v>0</v>
      </c>
      <c r="O85" s="4">
        <f t="shared" si="16"/>
        <v>0</v>
      </c>
      <c r="P85" s="4">
        <f t="shared" si="17"/>
        <v>0</v>
      </c>
      <c r="Q85" s="4">
        <f t="shared" si="18"/>
        <v>0</v>
      </c>
      <c r="R85" s="5">
        <v>72</v>
      </c>
      <c r="S85">
        <f t="shared" si="19"/>
        <v>72</v>
      </c>
      <c r="T85">
        <v>6991</v>
      </c>
    </row>
    <row r="86" spans="1:20">
      <c r="A86" s="3">
        <v>42856</v>
      </c>
      <c r="B86" t="s">
        <v>16</v>
      </c>
      <c r="C86" s="2">
        <v>42857.059050925927</v>
      </c>
      <c r="D86" s="2">
        <v>42857.404016203705</v>
      </c>
      <c r="E86" s="4">
        <v>82</v>
      </c>
      <c r="F86" s="1">
        <v>0.3444444444444445</v>
      </c>
      <c r="G86" t="s">
        <v>0</v>
      </c>
      <c r="H86" s="4">
        <f t="shared" si="11"/>
        <v>0</v>
      </c>
      <c r="I86" s="4">
        <f t="shared" si="12"/>
        <v>1</v>
      </c>
      <c r="J86" s="4">
        <f t="shared" si="13"/>
        <v>0</v>
      </c>
      <c r="K86" s="4">
        <f t="shared" si="14"/>
        <v>0</v>
      </c>
      <c r="L86" s="4">
        <f t="shared" si="15"/>
        <v>0</v>
      </c>
      <c r="N86" s="4">
        <f t="shared" si="20"/>
        <v>0</v>
      </c>
      <c r="O86" s="4">
        <f t="shared" si="16"/>
        <v>0</v>
      </c>
      <c r="P86" s="4">
        <f t="shared" si="17"/>
        <v>0</v>
      </c>
      <c r="Q86" s="4">
        <f t="shared" si="18"/>
        <v>0</v>
      </c>
      <c r="R86" s="5">
        <v>83</v>
      </c>
      <c r="S86">
        <f t="shared" si="19"/>
        <v>83</v>
      </c>
      <c r="T86">
        <v>7852</v>
      </c>
    </row>
    <row r="87" spans="1:20">
      <c r="A87" s="3">
        <v>42857</v>
      </c>
      <c r="B87" t="s">
        <v>17</v>
      </c>
      <c r="C87" s="2">
        <v>42858.006990740738</v>
      </c>
      <c r="D87" s="2">
        <v>42858.305092592593</v>
      </c>
      <c r="E87" s="4">
        <v>77</v>
      </c>
      <c r="F87" s="1">
        <v>0.29791666666666666</v>
      </c>
      <c r="G87" t="s">
        <v>2</v>
      </c>
      <c r="H87" s="4">
        <f t="shared" si="11"/>
        <v>0</v>
      </c>
      <c r="I87" s="4">
        <f t="shared" si="12"/>
        <v>0</v>
      </c>
      <c r="J87" s="4">
        <f t="shared" si="13"/>
        <v>1</v>
      </c>
      <c r="K87" s="4">
        <f t="shared" si="14"/>
        <v>0</v>
      </c>
      <c r="L87" s="4">
        <f t="shared" si="15"/>
        <v>0</v>
      </c>
      <c r="N87" s="4">
        <f t="shared" si="20"/>
        <v>0</v>
      </c>
      <c r="O87" s="4">
        <f t="shared" si="16"/>
        <v>0</v>
      </c>
      <c r="P87" s="4">
        <f t="shared" si="17"/>
        <v>0</v>
      </c>
      <c r="Q87" s="4">
        <f t="shared" si="18"/>
        <v>0</v>
      </c>
      <c r="R87" s="5">
        <v>71</v>
      </c>
      <c r="S87">
        <f t="shared" si="19"/>
        <v>71</v>
      </c>
      <c r="T87">
        <v>6439</v>
      </c>
    </row>
    <row r="88" spans="1:20">
      <c r="A88" s="3">
        <v>42858</v>
      </c>
      <c r="B88" t="s">
        <v>18</v>
      </c>
      <c r="C88" s="2">
        <v>42859.043877314813</v>
      </c>
      <c r="D88" s="2">
        <v>42859.483136574076</v>
      </c>
      <c r="E88" s="4">
        <v>64</v>
      </c>
      <c r="F88" s="1">
        <v>0.43888888888888888</v>
      </c>
      <c r="G88" t="s">
        <v>0</v>
      </c>
      <c r="H88" s="4">
        <f t="shared" si="11"/>
        <v>0</v>
      </c>
      <c r="I88" s="4">
        <f t="shared" si="12"/>
        <v>1</v>
      </c>
      <c r="J88" s="4">
        <f t="shared" si="13"/>
        <v>0</v>
      </c>
      <c r="K88" s="4">
        <f t="shared" si="14"/>
        <v>0</v>
      </c>
      <c r="L88" s="4">
        <f t="shared" si="15"/>
        <v>0</v>
      </c>
      <c r="N88" s="4">
        <f t="shared" si="20"/>
        <v>0</v>
      </c>
      <c r="O88" s="4">
        <f t="shared" si="16"/>
        <v>0</v>
      </c>
      <c r="P88" s="4">
        <f t="shared" si="17"/>
        <v>0</v>
      </c>
      <c r="Q88" s="4">
        <f t="shared" si="18"/>
        <v>0</v>
      </c>
      <c r="R88" s="5">
        <v>80</v>
      </c>
      <c r="S88">
        <f t="shared" si="19"/>
        <v>80</v>
      </c>
      <c r="T88">
        <v>11687</v>
      </c>
    </row>
    <row r="89" spans="1:20">
      <c r="A89" s="3">
        <v>42859</v>
      </c>
      <c r="B89" t="s">
        <v>19</v>
      </c>
      <c r="C89" s="2">
        <v>42860.016770833332</v>
      </c>
      <c r="D89" s="2">
        <v>42860.375659722224</v>
      </c>
      <c r="E89" s="4">
        <v>63</v>
      </c>
      <c r="F89" s="1">
        <v>0.35833333333333334</v>
      </c>
      <c r="G89" t="s">
        <v>0</v>
      </c>
      <c r="H89" s="4">
        <f t="shared" si="11"/>
        <v>0</v>
      </c>
      <c r="I89" s="4">
        <f t="shared" si="12"/>
        <v>1</v>
      </c>
      <c r="J89" s="4">
        <f t="shared" si="13"/>
        <v>0</v>
      </c>
      <c r="K89" s="4">
        <f t="shared" si="14"/>
        <v>0</v>
      </c>
      <c r="L89" s="4">
        <f t="shared" si="15"/>
        <v>0</v>
      </c>
      <c r="N89" s="4">
        <f t="shared" si="20"/>
        <v>0</v>
      </c>
      <c r="O89" s="4">
        <f t="shared" si="16"/>
        <v>0</v>
      </c>
      <c r="P89" s="4">
        <f t="shared" si="17"/>
        <v>0</v>
      </c>
      <c r="Q89" s="4">
        <f t="shared" si="18"/>
        <v>0</v>
      </c>
      <c r="R89" s="5">
        <v>83</v>
      </c>
      <c r="S89">
        <f t="shared" si="19"/>
        <v>83</v>
      </c>
      <c r="T89">
        <v>4854</v>
      </c>
    </row>
    <row r="90" spans="1:20">
      <c r="A90" s="3">
        <v>42860</v>
      </c>
      <c r="B90" t="s">
        <v>20</v>
      </c>
      <c r="C90" s="2">
        <v>42861.065659722219</v>
      </c>
      <c r="D90" s="2">
        <v>42861.450879629629</v>
      </c>
      <c r="E90" s="4">
        <v>85</v>
      </c>
      <c r="F90" s="1">
        <v>0.38472222222222219</v>
      </c>
      <c r="G90" t="s">
        <v>1</v>
      </c>
      <c r="H90" s="4">
        <f t="shared" si="11"/>
        <v>1</v>
      </c>
      <c r="I90" s="4">
        <f t="shared" si="12"/>
        <v>0</v>
      </c>
      <c r="J90" s="4">
        <f t="shared" si="13"/>
        <v>0</v>
      </c>
      <c r="K90" s="4">
        <f t="shared" si="14"/>
        <v>0</v>
      </c>
      <c r="L90" s="4">
        <f t="shared" si="15"/>
        <v>0</v>
      </c>
      <c r="N90" s="4">
        <f t="shared" si="20"/>
        <v>0</v>
      </c>
      <c r="O90" s="4">
        <f t="shared" si="16"/>
        <v>0</v>
      </c>
      <c r="P90" s="4">
        <f t="shared" si="17"/>
        <v>0</v>
      </c>
      <c r="Q90" s="4">
        <f t="shared" si="18"/>
        <v>0</v>
      </c>
      <c r="R90" s="5">
        <v>74</v>
      </c>
      <c r="S90">
        <f t="shared" si="19"/>
        <v>74</v>
      </c>
      <c r="T90">
        <v>3439</v>
      </c>
    </row>
    <row r="91" spans="1:20">
      <c r="A91" s="3">
        <v>42861</v>
      </c>
      <c r="B91" t="s">
        <v>21</v>
      </c>
      <c r="C91" s="2">
        <v>42862.024733796294</v>
      </c>
      <c r="D91" s="2">
        <v>42862.348576388889</v>
      </c>
      <c r="E91" s="4">
        <v>73</v>
      </c>
      <c r="F91" s="1">
        <v>0.32361111111111113</v>
      </c>
      <c r="G91" t="s">
        <v>0</v>
      </c>
      <c r="H91" s="4">
        <f t="shared" si="11"/>
        <v>0</v>
      </c>
      <c r="I91" s="4">
        <f t="shared" si="12"/>
        <v>1</v>
      </c>
      <c r="J91" s="4">
        <f t="shared" si="13"/>
        <v>0</v>
      </c>
      <c r="K91" s="4">
        <f t="shared" si="14"/>
        <v>0</v>
      </c>
      <c r="L91" s="4">
        <f t="shared" si="15"/>
        <v>0</v>
      </c>
      <c r="N91" s="4">
        <f t="shared" si="20"/>
        <v>0</v>
      </c>
      <c r="O91" s="4">
        <f t="shared" si="16"/>
        <v>0</v>
      </c>
      <c r="P91" s="4">
        <f t="shared" si="17"/>
        <v>0</v>
      </c>
      <c r="Q91" s="4">
        <f t="shared" si="18"/>
        <v>0</v>
      </c>
      <c r="R91" s="5">
        <v>65</v>
      </c>
      <c r="S91">
        <f t="shared" si="19"/>
        <v>65</v>
      </c>
      <c r="T91">
        <v>4619</v>
      </c>
    </row>
    <row r="92" spans="1:20">
      <c r="A92" s="3">
        <v>42862</v>
      </c>
      <c r="B92" t="s">
        <v>22</v>
      </c>
      <c r="C92" s="2">
        <v>42862.935902777775</v>
      </c>
      <c r="D92" s="2">
        <v>42863.284618055557</v>
      </c>
      <c r="E92" s="4">
        <v>83</v>
      </c>
      <c r="F92" s="1">
        <v>0.34861111111111115</v>
      </c>
      <c r="G92" t="s">
        <v>0</v>
      </c>
      <c r="H92" s="4">
        <f t="shared" si="11"/>
        <v>0</v>
      </c>
      <c r="I92" s="4">
        <f t="shared" si="12"/>
        <v>1</v>
      </c>
      <c r="J92" s="4">
        <f t="shared" si="13"/>
        <v>0</v>
      </c>
      <c r="K92" s="4">
        <f t="shared" si="14"/>
        <v>0</v>
      </c>
      <c r="L92" s="4">
        <f t="shared" si="15"/>
        <v>0</v>
      </c>
      <c r="N92" s="4">
        <f t="shared" si="20"/>
        <v>0</v>
      </c>
      <c r="O92" s="4">
        <f t="shared" si="16"/>
        <v>0</v>
      </c>
      <c r="P92" s="4">
        <f t="shared" si="17"/>
        <v>0</v>
      </c>
      <c r="Q92" s="4">
        <f t="shared" si="18"/>
        <v>0</v>
      </c>
      <c r="R92" s="5">
        <v>58</v>
      </c>
      <c r="S92">
        <f t="shared" si="19"/>
        <v>58</v>
      </c>
      <c r="T92">
        <v>8779</v>
      </c>
    </row>
    <row r="93" spans="1:20">
      <c r="A93" s="3">
        <v>42863</v>
      </c>
      <c r="B93" t="s">
        <v>16</v>
      </c>
      <c r="C93" s="2">
        <v>42864.004293981481</v>
      </c>
      <c r="D93" s="2">
        <v>42864.290902777779</v>
      </c>
      <c r="E93" s="4">
        <v>74</v>
      </c>
      <c r="F93" s="1">
        <v>0.28611111111111115</v>
      </c>
      <c r="G93" t="s">
        <v>2</v>
      </c>
      <c r="H93" s="4">
        <f t="shared" si="11"/>
        <v>0</v>
      </c>
      <c r="I93" s="4">
        <f t="shared" si="12"/>
        <v>0</v>
      </c>
      <c r="J93" s="4">
        <f t="shared" si="13"/>
        <v>1</v>
      </c>
      <c r="K93" s="4">
        <f t="shared" si="14"/>
        <v>0</v>
      </c>
      <c r="L93" s="4">
        <f t="shared" si="15"/>
        <v>0</v>
      </c>
      <c r="N93" s="4">
        <f t="shared" si="20"/>
        <v>0</v>
      </c>
      <c r="O93" s="4">
        <f t="shared" si="16"/>
        <v>0</v>
      </c>
      <c r="P93" s="4">
        <f t="shared" si="17"/>
        <v>0</v>
      </c>
      <c r="Q93" s="4">
        <f t="shared" si="18"/>
        <v>0</v>
      </c>
      <c r="R93" s="5">
        <v>68</v>
      </c>
      <c r="S93">
        <f t="shared" si="19"/>
        <v>68</v>
      </c>
      <c r="T93">
        <v>5552</v>
      </c>
    </row>
    <row r="94" spans="1:20">
      <c r="A94" s="3">
        <v>42864</v>
      </c>
      <c r="B94" t="s">
        <v>17</v>
      </c>
      <c r="C94" s="2">
        <v>42865.083229166667</v>
      </c>
      <c r="D94" s="2">
        <v>42865.403865740744</v>
      </c>
      <c r="E94" s="4">
        <v>77</v>
      </c>
      <c r="F94" s="1">
        <v>0.32013888888888892</v>
      </c>
      <c r="G94" t="s">
        <v>0</v>
      </c>
      <c r="H94" s="4">
        <f t="shared" si="11"/>
        <v>0</v>
      </c>
      <c r="I94" s="4">
        <f t="shared" si="12"/>
        <v>1</v>
      </c>
      <c r="J94" s="4">
        <f t="shared" si="13"/>
        <v>0</v>
      </c>
      <c r="K94" s="4">
        <f t="shared" si="14"/>
        <v>0</v>
      </c>
      <c r="L94" s="4">
        <f t="shared" si="15"/>
        <v>0</v>
      </c>
      <c r="N94" s="4">
        <f t="shared" si="20"/>
        <v>0</v>
      </c>
      <c r="O94" s="4">
        <f t="shared" si="16"/>
        <v>0</v>
      </c>
      <c r="P94" s="4">
        <f t="shared" si="17"/>
        <v>0</v>
      </c>
      <c r="Q94" s="4">
        <f t="shared" si="18"/>
        <v>0</v>
      </c>
      <c r="R94" s="5">
        <v>84</v>
      </c>
      <c r="S94">
        <f t="shared" si="19"/>
        <v>84</v>
      </c>
      <c r="T94">
        <v>12428</v>
      </c>
    </row>
    <row r="95" spans="1:20">
      <c r="A95" s="3">
        <v>42865</v>
      </c>
      <c r="B95" t="s">
        <v>18</v>
      </c>
      <c r="C95" s="2">
        <v>42866.040972222225</v>
      </c>
      <c r="D95" s="2">
        <v>42866.462361111109</v>
      </c>
      <c r="E95" s="4">
        <v>94</v>
      </c>
      <c r="F95" s="1">
        <v>0.42083333333333334</v>
      </c>
      <c r="G95" t="s">
        <v>1</v>
      </c>
      <c r="H95" s="4">
        <f t="shared" si="11"/>
        <v>1</v>
      </c>
      <c r="I95" s="4">
        <f t="shared" si="12"/>
        <v>0</v>
      </c>
      <c r="J95" s="4">
        <f t="shared" si="13"/>
        <v>0</v>
      </c>
      <c r="K95" s="4">
        <f t="shared" si="14"/>
        <v>0</v>
      </c>
      <c r="L95" s="4">
        <f t="shared" si="15"/>
        <v>0</v>
      </c>
      <c r="N95" s="4">
        <f t="shared" si="20"/>
        <v>0</v>
      </c>
      <c r="O95" s="4">
        <f t="shared" si="16"/>
        <v>0</v>
      </c>
      <c r="P95" s="4">
        <f t="shared" si="17"/>
        <v>0</v>
      </c>
      <c r="Q95" s="4">
        <f t="shared" si="18"/>
        <v>0</v>
      </c>
      <c r="R95" s="5">
        <v>71</v>
      </c>
      <c r="S95">
        <f t="shared" si="19"/>
        <v>71</v>
      </c>
      <c r="T95">
        <v>4576</v>
      </c>
    </row>
    <row r="96" spans="1:20">
      <c r="A96" s="3">
        <v>42866</v>
      </c>
      <c r="B96" t="s">
        <v>19</v>
      </c>
      <c r="C96" s="2">
        <v>42867.044814814813</v>
      </c>
      <c r="D96" s="2">
        <v>42867.419907407406</v>
      </c>
      <c r="E96" s="4">
        <v>86</v>
      </c>
      <c r="F96" s="1">
        <v>0.375</v>
      </c>
      <c r="G96" t="s">
        <v>0</v>
      </c>
      <c r="H96" s="4">
        <f t="shared" si="11"/>
        <v>0</v>
      </c>
      <c r="I96" s="4">
        <f t="shared" si="12"/>
        <v>1</v>
      </c>
      <c r="J96" s="4">
        <f t="shared" si="13"/>
        <v>0</v>
      </c>
      <c r="K96" s="4">
        <f t="shared" si="14"/>
        <v>0</v>
      </c>
      <c r="L96" s="4">
        <f t="shared" si="15"/>
        <v>0</v>
      </c>
      <c r="N96" s="4">
        <f t="shared" si="20"/>
        <v>0</v>
      </c>
      <c r="O96" s="4">
        <f t="shared" si="16"/>
        <v>0</v>
      </c>
      <c r="P96" s="4">
        <f t="shared" si="17"/>
        <v>0</v>
      </c>
      <c r="Q96" s="4">
        <f t="shared" si="18"/>
        <v>0</v>
      </c>
      <c r="R96" s="5">
        <v>80</v>
      </c>
      <c r="S96">
        <f t="shared" si="19"/>
        <v>80</v>
      </c>
      <c r="T96">
        <v>13110</v>
      </c>
    </row>
    <row r="97" spans="1:20">
      <c r="A97" s="3">
        <v>42867</v>
      </c>
      <c r="B97" t="s">
        <v>20</v>
      </c>
      <c r="C97" s="2">
        <v>42868.142800925925</v>
      </c>
      <c r="D97" s="2">
        <v>42868.417060185187</v>
      </c>
      <c r="E97" s="4">
        <v>71</v>
      </c>
      <c r="F97" s="1">
        <v>0.27361111111111108</v>
      </c>
      <c r="G97" t="s">
        <v>2</v>
      </c>
      <c r="H97" s="4">
        <f t="shared" si="11"/>
        <v>0</v>
      </c>
      <c r="I97" s="4">
        <f t="shared" si="12"/>
        <v>0</v>
      </c>
      <c r="J97" s="4">
        <f t="shared" si="13"/>
        <v>1</v>
      </c>
      <c r="K97" s="4">
        <f t="shared" si="14"/>
        <v>0</v>
      </c>
      <c r="L97" s="4">
        <f t="shared" si="15"/>
        <v>0</v>
      </c>
      <c r="N97" s="4">
        <f t="shared" si="20"/>
        <v>0</v>
      </c>
      <c r="O97" s="4">
        <f t="shared" si="16"/>
        <v>0</v>
      </c>
      <c r="P97" s="4">
        <f t="shared" si="17"/>
        <v>0</v>
      </c>
      <c r="Q97" s="4">
        <f t="shared" si="18"/>
        <v>0</v>
      </c>
      <c r="R97" s="5">
        <v>73</v>
      </c>
      <c r="S97">
        <f t="shared" si="19"/>
        <v>73</v>
      </c>
      <c r="T97">
        <v>15429</v>
      </c>
    </row>
    <row r="98" spans="1:20">
      <c r="A98" s="3">
        <v>42868</v>
      </c>
      <c r="B98" t="s">
        <v>21</v>
      </c>
      <c r="C98" s="2">
        <v>42868.983449074076</v>
      </c>
      <c r="D98" s="2">
        <v>42869.344699074078</v>
      </c>
      <c r="E98" s="4">
        <v>100</v>
      </c>
      <c r="F98" s="1">
        <v>0.3611111111111111</v>
      </c>
      <c r="G98" t="s">
        <v>0</v>
      </c>
      <c r="H98" s="4">
        <f t="shared" si="11"/>
        <v>0</v>
      </c>
      <c r="I98" s="4">
        <f t="shared" si="12"/>
        <v>1</v>
      </c>
      <c r="J98" s="4">
        <f t="shared" si="13"/>
        <v>0</v>
      </c>
      <c r="K98" s="4">
        <f t="shared" si="14"/>
        <v>0</v>
      </c>
      <c r="L98" s="4">
        <f t="shared" si="15"/>
        <v>0</v>
      </c>
      <c r="M98" s="5" t="s">
        <v>4</v>
      </c>
      <c r="N98" s="4">
        <f t="shared" si="20"/>
        <v>0</v>
      </c>
      <c r="O98" s="4">
        <f t="shared" si="16"/>
        <v>0</v>
      </c>
      <c r="P98" s="4">
        <f t="shared" si="17"/>
        <v>1</v>
      </c>
      <c r="Q98" s="4">
        <f t="shared" si="18"/>
        <v>0</v>
      </c>
      <c r="R98" s="5">
        <v>59</v>
      </c>
      <c r="S98">
        <f t="shared" si="19"/>
        <v>59</v>
      </c>
      <c r="T98">
        <v>3223</v>
      </c>
    </row>
    <row r="99" spans="1:20">
      <c r="A99" s="3">
        <v>42869</v>
      </c>
      <c r="B99" t="s">
        <v>22</v>
      </c>
      <c r="C99" s="2">
        <v>42869.98578703704</v>
      </c>
      <c r="D99" s="2">
        <v>42870.356053240743</v>
      </c>
      <c r="E99" s="4">
        <v>100</v>
      </c>
      <c r="F99" s="1">
        <v>0.37013888888888885</v>
      </c>
      <c r="G99" t="s">
        <v>0</v>
      </c>
      <c r="H99" s="4">
        <f t="shared" si="11"/>
        <v>0</v>
      </c>
      <c r="I99" s="4">
        <f t="shared" si="12"/>
        <v>1</v>
      </c>
      <c r="J99" s="4">
        <f t="shared" si="13"/>
        <v>0</v>
      </c>
      <c r="K99" s="4">
        <f t="shared" si="14"/>
        <v>0</v>
      </c>
      <c r="L99" s="4">
        <f t="shared" si="15"/>
        <v>0</v>
      </c>
      <c r="N99" s="4">
        <f t="shared" si="20"/>
        <v>0</v>
      </c>
      <c r="O99" s="4">
        <f t="shared" si="16"/>
        <v>0</v>
      </c>
      <c r="P99" s="4">
        <f t="shared" si="17"/>
        <v>0</v>
      </c>
      <c r="Q99" s="4">
        <f t="shared" si="18"/>
        <v>0</v>
      </c>
      <c r="R99" s="5">
        <v>0</v>
      </c>
      <c r="S99" t="str">
        <f t="shared" si="19"/>
        <v/>
      </c>
      <c r="T99">
        <v>1836</v>
      </c>
    </row>
    <row r="100" spans="1:20">
      <c r="A100" s="3">
        <v>42870</v>
      </c>
      <c r="B100" t="s">
        <v>16</v>
      </c>
      <c r="C100" s="2">
        <v>42871.031712962962</v>
      </c>
      <c r="D100" s="2">
        <v>42871.393090277779</v>
      </c>
      <c r="E100" s="4">
        <v>100</v>
      </c>
      <c r="F100" s="1">
        <v>0.3611111111111111</v>
      </c>
      <c r="G100" t="s">
        <v>1</v>
      </c>
      <c r="H100" s="4">
        <f t="shared" si="11"/>
        <v>1</v>
      </c>
      <c r="I100" s="4">
        <f t="shared" si="12"/>
        <v>0</v>
      </c>
      <c r="J100" s="4">
        <f t="shared" si="13"/>
        <v>0</v>
      </c>
      <c r="K100" s="4">
        <f t="shared" si="14"/>
        <v>0</v>
      </c>
      <c r="L100" s="4">
        <f t="shared" si="15"/>
        <v>0</v>
      </c>
      <c r="N100" s="4">
        <f t="shared" si="20"/>
        <v>0</v>
      </c>
      <c r="O100" s="4">
        <f t="shared" si="16"/>
        <v>0</v>
      </c>
      <c r="P100" s="4">
        <f t="shared" si="17"/>
        <v>0</v>
      </c>
      <c r="Q100" s="4">
        <f t="shared" si="18"/>
        <v>0</v>
      </c>
      <c r="R100" s="5">
        <v>95</v>
      </c>
      <c r="S100">
        <f t="shared" si="19"/>
        <v>95</v>
      </c>
      <c r="T100">
        <v>3629</v>
      </c>
    </row>
    <row r="101" spans="1:20">
      <c r="A101" s="3">
        <v>42871</v>
      </c>
      <c r="B101" t="s">
        <v>17</v>
      </c>
      <c r="C101" s="2">
        <v>42872.016076388885</v>
      </c>
      <c r="D101" s="2">
        <v>42872.332939814813</v>
      </c>
      <c r="E101" s="4">
        <v>96</v>
      </c>
      <c r="F101" s="1">
        <v>0.31666666666666665</v>
      </c>
      <c r="G101" t="s">
        <v>0</v>
      </c>
      <c r="H101" s="4">
        <f t="shared" si="11"/>
        <v>0</v>
      </c>
      <c r="I101" s="4">
        <f t="shared" si="12"/>
        <v>1</v>
      </c>
      <c r="J101" s="4">
        <f t="shared" si="13"/>
        <v>0</v>
      </c>
      <c r="K101" s="4">
        <f t="shared" si="14"/>
        <v>0</v>
      </c>
      <c r="L101" s="4">
        <f t="shared" si="15"/>
        <v>0</v>
      </c>
      <c r="N101" s="4">
        <f t="shared" si="20"/>
        <v>0</v>
      </c>
      <c r="O101" s="4">
        <f t="shared" si="16"/>
        <v>0</v>
      </c>
      <c r="P101" s="4">
        <f t="shared" si="17"/>
        <v>0</v>
      </c>
      <c r="Q101" s="4">
        <f t="shared" si="18"/>
        <v>0</v>
      </c>
      <c r="R101" s="5">
        <v>68</v>
      </c>
      <c r="S101">
        <f t="shared" si="19"/>
        <v>68</v>
      </c>
      <c r="T101">
        <v>802</v>
      </c>
    </row>
    <row r="102" spans="1:20">
      <c r="A102" s="3">
        <v>42872</v>
      </c>
      <c r="B102" t="s">
        <v>18</v>
      </c>
      <c r="C102" s="2">
        <v>42872.937372685185</v>
      </c>
      <c r="D102" s="2">
        <v>42873.363993055558</v>
      </c>
      <c r="E102" s="4">
        <v>100</v>
      </c>
      <c r="F102" s="1">
        <v>0.42638888888888887</v>
      </c>
      <c r="G102" t="s">
        <v>1</v>
      </c>
      <c r="H102" s="4">
        <f t="shared" si="11"/>
        <v>1</v>
      </c>
      <c r="I102" s="4">
        <f t="shared" si="12"/>
        <v>0</v>
      </c>
      <c r="J102" s="4">
        <f t="shared" si="13"/>
        <v>0</v>
      </c>
      <c r="K102" s="4">
        <f t="shared" si="14"/>
        <v>0</v>
      </c>
      <c r="L102" s="4">
        <f t="shared" si="15"/>
        <v>0</v>
      </c>
      <c r="N102" s="4">
        <f t="shared" si="20"/>
        <v>0</v>
      </c>
      <c r="O102" s="4">
        <f t="shared" si="16"/>
        <v>0</v>
      </c>
      <c r="P102" s="4">
        <f t="shared" si="17"/>
        <v>0</v>
      </c>
      <c r="Q102" s="4">
        <f t="shared" si="18"/>
        <v>0</v>
      </c>
      <c r="R102" s="5">
        <v>89</v>
      </c>
      <c r="S102">
        <f t="shared" si="19"/>
        <v>89</v>
      </c>
      <c r="T102">
        <v>609</v>
      </c>
    </row>
    <row r="103" spans="1:20">
      <c r="A103" s="3">
        <v>42873</v>
      </c>
      <c r="B103" t="s">
        <v>19</v>
      </c>
      <c r="C103" s="2">
        <v>42873.94</v>
      </c>
      <c r="D103" s="2">
        <v>42874.384085648147</v>
      </c>
      <c r="E103" s="4">
        <v>88</v>
      </c>
      <c r="F103" s="1">
        <v>0.44375000000000003</v>
      </c>
      <c r="G103" t="s">
        <v>0</v>
      </c>
      <c r="H103" s="4">
        <f t="shared" si="11"/>
        <v>0</v>
      </c>
      <c r="I103" s="4">
        <f t="shared" si="12"/>
        <v>1</v>
      </c>
      <c r="J103" s="4">
        <f t="shared" si="13"/>
        <v>0</v>
      </c>
      <c r="K103" s="4">
        <f t="shared" si="14"/>
        <v>0</v>
      </c>
      <c r="L103" s="4">
        <f t="shared" si="15"/>
        <v>0</v>
      </c>
      <c r="N103" s="4">
        <f t="shared" si="20"/>
        <v>0</v>
      </c>
      <c r="O103" s="4">
        <f t="shared" si="16"/>
        <v>0</v>
      </c>
      <c r="P103" s="4">
        <f t="shared" si="17"/>
        <v>0</v>
      </c>
      <c r="Q103" s="4">
        <f t="shared" si="18"/>
        <v>0</v>
      </c>
      <c r="R103" s="5">
        <v>67</v>
      </c>
      <c r="S103">
        <f t="shared" si="19"/>
        <v>67</v>
      </c>
      <c r="T103">
        <v>2406</v>
      </c>
    </row>
    <row r="104" spans="1:20">
      <c r="A104" s="3">
        <v>42874</v>
      </c>
      <c r="B104" t="s">
        <v>20</v>
      </c>
      <c r="C104" s="2">
        <v>42875.025451388887</v>
      </c>
      <c r="D104" s="2">
        <v>42875.351990740739</v>
      </c>
      <c r="E104" s="4">
        <v>100</v>
      </c>
      <c r="F104" s="1">
        <v>0.3263888888888889</v>
      </c>
      <c r="G104" t="s">
        <v>0</v>
      </c>
      <c r="H104" s="4">
        <f t="shared" si="11"/>
        <v>0</v>
      </c>
      <c r="I104" s="4">
        <f t="shared" si="12"/>
        <v>1</v>
      </c>
      <c r="J104" s="4">
        <f t="shared" si="13"/>
        <v>0</v>
      </c>
      <c r="K104" s="4">
        <f t="shared" si="14"/>
        <v>0</v>
      </c>
      <c r="L104" s="4">
        <f t="shared" si="15"/>
        <v>0</v>
      </c>
      <c r="N104" s="4">
        <f t="shared" si="20"/>
        <v>0</v>
      </c>
      <c r="O104" s="4">
        <f t="shared" si="16"/>
        <v>0</v>
      </c>
      <c r="P104" s="4">
        <f t="shared" si="17"/>
        <v>0</v>
      </c>
      <c r="Q104" s="4">
        <f t="shared" si="18"/>
        <v>0</v>
      </c>
      <c r="R104" s="5">
        <v>83</v>
      </c>
      <c r="S104">
        <f t="shared" si="19"/>
        <v>83</v>
      </c>
      <c r="T104">
        <v>11864</v>
      </c>
    </row>
    <row r="105" spans="1:20">
      <c r="A105" s="3">
        <v>42875</v>
      </c>
      <c r="B105" t="s">
        <v>21</v>
      </c>
      <c r="C105" s="2">
        <v>42876.061168981483</v>
      </c>
      <c r="D105" s="2">
        <v>42876.389664351853</v>
      </c>
      <c r="E105" s="4">
        <v>100</v>
      </c>
      <c r="F105" s="1">
        <v>0.32847222222222222</v>
      </c>
      <c r="G105" t="s">
        <v>0</v>
      </c>
      <c r="H105" s="4">
        <f t="shared" si="11"/>
        <v>0</v>
      </c>
      <c r="I105" s="4">
        <f t="shared" si="12"/>
        <v>1</v>
      </c>
      <c r="J105" s="4">
        <f t="shared" si="13"/>
        <v>0</v>
      </c>
      <c r="K105" s="4">
        <f t="shared" si="14"/>
        <v>0</v>
      </c>
      <c r="L105" s="4">
        <f t="shared" si="15"/>
        <v>0</v>
      </c>
      <c r="N105" s="4">
        <f t="shared" si="20"/>
        <v>0</v>
      </c>
      <c r="O105" s="4">
        <f t="shared" si="16"/>
        <v>0</v>
      </c>
      <c r="P105" s="4">
        <f t="shared" si="17"/>
        <v>0</v>
      </c>
      <c r="Q105" s="4">
        <f t="shared" si="18"/>
        <v>0</v>
      </c>
      <c r="R105" s="5">
        <v>86</v>
      </c>
      <c r="S105">
        <f t="shared" si="19"/>
        <v>86</v>
      </c>
      <c r="T105">
        <v>2799</v>
      </c>
    </row>
    <row r="106" spans="1:20">
      <c r="A106" s="3">
        <v>42876</v>
      </c>
      <c r="B106" t="s">
        <v>22</v>
      </c>
      <c r="C106" s="2">
        <v>42876.940567129626</v>
      </c>
      <c r="D106" s="2">
        <v>42877.342164351852</v>
      </c>
      <c r="E106" s="4">
        <v>90</v>
      </c>
      <c r="F106" s="1">
        <v>0.40138888888888885</v>
      </c>
      <c r="G106" t="s">
        <v>2</v>
      </c>
      <c r="H106" s="4">
        <f t="shared" si="11"/>
        <v>0</v>
      </c>
      <c r="I106" s="4">
        <f t="shared" si="12"/>
        <v>0</v>
      </c>
      <c r="J106" s="4">
        <f t="shared" si="13"/>
        <v>1</v>
      </c>
      <c r="K106" s="4">
        <f t="shared" si="14"/>
        <v>0</v>
      </c>
      <c r="L106" s="4">
        <f t="shared" si="15"/>
        <v>0</v>
      </c>
      <c r="N106" s="4">
        <f t="shared" si="20"/>
        <v>0</v>
      </c>
      <c r="O106" s="4">
        <f t="shared" si="16"/>
        <v>0</v>
      </c>
      <c r="P106" s="4">
        <f t="shared" si="17"/>
        <v>0</v>
      </c>
      <c r="Q106" s="4">
        <f t="shared" si="18"/>
        <v>0</v>
      </c>
      <c r="R106" s="5">
        <v>123</v>
      </c>
      <c r="S106">
        <f t="shared" si="19"/>
        <v>123</v>
      </c>
      <c r="T106">
        <v>11524</v>
      </c>
    </row>
    <row r="107" spans="1:20">
      <c r="A107" s="3">
        <v>42877</v>
      </c>
      <c r="B107" t="s">
        <v>16</v>
      </c>
      <c r="C107" s="2">
        <v>42877.863796296297</v>
      </c>
      <c r="D107" s="2">
        <v>42878.3753125</v>
      </c>
      <c r="E107" s="4">
        <v>84</v>
      </c>
      <c r="F107" s="1">
        <v>0.51111111111111118</v>
      </c>
      <c r="G107" t="s">
        <v>1</v>
      </c>
      <c r="H107" s="4">
        <f t="shared" si="11"/>
        <v>1</v>
      </c>
      <c r="I107" s="4">
        <f t="shared" si="12"/>
        <v>0</v>
      </c>
      <c r="J107" s="4">
        <f t="shared" si="13"/>
        <v>0</v>
      </c>
      <c r="K107" s="4">
        <f t="shared" si="14"/>
        <v>0</v>
      </c>
      <c r="L107" s="4">
        <f t="shared" si="15"/>
        <v>0</v>
      </c>
      <c r="N107" s="4">
        <f t="shared" si="20"/>
        <v>0</v>
      </c>
      <c r="O107" s="4">
        <f t="shared" si="16"/>
        <v>0</v>
      </c>
      <c r="P107" s="4">
        <f t="shared" si="17"/>
        <v>0</v>
      </c>
      <c r="Q107" s="4">
        <f t="shared" si="18"/>
        <v>0</v>
      </c>
      <c r="R107" s="5">
        <v>74</v>
      </c>
      <c r="S107">
        <f t="shared" si="19"/>
        <v>74</v>
      </c>
      <c r="T107">
        <v>1559</v>
      </c>
    </row>
    <row r="108" spans="1:20">
      <c r="A108" s="3">
        <v>42878</v>
      </c>
      <c r="B108" t="s">
        <v>17</v>
      </c>
      <c r="C108" s="2">
        <v>42879.031597222223</v>
      </c>
      <c r="D108" s="2">
        <v>42879.357395833336</v>
      </c>
      <c r="E108" s="4">
        <v>99</v>
      </c>
      <c r="F108" s="1">
        <v>0.32569444444444445</v>
      </c>
      <c r="G108" t="s">
        <v>0</v>
      </c>
      <c r="H108" s="4">
        <f t="shared" si="11"/>
        <v>0</v>
      </c>
      <c r="I108" s="4">
        <f t="shared" si="12"/>
        <v>1</v>
      </c>
      <c r="J108" s="4">
        <f t="shared" si="13"/>
        <v>0</v>
      </c>
      <c r="K108" s="4">
        <f t="shared" si="14"/>
        <v>0</v>
      </c>
      <c r="L108" s="4">
        <f t="shared" si="15"/>
        <v>0</v>
      </c>
      <c r="M108" s="5" t="s">
        <v>3</v>
      </c>
      <c r="N108" s="4">
        <f t="shared" si="20"/>
        <v>1</v>
      </c>
      <c r="O108" s="4">
        <f t="shared" si="16"/>
        <v>0</v>
      </c>
      <c r="P108" s="4">
        <f t="shared" si="17"/>
        <v>0</v>
      </c>
      <c r="Q108" s="4">
        <f t="shared" si="18"/>
        <v>0</v>
      </c>
      <c r="R108" s="5">
        <v>76</v>
      </c>
      <c r="S108">
        <f t="shared" si="19"/>
        <v>76</v>
      </c>
      <c r="T108">
        <v>967</v>
      </c>
    </row>
    <row r="109" spans="1:20">
      <c r="A109" s="3">
        <v>42879</v>
      </c>
      <c r="B109" t="s">
        <v>18</v>
      </c>
      <c r="C109" s="2">
        <v>42880.05609953704</v>
      </c>
      <c r="D109" s="2">
        <v>42880.366249999999</v>
      </c>
      <c r="E109" s="4">
        <v>92</v>
      </c>
      <c r="F109" s="1">
        <v>0.30972222222222223</v>
      </c>
      <c r="G109" t="s">
        <v>0</v>
      </c>
      <c r="H109" s="4">
        <f t="shared" si="11"/>
        <v>0</v>
      </c>
      <c r="I109" s="4">
        <f t="shared" si="12"/>
        <v>1</v>
      </c>
      <c r="J109" s="4">
        <f t="shared" si="13"/>
        <v>0</v>
      </c>
      <c r="K109" s="4">
        <f t="shared" si="14"/>
        <v>0</v>
      </c>
      <c r="L109" s="4">
        <f t="shared" si="15"/>
        <v>0</v>
      </c>
      <c r="M109" s="5" t="s">
        <v>4</v>
      </c>
      <c r="N109" s="4">
        <f t="shared" si="20"/>
        <v>0</v>
      </c>
      <c r="O109" s="4">
        <f t="shared" si="16"/>
        <v>0</v>
      </c>
      <c r="P109" s="4">
        <f t="shared" si="17"/>
        <v>1</v>
      </c>
      <c r="Q109" s="4">
        <f t="shared" si="18"/>
        <v>0</v>
      </c>
      <c r="R109" s="5">
        <v>97</v>
      </c>
      <c r="S109">
        <f t="shared" si="19"/>
        <v>97</v>
      </c>
      <c r="T109">
        <v>2586</v>
      </c>
    </row>
    <row r="110" spans="1:20">
      <c r="A110" s="3">
        <v>42880</v>
      </c>
      <c r="B110" t="s">
        <v>19</v>
      </c>
      <c r="C110" s="2">
        <v>42881.082546296297</v>
      </c>
      <c r="D110" s="2">
        <v>42881.36855324074</v>
      </c>
      <c r="E110" s="4">
        <v>83</v>
      </c>
      <c r="F110" s="1">
        <v>0.28541666666666665</v>
      </c>
      <c r="G110" t="s">
        <v>0</v>
      </c>
      <c r="H110" s="4">
        <f t="shared" si="11"/>
        <v>0</v>
      </c>
      <c r="I110" s="4">
        <f t="shared" si="12"/>
        <v>1</v>
      </c>
      <c r="J110" s="4">
        <f t="shared" si="13"/>
        <v>0</v>
      </c>
      <c r="K110" s="4">
        <f t="shared" si="14"/>
        <v>0</v>
      </c>
      <c r="L110" s="4">
        <f t="shared" si="15"/>
        <v>0</v>
      </c>
      <c r="M110" s="5" t="s">
        <v>4</v>
      </c>
      <c r="N110" s="4">
        <f t="shared" si="20"/>
        <v>0</v>
      </c>
      <c r="O110" s="4">
        <f t="shared" si="16"/>
        <v>0</v>
      </c>
      <c r="P110" s="4">
        <f t="shared" si="17"/>
        <v>1</v>
      </c>
      <c r="Q110" s="4">
        <f t="shared" si="18"/>
        <v>0</v>
      </c>
      <c r="R110" s="5">
        <v>112</v>
      </c>
      <c r="S110">
        <f t="shared" si="19"/>
        <v>112</v>
      </c>
      <c r="T110">
        <v>3145</v>
      </c>
    </row>
    <row r="111" spans="1:20">
      <c r="A111" s="3">
        <v>42881</v>
      </c>
      <c r="B111" t="s">
        <v>20</v>
      </c>
      <c r="C111" s="2">
        <v>42882.056620370371</v>
      </c>
      <c r="D111" s="2">
        <v>42882.378796296296</v>
      </c>
      <c r="E111" s="4">
        <v>99</v>
      </c>
      <c r="F111" s="1">
        <v>0.3215277777777778</v>
      </c>
      <c r="G111" t="s">
        <v>0</v>
      </c>
      <c r="H111" s="4">
        <f t="shared" si="11"/>
        <v>0</v>
      </c>
      <c r="I111" s="4">
        <f t="shared" si="12"/>
        <v>1</v>
      </c>
      <c r="J111" s="4">
        <f t="shared" si="13"/>
        <v>0</v>
      </c>
      <c r="K111" s="4">
        <f t="shared" si="14"/>
        <v>0</v>
      </c>
      <c r="L111" s="4">
        <f t="shared" si="15"/>
        <v>0</v>
      </c>
      <c r="M111" s="5" t="s">
        <v>4</v>
      </c>
      <c r="N111" s="4">
        <f t="shared" si="20"/>
        <v>0</v>
      </c>
      <c r="O111" s="4">
        <f t="shared" si="16"/>
        <v>0</v>
      </c>
      <c r="P111" s="4">
        <f t="shared" si="17"/>
        <v>1</v>
      </c>
      <c r="Q111" s="4">
        <f t="shared" si="18"/>
        <v>0</v>
      </c>
      <c r="R111" s="5">
        <v>82</v>
      </c>
      <c r="S111">
        <f t="shared" si="19"/>
        <v>82</v>
      </c>
      <c r="T111">
        <v>574</v>
      </c>
    </row>
    <row r="112" spans="1:20">
      <c r="A112" s="3">
        <v>42882</v>
      </c>
      <c r="B112" t="s">
        <v>21</v>
      </c>
      <c r="C112" s="2">
        <v>42882.975844907407</v>
      </c>
      <c r="D112" s="2">
        <v>42883.356805555559</v>
      </c>
      <c r="E112" s="4">
        <v>100</v>
      </c>
      <c r="F112" s="1">
        <v>0.38055555555555554</v>
      </c>
      <c r="G112" t="s">
        <v>0</v>
      </c>
      <c r="H112" s="4">
        <f t="shared" si="11"/>
        <v>0</v>
      </c>
      <c r="I112" s="4">
        <f t="shared" si="12"/>
        <v>1</v>
      </c>
      <c r="J112" s="4">
        <f t="shared" si="13"/>
        <v>0</v>
      </c>
      <c r="K112" s="4">
        <f t="shared" si="14"/>
        <v>0</v>
      </c>
      <c r="L112" s="4">
        <f t="shared" si="15"/>
        <v>0</v>
      </c>
      <c r="N112" s="4">
        <f t="shared" si="20"/>
        <v>0</v>
      </c>
      <c r="O112" s="4">
        <f t="shared" si="16"/>
        <v>0</v>
      </c>
      <c r="P112" s="4">
        <f t="shared" si="17"/>
        <v>0</v>
      </c>
      <c r="Q112" s="4">
        <f t="shared" si="18"/>
        <v>0</v>
      </c>
      <c r="R112" s="5">
        <v>89</v>
      </c>
      <c r="S112">
        <f t="shared" si="19"/>
        <v>89</v>
      </c>
      <c r="T112">
        <v>9242</v>
      </c>
    </row>
    <row r="113" spans="1:20">
      <c r="A113" s="3">
        <v>42883</v>
      </c>
      <c r="B113" t="s">
        <v>22</v>
      </c>
      <c r="C113" s="2">
        <v>42884.007557870369</v>
      </c>
      <c r="D113" s="2">
        <v>42884.373888888891</v>
      </c>
      <c r="E113" s="4">
        <v>100</v>
      </c>
      <c r="F113" s="1">
        <v>0.3659722222222222</v>
      </c>
      <c r="G113" t="s">
        <v>1</v>
      </c>
      <c r="H113" s="4">
        <f t="shared" si="11"/>
        <v>1</v>
      </c>
      <c r="I113" s="4">
        <f t="shared" si="12"/>
        <v>0</v>
      </c>
      <c r="J113" s="4">
        <f t="shared" si="13"/>
        <v>0</v>
      </c>
      <c r="K113" s="4">
        <f t="shared" si="14"/>
        <v>0</v>
      </c>
      <c r="L113" s="4">
        <f t="shared" si="15"/>
        <v>0</v>
      </c>
      <c r="N113" s="4">
        <f t="shared" si="20"/>
        <v>0</v>
      </c>
      <c r="O113" s="4">
        <f t="shared" si="16"/>
        <v>0</v>
      </c>
      <c r="P113" s="4">
        <f t="shared" si="17"/>
        <v>0</v>
      </c>
      <c r="Q113" s="4">
        <f t="shared" si="18"/>
        <v>0</v>
      </c>
      <c r="R113" s="5">
        <v>68</v>
      </c>
      <c r="S113">
        <f t="shared" si="19"/>
        <v>68</v>
      </c>
      <c r="T113">
        <v>11384</v>
      </c>
    </row>
    <row r="114" spans="1:20">
      <c r="A114" s="3">
        <v>42884</v>
      </c>
      <c r="B114" t="s">
        <v>16</v>
      </c>
      <c r="C114" s="2">
        <v>42885.06659722222</v>
      </c>
      <c r="D114" s="2">
        <v>42885.357928240737</v>
      </c>
      <c r="E114" s="4">
        <v>85</v>
      </c>
      <c r="F114" s="1">
        <v>0.29097222222222224</v>
      </c>
      <c r="G114" t="s">
        <v>0</v>
      </c>
      <c r="H114" s="4">
        <f t="shared" si="11"/>
        <v>0</v>
      </c>
      <c r="I114" s="4">
        <f t="shared" si="12"/>
        <v>1</v>
      </c>
      <c r="J114" s="4">
        <f t="shared" si="13"/>
        <v>0</v>
      </c>
      <c r="K114" s="4">
        <f t="shared" si="14"/>
        <v>0</v>
      </c>
      <c r="L114" s="4">
        <f t="shared" si="15"/>
        <v>0</v>
      </c>
      <c r="M114" s="5" t="s">
        <v>4</v>
      </c>
      <c r="N114" s="4">
        <f t="shared" si="20"/>
        <v>0</v>
      </c>
      <c r="O114" s="4">
        <f t="shared" si="16"/>
        <v>0</v>
      </c>
      <c r="P114" s="4">
        <f t="shared" si="17"/>
        <v>1</v>
      </c>
      <c r="Q114" s="4">
        <f t="shared" si="18"/>
        <v>0</v>
      </c>
      <c r="R114" s="5">
        <v>65</v>
      </c>
      <c r="S114">
        <f t="shared" si="19"/>
        <v>65</v>
      </c>
      <c r="T114">
        <v>1517</v>
      </c>
    </row>
    <row r="115" spans="1:20">
      <c r="A115" s="3">
        <v>42885</v>
      </c>
      <c r="B115" t="s">
        <v>17</v>
      </c>
      <c r="C115" s="2">
        <v>42886.028877314813</v>
      </c>
      <c r="D115" s="2">
        <v>42886.319687499999</v>
      </c>
      <c r="E115" s="4">
        <v>85</v>
      </c>
      <c r="F115" s="1">
        <v>0.2902777777777778</v>
      </c>
      <c r="G115" t="s">
        <v>0</v>
      </c>
      <c r="H115" s="4">
        <f t="shared" si="11"/>
        <v>0</v>
      </c>
      <c r="I115" s="4">
        <f t="shared" si="12"/>
        <v>1</v>
      </c>
      <c r="J115" s="4">
        <f t="shared" si="13"/>
        <v>0</v>
      </c>
      <c r="K115" s="4">
        <f t="shared" si="14"/>
        <v>0</v>
      </c>
      <c r="L115" s="4">
        <f t="shared" si="15"/>
        <v>0</v>
      </c>
      <c r="M115" s="5" t="s">
        <v>4</v>
      </c>
      <c r="N115" s="4">
        <f t="shared" si="20"/>
        <v>0</v>
      </c>
      <c r="O115" s="4">
        <f t="shared" si="16"/>
        <v>0</v>
      </c>
      <c r="P115" s="4">
        <f t="shared" si="17"/>
        <v>1</v>
      </c>
      <c r="Q115" s="4">
        <f t="shared" si="18"/>
        <v>0</v>
      </c>
      <c r="R115" s="5">
        <v>60</v>
      </c>
      <c r="S115">
        <f t="shared" si="19"/>
        <v>60</v>
      </c>
      <c r="T115">
        <v>4947</v>
      </c>
    </row>
    <row r="116" spans="1:20">
      <c r="A116" s="3">
        <v>42886</v>
      </c>
      <c r="B116" t="s">
        <v>18</v>
      </c>
      <c r="C116" s="2">
        <v>42887.021817129629</v>
      </c>
      <c r="D116" s="2">
        <v>42887.363981481481</v>
      </c>
      <c r="E116" s="4">
        <v>100</v>
      </c>
      <c r="F116" s="1">
        <v>0.34166666666666662</v>
      </c>
      <c r="G116" t="s">
        <v>0</v>
      </c>
      <c r="H116" s="4">
        <f t="shared" si="11"/>
        <v>0</v>
      </c>
      <c r="I116" s="4">
        <f t="shared" si="12"/>
        <v>1</v>
      </c>
      <c r="J116" s="4">
        <f t="shared" si="13"/>
        <v>0</v>
      </c>
      <c r="K116" s="4">
        <f t="shared" si="14"/>
        <v>0</v>
      </c>
      <c r="L116" s="4">
        <f t="shared" si="15"/>
        <v>0</v>
      </c>
      <c r="M116" s="5" t="s">
        <v>4</v>
      </c>
      <c r="N116" s="4">
        <f t="shared" si="20"/>
        <v>0</v>
      </c>
      <c r="O116" s="4">
        <f t="shared" si="16"/>
        <v>0</v>
      </c>
      <c r="P116" s="4">
        <f t="shared" si="17"/>
        <v>1</v>
      </c>
      <c r="Q116" s="4">
        <f t="shared" si="18"/>
        <v>0</v>
      </c>
      <c r="R116" s="5">
        <v>76</v>
      </c>
      <c r="S116">
        <f t="shared" si="19"/>
        <v>76</v>
      </c>
      <c r="T116">
        <v>9337</v>
      </c>
    </row>
    <row r="117" spans="1:20">
      <c r="A117" s="3">
        <v>42887</v>
      </c>
      <c r="B117" t="s">
        <v>19</v>
      </c>
      <c r="C117" s="2">
        <v>42888.013321759259</v>
      </c>
      <c r="D117" s="2">
        <v>42888.375497685185</v>
      </c>
      <c r="E117" s="4">
        <v>100</v>
      </c>
      <c r="F117" s="1">
        <v>0.36180555555555555</v>
      </c>
      <c r="G117" t="s">
        <v>0</v>
      </c>
      <c r="H117" s="4">
        <f t="shared" si="11"/>
        <v>0</v>
      </c>
      <c r="I117" s="4">
        <f t="shared" si="12"/>
        <v>1</v>
      </c>
      <c r="J117" s="4">
        <f t="shared" si="13"/>
        <v>0</v>
      </c>
      <c r="K117" s="4">
        <f t="shared" si="14"/>
        <v>0</v>
      </c>
      <c r="L117" s="4">
        <f t="shared" si="15"/>
        <v>0</v>
      </c>
      <c r="M117" s="5" t="s">
        <v>3</v>
      </c>
      <c r="N117" s="4">
        <f t="shared" si="20"/>
        <v>1</v>
      </c>
      <c r="O117" s="4">
        <f t="shared" si="16"/>
        <v>0</v>
      </c>
      <c r="P117" s="4">
        <f t="shared" si="17"/>
        <v>0</v>
      </c>
      <c r="Q117" s="4">
        <f t="shared" si="18"/>
        <v>0</v>
      </c>
      <c r="R117" s="5">
        <v>77</v>
      </c>
      <c r="S117">
        <f t="shared" si="19"/>
        <v>77</v>
      </c>
      <c r="T117">
        <v>3464</v>
      </c>
    </row>
    <row r="118" spans="1:20">
      <c r="A118" s="3">
        <v>42888</v>
      </c>
      <c r="B118" t="s">
        <v>20</v>
      </c>
      <c r="C118" s="2">
        <v>42888.956157407411</v>
      </c>
      <c r="D118" s="2">
        <v>42889.175104166665</v>
      </c>
      <c r="E118" s="4">
        <v>59</v>
      </c>
      <c r="F118" s="1">
        <v>0.21875</v>
      </c>
      <c r="G118" t="s">
        <v>2</v>
      </c>
      <c r="H118" s="4">
        <f t="shared" si="11"/>
        <v>0</v>
      </c>
      <c r="I118" s="4">
        <f t="shared" si="12"/>
        <v>0</v>
      </c>
      <c r="J118" s="4">
        <f t="shared" si="13"/>
        <v>1</v>
      </c>
      <c r="K118" s="4">
        <f t="shared" si="14"/>
        <v>0</v>
      </c>
      <c r="L118" s="4">
        <f t="shared" si="15"/>
        <v>0</v>
      </c>
      <c r="M118" s="5" t="s">
        <v>4</v>
      </c>
      <c r="N118" s="4">
        <f t="shared" si="20"/>
        <v>0</v>
      </c>
      <c r="O118" s="4">
        <f t="shared" si="16"/>
        <v>0</v>
      </c>
      <c r="P118" s="4">
        <f t="shared" si="17"/>
        <v>1</v>
      </c>
      <c r="Q118" s="4">
        <f t="shared" si="18"/>
        <v>0</v>
      </c>
      <c r="R118" s="5">
        <v>79</v>
      </c>
      <c r="S118">
        <f t="shared" si="19"/>
        <v>79</v>
      </c>
      <c r="T118">
        <v>1811</v>
      </c>
    </row>
    <row r="119" spans="1:20">
      <c r="A119" s="3">
        <v>42889</v>
      </c>
      <c r="B119" t="s">
        <v>21</v>
      </c>
      <c r="C119" s="2">
        <v>42890.095231481479</v>
      </c>
      <c r="D119" s="2">
        <v>42890.372766203705</v>
      </c>
      <c r="E119" s="4">
        <v>74</v>
      </c>
      <c r="F119" s="1">
        <v>0.27708333333333335</v>
      </c>
      <c r="G119" t="s">
        <v>0</v>
      </c>
      <c r="H119" s="4">
        <f t="shared" si="11"/>
        <v>0</v>
      </c>
      <c r="I119" s="4">
        <f t="shared" si="12"/>
        <v>1</v>
      </c>
      <c r="J119" s="4">
        <f t="shared" si="13"/>
        <v>0</v>
      </c>
      <c r="K119" s="4">
        <f t="shared" si="14"/>
        <v>0</v>
      </c>
      <c r="L119" s="4">
        <f t="shared" si="15"/>
        <v>0</v>
      </c>
      <c r="M119" s="5" t="s">
        <v>4</v>
      </c>
      <c r="N119" s="4">
        <f t="shared" si="20"/>
        <v>0</v>
      </c>
      <c r="O119" s="4">
        <f t="shared" si="16"/>
        <v>0</v>
      </c>
      <c r="P119" s="4">
        <f t="shared" si="17"/>
        <v>1</v>
      </c>
      <c r="Q119" s="4">
        <f t="shared" si="18"/>
        <v>0</v>
      </c>
      <c r="R119" s="5">
        <v>73</v>
      </c>
      <c r="S119">
        <f t="shared" si="19"/>
        <v>73</v>
      </c>
      <c r="T119">
        <v>2414</v>
      </c>
    </row>
    <row r="120" spans="1:20">
      <c r="A120" s="3">
        <v>42890</v>
      </c>
      <c r="B120" t="s">
        <v>22</v>
      </c>
      <c r="C120" s="2">
        <v>42890.997581018521</v>
      </c>
      <c r="D120" s="2">
        <v>42891.355567129627</v>
      </c>
      <c r="E120" s="4">
        <v>95</v>
      </c>
      <c r="F120" s="1">
        <v>0.3576388888888889</v>
      </c>
      <c r="G120" t="s">
        <v>1</v>
      </c>
      <c r="H120" s="4">
        <f t="shared" si="11"/>
        <v>1</v>
      </c>
      <c r="I120" s="4">
        <f t="shared" si="12"/>
        <v>0</v>
      </c>
      <c r="J120" s="4">
        <f t="shared" si="13"/>
        <v>0</v>
      </c>
      <c r="K120" s="4">
        <f t="shared" si="14"/>
        <v>0</v>
      </c>
      <c r="L120" s="4">
        <f t="shared" si="15"/>
        <v>0</v>
      </c>
      <c r="M120" s="5" t="s">
        <v>4</v>
      </c>
      <c r="N120" s="4">
        <f t="shared" si="20"/>
        <v>0</v>
      </c>
      <c r="O120" s="4">
        <f t="shared" si="16"/>
        <v>0</v>
      </c>
      <c r="P120" s="4">
        <f t="shared" si="17"/>
        <v>1</v>
      </c>
      <c r="Q120" s="4">
        <f t="shared" si="18"/>
        <v>0</v>
      </c>
      <c r="R120" s="5">
        <v>78</v>
      </c>
      <c r="S120">
        <f t="shared" si="19"/>
        <v>78</v>
      </c>
      <c r="T120">
        <v>2167</v>
      </c>
    </row>
    <row r="121" spans="1:20">
      <c r="A121" s="3">
        <v>42891</v>
      </c>
      <c r="B121" t="s">
        <v>16</v>
      </c>
      <c r="C121" s="2">
        <v>42892.023009259261</v>
      </c>
      <c r="D121" s="2">
        <v>42892.378344907411</v>
      </c>
      <c r="E121" s="4">
        <v>87</v>
      </c>
      <c r="F121" s="1">
        <v>0.35486111111111113</v>
      </c>
      <c r="G121" t="s">
        <v>0</v>
      </c>
      <c r="H121" s="4">
        <f t="shared" si="11"/>
        <v>0</v>
      </c>
      <c r="I121" s="4">
        <f t="shared" si="12"/>
        <v>1</v>
      </c>
      <c r="J121" s="4">
        <f t="shared" si="13"/>
        <v>0</v>
      </c>
      <c r="K121" s="4">
        <f t="shared" si="14"/>
        <v>0</v>
      </c>
      <c r="L121" s="4">
        <f t="shared" si="15"/>
        <v>0</v>
      </c>
      <c r="M121" s="5" t="s">
        <v>4</v>
      </c>
      <c r="N121" s="4">
        <f t="shared" si="20"/>
        <v>0</v>
      </c>
      <c r="O121" s="4">
        <f t="shared" si="16"/>
        <v>0</v>
      </c>
      <c r="P121" s="4">
        <f t="shared" si="17"/>
        <v>1</v>
      </c>
      <c r="Q121" s="4">
        <f t="shared" si="18"/>
        <v>0</v>
      </c>
      <c r="R121" s="5">
        <v>110</v>
      </c>
      <c r="S121">
        <f t="shared" si="19"/>
        <v>110</v>
      </c>
      <c r="T121">
        <v>3440</v>
      </c>
    </row>
    <row r="122" spans="1:20">
      <c r="A122" s="3">
        <v>42892</v>
      </c>
      <c r="B122" t="s">
        <v>17</v>
      </c>
      <c r="C122" s="2">
        <v>42892.975775462961</v>
      </c>
      <c r="D122" s="2">
        <v>42893.35701388889</v>
      </c>
      <c r="E122" s="4">
        <v>100</v>
      </c>
      <c r="F122" s="1">
        <v>0.38055555555555554</v>
      </c>
      <c r="G122" t="s">
        <v>2</v>
      </c>
      <c r="H122" s="4">
        <f t="shared" si="11"/>
        <v>0</v>
      </c>
      <c r="I122" s="4">
        <f t="shared" si="12"/>
        <v>0</v>
      </c>
      <c r="J122" s="4">
        <f t="shared" si="13"/>
        <v>1</v>
      </c>
      <c r="K122" s="4">
        <f t="shared" si="14"/>
        <v>0</v>
      </c>
      <c r="L122" s="4">
        <f t="shared" si="15"/>
        <v>0</v>
      </c>
      <c r="N122" s="4">
        <f t="shared" si="20"/>
        <v>0</v>
      </c>
      <c r="O122" s="4">
        <f t="shared" si="16"/>
        <v>0</v>
      </c>
      <c r="P122" s="4">
        <f t="shared" si="17"/>
        <v>0</v>
      </c>
      <c r="Q122" s="4">
        <f t="shared" si="18"/>
        <v>0</v>
      </c>
      <c r="R122" s="5">
        <v>63</v>
      </c>
      <c r="S122">
        <f t="shared" si="19"/>
        <v>63</v>
      </c>
      <c r="T122">
        <v>1089</v>
      </c>
    </row>
    <row r="123" spans="1:20">
      <c r="A123" s="3">
        <v>42893</v>
      </c>
      <c r="B123" t="s">
        <v>18</v>
      </c>
      <c r="C123" s="2">
        <v>42894.02920138889</v>
      </c>
      <c r="D123" s="2">
        <v>42894.348402777781</v>
      </c>
      <c r="E123" s="4">
        <v>84</v>
      </c>
      <c r="F123" s="1">
        <v>0.31875000000000003</v>
      </c>
      <c r="G123" t="s">
        <v>0</v>
      </c>
      <c r="H123" s="4">
        <f t="shared" si="11"/>
        <v>0</v>
      </c>
      <c r="I123" s="4">
        <f t="shared" si="12"/>
        <v>1</v>
      </c>
      <c r="J123" s="4">
        <f t="shared" si="13"/>
        <v>0</v>
      </c>
      <c r="K123" s="4">
        <f t="shared" si="14"/>
        <v>0</v>
      </c>
      <c r="L123" s="4">
        <f t="shared" si="15"/>
        <v>0</v>
      </c>
      <c r="M123" s="5" t="s">
        <v>4</v>
      </c>
      <c r="N123" s="4">
        <f t="shared" si="20"/>
        <v>0</v>
      </c>
      <c r="O123" s="4">
        <f t="shared" si="16"/>
        <v>0</v>
      </c>
      <c r="P123" s="4">
        <f t="shared" si="17"/>
        <v>1</v>
      </c>
      <c r="Q123" s="4">
        <f t="shared" si="18"/>
        <v>0</v>
      </c>
      <c r="R123" s="5">
        <v>61</v>
      </c>
      <c r="S123">
        <f t="shared" si="19"/>
        <v>61</v>
      </c>
      <c r="T123">
        <v>3814</v>
      </c>
    </row>
    <row r="124" spans="1:20">
      <c r="A124" s="3">
        <v>42894</v>
      </c>
      <c r="B124" t="s">
        <v>19</v>
      </c>
      <c r="C124" s="2">
        <v>42895.000787037039</v>
      </c>
      <c r="D124" s="2">
        <v>42895.367442129631</v>
      </c>
      <c r="E124" s="4">
        <v>99</v>
      </c>
      <c r="F124" s="1">
        <v>0.3659722222222222</v>
      </c>
      <c r="G124" t="s">
        <v>2</v>
      </c>
      <c r="H124" s="4">
        <f t="shared" si="11"/>
        <v>0</v>
      </c>
      <c r="I124" s="4">
        <f t="shared" si="12"/>
        <v>0</v>
      </c>
      <c r="J124" s="4">
        <f t="shared" si="13"/>
        <v>1</v>
      </c>
      <c r="K124" s="4">
        <f t="shared" si="14"/>
        <v>0</v>
      </c>
      <c r="L124" s="4">
        <f t="shared" si="15"/>
        <v>0</v>
      </c>
      <c r="N124" s="4">
        <f t="shared" si="20"/>
        <v>0</v>
      </c>
      <c r="O124" s="4">
        <f t="shared" si="16"/>
        <v>0</v>
      </c>
      <c r="P124" s="4">
        <f t="shared" si="17"/>
        <v>0</v>
      </c>
      <c r="Q124" s="4">
        <f t="shared" si="18"/>
        <v>0</v>
      </c>
      <c r="R124" s="5">
        <v>78</v>
      </c>
      <c r="S124">
        <f t="shared" si="19"/>
        <v>78</v>
      </c>
      <c r="T124">
        <v>3927</v>
      </c>
    </row>
    <row r="125" spans="1:20">
      <c r="A125" s="3">
        <v>42895</v>
      </c>
      <c r="B125" t="s">
        <v>20</v>
      </c>
      <c r="C125" s="2">
        <v>42896.009837962964</v>
      </c>
      <c r="D125" s="2">
        <v>42896.349849537037</v>
      </c>
      <c r="E125" s="4">
        <v>72</v>
      </c>
      <c r="F125" s="1">
        <v>0.33958333333333335</v>
      </c>
      <c r="G125" t="s">
        <v>0</v>
      </c>
      <c r="H125" s="4">
        <f t="shared" si="11"/>
        <v>0</v>
      </c>
      <c r="I125" s="4">
        <f t="shared" si="12"/>
        <v>1</v>
      </c>
      <c r="J125" s="4">
        <f t="shared" si="13"/>
        <v>0</v>
      </c>
      <c r="K125" s="4">
        <f t="shared" si="14"/>
        <v>0</v>
      </c>
      <c r="L125" s="4">
        <f t="shared" si="15"/>
        <v>0</v>
      </c>
      <c r="N125" s="4">
        <f t="shared" si="20"/>
        <v>0</v>
      </c>
      <c r="O125" s="4">
        <f t="shared" si="16"/>
        <v>0</v>
      </c>
      <c r="P125" s="4">
        <f t="shared" si="17"/>
        <v>0</v>
      </c>
      <c r="Q125" s="4">
        <f t="shared" si="18"/>
        <v>0</v>
      </c>
      <c r="R125" s="5">
        <v>67</v>
      </c>
      <c r="S125">
        <f t="shared" si="19"/>
        <v>67</v>
      </c>
      <c r="T125">
        <v>2403</v>
      </c>
    </row>
    <row r="126" spans="1:20">
      <c r="A126" s="3">
        <v>42896</v>
      </c>
      <c r="B126" t="s">
        <v>21</v>
      </c>
      <c r="C126" s="2">
        <v>42896.991932870369</v>
      </c>
      <c r="D126" s="2">
        <v>42897.404131944444</v>
      </c>
      <c r="E126" s="4">
        <v>94</v>
      </c>
      <c r="F126" s="1">
        <v>0.41180555555555554</v>
      </c>
      <c r="G126" t="s">
        <v>0</v>
      </c>
      <c r="H126" s="4">
        <f t="shared" si="11"/>
        <v>0</v>
      </c>
      <c r="I126" s="4">
        <f t="shared" si="12"/>
        <v>1</v>
      </c>
      <c r="J126" s="4">
        <f t="shared" si="13"/>
        <v>0</v>
      </c>
      <c r="K126" s="4">
        <f t="shared" si="14"/>
        <v>0</v>
      </c>
      <c r="L126" s="4">
        <f t="shared" si="15"/>
        <v>0</v>
      </c>
      <c r="M126" s="5" t="s">
        <v>4</v>
      </c>
      <c r="N126" s="4">
        <f t="shared" si="20"/>
        <v>0</v>
      </c>
      <c r="O126" s="4">
        <f t="shared" si="16"/>
        <v>0</v>
      </c>
      <c r="P126" s="4">
        <f t="shared" si="17"/>
        <v>1</v>
      </c>
      <c r="Q126" s="4">
        <f t="shared" si="18"/>
        <v>0</v>
      </c>
      <c r="R126" s="5">
        <v>71</v>
      </c>
      <c r="S126">
        <f t="shared" si="19"/>
        <v>71</v>
      </c>
      <c r="T126">
        <v>5081</v>
      </c>
    </row>
    <row r="127" spans="1:20">
      <c r="A127" s="3">
        <v>42897</v>
      </c>
      <c r="B127" t="s">
        <v>22</v>
      </c>
      <c r="C127" s="2">
        <v>42897.984039351853</v>
      </c>
      <c r="D127" s="2">
        <v>42898.360879629632</v>
      </c>
      <c r="E127" s="4">
        <v>82</v>
      </c>
      <c r="F127" s="1">
        <v>0.37638888888888888</v>
      </c>
      <c r="G127" t="s">
        <v>0</v>
      </c>
      <c r="H127" s="4">
        <f t="shared" si="11"/>
        <v>0</v>
      </c>
      <c r="I127" s="4">
        <f t="shared" si="12"/>
        <v>1</v>
      </c>
      <c r="J127" s="4">
        <f t="shared" si="13"/>
        <v>0</v>
      </c>
      <c r="K127" s="4">
        <f t="shared" si="14"/>
        <v>0</v>
      </c>
      <c r="L127" s="4">
        <f t="shared" si="15"/>
        <v>0</v>
      </c>
      <c r="M127" s="5" t="s">
        <v>4</v>
      </c>
      <c r="N127" s="4">
        <f t="shared" si="20"/>
        <v>0</v>
      </c>
      <c r="O127" s="4">
        <f t="shared" si="16"/>
        <v>0</v>
      </c>
      <c r="P127" s="4">
        <f t="shared" si="17"/>
        <v>1</v>
      </c>
      <c r="Q127" s="4">
        <f t="shared" si="18"/>
        <v>0</v>
      </c>
      <c r="R127" s="5">
        <v>91</v>
      </c>
      <c r="S127">
        <f t="shared" si="19"/>
        <v>91</v>
      </c>
      <c r="T127">
        <v>1397</v>
      </c>
    </row>
    <row r="128" spans="1:20">
      <c r="A128" s="3">
        <v>42898</v>
      </c>
      <c r="B128" t="s">
        <v>16</v>
      </c>
      <c r="C128" s="2">
        <v>42899.035613425927</v>
      </c>
      <c r="D128" s="2">
        <v>42899.335509259261</v>
      </c>
      <c r="E128" s="4">
        <v>82</v>
      </c>
      <c r="F128" s="1">
        <v>0.29930555555555555</v>
      </c>
      <c r="G128" t="s">
        <v>2</v>
      </c>
      <c r="H128" s="4">
        <f t="shared" si="11"/>
        <v>0</v>
      </c>
      <c r="I128" s="4">
        <f t="shared" si="12"/>
        <v>0</v>
      </c>
      <c r="J128" s="4">
        <f t="shared" si="13"/>
        <v>1</v>
      </c>
      <c r="K128" s="4">
        <f t="shared" si="14"/>
        <v>0</v>
      </c>
      <c r="L128" s="4">
        <f t="shared" si="15"/>
        <v>0</v>
      </c>
      <c r="N128" s="4">
        <f t="shared" si="20"/>
        <v>0</v>
      </c>
      <c r="O128" s="4">
        <f t="shared" si="16"/>
        <v>0</v>
      </c>
      <c r="P128" s="4">
        <f t="shared" si="17"/>
        <v>0</v>
      </c>
      <c r="Q128" s="4">
        <f t="shared" si="18"/>
        <v>0</v>
      </c>
      <c r="R128" s="5">
        <v>65</v>
      </c>
      <c r="S128">
        <f t="shared" si="19"/>
        <v>65</v>
      </c>
      <c r="T128">
        <v>2396</v>
      </c>
    </row>
    <row r="129" spans="1:20">
      <c r="A129" s="3">
        <v>42899</v>
      </c>
      <c r="B129" t="s">
        <v>17</v>
      </c>
      <c r="C129" s="2">
        <v>42900.004606481481</v>
      </c>
      <c r="D129" s="2">
        <v>42900.288738425923</v>
      </c>
      <c r="E129" s="4">
        <v>86</v>
      </c>
      <c r="F129" s="1">
        <v>0.28402777777777777</v>
      </c>
      <c r="G129" t="s">
        <v>0</v>
      </c>
      <c r="H129" s="4">
        <f t="shared" si="11"/>
        <v>0</v>
      </c>
      <c r="I129" s="4">
        <f t="shared" si="12"/>
        <v>1</v>
      </c>
      <c r="J129" s="4">
        <f t="shared" si="13"/>
        <v>0</v>
      </c>
      <c r="K129" s="4">
        <f t="shared" si="14"/>
        <v>0</v>
      </c>
      <c r="L129" s="4">
        <f t="shared" si="15"/>
        <v>0</v>
      </c>
      <c r="M129" s="5" t="s">
        <v>4</v>
      </c>
      <c r="N129" s="4">
        <f t="shared" si="20"/>
        <v>0</v>
      </c>
      <c r="O129" s="4">
        <f t="shared" si="16"/>
        <v>0</v>
      </c>
      <c r="P129" s="4">
        <f t="shared" si="17"/>
        <v>1</v>
      </c>
      <c r="Q129" s="4">
        <f t="shared" si="18"/>
        <v>0</v>
      </c>
      <c r="R129" s="5">
        <v>67</v>
      </c>
      <c r="S129">
        <f t="shared" si="19"/>
        <v>67</v>
      </c>
      <c r="T129">
        <v>1077</v>
      </c>
    </row>
    <row r="130" spans="1:20">
      <c r="A130" s="3">
        <v>42900</v>
      </c>
      <c r="B130" t="s">
        <v>18</v>
      </c>
      <c r="C130" s="2">
        <v>42901.046967592592</v>
      </c>
      <c r="D130" s="2">
        <v>42901.341666666667</v>
      </c>
      <c r="E130" s="4">
        <v>67</v>
      </c>
      <c r="F130" s="1">
        <v>0.29444444444444445</v>
      </c>
      <c r="G130" t="s">
        <v>0</v>
      </c>
      <c r="H130" s="4">
        <f t="shared" si="11"/>
        <v>0</v>
      </c>
      <c r="I130" s="4">
        <f t="shared" si="12"/>
        <v>1</v>
      </c>
      <c r="J130" s="4">
        <f t="shared" si="13"/>
        <v>0</v>
      </c>
      <c r="K130" s="4">
        <f t="shared" si="14"/>
        <v>0</v>
      </c>
      <c r="L130" s="4">
        <f t="shared" si="15"/>
        <v>0</v>
      </c>
      <c r="M130" s="5" t="s">
        <v>3</v>
      </c>
      <c r="N130" s="4">
        <f t="shared" si="20"/>
        <v>1</v>
      </c>
      <c r="O130" s="4">
        <f t="shared" si="16"/>
        <v>0</v>
      </c>
      <c r="P130" s="4">
        <f t="shared" si="17"/>
        <v>0</v>
      </c>
      <c r="Q130" s="4">
        <f t="shared" si="18"/>
        <v>0</v>
      </c>
      <c r="R130" s="5">
        <v>91</v>
      </c>
      <c r="S130">
        <f t="shared" si="19"/>
        <v>91</v>
      </c>
      <c r="T130">
        <v>8336</v>
      </c>
    </row>
    <row r="131" spans="1:20">
      <c r="A131" s="3">
        <v>42901</v>
      </c>
      <c r="B131" t="s">
        <v>19</v>
      </c>
      <c r="C131" s="2">
        <v>42901.991724537038</v>
      </c>
      <c r="D131" s="2">
        <v>42902.227997685186</v>
      </c>
      <c r="E131" s="4">
        <v>68</v>
      </c>
      <c r="F131" s="1">
        <v>0.23611111111111113</v>
      </c>
      <c r="G131" t="s">
        <v>0</v>
      </c>
      <c r="H131" s="4">
        <f t="shared" ref="H131:H194" si="21">IF(ISNUMBER(SEARCH($H$1,$G131)),1,0)</f>
        <v>0</v>
      </c>
      <c r="I131" s="4">
        <f t="shared" ref="I131:I194" si="22">IF(ISNUMBER(SEARCH($I$1,$G131)),1,0)</f>
        <v>1</v>
      </c>
      <c r="J131" s="4">
        <f t="shared" ref="J131:J194" si="23">IF(ISNUMBER(SEARCH($J$1,$G131)),1,0)</f>
        <v>0</v>
      </c>
      <c r="K131" s="4">
        <f t="shared" ref="K131:K194" si="24">IF(AND($G131="",$E131&lt;&gt;""),1,0)</f>
        <v>0</v>
      </c>
      <c r="L131" s="4">
        <f t="shared" ref="L131:L194" si="25">IF(AND($G131="",$E131=""),1,0)</f>
        <v>0</v>
      </c>
      <c r="M131" s="5" t="s">
        <v>4</v>
      </c>
      <c r="N131" s="4">
        <f t="shared" si="20"/>
        <v>0</v>
      </c>
      <c r="O131" s="4">
        <f t="shared" ref="O131:O194" si="26">IF(ISNUMBER(SEARCH("Took a nap (1.5 hours)",$M131)),1,0)</f>
        <v>0</v>
      </c>
      <c r="P131" s="4">
        <f t="shared" ref="P131:P194" si="27">IF(ISNUMBER(SEARCH("Took a nap (2 hours)",$M131)),1,0)</f>
        <v>1</v>
      </c>
      <c r="Q131" s="4">
        <f t="shared" ref="Q131:Q194" si="28">IF(ISNUMBER(SEARCH($Q$1,$M131)),1,0)</f>
        <v>0</v>
      </c>
      <c r="R131" s="5">
        <v>69</v>
      </c>
      <c r="S131">
        <f t="shared" ref="S131:S194" si="29">IF($R131=0,"",$R131)</f>
        <v>69</v>
      </c>
      <c r="T131">
        <v>2648</v>
      </c>
    </row>
    <row r="132" spans="1:20">
      <c r="A132" s="3">
        <v>42902</v>
      </c>
      <c r="B132" t="s">
        <v>20</v>
      </c>
      <c r="C132" s="2">
        <v>42902.958622685182</v>
      </c>
      <c r="D132" s="2">
        <v>42903.371979166666</v>
      </c>
      <c r="E132" s="4">
        <v>93</v>
      </c>
      <c r="F132" s="1">
        <v>0.41319444444444442</v>
      </c>
      <c r="G132" t="s">
        <v>0</v>
      </c>
      <c r="H132" s="4">
        <f t="shared" si="21"/>
        <v>0</v>
      </c>
      <c r="I132" s="4">
        <f t="shared" si="22"/>
        <v>1</v>
      </c>
      <c r="J132" s="4">
        <f t="shared" si="23"/>
        <v>0</v>
      </c>
      <c r="K132" s="4">
        <f t="shared" si="24"/>
        <v>0</v>
      </c>
      <c r="L132" s="4">
        <f t="shared" si="25"/>
        <v>0</v>
      </c>
      <c r="N132" s="4">
        <f t="shared" si="20"/>
        <v>0</v>
      </c>
      <c r="O132" s="4">
        <f t="shared" si="26"/>
        <v>0</v>
      </c>
      <c r="P132" s="4">
        <f t="shared" si="27"/>
        <v>0</v>
      </c>
      <c r="Q132" s="4">
        <f t="shared" si="28"/>
        <v>0</v>
      </c>
      <c r="R132" s="5">
        <v>79</v>
      </c>
      <c r="S132">
        <f t="shared" si="29"/>
        <v>79</v>
      </c>
      <c r="T132">
        <v>35958</v>
      </c>
    </row>
    <row r="133" spans="1:20">
      <c r="A133" s="3">
        <v>42903</v>
      </c>
      <c r="B133" t="s">
        <v>21</v>
      </c>
      <c r="C133" s="2">
        <v>42903.9762962963</v>
      </c>
      <c r="D133" s="2">
        <v>42904.383125</v>
      </c>
      <c r="E133" s="4">
        <v>91</v>
      </c>
      <c r="F133" s="1">
        <v>0.40625</v>
      </c>
      <c r="G133" t="s">
        <v>0</v>
      </c>
      <c r="H133" s="4">
        <f t="shared" si="21"/>
        <v>0</v>
      </c>
      <c r="I133" s="4">
        <f t="shared" si="22"/>
        <v>1</v>
      </c>
      <c r="J133" s="4">
        <f t="shared" si="23"/>
        <v>0</v>
      </c>
      <c r="K133" s="4">
        <f t="shared" si="24"/>
        <v>0</v>
      </c>
      <c r="L133" s="4">
        <f t="shared" si="25"/>
        <v>0</v>
      </c>
      <c r="N133" s="4">
        <f t="shared" si="20"/>
        <v>0</v>
      </c>
      <c r="O133" s="4">
        <f t="shared" si="26"/>
        <v>0</v>
      </c>
      <c r="P133" s="4">
        <f t="shared" si="27"/>
        <v>0</v>
      </c>
      <c r="Q133" s="4">
        <f t="shared" si="28"/>
        <v>0</v>
      </c>
      <c r="R133" s="5">
        <v>81</v>
      </c>
      <c r="S133">
        <f t="shared" si="29"/>
        <v>81</v>
      </c>
      <c r="T133">
        <v>13160</v>
      </c>
    </row>
    <row r="134" spans="1:20">
      <c r="A134" s="3">
        <v>42904</v>
      </c>
      <c r="B134" t="s">
        <v>22</v>
      </c>
      <c r="C134" s="2">
        <v>42904.982291666667</v>
      </c>
      <c r="D134" s="2">
        <v>42905.352870370371</v>
      </c>
      <c r="E134" s="4">
        <v>100</v>
      </c>
      <c r="F134" s="1">
        <v>0.37013888888888885</v>
      </c>
      <c r="G134" t="s">
        <v>0</v>
      </c>
      <c r="H134" s="4">
        <f t="shared" si="21"/>
        <v>0</v>
      </c>
      <c r="I134" s="4">
        <f t="shared" si="22"/>
        <v>1</v>
      </c>
      <c r="J134" s="4">
        <f t="shared" si="23"/>
        <v>0</v>
      </c>
      <c r="K134" s="4">
        <f t="shared" si="24"/>
        <v>0</v>
      </c>
      <c r="L134" s="4">
        <f t="shared" si="25"/>
        <v>0</v>
      </c>
      <c r="N134" s="4">
        <f t="shared" si="20"/>
        <v>0</v>
      </c>
      <c r="O134" s="4">
        <f t="shared" si="26"/>
        <v>0</v>
      </c>
      <c r="P134" s="4">
        <f t="shared" si="27"/>
        <v>0</v>
      </c>
      <c r="Q134" s="4">
        <f t="shared" si="28"/>
        <v>0</v>
      </c>
      <c r="R134" s="5">
        <v>78</v>
      </c>
      <c r="S134">
        <f t="shared" si="29"/>
        <v>78</v>
      </c>
      <c r="T134">
        <v>11102</v>
      </c>
    </row>
    <row r="135" spans="1:20">
      <c r="A135" s="3">
        <v>42905</v>
      </c>
      <c r="B135" t="s">
        <v>16</v>
      </c>
      <c r="C135" s="2">
        <v>42906.060219907406</v>
      </c>
      <c r="D135" s="2">
        <v>42906.306944444441</v>
      </c>
      <c r="E135" s="4">
        <v>71</v>
      </c>
      <c r="F135" s="1">
        <v>0.24652777777777779</v>
      </c>
      <c r="G135" t="s">
        <v>0</v>
      </c>
      <c r="H135" s="4">
        <f t="shared" si="21"/>
        <v>0</v>
      </c>
      <c r="I135" s="4">
        <f t="shared" si="22"/>
        <v>1</v>
      </c>
      <c r="J135" s="4">
        <f t="shared" si="23"/>
        <v>0</v>
      </c>
      <c r="K135" s="4">
        <f t="shared" si="24"/>
        <v>0</v>
      </c>
      <c r="L135" s="4">
        <f t="shared" si="25"/>
        <v>0</v>
      </c>
      <c r="M135" s="5" t="s">
        <v>4</v>
      </c>
      <c r="N135" s="4">
        <f t="shared" si="20"/>
        <v>0</v>
      </c>
      <c r="O135" s="4">
        <f t="shared" si="26"/>
        <v>0</v>
      </c>
      <c r="P135" s="4">
        <f t="shared" si="27"/>
        <v>1</v>
      </c>
      <c r="Q135" s="4">
        <f t="shared" si="28"/>
        <v>0</v>
      </c>
      <c r="R135" s="5">
        <v>66</v>
      </c>
      <c r="S135">
        <f t="shared" si="29"/>
        <v>66</v>
      </c>
      <c r="T135">
        <v>3237</v>
      </c>
    </row>
    <row r="136" spans="1:20">
      <c r="A136" s="3">
        <v>42906</v>
      </c>
      <c r="B136" t="s">
        <v>17</v>
      </c>
      <c r="C136" s="2">
        <v>42906.985115740739</v>
      </c>
      <c r="D136" s="2">
        <v>42907.338101851848</v>
      </c>
      <c r="E136" s="4">
        <v>98</v>
      </c>
      <c r="F136" s="1">
        <v>0.3527777777777778</v>
      </c>
      <c r="G136" t="s">
        <v>0</v>
      </c>
      <c r="H136" s="4">
        <f t="shared" si="21"/>
        <v>0</v>
      </c>
      <c r="I136" s="4">
        <f t="shared" si="22"/>
        <v>1</v>
      </c>
      <c r="J136" s="4">
        <f t="shared" si="23"/>
        <v>0</v>
      </c>
      <c r="K136" s="4">
        <f t="shared" si="24"/>
        <v>0</v>
      </c>
      <c r="L136" s="4">
        <f t="shared" si="25"/>
        <v>0</v>
      </c>
      <c r="N136" s="4">
        <f t="shared" si="20"/>
        <v>0</v>
      </c>
      <c r="O136" s="4">
        <f t="shared" si="26"/>
        <v>0</v>
      </c>
      <c r="P136" s="4">
        <f t="shared" si="27"/>
        <v>0</v>
      </c>
      <c r="Q136" s="4">
        <f t="shared" si="28"/>
        <v>0</v>
      </c>
      <c r="R136" s="5">
        <v>81</v>
      </c>
      <c r="S136">
        <f t="shared" si="29"/>
        <v>81</v>
      </c>
      <c r="T136">
        <v>1898</v>
      </c>
    </row>
    <row r="137" spans="1:20">
      <c r="A137" s="3">
        <v>42907</v>
      </c>
      <c r="B137" t="s">
        <v>18</v>
      </c>
      <c r="C137" s="2">
        <v>42907.992060185185</v>
      </c>
      <c r="D137" s="2">
        <v>42908.326053240744</v>
      </c>
      <c r="E137" s="4">
        <v>96</v>
      </c>
      <c r="F137" s="1">
        <v>0.33333333333333331</v>
      </c>
      <c r="G137" t="s">
        <v>0</v>
      </c>
      <c r="H137" s="4">
        <f t="shared" si="21"/>
        <v>0</v>
      </c>
      <c r="I137" s="4">
        <f t="shared" si="22"/>
        <v>1</v>
      </c>
      <c r="J137" s="4">
        <f t="shared" si="23"/>
        <v>0</v>
      </c>
      <c r="K137" s="4">
        <f t="shared" si="24"/>
        <v>0</v>
      </c>
      <c r="L137" s="4">
        <f t="shared" si="25"/>
        <v>0</v>
      </c>
      <c r="N137" s="4">
        <f t="shared" si="20"/>
        <v>0</v>
      </c>
      <c r="O137" s="4">
        <f t="shared" si="26"/>
        <v>0</v>
      </c>
      <c r="P137" s="4">
        <f t="shared" si="27"/>
        <v>0</v>
      </c>
      <c r="Q137" s="4">
        <f t="shared" si="28"/>
        <v>0</v>
      </c>
      <c r="R137" s="5">
        <v>72</v>
      </c>
      <c r="S137">
        <f t="shared" si="29"/>
        <v>72</v>
      </c>
      <c r="T137">
        <v>987</v>
      </c>
    </row>
    <row r="138" spans="1:20">
      <c r="A138" s="3">
        <v>42908</v>
      </c>
      <c r="B138" t="s">
        <v>19</v>
      </c>
      <c r="C138" s="2">
        <v>42909.025671296295</v>
      </c>
      <c r="D138" s="2">
        <v>42909.344814814816</v>
      </c>
      <c r="E138" s="4">
        <v>86</v>
      </c>
      <c r="F138" s="1">
        <v>0.31875000000000003</v>
      </c>
      <c r="G138" t="s">
        <v>2</v>
      </c>
      <c r="H138" s="4">
        <f t="shared" si="21"/>
        <v>0</v>
      </c>
      <c r="I138" s="4">
        <f t="shared" si="22"/>
        <v>0</v>
      </c>
      <c r="J138" s="4">
        <f t="shared" si="23"/>
        <v>1</v>
      </c>
      <c r="K138" s="4">
        <f t="shared" si="24"/>
        <v>0</v>
      </c>
      <c r="L138" s="4">
        <f t="shared" si="25"/>
        <v>0</v>
      </c>
      <c r="N138" s="4">
        <f t="shared" si="20"/>
        <v>0</v>
      </c>
      <c r="O138" s="4">
        <f t="shared" si="26"/>
        <v>0</v>
      </c>
      <c r="P138" s="4">
        <f t="shared" si="27"/>
        <v>0</v>
      </c>
      <c r="Q138" s="4">
        <f t="shared" si="28"/>
        <v>0</v>
      </c>
      <c r="R138" s="5">
        <v>93</v>
      </c>
      <c r="S138">
        <f t="shared" si="29"/>
        <v>93</v>
      </c>
      <c r="T138">
        <v>4826</v>
      </c>
    </row>
    <row r="139" spans="1:20">
      <c r="A139" s="3">
        <v>42909</v>
      </c>
      <c r="B139" t="s">
        <v>20</v>
      </c>
      <c r="C139" s="2">
        <v>42909.978217592594</v>
      </c>
      <c r="D139" s="2">
        <v>42910.288993055554</v>
      </c>
      <c r="E139" s="4">
        <v>82</v>
      </c>
      <c r="F139" s="1">
        <v>0.31041666666666667</v>
      </c>
      <c r="G139" t="s">
        <v>0</v>
      </c>
      <c r="H139" s="4">
        <f t="shared" si="21"/>
        <v>0</v>
      </c>
      <c r="I139" s="4">
        <f t="shared" si="22"/>
        <v>1</v>
      </c>
      <c r="J139" s="4">
        <f t="shared" si="23"/>
        <v>0</v>
      </c>
      <c r="K139" s="4">
        <f t="shared" si="24"/>
        <v>0</v>
      </c>
      <c r="L139" s="4">
        <f t="shared" si="25"/>
        <v>0</v>
      </c>
      <c r="N139" s="4">
        <f t="shared" si="20"/>
        <v>0</v>
      </c>
      <c r="O139" s="4">
        <f t="shared" si="26"/>
        <v>0</v>
      </c>
      <c r="P139" s="4">
        <f t="shared" si="27"/>
        <v>0</v>
      </c>
      <c r="Q139" s="4">
        <f t="shared" si="28"/>
        <v>0</v>
      </c>
      <c r="R139" s="5">
        <v>63</v>
      </c>
      <c r="S139">
        <f t="shared" si="29"/>
        <v>63</v>
      </c>
      <c r="T139">
        <v>2507</v>
      </c>
    </row>
    <row r="140" spans="1:20">
      <c r="A140" s="3">
        <v>42910</v>
      </c>
      <c r="B140" t="s">
        <v>21</v>
      </c>
      <c r="C140" s="2">
        <v>42910.926863425928</v>
      </c>
      <c r="D140" s="2">
        <v>42911.309074074074</v>
      </c>
      <c r="E140" s="4">
        <v>100</v>
      </c>
      <c r="F140" s="1">
        <v>0.38194444444444442</v>
      </c>
      <c r="G140" t="s">
        <v>0</v>
      </c>
      <c r="H140" s="4">
        <f t="shared" si="21"/>
        <v>0</v>
      </c>
      <c r="I140" s="4">
        <f t="shared" si="22"/>
        <v>1</v>
      </c>
      <c r="J140" s="4">
        <f t="shared" si="23"/>
        <v>0</v>
      </c>
      <c r="K140" s="4">
        <f t="shared" si="24"/>
        <v>0</v>
      </c>
      <c r="L140" s="4">
        <f t="shared" si="25"/>
        <v>0</v>
      </c>
      <c r="M140" s="5" t="s">
        <v>3</v>
      </c>
      <c r="N140" s="4">
        <f t="shared" si="20"/>
        <v>1</v>
      </c>
      <c r="O140" s="4">
        <f t="shared" si="26"/>
        <v>0</v>
      </c>
      <c r="P140" s="4">
        <f t="shared" si="27"/>
        <v>0</v>
      </c>
      <c r="Q140" s="4">
        <f t="shared" si="28"/>
        <v>0</v>
      </c>
      <c r="R140" s="5">
        <v>82</v>
      </c>
      <c r="S140">
        <f t="shared" si="29"/>
        <v>82</v>
      </c>
      <c r="T140">
        <v>1083</v>
      </c>
    </row>
    <row r="141" spans="1:20">
      <c r="A141" s="3">
        <v>42911</v>
      </c>
      <c r="B141" t="s">
        <v>22</v>
      </c>
      <c r="C141" s="2">
        <v>42911.987430555557</v>
      </c>
      <c r="D141" s="2">
        <v>42912.339259259257</v>
      </c>
      <c r="E141" s="4">
        <v>99</v>
      </c>
      <c r="F141" s="1">
        <v>0.35138888888888892</v>
      </c>
      <c r="G141" t="s">
        <v>1</v>
      </c>
      <c r="H141" s="4">
        <f t="shared" si="21"/>
        <v>1</v>
      </c>
      <c r="I141" s="4">
        <f t="shared" si="22"/>
        <v>0</v>
      </c>
      <c r="J141" s="4">
        <f t="shared" si="23"/>
        <v>0</v>
      </c>
      <c r="K141" s="4">
        <f t="shared" si="24"/>
        <v>0</v>
      </c>
      <c r="L141" s="4">
        <f t="shared" si="25"/>
        <v>0</v>
      </c>
      <c r="M141" s="5" t="s">
        <v>4</v>
      </c>
      <c r="N141" s="4">
        <f t="shared" si="20"/>
        <v>0</v>
      </c>
      <c r="O141" s="4">
        <f t="shared" si="26"/>
        <v>0</v>
      </c>
      <c r="P141" s="4">
        <f t="shared" si="27"/>
        <v>1</v>
      </c>
      <c r="Q141" s="4">
        <f t="shared" si="28"/>
        <v>0</v>
      </c>
      <c r="R141" s="5">
        <v>82</v>
      </c>
      <c r="S141">
        <f t="shared" si="29"/>
        <v>82</v>
      </c>
      <c r="T141">
        <v>1502</v>
      </c>
    </row>
    <row r="142" spans="1:20">
      <c r="A142" s="3">
        <v>42912</v>
      </c>
      <c r="B142" t="s">
        <v>16</v>
      </c>
      <c r="C142" s="2">
        <v>42912.982569444444</v>
      </c>
      <c r="D142" s="2">
        <v>42913.346435185187</v>
      </c>
      <c r="E142" s="4">
        <v>100</v>
      </c>
      <c r="F142" s="1">
        <v>0.36319444444444443</v>
      </c>
      <c r="G142" t="s">
        <v>0</v>
      </c>
      <c r="H142" s="4">
        <f t="shared" si="21"/>
        <v>0</v>
      </c>
      <c r="I142" s="4">
        <f t="shared" si="22"/>
        <v>1</v>
      </c>
      <c r="J142" s="4">
        <f t="shared" si="23"/>
        <v>0</v>
      </c>
      <c r="K142" s="4">
        <f t="shared" si="24"/>
        <v>0</v>
      </c>
      <c r="L142" s="4">
        <f t="shared" si="25"/>
        <v>0</v>
      </c>
      <c r="N142" s="4">
        <f t="shared" si="20"/>
        <v>0</v>
      </c>
      <c r="O142" s="4">
        <f t="shared" si="26"/>
        <v>0</v>
      </c>
      <c r="P142" s="4">
        <f t="shared" si="27"/>
        <v>0</v>
      </c>
      <c r="Q142" s="4">
        <f t="shared" si="28"/>
        <v>0</v>
      </c>
      <c r="R142" s="5">
        <v>75</v>
      </c>
      <c r="S142">
        <f t="shared" si="29"/>
        <v>75</v>
      </c>
      <c r="T142">
        <v>815</v>
      </c>
    </row>
    <row r="143" spans="1:20">
      <c r="A143" s="3">
        <v>42913</v>
      </c>
      <c r="B143" t="s">
        <v>17</v>
      </c>
      <c r="C143" s="2">
        <v>42913.994097222225</v>
      </c>
      <c r="D143" s="2">
        <v>42914.35800925926</v>
      </c>
      <c r="E143" s="4">
        <v>94</v>
      </c>
      <c r="F143" s="1">
        <v>0.36388888888888887</v>
      </c>
      <c r="G143" t="s">
        <v>0</v>
      </c>
      <c r="H143" s="4">
        <f t="shared" si="21"/>
        <v>0</v>
      </c>
      <c r="I143" s="4">
        <f t="shared" si="22"/>
        <v>1</v>
      </c>
      <c r="J143" s="4">
        <f t="shared" si="23"/>
        <v>0</v>
      </c>
      <c r="K143" s="4">
        <f t="shared" si="24"/>
        <v>0</v>
      </c>
      <c r="L143" s="4">
        <f t="shared" si="25"/>
        <v>0</v>
      </c>
      <c r="N143" s="4">
        <f t="shared" si="20"/>
        <v>0</v>
      </c>
      <c r="O143" s="4">
        <f t="shared" si="26"/>
        <v>0</v>
      </c>
      <c r="P143" s="4">
        <f t="shared" si="27"/>
        <v>0</v>
      </c>
      <c r="Q143" s="4">
        <f t="shared" si="28"/>
        <v>0</v>
      </c>
      <c r="R143" s="5">
        <v>80</v>
      </c>
      <c r="S143">
        <f t="shared" si="29"/>
        <v>80</v>
      </c>
      <c r="T143">
        <v>12468</v>
      </c>
    </row>
    <row r="144" spans="1:20">
      <c r="A144" s="3">
        <v>42914</v>
      </c>
      <c r="B144" t="s">
        <v>18</v>
      </c>
      <c r="C144" s="2">
        <v>42915.052685185183</v>
      </c>
      <c r="D144" s="2">
        <v>42915.344166666669</v>
      </c>
      <c r="E144" s="4">
        <v>80</v>
      </c>
      <c r="F144" s="1">
        <v>0.29097222222222224</v>
      </c>
      <c r="G144" t="s">
        <v>2</v>
      </c>
      <c r="H144" s="4">
        <f t="shared" si="21"/>
        <v>0</v>
      </c>
      <c r="I144" s="4">
        <f t="shared" si="22"/>
        <v>0</v>
      </c>
      <c r="J144" s="4">
        <f t="shared" si="23"/>
        <v>1</v>
      </c>
      <c r="K144" s="4">
        <f t="shared" si="24"/>
        <v>0</v>
      </c>
      <c r="L144" s="4">
        <f t="shared" si="25"/>
        <v>0</v>
      </c>
      <c r="N144" s="4">
        <f t="shared" si="20"/>
        <v>0</v>
      </c>
      <c r="O144" s="4">
        <f t="shared" si="26"/>
        <v>0</v>
      </c>
      <c r="P144" s="4">
        <f t="shared" si="27"/>
        <v>0</v>
      </c>
      <c r="Q144" s="4">
        <f t="shared" si="28"/>
        <v>0</v>
      </c>
      <c r="R144" s="5">
        <v>81</v>
      </c>
      <c r="S144">
        <f t="shared" si="29"/>
        <v>81</v>
      </c>
      <c r="T144">
        <v>1416</v>
      </c>
    </row>
    <row r="145" spans="1:20">
      <c r="A145" s="3">
        <v>42915</v>
      </c>
      <c r="B145" t="s">
        <v>19</v>
      </c>
      <c r="C145" s="2">
        <v>42916.04959490741</v>
      </c>
      <c r="D145" s="2">
        <v>42916.352488425924</v>
      </c>
      <c r="E145" s="4">
        <v>87</v>
      </c>
      <c r="F145" s="1">
        <v>0.30277777777777776</v>
      </c>
      <c r="G145" t="s">
        <v>0</v>
      </c>
      <c r="H145" s="4">
        <f t="shared" si="21"/>
        <v>0</v>
      </c>
      <c r="I145" s="4">
        <f t="shared" si="22"/>
        <v>1</v>
      </c>
      <c r="J145" s="4">
        <f t="shared" si="23"/>
        <v>0</v>
      </c>
      <c r="K145" s="4">
        <f t="shared" si="24"/>
        <v>0</v>
      </c>
      <c r="L145" s="4">
        <f t="shared" si="25"/>
        <v>0</v>
      </c>
      <c r="N145" s="4">
        <f t="shared" si="20"/>
        <v>0</v>
      </c>
      <c r="O145" s="4">
        <f t="shared" si="26"/>
        <v>0</v>
      </c>
      <c r="P145" s="4">
        <f t="shared" si="27"/>
        <v>0</v>
      </c>
      <c r="Q145" s="4">
        <f t="shared" si="28"/>
        <v>0</v>
      </c>
      <c r="R145" s="5">
        <v>81</v>
      </c>
      <c r="S145">
        <f t="shared" si="29"/>
        <v>81</v>
      </c>
      <c r="T145">
        <v>10440</v>
      </c>
    </row>
    <row r="146" spans="1:20">
      <c r="A146" s="3">
        <v>42916</v>
      </c>
      <c r="B146" t="s">
        <v>20</v>
      </c>
      <c r="C146" s="2">
        <v>42917.031574074077</v>
      </c>
      <c r="D146" s="2">
        <v>42917.377986111111</v>
      </c>
      <c r="E146" s="4">
        <v>98</v>
      </c>
      <c r="F146" s="1">
        <v>0.34583333333333338</v>
      </c>
      <c r="G146" t="s">
        <v>0</v>
      </c>
      <c r="H146" s="4">
        <f t="shared" si="21"/>
        <v>0</v>
      </c>
      <c r="I146" s="4">
        <f t="shared" si="22"/>
        <v>1</v>
      </c>
      <c r="J146" s="4">
        <f t="shared" si="23"/>
        <v>0</v>
      </c>
      <c r="K146" s="4">
        <f t="shared" si="24"/>
        <v>0</v>
      </c>
      <c r="L146" s="4">
        <f t="shared" si="25"/>
        <v>0</v>
      </c>
      <c r="N146" s="4">
        <f t="shared" ref="N146:N209" si="30">IF(ISNUMBER(SEARCH("Took a nap (1 hour)",$M146)),1,0)</f>
        <v>0</v>
      </c>
      <c r="O146" s="4">
        <f t="shared" si="26"/>
        <v>0</v>
      </c>
      <c r="P146" s="4">
        <f t="shared" si="27"/>
        <v>0</v>
      </c>
      <c r="Q146" s="4">
        <f t="shared" si="28"/>
        <v>0</v>
      </c>
      <c r="R146" s="5">
        <v>84</v>
      </c>
      <c r="S146">
        <f t="shared" si="29"/>
        <v>84</v>
      </c>
      <c r="T146">
        <v>2341</v>
      </c>
    </row>
    <row r="147" spans="1:20">
      <c r="A147" s="3">
        <v>42917</v>
      </c>
      <c r="B147" t="s">
        <v>21</v>
      </c>
      <c r="C147" s="2">
        <v>42918.065844907411</v>
      </c>
      <c r="D147" s="2">
        <v>42918.425416666665</v>
      </c>
      <c r="E147" s="4">
        <v>100</v>
      </c>
      <c r="F147" s="1">
        <v>0.35902777777777778</v>
      </c>
      <c r="G147" t="s">
        <v>0</v>
      </c>
      <c r="H147" s="4">
        <f t="shared" si="21"/>
        <v>0</v>
      </c>
      <c r="I147" s="4">
        <f t="shared" si="22"/>
        <v>1</v>
      </c>
      <c r="J147" s="4">
        <f t="shared" si="23"/>
        <v>0</v>
      </c>
      <c r="K147" s="4">
        <f t="shared" si="24"/>
        <v>0</v>
      </c>
      <c r="L147" s="4">
        <f t="shared" si="25"/>
        <v>0</v>
      </c>
      <c r="N147" s="4">
        <f t="shared" si="30"/>
        <v>0</v>
      </c>
      <c r="O147" s="4">
        <f t="shared" si="26"/>
        <v>0</v>
      </c>
      <c r="P147" s="4">
        <f t="shared" si="27"/>
        <v>0</v>
      </c>
      <c r="Q147" s="4">
        <f t="shared" si="28"/>
        <v>0</v>
      </c>
      <c r="R147" s="5">
        <v>96</v>
      </c>
      <c r="S147">
        <f t="shared" si="29"/>
        <v>96</v>
      </c>
      <c r="T147">
        <v>13279</v>
      </c>
    </row>
    <row r="148" spans="1:20">
      <c r="A148" s="3">
        <v>42918</v>
      </c>
      <c r="B148" t="s">
        <v>22</v>
      </c>
      <c r="C148" s="2">
        <v>42919.002986111111</v>
      </c>
      <c r="D148" s="2">
        <v>42919.364282407405</v>
      </c>
      <c r="E148" s="4">
        <v>88</v>
      </c>
      <c r="F148" s="1">
        <v>0.3611111111111111</v>
      </c>
      <c r="G148" t="s">
        <v>1</v>
      </c>
      <c r="H148" s="4">
        <f t="shared" si="21"/>
        <v>1</v>
      </c>
      <c r="I148" s="4">
        <f t="shared" si="22"/>
        <v>0</v>
      </c>
      <c r="J148" s="4">
        <f t="shared" si="23"/>
        <v>0</v>
      </c>
      <c r="K148" s="4">
        <f t="shared" si="24"/>
        <v>0</v>
      </c>
      <c r="L148" s="4">
        <f t="shared" si="25"/>
        <v>0</v>
      </c>
      <c r="M148" s="5" t="s">
        <v>4</v>
      </c>
      <c r="N148" s="4">
        <f t="shared" si="30"/>
        <v>0</v>
      </c>
      <c r="O148" s="4">
        <f t="shared" si="26"/>
        <v>0</v>
      </c>
      <c r="P148" s="4">
        <f t="shared" si="27"/>
        <v>1</v>
      </c>
      <c r="Q148" s="4">
        <f t="shared" si="28"/>
        <v>0</v>
      </c>
      <c r="R148" s="5">
        <v>91</v>
      </c>
      <c r="S148">
        <f t="shared" si="29"/>
        <v>91</v>
      </c>
      <c r="T148">
        <v>1084</v>
      </c>
    </row>
    <row r="149" spans="1:20">
      <c r="A149" s="3">
        <v>42919</v>
      </c>
      <c r="B149" t="s">
        <v>16</v>
      </c>
      <c r="C149" s="2">
        <v>42919.966770833336</v>
      </c>
      <c r="D149" s="2">
        <v>42920.387129629627</v>
      </c>
      <c r="E149" s="4">
        <v>92</v>
      </c>
      <c r="F149" s="1">
        <v>0.4201388888888889</v>
      </c>
      <c r="G149" t="s">
        <v>0</v>
      </c>
      <c r="H149" s="4">
        <f t="shared" si="21"/>
        <v>0</v>
      </c>
      <c r="I149" s="4">
        <f t="shared" si="22"/>
        <v>1</v>
      </c>
      <c r="J149" s="4">
        <f t="shared" si="23"/>
        <v>0</v>
      </c>
      <c r="K149" s="4">
        <f t="shared" si="24"/>
        <v>0</v>
      </c>
      <c r="L149" s="4">
        <f t="shared" si="25"/>
        <v>0</v>
      </c>
      <c r="N149" s="4">
        <f t="shared" si="30"/>
        <v>0</v>
      </c>
      <c r="O149" s="4">
        <f t="shared" si="26"/>
        <v>0</v>
      </c>
      <c r="P149" s="4">
        <f t="shared" si="27"/>
        <v>0</v>
      </c>
      <c r="Q149" s="4">
        <f t="shared" si="28"/>
        <v>0</v>
      </c>
      <c r="R149" s="5">
        <v>85</v>
      </c>
      <c r="S149">
        <f t="shared" si="29"/>
        <v>85</v>
      </c>
      <c r="T149">
        <v>13132</v>
      </c>
    </row>
    <row r="150" spans="1:20">
      <c r="A150" s="3">
        <v>42920</v>
      </c>
      <c r="B150" t="s">
        <v>17</v>
      </c>
      <c r="C150" s="2">
        <v>42921.069108796299</v>
      </c>
      <c r="D150" s="2">
        <v>42921.383599537039</v>
      </c>
      <c r="E150" s="4">
        <v>74</v>
      </c>
      <c r="F150" s="1">
        <v>0.31388888888888888</v>
      </c>
      <c r="G150" t="s">
        <v>0</v>
      </c>
      <c r="H150" s="4">
        <f t="shared" si="21"/>
        <v>0</v>
      </c>
      <c r="I150" s="4">
        <f t="shared" si="22"/>
        <v>1</v>
      </c>
      <c r="J150" s="4">
        <f t="shared" si="23"/>
        <v>0</v>
      </c>
      <c r="K150" s="4">
        <f t="shared" si="24"/>
        <v>0</v>
      </c>
      <c r="L150" s="4">
        <f t="shared" si="25"/>
        <v>0</v>
      </c>
      <c r="M150" s="5" t="s">
        <v>4</v>
      </c>
      <c r="N150" s="4">
        <f t="shared" si="30"/>
        <v>0</v>
      </c>
      <c r="O150" s="4">
        <f t="shared" si="26"/>
        <v>0</v>
      </c>
      <c r="P150" s="4">
        <f t="shared" si="27"/>
        <v>1</v>
      </c>
      <c r="Q150" s="4">
        <f t="shared" si="28"/>
        <v>0</v>
      </c>
      <c r="R150" s="5">
        <v>82</v>
      </c>
      <c r="S150">
        <f t="shared" si="29"/>
        <v>82</v>
      </c>
      <c r="T150">
        <v>937</v>
      </c>
    </row>
    <row r="151" spans="1:20">
      <c r="A151" s="3">
        <v>42921</v>
      </c>
      <c r="B151" t="s">
        <v>18</v>
      </c>
      <c r="C151" s="2">
        <v>42922.045115740744</v>
      </c>
      <c r="D151" s="2">
        <v>42922.363298611112</v>
      </c>
      <c r="E151" s="4">
        <v>92</v>
      </c>
      <c r="F151" s="1">
        <v>0.31805555555555554</v>
      </c>
      <c r="G151" t="s">
        <v>0</v>
      </c>
      <c r="H151" s="4">
        <f t="shared" si="21"/>
        <v>0</v>
      </c>
      <c r="I151" s="4">
        <f t="shared" si="22"/>
        <v>1</v>
      </c>
      <c r="J151" s="4">
        <f t="shared" si="23"/>
        <v>0</v>
      </c>
      <c r="K151" s="4">
        <f t="shared" si="24"/>
        <v>0</v>
      </c>
      <c r="L151" s="4">
        <f t="shared" si="25"/>
        <v>0</v>
      </c>
      <c r="N151" s="4">
        <f t="shared" si="30"/>
        <v>0</v>
      </c>
      <c r="O151" s="4">
        <f t="shared" si="26"/>
        <v>0</v>
      </c>
      <c r="P151" s="4">
        <f t="shared" si="27"/>
        <v>0</v>
      </c>
      <c r="Q151" s="4">
        <f t="shared" si="28"/>
        <v>0</v>
      </c>
      <c r="R151" s="5">
        <v>72</v>
      </c>
      <c r="S151">
        <f t="shared" si="29"/>
        <v>72</v>
      </c>
      <c r="T151">
        <v>1841</v>
      </c>
    </row>
    <row r="152" spans="1:20">
      <c r="A152" s="3">
        <v>42922</v>
      </c>
      <c r="B152" t="s">
        <v>19</v>
      </c>
      <c r="C152" s="2">
        <v>42923.09679398148</v>
      </c>
      <c r="D152" s="2">
        <v>42923.387673611112</v>
      </c>
      <c r="E152" s="4">
        <v>80</v>
      </c>
      <c r="F152" s="1">
        <v>0.2902777777777778</v>
      </c>
      <c r="G152" t="s">
        <v>0</v>
      </c>
      <c r="H152" s="4">
        <f t="shared" si="21"/>
        <v>0</v>
      </c>
      <c r="I152" s="4">
        <f t="shared" si="22"/>
        <v>1</v>
      </c>
      <c r="J152" s="4">
        <f t="shared" si="23"/>
        <v>0</v>
      </c>
      <c r="K152" s="4">
        <f t="shared" si="24"/>
        <v>0</v>
      </c>
      <c r="L152" s="4">
        <f t="shared" si="25"/>
        <v>0</v>
      </c>
      <c r="M152" s="5" t="s">
        <v>4</v>
      </c>
      <c r="N152" s="4">
        <f t="shared" si="30"/>
        <v>0</v>
      </c>
      <c r="O152" s="4">
        <f t="shared" si="26"/>
        <v>0</v>
      </c>
      <c r="P152" s="4">
        <f t="shared" si="27"/>
        <v>1</v>
      </c>
      <c r="Q152" s="4">
        <f t="shared" si="28"/>
        <v>0</v>
      </c>
      <c r="R152" s="5">
        <v>87</v>
      </c>
      <c r="S152">
        <f t="shared" si="29"/>
        <v>87</v>
      </c>
      <c r="T152">
        <v>976</v>
      </c>
    </row>
    <row r="153" spans="1:20">
      <c r="A153" s="3">
        <v>42923</v>
      </c>
      <c r="B153" t="s">
        <v>20</v>
      </c>
      <c r="C153" s="2">
        <v>42924.007025462961</v>
      </c>
      <c r="D153" s="2">
        <v>42924.305613425924</v>
      </c>
      <c r="E153" s="4">
        <v>67</v>
      </c>
      <c r="F153" s="1">
        <v>0.29791666666666666</v>
      </c>
      <c r="G153" t="s">
        <v>0</v>
      </c>
      <c r="H153" s="4">
        <f t="shared" si="21"/>
        <v>0</v>
      </c>
      <c r="I153" s="4">
        <f t="shared" si="22"/>
        <v>1</v>
      </c>
      <c r="J153" s="4">
        <f t="shared" si="23"/>
        <v>0</v>
      </c>
      <c r="K153" s="4">
        <f t="shared" si="24"/>
        <v>0</v>
      </c>
      <c r="L153" s="4">
        <f t="shared" si="25"/>
        <v>0</v>
      </c>
      <c r="M153" s="5" t="s">
        <v>4</v>
      </c>
      <c r="N153" s="4">
        <f t="shared" si="30"/>
        <v>0</v>
      </c>
      <c r="O153" s="4">
        <f t="shared" si="26"/>
        <v>0</v>
      </c>
      <c r="P153" s="4">
        <f t="shared" si="27"/>
        <v>1</v>
      </c>
      <c r="Q153" s="4">
        <f t="shared" si="28"/>
        <v>0</v>
      </c>
      <c r="R153" s="5">
        <v>67</v>
      </c>
      <c r="S153">
        <f t="shared" si="29"/>
        <v>67</v>
      </c>
      <c r="T153">
        <v>1092</v>
      </c>
    </row>
    <row r="154" spans="1:20">
      <c r="A154" s="3">
        <v>42924</v>
      </c>
      <c r="B154" t="s">
        <v>21</v>
      </c>
      <c r="C154" s="2">
        <v>42925.025092592594</v>
      </c>
      <c r="D154" s="2">
        <v>42925.373796296299</v>
      </c>
      <c r="E154" s="4">
        <v>91</v>
      </c>
      <c r="F154" s="1">
        <v>0.34861111111111115</v>
      </c>
      <c r="G154" t="s">
        <v>0</v>
      </c>
      <c r="H154" s="4">
        <f t="shared" si="21"/>
        <v>0</v>
      </c>
      <c r="I154" s="4">
        <f t="shared" si="22"/>
        <v>1</v>
      </c>
      <c r="J154" s="4">
        <f t="shared" si="23"/>
        <v>0</v>
      </c>
      <c r="K154" s="4">
        <f t="shared" si="24"/>
        <v>0</v>
      </c>
      <c r="L154" s="4">
        <f t="shared" si="25"/>
        <v>0</v>
      </c>
      <c r="M154" s="5" t="s">
        <v>4</v>
      </c>
      <c r="N154" s="4">
        <f t="shared" si="30"/>
        <v>0</v>
      </c>
      <c r="O154" s="4">
        <f t="shared" si="26"/>
        <v>0</v>
      </c>
      <c r="P154" s="4">
        <f t="shared" si="27"/>
        <v>1</v>
      </c>
      <c r="Q154" s="4">
        <f t="shared" si="28"/>
        <v>0</v>
      </c>
      <c r="R154" s="5">
        <v>67</v>
      </c>
      <c r="S154">
        <f t="shared" si="29"/>
        <v>67</v>
      </c>
      <c r="T154">
        <v>4355</v>
      </c>
    </row>
    <row r="155" spans="1:20">
      <c r="A155" s="3">
        <v>42925</v>
      </c>
      <c r="B155" t="s">
        <v>22</v>
      </c>
      <c r="C155" s="2">
        <v>42926.008611111109</v>
      </c>
      <c r="D155" s="2">
        <v>42926.366782407407</v>
      </c>
      <c r="E155" s="4">
        <v>96</v>
      </c>
      <c r="F155" s="1">
        <v>0.3576388888888889</v>
      </c>
      <c r="G155" t="s">
        <v>2</v>
      </c>
      <c r="H155" s="4">
        <f t="shared" si="21"/>
        <v>0</v>
      </c>
      <c r="I155" s="4">
        <f t="shared" si="22"/>
        <v>0</v>
      </c>
      <c r="J155" s="4">
        <f t="shared" si="23"/>
        <v>1</v>
      </c>
      <c r="K155" s="4">
        <f t="shared" si="24"/>
        <v>0</v>
      </c>
      <c r="L155" s="4">
        <f t="shared" si="25"/>
        <v>0</v>
      </c>
      <c r="N155" s="4">
        <f t="shared" si="30"/>
        <v>0</v>
      </c>
      <c r="O155" s="4">
        <f t="shared" si="26"/>
        <v>0</v>
      </c>
      <c r="P155" s="4">
        <f t="shared" si="27"/>
        <v>0</v>
      </c>
      <c r="Q155" s="4">
        <f t="shared" si="28"/>
        <v>0</v>
      </c>
      <c r="R155" s="5">
        <v>82</v>
      </c>
      <c r="S155">
        <f t="shared" si="29"/>
        <v>82</v>
      </c>
      <c r="T155">
        <v>2153</v>
      </c>
    </row>
    <row r="156" spans="1:20">
      <c r="A156" s="3">
        <v>42926</v>
      </c>
      <c r="B156" t="s">
        <v>16</v>
      </c>
      <c r="C156" s="2">
        <v>42927.044340277775</v>
      </c>
      <c r="D156" s="2">
        <v>42927.345266203702</v>
      </c>
      <c r="E156" s="4">
        <v>81</v>
      </c>
      <c r="F156" s="1">
        <v>0.30069444444444443</v>
      </c>
      <c r="G156" t="s">
        <v>0</v>
      </c>
      <c r="H156" s="4">
        <f t="shared" si="21"/>
        <v>0</v>
      </c>
      <c r="I156" s="4">
        <f t="shared" si="22"/>
        <v>1</v>
      </c>
      <c r="J156" s="4">
        <f t="shared" si="23"/>
        <v>0</v>
      </c>
      <c r="K156" s="4">
        <f t="shared" si="24"/>
        <v>0</v>
      </c>
      <c r="L156" s="4">
        <f t="shared" si="25"/>
        <v>0</v>
      </c>
      <c r="M156" s="5" t="s">
        <v>4</v>
      </c>
      <c r="N156" s="4">
        <f t="shared" si="30"/>
        <v>0</v>
      </c>
      <c r="O156" s="4">
        <f t="shared" si="26"/>
        <v>0</v>
      </c>
      <c r="P156" s="4">
        <f t="shared" si="27"/>
        <v>1</v>
      </c>
      <c r="Q156" s="4">
        <f t="shared" si="28"/>
        <v>0</v>
      </c>
      <c r="R156" s="5">
        <v>75</v>
      </c>
      <c r="S156">
        <f t="shared" si="29"/>
        <v>75</v>
      </c>
      <c r="T156">
        <v>703</v>
      </c>
    </row>
    <row r="157" spans="1:20">
      <c r="A157" s="3">
        <v>42927</v>
      </c>
      <c r="B157" t="s">
        <v>17</v>
      </c>
      <c r="C157" s="2">
        <v>42927.961284722223</v>
      </c>
      <c r="D157" s="2">
        <v>42928.367974537039</v>
      </c>
      <c r="E157" s="4">
        <v>87</v>
      </c>
      <c r="F157" s="1">
        <v>0.40625</v>
      </c>
      <c r="G157" t="s">
        <v>0</v>
      </c>
      <c r="H157" s="4">
        <f t="shared" si="21"/>
        <v>0</v>
      </c>
      <c r="I157" s="4">
        <f t="shared" si="22"/>
        <v>1</v>
      </c>
      <c r="J157" s="4">
        <f t="shared" si="23"/>
        <v>0</v>
      </c>
      <c r="K157" s="4">
        <f t="shared" si="24"/>
        <v>0</v>
      </c>
      <c r="L157" s="4">
        <f t="shared" si="25"/>
        <v>0</v>
      </c>
      <c r="N157" s="4">
        <f t="shared" si="30"/>
        <v>0</v>
      </c>
      <c r="O157" s="4">
        <f t="shared" si="26"/>
        <v>0</v>
      </c>
      <c r="P157" s="4">
        <f t="shared" si="27"/>
        <v>0</v>
      </c>
      <c r="Q157" s="4">
        <f t="shared" si="28"/>
        <v>0</v>
      </c>
      <c r="R157" s="5">
        <v>74</v>
      </c>
      <c r="S157">
        <f t="shared" si="29"/>
        <v>74</v>
      </c>
      <c r="T157">
        <v>4279</v>
      </c>
    </row>
    <row r="158" spans="1:20">
      <c r="A158" s="3">
        <v>42928</v>
      </c>
      <c r="B158" t="s">
        <v>18</v>
      </c>
      <c r="C158" s="2">
        <v>42929.005740740744</v>
      </c>
      <c r="D158" s="2">
        <v>42929.367986111109</v>
      </c>
      <c r="E158" s="4">
        <v>98</v>
      </c>
      <c r="F158" s="1">
        <v>0.36180555555555555</v>
      </c>
      <c r="G158" t="s">
        <v>0</v>
      </c>
      <c r="H158" s="4">
        <f t="shared" si="21"/>
        <v>0</v>
      </c>
      <c r="I158" s="4">
        <f t="shared" si="22"/>
        <v>1</v>
      </c>
      <c r="J158" s="4">
        <f t="shared" si="23"/>
        <v>0</v>
      </c>
      <c r="K158" s="4">
        <f t="shared" si="24"/>
        <v>0</v>
      </c>
      <c r="L158" s="4">
        <f t="shared" si="25"/>
        <v>0</v>
      </c>
      <c r="N158" s="4">
        <f t="shared" si="30"/>
        <v>0</v>
      </c>
      <c r="O158" s="4">
        <f t="shared" si="26"/>
        <v>0</v>
      </c>
      <c r="P158" s="4">
        <f t="shared" si="27"/>
        <v>0</v>
      </c>
      <c r="Q158" s="4">
        <f t="shared" si="28"/>
        <v>0</v>
      </c>
      <c r="R158" s="5">
        <v>76</v>
      </c>
      <c r="S158">
        <f t="shared" si="29"/>
        <v>76</v>
      </c>
      <c r="T158">
        <v>10203</v>
      </c>
    </row>
    <row r="159" spans="1:20">
      <c r="A159" s="3">
        <v>42929</v>
      </c>
      <c r="B159" t="s">
        <v>19</v>
      </c>
      <c r="C159" s="2">
        <v>42930.026689814818</v>
      </c>
      <c r="D159" s="2">
        <v>42930.360891203702</v>
      </c>
      <c r="E159" s="4">
        <v>97</v>
      </c>
      <c r="F159" s="1">
        <v>0.33402777777777781</v>
      </c>
      <c r="G159" t="s">
        <v>0</v>
      </c>
      <c r="H159" s="4">
        <f t="shared" si="21"/>
        <v>0</v>
      </c>
      <c r="I159" s="4">
        <f t="shared" si="22"/>
        <v>1</v>
      </c>
      <c r="J159" s="4">
        <f t="shared" si="23"/>
        <v>0</v>
      </c>
      <c r="K159" s="4">
        <f t="shared" si="24"/>
        <v>0</v>
      </c>
      <c r="L159" s="4">
        <f t="shared" si="25"/>
        <v>0</v>
      </c>
      <c r="M159" s="5" t="s">
        <v>3</v>
      </c>
      <c r="N159" s="4">
        <f t="shared" si="30"/>
        <v>1</v>
      </c>
      <c r="O159" s="4">
        <f t="shared" si="26"/>
        <v>0</v>
      </c>
      <c r="P159" s="4">
        <f t="shared" si="27"/>
        <v>0</v>
      </c>
      <c r="Q159" s="4">
        <f t="shared" si="28"/>
        <v>0</v>
      </c>
      <c r="R159" s="5">
        <v>83</v>
      </c>
      <c r="S159">
        <f t="shared" si="29"/>
        <v>83</v>
      </c>
      <c r="T159">
        <v>12567</v>
      </c>
    </row>
    <row r="160" spans="1:20">
      <c r="A160" s="3">
        <v>42930</v>
      </c>
      <c r="B160" t="s">
        <v>20</v>
      </c>
      <c r="C160" s="2">
        <v>42931.045775462961</v>
      </c>
      <c r="D160" s="2">
        <v>42931.357951388891</v>
      </c>
      <c r="E160" s="4">
        <v>85</v>
      </c>
      <c r="F160" s="1">
        <v>0.31180555555555556</v>
      </c>
      <c r="G160" t="s">
        <v>1</v>
      </c>
      <c r="H160" s="4">
        <f t="shared" si="21"/>
        <v>1</v>
      </c>
      <c r="I160" s="4">
        <f t="shared" si="22"/>
        <v>0</v>
      </c>
      <c r="J160" s="4">
        <f t="shared" si="23"/>
        <v>0</v>
      </c>
      <c r="K160" s="4">
        <f t="shared" si="24"/>
        <v>0</v>
      </c>
      <c r="L160" s="4">
        <f t="shared" si="25"/>
        <v>0</v>
      </c>
      <c r="M160" s="5" t="s">
        <v>4</v>
      </c>
      <c r="N160" s="4">
        <f t="shared" si="30"/>
        <v>0</v>
      </c>
      <c r="O160" s="4">
        <f t="shared" si="26"/>
        <v>0</v>
      </c>
      <c r="P160" s="4">
        <f t="shared" si="27"/>
        <v>1</v>
      </c>
      <c r="Q160" s="4">
        <f t="shared" si="28"/>
        <v>0</v>
      </c>
      <c r="R160" s="5">
        <v>70</v>
      </c>
      <c r="S160">
        <f t="shared" si="29"/>
        <v>70</v>
      </c>
      <c r="T160">
        <v>1167</v>
      </c>
    </row>
    <row r="161" spans="1:20">
      <c r="A161" s="3">
        <v>42931</v>
      </c>
      <c r="B161" t="s">
        <v>21</v>
      </c>
      <c r="C161" s="2">
        <v>42932.011956018519</v>
      </c>
      <c r="D161" s="2">
        <v>42932.379270833335</v>
      </c>
      <c r="E161" s="4">
        <v>100</v>
      </c>
      <c r="F161" s="1">
        <v>0.3666666666666667</v>
      </c>
      <c r="G161" t="s">
        <v>0</v>
      </c>
      <c r="H161" s="4">
        <f t="shared" si="21"/>
        <v>0</v>
      </c>
      <c r="I161" s="4">
        <f t="shared" si="22"/>
        <v>1</v>
      </c>
      <c r="J161" s="4">
        <f t="shared" si="23"/>
        <v>0</v>
      </c>
      <c r="K161" s="4">
        <f t="shared" si="24"/>
        <v>0</v>
      </c>
      <c r="L161" s="4">
        <f t="shared" si="25"/>
        <v>0</v>
      </c>
      <c r="N161" s="4">
        <f t="shared" si="30"/>
        <v>0</v>
      </c>
      <c r="O161" s="4">
        <f t="shared" si="26"/>
        <v>0</v>
      </c>
      <c r="P161" s="4">
        <f t="shared" si="27"/>
        <v>0</v>
      </c>
      <c r="Q161" s="4">
        <f t="shared" si="28"/>
        <v>0</v>
      </c>
      <c r="R161" s="5">
        <v>74</v>
      </c>
      <c r="S161">
        <f t="shared" si="29"/>
        <v>74</v>
      </c>
      <c r="T161">
        <v>15135</v>
      </c>
    </row>
    <row r="162" spans="1:20">
      <c r="A162" s="3">
        <v>42932</v>
      </c>
      <c r="B162" t="s">
        <v>22</v>
      </c>
      <c r="C162" s="2">
        <v>42933.082094907404</v>
      </c>
      <c r="D162" s="2">
        <v>42933.354004629633</v>
      </c>
      <c r="E162" s="4">
        <v>77</v>
      </c>
      <c r="F162" s="1">
        <v>0.27152777777777776</v>
      </c>
      <c r="G162" t="s">
        <v>2</v>
      </c>
      <c r="H162" s="4">
        <f t="shared" si="21"/>
        <v>0</v>
      </c>
      <c r="I162" s="4">
        <f t="shared" si="22"/>
        <v>0</v>
      </c>
      <c r="J162" s="4">
        <f t="shared" si="23"/>
        <v>1</v>
      </c>
      <c r="K162" s="4">
        <f t="shared" si="24"/>
        <v>0</v>
      </c>
      <c r="L162" s="4">
        <f t="shared" si="25"/>
        <v>0</v>
      </c>
      <c r="M162" s="5" t="s">
        <v>4</v>
      </c>
      <c r="N162" s="4">
        <f t="shared" si="30"/>
        <v>0</v>
      </c>
      <c r="O162" s="4">
        <f t="shared" si="26"/>
        <v>0</v>
      </c>
      <c r="P162" s="4">
        <f t="shared" si="27"/>
        <v>1</v>
      </c>
      <c r="Q162" s="4">
        <f t="shared" si="28"/>
        <v>0</v>
      </c>
      <c r="R162" s="5">
        <v>91</v>
      </c>
      <c r="S162">
        <f t="shared" si="29"/>
        <v>91</v>
      </c>
      <c r="T162">
        <v>11115</v>
      </c>
    </row>
    <row r="163" spans="1:20">
      <c r="A163" s="3">
        <v>42933</v>
      </c>
      <c r="B163" t="s">
        <v>16</v>
      </c>
      <c r="C163" s="2">
        <v>42934.038645833331</v>
      </c>
      <c r="D163" s="2">
        <v>42934.349328703705</v>
      </c>
      <c r="E163" s="4">
        <v>88</v>
      </c>
      <c r="F163" s="1">
        <v>0.31041666666666667</v>
      </c>
      <c r="G163" t="s">
        <v>0</v>
      </c>
      <c r="H163" s="4">
        <f t="shared" si="21"/>
        <v>0</v>
      </c>
      <c r="I163" s="4">
        <f t="shared" si="22"/>
        <v>1</v>
      </c>
      <c r="J163" s="4">
        <f t="shared" si="23"/>
        <v>0</v>
      </c>
      <c r="K163" s="4">
        <f t="shared" si="24"/>
        <v>0</v>
      </c>
      <c r="L163" s="4">
        <f t="shared" si="25"/>
        <v>0</v>
      </c>
      <c r="M163" s="5" t="s">
        <v>4</v>
      </c>
      <c r="N163" s="4">
        <f t="shared" si="30"/>
        <v>0</v>
      </c>
      <c r="O163" s="4">
        <f t="shared" si="26"/>
        <v>0</v>
      </c>
      <c r="P163" s="4">
        <f t="shared" si="27"/>
        <v>1</v>
      </c>
      <c r="Q163" s="4">
        <f t="shared" si="28"/>
        <v>0</v>
      </c>
      <c r="R163" s="5">
        <v>71</v>
      </c>
      <c r="S163">
        <f t="shared" si="29"/>
        <v>71</v>
      </c>
      <c r="T163">
        <v>15016</v>
      </c>
    </row>
    <row r="164" spans="1:20">
      <c r="A164" s="3">
        <v>42934</v>
      </c>
      <c r="B164" t="s">
        <v>17</v>
      </c>
      <c r="C164" s="2">
        <v>42935.091793981483</v>
      </c>
      <c r="D164" s="2">
        <v>42935.361377314817</v>
      </c>
      <c r="E164" s="4">
        <v>65</v>
      </c>
      <c r="F164" s="1">
        <v>0.26944444444444443</v>
      </c>
      <c r="G164" t="s">
        <v>2</v>
      </c>
      <c r="H164" s="4">
        <f t="shared" si="21"/>
        <v>0</v>
      </c>
      <c r="I164" s="4">
        <f t="shared" si="22"/>
        <v>0</v>
      </c>
      <c r="J164" s="4">
        <f t="shared" si="23"/>
        <v>1</v>
      </c>
      <c r="K164" s="4">
        <f t="shared" si="24"/>
        <v>0</v>
      </c>
      <c r="L164" s="4">
        <f t="shared" si="25"/>
        <v>0</v>
      </c>
      <c r="M164" s="5" t="s">
        <v>4</v>
      </c>
      <c r="N164" s="4">
        <f t="shared" si="30"/>
        <v>0</v>
      </c>
      <c r="O164" s="4">
        <f t="shared" si="26"/>
        <v>0</v>
      </c>
      <c r="P164" s="4">
        <f t="shared" si="27"/>
        <v>1</v>
      </c>
      <c r="Q164" s="4">
        <f t="shared" si="28"/>
        <v>0</v>
      </c>
      <c r="R164" s="5">
        <v>71</v>
      </c>
      <c r="S164">
        <f t="shared" si="29"/>
        <v>71</v>
      </c>
      <c r="T164">
        <v>1305</v>
      </c>
    </row>
    <row r="165" spans="1:20">
      <c r="A165" s="3">
        <v>42935</v>
      </c>
      <c r="B165" t="s">
        <v>18</v>
      </c>
      <c r="C165" s="2">
        <v>42936.061874999999</v>
      </c>
      <c r="D165" s="2">
        <v>42936.370983796296</v>
      </c>
      <c r="E165" s="4">
        <v>84</v>
      </c>
      <c r="F165" s="1">
        <v>0.30902777777777779</v>
      </c>
      <c r="G165" t="s">
        <v>2</v>
      </c>
      <c r="H165" s="4">
        <f t="shared" si="21"/>
        <v>0</v>
      </c>
      <c r="I165" s="4">
        <f t="shared" si="22"/>
        <v>0</v>
      </c>
      <c r="J165" s="4">
        <f t="shared" si="23"/>
        <v>1</v>
      </c>
      <c r="K165" s="4">
        <f t="shared" si="24"/>
        <v>0</v>
      </c>
      <c r="L165" s="4">
        <f t="shared" si="25"/>
        <v>0</v>
      </c>
      <c r="M165" s="5" t="s">
        <v>4</v>
      </c>
      <c r="N165" s="4">
        <f t="shared" si="30"/>
        <v>0</v>
      </c>
      <c r="O165" s="4">
        <f t="shared" si="26"/>
        <v>0</v>
      </c>
      <c r="P165" s="4">
        <f t="shared" si="27"/>
        <v>1</v>
      </c>
      <c r="Q165" s="4">
        <f t="shared" si="28"/>
        <v>0</v>
      </c>
      <c r="R165" s="5">
        <v>78</v>
      </c>
      <c r="S165">
        <f t="shared" si="29"/>
        <v>78</v>
      </c>
      <c r="T165">
        <v>1000</v>
      </c>
    </row>
    <row r="166" spans="1:20">
      <c r="A166" s="3">
        <v>42936</v>
      </c>
      <c r="B166" t="s">
        <v>19</v>
      </c>
      <c r="C166" s="2">
        <v>42937.157187500001</v>
      </c>
      <c r="D166" s="2">
        <v>42937.400752314818</v>
      </c>
      <c r="E166" s="4">
        <v>69</v>
      </c>
      <c r="F166" s="1">
        <v>0.24305555555555555</v>
      </c>
      <c r="G166" t="s">
        <v>0</v>
      </c>
      <c r="H166" s="4">
        <f t="shared" si="21"/>
        <v>0</v>
      </c>
      <c r="I166" s="4">
        <f t="shared" si="22"/>
        <v>1</v>
      </c>
      <c r="J166" s="4">
        <f t="shared" si="23"/>
        <v>0</v>
      </c>
      <c r="K166" s="4">
        <f t="shared" si="24"/>
        <v>0</v>
      </c>
      <c r="L166" s="4">
        <f t="shared" si="25"/>
        <v>0</v>
      </c>
      <c r="M166" s="5" t="s">
        <v>4</v>
      </c>
      <c r="N166" s="4">
        <f t="shared" si="30"/>
        <v>0</v>
      </c>
      <c r="O166" s="4">
        <f t="shared" si="26"/>
        <v>0</v>
      </c>
      <c r="P166" s="4">
        <f t="shared" si="27"/>
        <v>1</v>
      </c>
      <c r="Q166" s="4">
        <f t="shared" si="28"/>
        <v>0</v>
      </c>
      <c r="R166" s="5">
        <v>99</v>
      </c>
      <c r="S166">
        <f t="shared" si="29"/>
        <v>99</v>
      </c>
      <c r="T166">
        <v>2818</v>
      </c>
    </row>
    <row r="167" spans="1:20">
      <c r="A167" s="3">
        <v>42937</v>
      </c>
      <c r="B167" t="s">
        <v>20</v>
      </c>
      <c r="C167" s="2">
        <v>42938.030682870369</v>
      </c>
      <c r="D167" s="2">
        <v>42938.333564814813</v>
      </c>
      <c r="E167" s="4">
        <v>80</v>
      </c>
      <c r="F167" s="1">
        <v>0.30277777777777776</v>
      </c>
      <c r="G167" t="s">
        <v>0</v>
      </c>
      <c r="H167" s="4">
        <f t="shared" si="21"/>
        <v>0</v>
      </c>
      <c r="I167" s="4">
        <f t="shared" si="22"/>
        <v>1</v>
      </c>
      <c r="J167" s="4">
        <f t="shared" si="23"/>
        <v>0</v>
      </c>
      <c r="K167" s="4">
        <f t="shared" si="24"/>
        <v>0</v>
      </c>
      <c r="L167" s="4">
        <f t="shared" si="25"/>
        <v>0</v>
      </c>
      <c r="M167" s="5" t="s">
        <v>3</v>
      </c>
      <c r="N167" s="4">
        <f t="shared" si="30"/>
        <v>1</v>
      </c>
      <c r="O167" s="4">
        <f t="shared" si="26"/>
        <v>0</v>
      </c>
      <c r="P167" s="4">
        <f t="shared" si="27"/>
        <v>0</v>
      </c>
      <c r="Q167" s="4">
        <f t="shared" si="28"/>
        <v>0</v>
      </c>
      <c r="R167" s="5">
        <v>79</v>
      </c>
      <c r="S167">
        <f t="shared" si="29"/>
        <v>79</v>
      </c>
      <c r="T167">
        <v>2003</v>
      </c>
    </row>
    <row r="168" spans="1:20">
      <c r="A168" s="3">
        <v>42938</v>
      </c>
      <c r="B168" t="s">
        <v>21</v>
      </c>
      <c r="C168" s="2">
        <v>42939.110011574077</v>
      </c>
      <c r="D168" s="2">
        <v>42939.356759259259</v>
      </c>
      <c r="E168" s="4">
        <v>67</v>
      </c>
      <c r="F168" s="1">
        <v>0.24652777777777779</v>
      </c>
      <c r="G168" t="s">
        <v>0</v>
      </c>
      <c r="H168" s="4">
        <f t="shared" si="21"/>
        <v>0</v>
      </c>
      <c r="I168" s="4">
        <f t="shared" si="22"/>
        <v>1</v>
      </c>
      <c r="J168" s="4">
        <f t="shared" si="23"/>
        <v>0</v>
      </c>
      <c r="K168" s="4">
        <f t="shared" si="24"/>
        <v>0</v>
      </c>
      <c r="L168" s="4">
        <f t="shared" si="25"/>
        <v>0</v>
      </c>
      <c r="M168" s="5" t="s">
        <v>4</v>
      </c>
      <c r="N168" s="4">
        <f t="shared" si="30"/>
        <v>0</v>
      </c>
      <c r="O168" s="4">
        <f t="shared" si="26"/>
        <v>0</v>
      </c>
      <c r="P168" s="4">
        <f t="shared" si="27"/>
        <v>1</v>
      </c>
      <c r="Q168" s="4">
        <f t="shared" si="28"/>
        <v>0</v>
      </c>
      <c r="R168" s="5">
        <v>66</v>
      </c>
      <c r="S168">
        <f t="shared" si="29"/>
        <v>66</v>
      </c>
      <c r="T168">
        <v>824</v>
      </c>
    </row>
    <row r="169" spans="1:20">
      <c r="A169" s="3">
        <v>42939</v>
      </c>
      <c r="B169" t="s">
        <v>22</v>
      </c>
      <c r="C169" s="2">
        <v>42940.037627314814</v>
      </c>
      <c r="D169" s="2">
        <v>42940.373148148145</v>
      </c>
      <c r="E169" s="4">
        <v>88</v>
      </c>
      <c r="F169" s="1">
        <v>0.3354166666666667</v>
      </c>
      <c r="G169" t="s">
        <v>0</v>
      </c>
      <c r="H169" s="4">
        <f t="shared" si="21"/>
        <v>0</v>
      </c>
      <c r="I169" s="4">
        <f t="shared" si="22"/>
        <v>1</v>
      </c>
      <c r="J169" s="4">
        <f t="shared" si="23"/>
        <v>0</v>
      </c>
      <c r="K169" s="4">
        <f t="shared" si="24"/>
        <v>0</v>
      </c>
      <c r="L169" s="4">
        <f t="shared" si="25"/>
        <v>0</v>
      </c>
      <c r="M169" s="5" t="s">
        <v>4</v>
      </c>
      <c r="N169" s="4">
        <f t="shared" si="30"/>
        <v>0</v>
      </c>
      <c r="O169" s="4">
        <f t="shared" si="26"/>
        <v>0</v>
      </c>
      <c r="P169" s="4">
        <f t="shared" si="27"/>
        <v>1</v>
      </c>
      <c r="Q169" s="4">
        <f t="shared" si="28"/>
        <v>0</v>
      </c>
      <c r="R169" s="5">
        <v>82</v>
      </c>
      <c r="S169">
        <f t="shared" si="29"/>
        <v>82</v>
      </c>
      <c r="T169">
        <v>10605</v>
      </c>
    </row>
    <row r="170" spans="1:20">
      <c r="A170" s="3">
        <v>42940</v>
      </c>
      <c r="B170" t="s">
        <v>16</v>
      </c>
      <c r="C170" s="2">
        <v>42941.070914351854</v>
      </c>
      <c r="D170" s="2">
        <v>42941.344710648147</v>
      </c>
      <c r="E170" s="4">
        <v>77</v>
      </c>
      <c r="F170" s="1">
        <v>0.27361111111111108</v>
      </c>
      <c r="G170" t="s">
        <v>2</v>
      </c>
      <c r="H170" s="4">
        <f t="shared" si="21"/>
        <v>0</v>
      </c>
      <c r="I170" s="4">
        <f t="shared" si="22"/>
        <v>0</v>
      </c>
      <c r="J170" s="4">
        <f t="shared" si="23"/>
        <v>1</v>
      </c>
      <c r="K170" s="4">
        <f t="shared" si="24"/>
        <v>0</v>
      </c>
      <c r="L170" s="4">
        <f t="shared" si="25"/>
        <v>0</v>
      </c>
      <c r="M170" s="5" t="s">
        <v>4</v>
      </c>
      <c r="N170" s="4">
        <f t="shared" si="30"/>
        <v>0</v>
      </c>
      <c r="O170" s="4">
        <f t="shared" si="26"/>
        <v>0</v>
      </c>
      <c r="P170" s="4">
        <f t="shared" si="27"/>
        <v>1</v>
      </c>
      <c r="Q170" s="4">
        <f t="shared" si="28"/>
        <v>0</v>
      </c>
      <c r="R170" s="5">
        <v>75</v>
      </c>
      <c r="S170">
        <f t="shared" si="29"/>
        <v>75</v>
      </c>
      <c r="T170">
        <v>3665</v>
      </c>
    </row>
    <row r="171" spans="1:20">
      <c r="A171" s="3">
        <v>42941</v>
      </c>
      <c r="B171" t="s">
        <v>17</v>
      </c>
      <c r="C171" s="2">
        <v>42942.104560185187</v>
      </c>
      <c r="D171" s="2">
        <v>42942.345532407409</v>
      </c>
      <c r="E171" s="4">
        <v>66</v>
      </c>
      <c r="F171" s="1">
        <v>0.24027777777777778</v>
      </c>
      <c r="G171" t="s">
        <v>0</v>
      </c>
      <c r="H171" s="4">
        <f t="shared" si="21"/>
        <v>0</v>
      </c>
      <c r="I171" s="4">
        <f t="shared" si="22"/>
        <v>1</v>
      </c>
      <c r="J171" s="4">
        <f t="shared" si="23"/>
        <v>0</v>
      </c>
      <c r="K171" s="4">
        <f t="shared" si="24"/>
        <v>0</v>
      </c>
      <c r="L171" s="4">
        <f t="shared" si="25"/>
        <v>0</v>
      </c>
      <c r="M171" s="5" t="s">
        <v>4</v>
      </c>
      <c r="N171" s="4">
        <f t="shared" si="30"/>
        <v>0</v>
      </c>
      <c r="O171" s="4">
        <f t="shared" si="26"/>
        <v>0</v>
      </c>
      <c r="P171" s="4">
        <f t="shared" si="27"/>
        <v>1</v>
      </c>
      <c r="Q171" s="4">
        <f t="shared" si="28"/>
        <v>0</v>
      </c>
      <c r="R171" s="5">
        <v>80</v>
      </c>
      <c r="S171">
        <f t="shared" si="29"/>
        <v>80</v>
      </c>
      <c r="T171">
        <v>1779</v>
      </c>
    </row>
    <row r="172" spans="1:20">
      <c r="A172" s="3">
        <v>42942</v>
      </c>
      <c r="B172" t="s">
        <v>18</v>
      </c>
      <c r="C172" s="2">
        <v>42943.044351851851</v>
      </c>
      <c r="D172" s="2">
        <v>42943.351041666669</v>
      </c>
      <c r="E172" s="4">
        <v>80</v>
      </c>
      <c r="F172" s="1">
        <v>0.30624999999999997</v>
      </c>
      <c r="G172" t="s">
        <v>2</v>
      </c>
      <c r="H172" s="4">
        <f t="shared" si="21"/>
        <v>0</v>
      </c>
      <c r="I172" s="4">
        <f t="shared" si="22"/>
        <v>0</v>
      </c>
      <c r="J172" s="4">
        <f t="shared" si="23"/>
        <v>1</v>
      </c>
      <c r="K172" s="4">
        <f t="shared" si="24"/>
        <v>0</v>
      </c>
      <c r="L172" s="4">
        <f t="shared" si="25"/>
        <v>0</v>
      </c>
      <c r="N172" s="4">
        <f t="shared" si="30"/>
        <v>0</v>
      </c>
      <c r="O172" s="4">
        <f t="shared" si="26"/>
        <v>0</v>
      </c>
      <c r="P172" s="4">
        <f t="shared" si="27"/>
        <v>0</v>
      </c>
      <c r="Q172" s="4">
        <f t="shared" si="28"/>
        <v>0</v>
      </c>
      <c r="R172" s="5">
        <v>78</v>
      </c>
      <c r="S172">
        <f t="shared" si="29"/>
        <v>78</v>
      </c>
      <c r="T172">
        <v>3415</v>
      </c>
    </row>
    <row r="173" spans="1:20">
      <c r="A173" s="3">
        <v>42943</v>
      </c>
      <c r="B173" t="s">
        <v>19</v>
      </c>
      <c r="C173" s="2">
        <v>42943.992245370369</v>
      </c>
      <c r="D173" s="2">
        <v>42944.348055555558</v>
      </c>
      <c r="E173" s="4">
        <v>94</v>
      </c>
      <c r="F173" s="1">
        <v>0.35555555555555557</v>
      </c>
      <c r="G173" t="s">
        <v>1</v>
      </c>
      <c r="H173" s="4">
        <f t="shared" si="21"/>
        <v>1</v>
      </c>
      <c r="I173" s="4">
        <f t="shared" si="22"/>
        <v>0</v>
      </c>
      <c r="J173" s="4">
        <f t="shared" si="23"/>
        <v>0</v>
      </c>
      <c r="K173" s="4">
        <f t="shared" si="24"/>
        <v>0</v>
      </c>
      <c r="L173" s="4">
        <f t="shared" si="25"/>
        <v>0</v>
      </c>
      <c r="N173" s="4">
        <f t="shared" si="30"/>
        <v>0</v>
      </c>
      <c r="O173" s="4">
        <f t="shared" si="26"/>
        <v>0</v>
      </c>
      <c r="P173" s="4">
        <f t="shared" si="27"/>
        <v>0</v>
      </c>
      <c r="Q173" s="4">
        <f t="shared" si="28"/>
        <v>0</v>
      </c>
      <c r="R173" s="5">
        <v>81</v>
      </c>
      <c r="S173">
        <f t="shared" si="29"/>
        <v>81</v>
      </c>
      <c r="T173">
        <v>11359</v>
      </c>
    </row>
    <row r="174" spans="1:20">
      <c r="A174" s="3">
        <v>42944</v>
      </c>
      <c r="B174" t="s">
        <v>20</v>
      </c>
      <c r="C174" s="2">
        <v>42945.021064814813</v>
      </c>
      <c r="D174" s="2">
        <v>42945.355578703704</v>
      </c>
      <c r="E174" s="4">
        <v>87</v>
      </c>
      <c r="F174" s="1">
        <v>0.33402777777777781</v>
      </c>
      <c r="G174" t="s">
        <v>0</v>
      </c>
      <c r="H174" s="4">
        <f t="shared" si="21"/>
        <v>0</v>
      </c>
      <c r="I174" s="4">
        <f t="shared" si="22"/>
        <v>1</v>
      </c>
      <c r="J174" s="4">
        <f t="shared" si="23"/>
        <v>0</v>
      </c>
      <c r="K174" s="4">
        <f t="shared" si="24"/>
        <v>0</v>
      </c>
      <c r="L174" s="4">
        <f t="shared" si="25"/>
        <v>0</v>
      </c>
      <c r="N174" s="4">
        <f t="shared" si="30"/>
        <v>0</v>
      </c>
      <c r="O174" s="4">
        <f t="shared" si="26"/>
        <v>0</v>
      </c>
      <c r="P174" s="4">
        <f t="shared" si="27"/>
        <v>0</v>
      </c>
      <c r="Q174" s="4">
        <f t="shared" si="28"/>
        <v>0</v>
      </c>
      <c r="R174" s="5">
        <v>83</v>
      </c>
      <c r="S174">
        <f t="shared" si="29"/>
        <v>83</v>
      </c>
      <c r="T174">
        <v>18341</v>
      </c>
    </row>
    <row r="175" spans="1:20">
      <c r="A175" s="3">
        <v>42945</v>
      </c>
      <c r="B175" t="s">
        <v>21</v>
      </c>
      <c r="C175" s="2">
        <v>42946.087476851855</v>
      </c>
      <c r="D175" s="2">
        <v>42946.351053240738</v>
      </c>
      <c r="E175" s="4">
        <v>75</v>
      </c>
      <c r="F175" s="1">
        <v>0.26319444444444445</v>
      </c>
      <c r="G175" t="s">
        <v>0</v>
      </c>
      <c r="H175" s="4">
        <f t="shared" si="21"/>
        <v>0</v>
      </c>
      <c r="I175" s="4">
        <f t="shared" si="22"/>
        <v>1</v>
      </c>
      <c r="J175" s="4">
        <f t="shared" si="23"/>
        <v>0</v>
      </c>
      <c r="K175" s="4">
        <f t="shared" si="24"/>
        <v>0</v>
      </c>
      <c r="L175" s="4">
        <f t="shared" si="25"/>
        <v>0</v>
      </c>
      <c r="M175" s="5" t="s">
        <v>4</v>
      </c>
      <c r="N175" s="4">
        <f t="shared" si="30"/>
        <v>0</v>
      </c>
      <c r="O175" s="4">
        <f t="shared" si="26"/>
        <v>0</v>
      </c>
      <c r="P175" s="4">
        <f t="shared" si="27"/>
        <v>1</v>
      </c>
      <c r="Q175" s="4">
        <f t="shared" si="28"/>
        <v>0</v>
      </c>
      <c r="R175" s="5">
        <v>85</v>
      </c>
      <c r="S175">
        <f t="shared" si="29"/>
        <v>85</v>
      </c>
      <c r="T175">
        <v>12165</v>
      </c>
    </row>
    <row r="176" spans="1:20">
      <c r="A176" s="3">
        <v>42946</v>
      </c>
      <c r="B176" t="s">
        <v>22</v>
      </c>
      <c r="C176" s="2">
        <v>42946.998657407406</v>
      </c>
      <c r="D176" s="2">
        <v>42947.373518518521</v>
      </c>
      <c r="E176" s="4">
        <v>89</v>
      </c>
      <c r="F176" s="1">
        <v>0.3743055555555555</v>
      </c>
      <c r="G176" t="s">
        <v>0</v>
      </c>
      <c r="H176" s="4">
        <f t="shared" si="21"/>
        <v>0</v>
      </c>
      <c r="I176" s="4">
        <f t="shared" si="22"/>
        <v>1</v>
      </c>
      <c r="J176" s="4">
        <f t="shared" si="23"/>
        <v>0</v>
      </c>
      <c r="K176" s="4">
        <f t="shared" si="24"/>
        <v>0</v>
      </c>
      <c r="L176" s="4">
        <f t="shared" si="25"/>
        <v>0</v>
      </c>
      <c r="N176" s="4">
        <f t="shared" si="30"/>
        <v>0</v>
      </c>
      <c r="O176" s="4">
        <f t="shared" si="26"/>
        <v>0</v>
      </c>
      <c r="P176" s="4">
        <f t="shared" si="27"/>
        <v>0</v>
      </c>
      <c r="Q176" s="4">
        <f t="shared" si="28"/>
        <v>0</v>
      </c>
      <c r="R176" s="5">
        <v>79</v>
      </c>
      <c r="S176">
        <f t="shared" si="29"/>
        <v>79</v>
      </c>
      <c r="T176">
        <v>10910</v>
      </c>
    </row>
    <row r="177" spans="1:20">
      <c r="A177" s="3">
        <v>42947</v>
      </c>
      <c r="B177" t="s">
        <v>16</v>
      </c>
      <c r="C177" s="2">
        <v>42948.04420138889</v>
      </c>
      <c r="D177" s="2">
        <v>42948.3749537037</v>
      </c>
      <c r="E177" s="4">
        <v>69</v>
      </c>
      <c r="F177" s="1">
        <v>0.33055555555555555</v>
      </c>
      <c r="G177" t="s">
        <v>0</v>
      </c>
      <c r="H177" s="4">
        <f t="shared" si="21"/>
        <v>0</v>
      </c>
      <c r="I177" s="4">
        <f t="shared" si="22"/>
        <v>1</v>
      </c>
      <c r="J177" s="4">
        <f t="shared" si="23"/>
        <v>0</v>
      </c>
      <c r="K177" s="4">
        <f t="shared" si="24"/>
        <v>0</v>
      </c>
      <c r="L177" s="4">
        <f t="shared" si="25"/>
        <v>0</v>
      </c>
      <c r="M177" s="5" t="s">
        <v>4</v>
      </c>
      <c r="N177" s="4">
        <f t="shared" si="30"/>
        <v>0</v>
      </c>
      <c r="O177" s="4">
        <f t="shared" si="26"/>
        <v>0</v>
      </c>
      <c r="P177" s="4">
        <f t="shared" si="27"/>
        <v>1</v>
      </c>
      <c r="Q177" s="4">
        <f t="shared" si="28"/>
        <v>0</v>
      </c>
      <c r="R177" s="5">
        <v>76</v>
      </c>
      <c r="S177">
        <f t="shared" si="29"/>
        <v>76</v>
      </c>
      <c r="T177">
        <v>1254</v>
      </c>
    </row>
    <row r="178" spans="1:20">
      <c r="A178" s="3">
        <v>42948</v>
      </c>
      <c r="B178" t="s">
        <v>17</v>
      </c>
      <c r="C178" s="2">
        <v>42949.01363425926</v>
      </c>
      <c r="D178" s="2">
        <v>42949.347291666665</v>
      </c>
      <c r="E178" s="4">
        <v>90</v>
      </c>
      <c r="F178" s="1">
        <v>0.33333333333333331</v>
      </c>
      <c r="G178" t="s">
        <v>0</v>
      </c>
      <c r="H178" s="4">
        <f t="shared" si="21"/>
        <v>0</v>
      </c>
      <c r="I178" s="4">
        <f t="shared" si="22"/>
        <v>1</v>
      </c>
      <c r="J178" s="4">
        <f t="shared" si="23"/>
        <v>0</v>
      </c>
      <c r="K178" s="4">
        <f t="shared" si="24"/>
        <v>0</v>
      </c>
      <c r="L178" s="4">
        <f t="shared" si="25"/>
        <v>0</v>
      </c>
      <c r="N178" s="4">
        <f t="shared" si="30"/>
        <v>0</v>
      </c>
      <c r="O178" s="4">
        <f t="shared" si="26"/>
        <v>0</v>
      </c>
      <c r="P178" s="4">
        <f t="shared" si="27"/>
        <v>0</v>
      </c>
      <c r="Q178" s="4">
        <f t="shared" si="28"/>
        <v>0</v>
      </c>
      <c r="R178" s="5">
        <v>82</v>
      </c>
      <c r="S178">
        <f t="shared" si="29"/>
        <v>82</v>
      </c>
      <c r="T178">
        <v>13111</v>
      </c>
    </row>
    <row r="179" spans="1:20">
      <c r="A179" s="3">
        <v>42949</v>
      </c>
      <c r="B179" t="s">
        <v>18</v>
      </c>
      <c r="C179" s="2">
        <v>42950.113217592596</v>
      </c>
      <c r="D179" s="2">
        <v>42950.325729166667</v>
      </c>
      <c r="E179" s="4">
        <v>56.999999999999993</v>
      </c>
      <c r="F179" s="1">
        <v>0.21249999999999999</v>
      </c>
      <c r="H179" s="4">
        <f t="shared" si="21"/>
        <v>0</v>
      </c>
      <c r="I179" s="4">
        <f t="shared" si="22"/>
        <v>0</v>
      </c>
      <c r="J179" s="4">
        <f t="shared" si="23"/>
        <v>0</v>
      </c>
      <c r="K179" s="4">
        <f t="shared" si="24"/>
        <v>1</v>
      </c>
      <c r="L179" s="4">
        <f t="shared" si="25"/>
        <v>0</v>
      </c>
      <c r="M179" s="5" t="s">
        <v>4</v>
      </c>
      <c r="N179" s="4">
        <f t="shared" si="30"/>
        <v>0</v>
      </c>
      <c r="O179" s="4">
        <f t="shared" si="26"/>
        <v>0</v>
      </c>
      <c r="P179" s="4">
        <f t="shared" si="27"/>
        <v>1</v>
      </c>
      <c r="Q179" s="4">
        <f t="shared" si="28"/>
        <v>0</v>
      </c>
      <c r="R179" s="5">
        <v>0</v>
      </c>
      <c r="S179" t="str">
        <f t="shared" si="29"/>
        <v/>
      </c>
      <c r="T179">
        <v>2782</v>
      </c>
    </row>
    <row r="180" spans="1:20">
      <c r="A180" s="3">
        <v>42950</v>
      </c>
      <c r="B180" t="s">
        <v>19</v>
      </c>
      <c r="C180" s="2">
        <v>42951.088750000003</v>
      </c>
      <c r="D180" s="2">
        <v>42951.338090277779</v>
      </c>
      <c r="E180" s="4">
        <v>70</v>
      </c>
      <c r="F180" s="1">
        <v>0.24930555555555556</v>
      </c>
      <c r="G180" t="s">
        <v>2</v>
      </c>
      <c r="H180" s="4">
        <f t="shared" si="21"/>
        <v>0</v>
      </c>
      <c r="I180" s="4">
        <f t="shared" si="22"/>
        <v>0</v>
      </c>
      <c r="J180" s="4">
        <f t="shared" si="23"/>
        <v>1</v>
      </c>
      <c r="K180" s="4">
        <f t="shared" si="24"/>
        <v>0</v>
      </c>
      <c r="L180" s="4">
        <f t="shared" si="25"/>
        <v>0</v>
      </c>
      <c r="M180" s="5" t="s">
        <v>4</v>
      </c>
      <c r="N180" s="4">
        <f t="shared" si="30"/>
        <v>0</v>
      </c>
      <c r="O180" s="4">
        <f t="shared" si="26"/>
        <v>0</v>
      </c>
      <c r="P180" s="4">
        <f t="shared" si="27"/>
        <v>1</v>
      </c>
      <c r="Q180" s="4">
        <f t="shared" si="28"/>
        <v>0</v>
      </c>
      <c r="R180" s="5">
        <v>84</v>
      </c>
      <c r="S180">
        <f t="shared" si="29"/>
        <v>84</v>
      </c>
      <c r="T180">
        <v>2759</v>
      </c>
    </row>
    <row r="181" spans="1:20">
      <c r="A181" s="3">
        <v>42951</v>
      </c>
      <c r="B181" t="s">
        <v>20</v>
      </c>
      <c r="C181" s="2">
        <v>42952.07130787037</v>
      </c>
      <c r="D181" s="2">
        <v>42952.288726851853</v>
      </c>
      <c r="E181" s="4">
        <v>63</v>
      </c>
      <c r="F181" s="1">
        <v>0.21736111111111112</v>
      </c>
      <c r="G181" t="s">
        <v>2</v>
      </c>
      <c r="H181" s="4">
        <f t="shared" si="21"/>
        <v>0</v>
      </c>
      <c r="I181" s="4">
        <f t="shared" si="22"/>
        <v>0</v>
      </c>
      <c r="J181" s="4">
        <f t="shared" si="23"/>
        <v>1</v>
      </c>
      <c r="K181" s="4">
        <f t="shared" si="24"/>
        <v>0</v>
      </c>
      <c r="L181" s="4">
        <f t="shared" si="25"/>
        <v>0</v>
      </c>
      <c r="M181" s="5" t="s">
        <v>4</v>
      </c>
      <c r="N181" s="4">
        <f t="shared" si="30"/>
        <v>0</v>
      </c>
      <c r="O181" s="4">
        <f t="shared" si="26"/>
        <v>0</v>
      </c>
      <c r="P181" s="4">
        <f t="shared" si="27"/>
        <v>1</v>
      </c>
      <c r="Q181" s="4">
        <f t="shared" si="28"/>
        <v>0</v>
      </c>
      <c r="R181" s="5">
        <v>66</v>
      </c>
      <c r="S181">
        <f t="shared" si="29"/>
        <v>66</v>
      </c>
      <c r="T181">
        <v>1142</v>
      </c>
    </row>
    <row r="182" spans="1:20">
      <c r="A182" s="3">
        <v>42952</v>
      </c>
      <c r="B182" t="s">
        <v>21</v>
      </c>
      <c r="C182" s="2">
        <v>42952.996736111112</v>
      </c>
      <c r="D182" s="2">
        <v>42953.307442129626</v>
      </c>
      <c r="E182" s="4">
        <v>88</v>
      </c>
      <c r="F182" s="1">
        <v>0.31041666666666667</v>
      </c>
      <c r="G182" t="s">
        <v>2</v>
      </c>
      <c r="H182" s="4">
        <f t="shared" si="21"/>
        <v>0</v>
      </c>
      <c r="I182" s="4">
        <f t="shared" si="22"/>
        <v>0</v>
      </c>
      <c r="J182" s="4">
        <f t="shared" si="23"/>
        <v>1</v>
      </c>
      <c r="K182" s="4">
        <f t="shared" si="24"/>
        <v>0</v>
      </c>
      <c r="L182" s="4">
        <f t="shared" si="25"/>
        <v>0</v>
      </c>
      <c r="M182" s="5" t="s">
        <v>4</v>
      </c>
      <c r="N182" s="4">
        <f t="shared" si="30"/>
        <v>0</v>
      </c>
      <c r="O182" s="4">
        <f t="shared" si="26"/>
        <v>0</v>
      </c>
      <c r="P182" s="4">
        <f t="shared" si="27"/>
        <v>1</v>
      </c>
      <c r="Q182" s="4">
        <f t="shared" si="28"/>
        <v>0</v>
      </c>
      <c r="R182" s="5">
        <v>85</v>
      </c>
      <c r="S182">
        <f t="shared" si="29"/>
        <v>85</v>
      </c>
      <c r="T182">
        <v>10337</v>
      </c>
    </row>
    <row r="183" spans="1:20">
      <c r="A183" s="3">
        <v>42953</v>
      </c>
      <c r="B183" t="s">
        <v>22</v>
      </c>
      <c r="C183" s="2">
        <v>42954.033136574071</v>
      </c>
      <c r="D183" s="2">
        <v>42954.29991898148</v>
      </c>
      <c r="E183" s="4">
        <v>72</v>
      </c>
      <c r="F183" s="1">
        <v>0.26666666666666666</v>
      </c>
      <c r="G183" t="s">
        <v>2</v>
      </c>
      <c r="H183" s="4">
        <f t="shared" si="21"/>
        <v>0</v>
      </c>
      <c r="I183" s="4">
        <f t="shared" si="22"/>
        <v>0</v>
      </c>
      <c r="J183" s="4">
        <f t="shared" si="23"/>
        <v>1</v>
      </c>
      <c r="K183" s="4">
        <f t="shared" si="24"/>
        <v>0</v>
      </c>
      <c r="L183" s="4">
        <f t="shared" si="25"/>
        <v>0</v>
      </c>
      <c r="M183" s="5" t="s">
        <v>4</v>
      </c>
      <c r="N183" s="4">
        <f t="shared" si="30"/>
        <v>0</v>
      </c>
      <c r="O183" s="4">
        <f t="shared" si="26"/>
        <v>0</v>
      </c>
      <c r="P183" s="4">
        <f t="shared" si="27"/>
        <v>1</v>
      </c>
      <c r="Q183" s="4">
        <f t="shared" si="28"/>
        <v>0</v>
      </c>
      <c r="R183" s="5">
        <v>73</v>
      </c>
      <c r="S183">
        <f t="shared" si="29"/>
        <v>73</v>
      </c>
      <c r="T183">
        <v>14613</v>
      </c>
    </row>
    <row r="184" spans="1:20">
      <c r="A184" s="3">
        <v>42954</v>
      </c>
      <c r="B184" t="s">
        <v>16</v>
      </c>
      <c r="C184" s="2">
        <v>42954.941504629627</v>
      </c>
      <c r="D184" s="2">
        <v>42955.290810185186</v>
      </c>
      <c r="E184" s="4">
        <v>100</v>
      </c>
      <c r="F184" s="1">
        <v>0.34930555555555554</v>
      </c>
      <c r="H184" s="4">
        <f t="shared" si="21"/>
        <v>0</v>
      </c>
      <c r="I184" s="4">
        <f t="shared" si="22"/>
        <v>0</v>
      </c>
      <c r="J184" s="4">
        <f t="shared" si="23"/>
        <v>0</v>
      </c>
      <c r="K184" s="4">
        <f t="shared" si="24"/>
        <v>1</v>
      </c>
      <c r="L184" s="4">
        <f t="shared" si="25"/>
        <v>0</v>
      </c>
      <c r="N184" s="4">
        <f t="shared" si="30"/>
        <v>0</v>
      </c>
      <c r="O184" s="4">
        <f t="shared" si="26"/>
        <v>0</v>
      </c>
      <c r="P184" s="4">
        <f t="shared" si="27"/>
        <v>0</v>
      </c>
      <c r="Q184" s="4">
        <f t="shared" si="28"/>
        <v>0</v>
      </c>
      <c r="R184" s="5">
        <v>0</v>
      </c>
      <c r="S184" t="str">
        <f t="shared" si="29"/>
        <v/>
      </c>
      <c r="T184">
        <v>13100</v>
      </c>
    </row>
    <row r="185" spans="1:20">
      <c r="A185" s="3">
        <v>42955</v>
      </c>
      <c r="B185" t="s">
        <v>17</v>
      </c>
      <c r="C185" s="2">
        <v>42955.963275462964</v>
      </c>
      <c r="D185" s="2">
        <v>42956.31826388889</v>
      </c>
      <c r="E185" s="4">
        <v>99</v>
      </c>
      <c r="F185" s="1">
        <v>0.35486111111111113</v>
      </c>
      <c r="G185" t="s">
        <v>1</v>
      </c>
      <c r="H185" s="4">
        <f t="shared" si="21"/>
        <v>1</v>
      </c>
      <c r="I185" s="4">
        <f t="shared" si="22"/>
        <v>0</v>
      </c>
      <c r="J185" s="4">
        <f t="shared" si="23"/>
        <v>0</v>
      </c>
      <c r="K185" s="4">
        <f t="shared" si="24"/>
        <v>0</v>
      </c>
      <c r="L185" s="4">
        <f t="shared" si="25"/>
        <v>0</v>
      </c>
      <c r="N185" s="4">
        <f t="shared" si="30"/>
        <v>0</v>
      </c>
      <c r="O185" s="4">
        <f t="shared" si="26"/>
        <v>0</v>
      </c>
      <c r="P185" s="4">
        <f t="shared" si="27"/>
        <v>0</v>
      </c>
      <c r="Q185" s="4">
        <f t="shared" si="28"/>
        <v>0</v>
      </c>
      <c r="R185" s="5">
        <v>74</v>
      </c>
      <c r="S185">
        <f t="shared" si="29"/>
        <v>74</v>
      </c>
      <c r="T185">
        <v>3637</v>
      </c>
    </row>
    <row r="186" spans="1:20">
      <c r="A186" s="3">
        <v>42956</v>
      </c>
      <c r="B186" t="s">
        <v>18</v>
      </c>
      <c r="C186" s="2">
        <v>42957.020243055558</v>
      </c>
      <c r="D186" s="2">
        <v>42957.328726851854</v>
      </c>
      <c r="E186" s="4">
        <v>72</v>
      </c>
      <c r="F186" s="1">
        <v>0.30833333333333335</v>
      </c>
      <c r="G186" t="s">
        <v>2</v>
      </c>
      <c r="H186" s="4">
        <f t="shared" si="21"/>
        <v>0</v>
      </c>
      <c r="I186" s="4">
        <f t="shared" si="22"/>
        <v>0</v>
      </c>
      <c r="J186" s="4">
        <f t="shared" si="23"/>
        <v>1</v>
      </c>
      <c r="K186" s="4">
        <f t="shared" si="24"/>
        <v>0</v>
      </c>
      <c r="L186" s="4">
        <f t="shared" si="25"/>
        <v>0</v>
      </c>
      <c r="M186" s="5" t="s">
        <v>4</v>
      </c>
      <c r="N186" s="4">
        <f t="shared" si="30"/>
        <v>0</v>
      </c>
      <c r="O186" s="4">
        <f t="shared" si="26"/>
        <v>0</v>
      </c>
      <c r="P186" s="4">
        <f t="shared" si="27"/>
        <v>1</v>
      </c>
      <c r="Q186" s="4">
        <f t="shared" si="28"/>
        <v>0</v>
      </c>
      <c r="R186" s="5">
        <v>85</v>
      </c>
      <c r="S186">
        <f t="shared" si="29"/>
        <v>85</v>
      </c>
      <c r="T186">
        <v>2924</v>
      </c>
    </row>
    <row r="187" spans="1:20">
      <c r="A187" s="3">
        <v>42957</v>
      </c>
      <c r="B187" t="s">
        <v>19</v>
      </c>
      <c r="C187" s="2">
        <v>42958.001608796294</v>
      </c>
      <c r="D187" s="2">
        <v>42958.315706018519</v>
      </c>
      <c r="E187" s="4">
        <v>74</v>
      </c>
      <c r="F187" s="1">
        <v>0.31388888888888888</v>
      </c>
      <c r="G187" t="s">
        <v>2</v>
      </c>
      <c r="H187" s="4">
        <f t="shared" si="21"/>
        <v>0</v>
      </c>
      <c r="I187" s="4">
        <f t="shared" si="22"/>
        <v>0</v>
      </c>
      <c r="J187" s="4">
        <f t="shared" si="23"/>
        <v>1</v>
      </c>
      <c r="K187" s="4">
        <f t="shared" si="24"/>
        <v>0</v>
      </c>
      <c r="L187" s="4">
        <f t="shared" si="25"/>
        <v>0</v>
      </c>
      <c r="N187" s="4">
        <f t="shared" si="30"/>
        <v>0</v>
      </c>
      <c r="O187" s="4">
        <f t="shared" si="26"/>
        <v>0</v>
      </c>
      <c r="P187" s="4">
        <f t="shared" si="27"/>
        <v>0</v>
      </c>
      <c r="Q187" s="4">
        <f t="shared" si="28"/>
        <v>0</v>
      </c>
      <c r="R187" s="5">
        <v>72</v>
      </c>
      <c r="S187">
        <f t="shared" si="29"/>
        <v>72</v>
      </c>
      <c r="T187">
        <v>13409</v>
      </c>
    </row>
    <row r="188" spans="1:20">
      <c r="A188" s="3">
        <v>42958</v>
      </c>
      <c r="B188" t="s">
        <v>20</v>
      </c>
      <c r="C188" s="2">
        <v>42958.935162037036</v>
      </c>
      <c r="D188" s="2">
        <v>42959.316076388888</v>
      </c>
      <c r="E188" s="4">
        <v>87</v>
      </c>
      <c r="F188" s="1">
        <v>0.38055555555555554</v>
      </c>
      <c r="G188" t="s">
        <v>2</v>
      </c>
      <c r="H188" s="4">
        <f t="shared" si="21"/>
        <v>0</v>
      </c>
      <c r="I188" s="4">
        <f t="shared" si="22"/>
        <v>0</v>
      </c>
      <c r="J188" s="4">
        <f t="shared" si="23"/>
        <v>1</v>
      </c>
      <c r="K188" s="4">
        <f t="shared" si="24"/>
        <v>0</v>
      </c>
      <c r="L188" s="4">
        <f t="shared" si="25"/>
        <v>0</v>
      </c>
      <c r="N188" s="4">
        <f t="shared" si="30"/>
        <v>0</v>
      </c>
      <c r="O188" s="4">
        <f t="shared" si="26"/>
        <v>0</v>
      </c>
      <c r="P188" s="4">
        <f t="shared" si="27"/>
        <v>0</v>
      </c>
      <c r="Q188" s="4">
        <f t="shared" si="28"/>
        <v>0</v>
      </c>
      <c r="R188" s="5">
        <v>73</v>
      </c>
      <c r="S188">
        <f t="shared" si="29"/>
        <v>73</v>
      </c>
      <c r="T188">
        <v>2715</v>
      </c>
    </row>
    <row r="189" spans="1:20">
      <c r="A189" s="3">
        <v>42959</v>
      </c>
      <c r="B189" t="s">
        <v>21</v>
      </c>
      <c r="C189" s="2">
        <v>42959.994699074072</v>
      </c>
      <c r="D189" s="2">
        <v>42960.297106481485</v>
      </c>
      <c r="E189" s="4">
        <v>70</v>
      </c>
      <c r="F189" s="1">
        <v>0.30208333333333331</v>
      </c>
      <c r="G189" t="s">
        <v>2</v>
      </c>
      <c r="H189" s="4">
        <f t="shared" si="21"/>
        <v>0</v>
      </c>
      <c r="I189" s="4">
        <f t="shared" si="22"/>
        <v>0</v>
      </c>
      <c r="J189" s="4">
        <f t="shared" si="23"/>
        <v>1</v>
      </c>
      <c r="K189" s="4">
        <f t="shared" si="24"/>
        <v>0</v>
      </c>
      <c r="L189" s="4">
        <f t="shared" si="25"/>
        <v>0</v>
      </c>
      <c r="N189" s="4">
        <f t="shared" si="30"/>
        <v>0</v>
      </c>
      <c r="O189" s="4">
        <f t="shared" si="26"/>
        <v>0</v>
      </c>
      <c r="P189" s="4">
        <f t="shared" si="27"/>
        <v>0</v>
      </c>
      <c r="Q189" s="4">
        <f t="shared" si="28"/>
        <v>0</v>
      </c>
      <c r="R189" s="5">
        <v>81</v>
      </c>
      <c r="S189">
        <f t="shared" si="29"/>
        <v>81</v>
      </c>
      <c r="T189">
        <v>11708</v>
      </c>
    </row>
    <row r="190" spans="1:20">
      <c r="A190" s="3">
        <v>42960</v>
      </c>
      <c r="B190" t="s">
        <v>22</v>
      </c>
      <c r="C190" s="2">
        <v>42960.987002314818</v>
      </c>
      <c r="D190" s="2">
        <v>42961.333668981482</v>
      </c>
      <c r="E190" s="4">
        <v>76</v>
      </c>
      <c r="F190" s="1">
        <v>0.34652777777777777</v>
      </c>
      <c r="G190" t="s">
        <v>0</v>
      </c>
      <c r="H190" s="4">
        <f t="shared" si="21"/>
        <v>0</v>
      </c>
      <c r="I190" s="4">
        <f t="shared" si="22"/>
        <v>1</v>
      </c>
      <c r="J190" s="4">
        <f t="shared" si="23"/>
        <v>0</v>
      </c>
      <c r="K190" s="4">
        <f t="shared" si="24"/>
        <v>0</v>
      </c>
      <c r="L190" s="4">
        <f t="shared" si="25"/>
        <v>0</v>
      </c>
      <c r="M190" s="5" t="s">
        <v>4</v>
      </c>
      <c r="N190" s="4">
        <f t="shared" si="30"/>
        <v>0</v>
      </c>
      <c r="O190" s="4">
        <f t="shared" si="26"/>
        <v>0</v>
      </c>
      <c r="P190" s="4">
        <f t="shared" si="27"/>
        <v>1</v>
      </c>
      <c r="Q190" s="4">
        <f t="shared" si="28"/>
        <v>0</v>
      </c>
      <c r="R190" s="5">
        <v>77</v>
      </c>
      <c r="S190">
        <f t="shared" si="29"/>
        <v>77</v>
      </c>
      <c r="T190">
        <v>4110</v>
      </c>
    </row>
    <row r="191" spans="1:20">
      <c r="A191" s="3">
        <v>42961</v>
      </c>
      <c r="B191" t="s">
        <v>16</v>
      </c>
      <c r="C191" s="2">
        <v>42961.916481481479</v>
      </c>
      <c r="D191" s="2">
        <v>42962.313067129631</v>
      </c>
      <c r="E191" s="4">
        <v>100</v>
      </c>
      <c r="F191" s="1">
        <v>0.39652777777777781</v>
      </c>
      <c r="G191" t="s">
        <v>0</v>
      </c>
      <c r="H191" s="4">
        <f t="shared" si="21"/>
        <v>0</v>
      </c>
      <c r="I191" s="4">
        <f t="shared" si="22"/>
        <v>1</v>
      </c>
      <c r="J191" s="4">
        <f t="shared" si="23"/>
        <v>0</v>
      </c>
      <c r="K191" s="4">
        <f t="shared" si="24"/>
        <v>0</v>
      </c>
      <c r="L191" s="4">
        <f t="shared" si="25"/>
        <v>0</v>
      </c>
      <c r="N191" s="4">
        <f t="shared" si="30"/>
        <v>0</v>
      </c>
      <c r="O191" s="4">
        <f t="shared" si="26"/>
        <v>0</v>
      </c>
      <c r="P191" s="4">
        <f t="shared" si="27"/>
        <v>0</v>
      </c>
      <c r="Q191" s="4">
        <f t="shared" si="28"/>
        <v>0</v>
      </c>
      <c r="R191" s="5">
        <v>79</v>
      </c>
      <c r="S191">
        <f t="shared" si="29"/>
        <v>79</v>
      </c>
      <c r="T191">
        <v>5865</v>
      </c>
    </row>
    <row r="192" spans="1:20">
      <c r="A192" s="3">
        <v>42962</v>
      </c>
      <c r="B192" t="s">
        <v>17</v>
      </c>
      <c r="C192" s="2">
        <v>42963.028854166667</v>
      </c>
      <c r="D192" s="2">
        <v>42963.315324074072</v>
      </c>
      <c r="E192" s="4">
        <v>81</v>
      </c>
      <c r="F192" s="1">
        <v>0.28611111111111115</v>
      </c>
      <c r="G192" t="s">
        <v>2</v>
      </c>
      <c r="H192" s="4">
        <f t="shared" si="21"/>
        <v>0</v>
      </c>
      <c r="I192" s="4">
        <f t="shared" si="22"/>
        <v>0</v>
      </c>
      <c r="J192" s="4">
        <f t="shared" si="23"/>
        <v>1</v>
      </c>
      <c r="K192" s="4">
        <f t="shared" si="24"/>
        <v>0</v>
      </c>
      <c r="L192" s="4">
        <f t="shared" si="25"/>
        <v>0</v>
      </c>
      <c r="N192" s="4">
        <f t="shared" si="30"/>
        <v>0</v>
      </c>
      <c r="O192" s="4">
        <f t="shared" si="26"/>
        <v>0</v>
      </c>
      <c r="P192" s="4">
        <f t="shared" si="27"/>
        <v>0</v>
      </c>
      <c r="Q192" s="4">
        <f t="shared" si="28"/>
        <v>0</v>
      </c>
      <c r="R192" s="5">
        <v>85</v>
      </c>
      <c r="S192">
        <f t="shared" si="29"/>
        <v>85</v>
      </c>
      <c r="T192">
        <v>6394</v>
      </c>
    </row>
    <row r="193" spans="1:20">
      <c r="A193" s="3">
        <v>42963</v>
      </c>
      <c r="B193" t="s">
        <v>18</v>
      </c>
      <c r="E193" s="4" t="s">
        <v>23</v>
      </c>
      <c r="F193" s="1"/>
      <c r="H193" s="4">
        <f t="shared" si="21"/>
        <v>0</v>
      </c>
      <c r="I193" s="4">
        <f t="shared" si="22"/>
        <v>0</v>
      </c>
      <c r="J193" s="4">
        <f t="shared" si="23"/>
        <v>0</v>
      </c>
      <c r="K193" s="4">
        <f t="shared" si="24"/>
        <v>0</v>
      </c>
      <c r="L193" s="4">
        <f t="shared" si="25"/>
        <v>1</v>
      </c>
      <c r="N193" s="4">
        <f t="shared" si="30"/>
        <v>0</v>
      </c>
      <c r="O193" s="4">
        <f t="shared" si="26"/>
        <v>0</v>
      </c>
      <c r="P193" s="4">
        <f t="shared" si="27"/>
        <v>0</v>
      </c>
      <c r="Q193" s="4">
        <f t="shared" si="28"/>
        <v>0</v>
      </c>
      <c r="S193" t="str">
        <f t="shared" si="29"/>
        <v/>
      </c>
    </row>
    <row r="194" spans="1:20">
      <c r="A194" s="3">
        <v>42964</v>
      </c>
      <c r="B194" t="s">
        <v>19</v>
      </c>
      <c r="C194" s="2">
        <v>42965.031469907408</v>
      </c>
      <c r="D194" s="2">
        <v>42965.331493055557</v>
      </c>
      <c r="E194" s="4">
        <v>81</v>
      </c>
      <c r="F194" s="1">
        <v>0.3</v>
      </c>
      <c r="G194" t="s">
        <v>0</v>
      </c>
      <c r="H194" s="4">
        <f t="shared" si="21"/>
        <v>0</v>
      </c>
      <c r="I194" s="4">
        <f t="shared" si="22"/>
        <v>1</v>
      </c>
      <c r="J194" s="4">
        <f t="shared" si="23"/>
        <v>0</v>
      </c>
      <c r="K194" s="4">
        <f t="shared" si="24"/>
        <v>0</v>
      </c>
      <c r="L194" s="4">
        <f t="shared" si="25"/>
        <v>0</v>
      </c>
      <c r="N194" s="4">
        <f t="shared" si="30"/>
        <v>0</v>
      </c>
      <c r="O194" s="4">
        <f t="shared" si="26"/>
        <v>0</v>
      </c>
      <c r="P194" s="4">
        <f t="shared" si="27"/>
        <v>0</v>
      </c>
      <c r="Q194" s="4">
        <f t="shared" si="28"/>
        <v>0</v>
      </c>
      <c r="R194" s="5">
        <v>88</v>
      </c>
      <c r="S194">
        <f t="shared" si="29"/>
        <v>88</v>
      </c>
      <c r="T194">
        <v>3576</v>
      </c>
    </row>
    <row r="195" spans="1:20">
      <c r="A195" s="3">
        <v>42965</v>
      </c>
      <c r="B195" t="s">
        <v>20</v>
      </c>
      <c r="C195" s="2">
        <v>42965.988333333335</v>
      </c>
      <c r="D195" s="2">
        <v>42966.356539351851</v>
      </c>
      <c r="E195" s="4">
        <v>96</v>
      </c>
      <c r="F195" s="1">
        <v>0.36805555555555558</v>
      </c>
      <c r="G195" t="s">
        <v>2</v>
      </c>
      <c r="H195" s="4">
        <f t="shared" ref="H195:H258" si="31">IF(ISNUMBER(SEARCH($H$1,$G195)),1,0)</f>
        <v>0</v>
      </c>
      <c r="I195" s="4">
        <f t="shared" ref="I195:I258" si="32">IF(ISNUMBER(SEARCH($I$1,$G195)),1,0)</f>
        <v>0</v>
      </c>
      <c r="J195" s="4">
        <f t="shared" ref="J195:J258" si="33">IF(ISNUMBER(SEARCH($J$1,$G195)),1,0)</f>
        <v>1</v>
      </c>
      <c r="K195" s="4">
        <f t="shared" ref="K195:K258" si="34">IF(AND($G195="",$E195&lt;&gt;""),1,0)</f>
        <v>0</v>
      </c>
      <c r="L195" s="4">
        <f t="shared" ref="L195:L258" si="35">IF(AND($G195="",$E195=""),1,0)</f>
        <v>0</v>
      </c>
      <c r="N195" s="4">
        <f t="shared" si="30"/>
        <v>0</v>
      </c>
      <c r="O195" s="4">
        <f t="shared" ref="O195:O258" si="36">IF(ISNUMBER(SEARCH("Took a nap (1.5 hours)",$M195)),1,0)</f>
        <v>0</v>
      </c>
      <c r="P195" s="4">
        <f t="shared" ref="P195:P258" si="37">IF(ISNUMBER(SEARCH("Took a nap (2 hours)",$M195)),1,0)</f>
        <v>0</v>
      </c>
      <c r="Q195" s="4">
        <f t="shared" ref="Q195:Q258" si="38">IF(ISNUMBER(SEARCH($Q$1,$M195)),1,0)</f>
        <v>0</v>
      </c>
      <c r="R195" s="5">
        <v>78</v>
      </c>
      <c r="S195">
        <f t="shared" ref="S195:S258" si="39">IF($R195=0,"",$R195)</f>
        <v>78</v>
      </c>
      <c r="T195">
        <v>17143</v>
      </c>
    </row>
    <row r="196" spans="1:20">
      <c r="A196" s="3">
        <v>42966</v>
      </c>
      <c r="B196" t="s">
        <v>21</v>
      </c>
      <c r="C196" s="2">
        <v>42966.977997685186</v>
      </c>
      <c r="D196" s="2">
        <v>42967.352037037039</v>
      </c>
      <c r="E196" s="4">
        <v>95</v>
      </c>
      <c r="F196" s="1">
        <v>0.37361111111111112</v>
      </c>
      <c r="G196" t="s">
        <v>0</v>
      </c>
      <c r="H196" s="4">
        <f t="shared" si="31"/>
        <v>0</v>
      </c>
      <c r="I196" s="4">
        <f t="shared" si="32"/>
        <v>1</v>
      </c>
      <c r="J196" s="4">
        <f t="shared" si="33"/>
        <v>0</v>
      </c>
      <c r="K196" s="4">
        <f t="shared" si="34"/>
        <v>0</v>
      </c>
      <c r="L196" s="4">
        <f t="shared" si="35"/>
        <v>0</v>
      </c>
      <c r="M196" s="5" t="s">
        <v>4</v>
      </c>
      <c r="N196" s="4">
        <f t="shared" si="30"/>
        <v>0</v>
      </c>
      <c r="O196" s="4">
        <f t="shared" si="36"/>
        <v>0</v>
      </c>
      <c r="P196" s="4">
        <f t="shared" si="37"/>
        <v>1</v>
      </c>
      <c r="Q196" s="4">
        <f t="shared" si="38"/>
        <v>0</v>
      </c>
      <c r="R196" s="5">
        <v>82</v>
      </c>
      <c r="S196">
        <f t="shared" si="39"/>
        <v>82</v>
      </c>
      <c r="T196">
        <v>13246</v>
      </c>
    </row>
    <row r="197" spans="1:20">
      <c r="A197" s="3">
        <v>42967</v>
      </c>
      <c r="B197" t="s">
        <v>22</v>
      </c>
      <c r="C197" s="2">
        <v>42967.978229166663</v>
      </c>
      <c r="D197" s="2">
        <v>42968.361724537041</v>
      </c>
      <c r="E197" s="4">
        <v>78</v>
      </c>
      <c r="F197" s="1">
        <v>0.3833333333333333</v>
      </c>
      <c r="G197" t="s">
        <v>2</v>
      </c>
      <c r="H197" s="4">
        <f t="shared" si="31"/>
        <v>0</v>
      </c>
      <c r="I197" s="4">
        <f t="shared" si="32"/>
        <v>0</v>
      </c>
      <c r="J197" s="4">
        <f t="shared" si="33"/>
        <v>1</v>
      </c>
      <c r="K197" s="4">
        <f t="shared" si="34"/>
        <v>0</v>
      </c>
      <c r="L197" s="4">
        <f t="shared" si="35"/>
        <v>0</v>
      </c>
      <c r="M197" s="5" t="s">
        <v>4</v>
      </c>
      <c r="N197" s="4">
        <f t="shared" si="30"/>
        <v>0</v>
      </c>
      <c r="O197" s="4">
        <f t="shared" si="36"/>
        <v>0</v>
      </c>
      <c r="P197" s="4">
        <f t="shared" si="37"/>
        <v>1</v>
      </c>
      <c r="Q197" s="4">
        <f t="shared" si="38"/>
        <v>0</v>
      </c>
      <c r="R197" s="5">
        <v>72</v>
      </c>
      <c r="S197">
        <f t="shared" si="39"/>
        <v>72</v>
      </c>
      <c r="T197">
        <v>13520</v>
      </c>
    </row>
    <row r="198" spans="1:20">
      <c r="A198" s="3">
        <v>42968</v>
      </c>
      <c r="B198" t="s">
        <v>16</v>
      </c>
      <c r="C198" s="2">
        <v>42968.990798611114</v>
      </c>
      <c r="D198" s="2">
        <v>42969.338159722225</v>
      </c>
      <c r="E198" s="4">
        <v>97</v>
      </c>
      <c r="F198" s="1">
        <v>0.34722222222222227</v>
      </c>
      <c r="G198" t="s">
        <v>0</v>
      </c>
      <c r="H198" s="4">
        <f t="shared" si="31"/>
        <v>0</v>
      </c>
      <c r="I198" s="4">
        <f t="shared" si="32"/>
        <v>1</v>
      </c>
      <c r="J198" s="4">
        <f t="shared" si="33"/>
        <v>0</v>
      </c>
      <c r="K198" s="4">
        <f t="shared" si="34"/>
        <v>0</v>
      </c>
      <c r="L198" s="4">
        <f t="shared" si="35"/>
        <v>0</v>
      </c>
      <c r="N198" s="4">
        <f t="shared" si="30"/>
        <v>0</v>
      </c>
      <c r="O198" s="4">
        <f t="shared" si="36"/>
        <v>0</v>
      </c>
      <c r="P198" s="4">
        <f t="shared" si="37"/>
        <v>0</v>
      </c>
      <c r="Q198" s="4">
        <f t="shared" si="38"/>
        <v>0</v>
      </c>
      <c r="R198" s="5">
        <v>91</v>
      </c>
      <c r="S198">
        <f t="shared" si="39"/>
        <v>91</v>
      </c>
      <c r="T198">
        <v>14151</v>
      </c>
    </row>
    <row r="199" spans="1:20">
      <c r="A199" s="3">
        <v>42969</v>
      </c>
      <c r="B199" t="s">
        <v>17</v>
      </c>
      <c r="C199" s="2">
        <v>42969.988321759258</v>
      </c>
      <c r="D199" s="2">
        <v>42970.36619212963</v>
      </c>
      <c r="E199" s="4">
        <v>82</v>
      </c>
      <c r="F199" s="1">
        <v>0.37777777777777777</v>
      </c>
      <c r="G199" t="s">
        <v>0</v>
      </c>
      <c r="H199" s="4">
        <f t="shared" si="31"/>
        <v>0</v>
      </c>
      <c r="I199" s="4">
        <f t="shared" si="32"/>
        <v>1</v>
      </c>
      <c r="J199" s="4">
        <f t="shared" si="33"/>
        <v>0</v>
      </c>
      <c r="K199" s="4">
        <f t="shared" si="34"/>
        <v>0</v>
      </c>
      <c r="L199" s="4">
        <f t="shared" si="35"/>
        <v>0</v>
      </c>
      <c r="N199" s="4">
        <f t="shared" si="30"/>
        <v>0</v>
      </c>
      <c r="O199" s="4">
        <f t="shared" si="36"/>
        <v>0</v>
      </c>
      <c r="P199" s="4">
        <f t="shared" si="37"/>
        <v>0</v>
      </c>
      <c r="Q199" s="4">
        <f t="shared" si="38"/>
        <v>0</v>
      </c>
      <c r="R199" s="5">
        <v>78</v>
      </c>
      <c r="S199">
        <f t="shared" si="39"/>
        <v>78</v>
      </c>
      <c r="T199">
        <v>4233</v>
      </c>
    </row>
    <row r="200" spans="1:20">
      <c r="A200" s="3">
        <v>42970</v>
      </c>
      <c r="B200" t="s">
        <v>18</v>
      </c>
      <c r="E200" s="4" t="s">
        <v>23</v>
      </c>
      <c r="F200" s="1"/>
      <c r="H200" s="4">
        <f t="shared" si="31"/>
        <v>0</v>
      </c>
      <c r="I200" s="4">
        <f t="shared" si="32"/>
        <v>0</v>
      </c>
      <c r="J200" s="4">
        <f t="shared" si="33"/>
        <v>0</v>
      </c>
      <c r="K200" s="4">
        <f t="shared" si="34"/>
        <v>0</v>
      </c>
      <c r="L200" s="4">
        <f t="shared" si="35"/>
        <v>1</v>
      </c>
      <c r="N200" s="4">
        <f t="shared" si="30"/>
        <v>0</v>
      </c>
      <c r="O200" s="4">
        <f t="shared" si="36"/>
        <v>0</v>
      </c>
      <c r="P200" s="4">
        <f t="shared" si="37"/>
        <v>0</v>
      </c>
      <c r="Q200" s="4">
        <f t="shared" si="38"/>
        <v>0</v>
      </c>
      <c r="S200" t="str">
        <f t="shared" si="39"/>
        <v/>
      </c>
    </row>
    <row r="201" spans="1:20">
      <c r="A201" s="3">
        <v>42971</v>
      </c>
      <c r="B201" t="s">
        <v>19</v>
      </c>
      <c r="C201" s="2">
        <v>42971.998576388891</v>
      </c>
      <c r="D201" s="2">
        <v>42972.331597222219</v>
      </c>
      <c r="E201" s="4">
        <v>92</v>
      </c>
      <c r="F201" s="1">
        <v>0.33263888888888887</v>
      </c>
      <c r="G201" t="s">
        <v>0</v>
      </c>
      <c r="H201" s="4">
        <f t="shared" si="31"/>
        <v>0</v>
      </c>
      <c r="I201" s="4">
        <f t="shared" si="32"/>
        <v>1</v>
      </c>
      <c r="J201" s="4">
        <f t="shared" si="33"/>
        <v>0</v>
      </c>
      <c r="K201" s="4">
        <f t="shared" si="34"/>
        <v>0</v>
      </c>
      <c r="L201" s="4">
        <f t="shared" si="35"/>
        <v>0</v>
      </c>
      <c r="N201" s="4">
        <f t="shared" si="30"/>
        <v>0</v>
      </c>
      <c r="O201" s="4">
        <f t="shared" si="36"/>
        <v>0</v>
      </c>
      <c r="P201" s="4">
        <f t="shared" si="37"/>
        <v>0</v>
      </c>
      <c r="Q201" s="4">
        <f t="shared" si="38"/>
        <v>0</v>
      </c>
      <c r="R201" s="5">
        <v>91</v>
      </c>
      <c r="S201">
        <f t="shared" si="39"/>
        <v>91</v>
      </c>
      <c r="T201">
        <v>10839</v>
      </c>
    </row>
    <row r="202" spans="1:20">
      <c r="A202" s="3">
        <v>42972</v>
      </c>
      <c r="B202" t="s">
        <v>20</v>
      </c>
      <c r="C202" s="2">
        <v>42972.937986111108</v>
      </c>
      <c r="D202" s="2">
        <v>42973.291990740741</v>
      </c>
      <c r="E202" s="4">
        <v>89</v>
      </c>
      <c r="F202" s="1">
        <v>0.35347222222222219</v>
      </c>
      <c r="G202" t="s">
        <v>0</v>
      </c>
      <c r="H202" s="4">
        <f t="shared" si="31"/>
        <v>0</v>
      </c>
      <c r="I202" s="4">
        <f t="shared" si="32"/>
        <v>1</v>
      </c>
      <c r="J202" s="4">
        <f t="shared" si="33"/>
        <v>0</v>
      </c>
      <c r="K202" s="4">
        <f t="shared" si="34"/>
        <v>0</v>
      </c>
      <c r="L202" s="4">
        <f t="shared" si="35"/>
        <v>0</v>
      </c>
      <c r="M202" s="5" t="s">
        <v>4</v>
      </c>
      <c r="N202" s="4">
        <f t="shared" si="30"/>
        <v>0</v>
      </c>
      <c r="O202" s="4">
        <f t="shared" si="36"/>
        <v>0</v>
      </c>
      <c r="P202" s="4">
        <f t="shared" si="37"/>
        <v>1</v>
      </c>
      <c r="Q202" s="4">
        <f t="shared" si="38"/>
        <v>0</v>
      </c>
      <c r="R202" s="5">
        <v>80</v>
      </c>
      <c r="S202">
        <f t="shared" si="39"/>
        <v>80</v>
      </c>
      <c r="T202">
        <v>3435</v>
      </c>
    </row>
    <row r="203" spans="1:20">
      <c r="A203" s="3">
        <v>42973</v>
      </c>
      <c r="B203" t="s">
        <v>21</v>
      </c>
      <c r="C203" s="2">
        <v>42974.033692129633</v>
      </c>
      <c r="D203" s="2">
        <v>42974.318854166668</v>
      </c>
      <c r="E203" s="4">
        <v>79</v>
      </c>
      <c r="F203" s="1">
        <v>0.28472222222222221</v>
      </c>
      <c r="G203" t="s">
        <v>2</v>
      </c>
      <c r="H203" s="4">
        <f t="shared" si="31"/>
        <v>0</v>
      </c>
      <c r="I203" s="4">
        <f t="shared" si="32"/>
        <v>0</v>
      </c>
      <c r="J203" s="4">
        <f t="shared" si="33"/>
        <v>1</v>
      </c>
      <c r="K203" s="4">
        <f t="shared" si="34"/>
        <v>0</v>
      </c>
      <c r="L203" s="4">
        <f t="shared" si="35"/>
        <v>0</v>
      </c>
      <c r="M203" s="5" t="s">
        <v>3</v>
      </c>
      <c r="N203" s="4">
        <f t="shared" si="30"/>
        <v>1</v>
      </c>
      <c r="O203" s="4">
        <f t="shared" si="36"/>
        <v>0</v>
      </c>
      <c r="P203" s="4">
        <f t="shared" si="37"/>
        <v>0</v>
      </c>
      <c r="Q203" s="4">
        <f t="shared" si="38"/>
        <v>0</v>
      </c>
      <c r="R203" s="5">
        <v>71</v>
      </c>
      <c r="S203">
        <f t="shared" si="39"/>
        <v>71</v>
      </c>
      <c r="T203">
        <v>9769</v>
      </c>
    </row>
    <row r="204" spans="1:20">
      <c r="A204" s="3">
        <v>42974</v>
      </c>
      <c r="B204" t="s">
        <v>22</v>
      </c>
      <c r="C204" s="2">
        <v>42975.024687500001</v>
      </c>
      <c r="D204" s="2">
        <v>42975.379374999997</v>
      </c>
      <c r="E204" s="4">
        <v>99</v>
      </c>
      <c r="F204" s="1">
        <v>0.35416666666666669</v>
      </c>
      <c r="G204" t="s">
        <v>1</v>
      </c>
      <c r="H204" s="4">
        <f t="shared" si="31"/>
        <v>1</v>
      </c>
      <c r="I204" s="4">
        <f t="shared" si="32"/>
        <v>0</v>
      </c>
      <c r="J204" s="4">
        <f t="shared" si="33"/>
        <v>0</v>
      </c>
      <c r="K204" s="4">
        <f t="shared" si="34"/>
        <v>0</v>
      </c>
      <c r="L204" s="4">
        <f t="shared" si="35"/>
        <v>0</v>
      </c>
      <c r="M204" s="5" t="s">
        <v>3</v>
      </c>
      <c r="N204" s="4">
        <f t="shared" si="30"/>
        <v>1</v>
      </c>
      <c r="O204" s="4">
        <f t="shared" si="36"/>
        <v>0</v>
      </c>
      <c r="P204" s="4">
        <f t="shared" si="37"/>
        <v>0</v>
      </c>
      <c r="Q204" s="4">
        <f t="shared" si="38"/>
        <v>0</v>
      </c>
      <c r="R204" s="5">
        <v>76</v>
      </c>
      <c r="S204">
        <f t="shared" si="39"/>
        <v>76</v>
      </c>
      <c r="T204">
        <v>23936</v>
      </c>
    </row>
    <row r="205" spans="1:20">
      <c r="A205" s="3">
        <v>42975</v>
      </c>
      <c r="B205" t="s">
        <v>16</v>
      </c>
      <c r="C205" s="2">
        <v>42976.063009259262</v>
      </c>
      <c r="D205" s="2">
        <v>42976.374108796299</v>
      </c>
      <c r="E205" s="4">
        <v>92</v>
      </c>
      <c r="F205" s="1">
        <v>0.31041666666666667</v>
      </c>
      <c r="G205" t="s">
        <v>2</v>
      </c>
      <c r="H205" s="4">
        <f t="shared" si="31"/>
        <v>0</v>
      </c>
      <c r="I205" s="4">
        <f t="shared" si="32"/>
        <v>0</v>
      </c>
      <c r="J205" s="4">
        <f t="shared" si="33"/>
        <v>1</v>
      </c>
      <c r="K205" s="4">
        <f t="shared" si="34"/>
        <v>0</v>
      </c>
      <c r="L205" s="4">
        <f t="shared" si="35"/>
        <v>0</v>
      </c>
      <c r="N205" s="4">
        <f t="shared" si="30"/>
        <v>0</v>
      </c>
      <c r="O205" s="4">
        <f t="shared" si="36"/>
        <v>0</v>
      </c>
      <c r="P205" s="4">
        <f t="shared" si="37"/>
        <v>0</v>
      </c>
      <c r="Q205" s="4">
        <f t="shared" si="38"/>
        <v>0</v>
      </c>
      <c r="R205" s="5">
        <v>64</v>
      </c>
      <c r="S205">
        <f t="shared" si="39"/>
        <v>64</v>
      </c>
      <c r="T205">
        <v>9230</v>
      </c>
    </row>
    <row r="206" spans="1:20">
      <c r="A206" s="3">
        <v>42976</v>
      </c>
      <c r="B206" t="s">
        <v>17</v>
      </c>
      <c r="C206" s="2">
        <v>42976.998344907406</v>
      </c>
      <c r="D206" s="2">
        <v>42977.3908912037</v>
      </c>
      <c r="E206" s="4">
        <v>100</v>
      </c>
      <c r="F206" s="1">
        <v>0.3923611111111111</v>
      </c>
      <c r="G206" t="s">
        <v>1</v>
      </c>
      <c r="H206" s="4">
        <f t="shared" si="31"/>
        <v>1</v>
      </c>
      <c r="I206" s="4">
        <f t="shared" si="32"/>
        <v>0</v>
      </c>
      <c r="J206" s="4">
        <f t="shared" si="33"/>
        <v>0</v>
      </c>
      <c r="K206" s="4">
        <f t="shared" si="34"/>
        <v>0</v>
      </c>
      <c r="L206" s="4">
        <f t="shared" si="35"/>
        <v>0</v>
      </c>
      <c r="N206" s="4">
        <f t="shared" si="30"/>
        <v>0</v>
      </c>
      <c r="O206" s="4">
        <f t="shared" si="36"/>
        <v>0</v>
      </c>
      <c r="P206" s="4">
        <f t="shared" si="37"/>
        <v>0</v>
      </c>
      <c r="Q206" s="4">
        <f t="shared" si="38"/>
        <v>0</v>
      </c>
      <c r="R206" s="5">
        <v>78</v>
      </c>
      <c r="S206">
        <f t="shared" si="39"/>
        <v>78</v>
      </c>
      <c r="T206">
        <v>8300</v>
      </c>
    </row>
    <row r="207" spans="1:20">
      <c r="A207" s="3">
        <v>42977</v>
      </c>
      <c r="B207" t="s">
        <v>18</v>
      </c>
      <c r="C207" s="2">
        <v>42978.125567129631</v>
      </c>
      <c r="D207" s="2">
        <v>42978.411446759259</v>
      </c>
      <c r="E207" s="4">
        <v>80</v>
      </c>
      <c r="F207" s="1">
        <v>0.28541666666666665</v>
      </c>
      <c r="G207" t="s">
        <v>2</v>
      </c>
      <c r="H207" s="4">
        <f t="shared" si="31"/>
        <v>0</v>
      </c>
      <c r="I207" s="4">
        <f t="shared" si="32"/>
        <v>0</v>
      </c>
      <c r="J207" s="4">
        <f t="shared" si="33"/>
        <v>1</v>
      </c>
      <c r="K207" s="4">
        <f t="shared" si="34"/>
        <v>0</v>
      </c>
      <c r="L207" s="4">
        <f t="shared" si="35"/>
        <v>0</v>
      </c>
      <c r="M207" s="5" t="s">
        <v>3</v>
      </c>
      <c r="N207" s="4">
        <f t="shared" si="30"/>
        <v>1</v>
      </c>
      <c r="O207" s="4">
        <f t="shared" si="36"/>
        <v>0</v>
      </c>
      <c r="P207" s="4">
        <f t="shared" si="37"/>
        <v>0</v>
      </c>
      <c r="Q207" s="4">
        <f t="shared" si="38"/>
        <v>0</v>
      </c>
      <c r="R207" s="5">
        <v>74</v>
      </c>
      <c r="S207">
        <f t="shared" si="39"/>
        <v>74</v>
      </c>
      <c r="T207">
        <v>12760</v>
      </c>
    </row>
    <row r="208" spans="1:20">
      <c r="A208" s="3">
        <v>42978</v>
      </c>
      <c r="B208" t="s">
        <v>19</v>
      </c>
      <c r="C208" s="2">
        <v>42979.008472222224</v>
      </c>
      <c r="D208" s="2">
        <v>42979.33797453704</v>
      </c>
      <c r="E208" s="4">
        <v>87</v>
      </c>
      <c r="F208" s="1">
        <v>0.32916666666666666</v>
      </c>
      <c r="G208" t="s">
        <v>2</v>
      </c>
      <c r="H208" s="4">
        <f t="shared" si="31"/>
        <v>0</v>
      </c>
      <c r="I208" s="4">
        <f t="shared" si="32"/>
        <v>0</v>
      </c>
      <c r="J208" s="4">
        <f t="shared" si="33"/>
        <v>1</v>
      </c>
      <c r="K208" s="4">
        <f t="shared" si="34"/>
        <v>0</v>
      </c>
      <c r="L208" s="4">
        <f t="shared" si="35"/>
        <v>0</v>
      </c>
      <c r="M208" s="5" t="s">
        <v>4</v>
      </c>
      <c r="N208" s="4">
        <f t="shared" si="30"/>
        <v>0</v>
      </c>
      <c r="O208" s="4">
        <f t="shared" si="36"/>
        <v>0</v>
      </c>
      <c r="P208" s="4">
        <f t="shared" si="37"/>
        <v>1</v>
      </c>
      <c r="Q208" s="4">
        <f t="shared" si="38"/>
        <v>0</v>
      </c>
      <c r="R208" s="5">
        <v>60</v>
      </c>
      <c r="S208">
        <f t="shared" si="39"/>
        <v>60</v>
      </c>
      <c r="T208">
        <v>6286</v>
      </c>
    </row>
    <row r="209" spans="1:20">
      <c r="A209" s="3">
        <v>42979</v>
      </c>
      <c r="B209" t="s">
        <v>20</v>
      </c>
      <c r="C209" s="2">
        <v>42979.962407407409</v>
      </c>
      <c r="D209" s="2">
        <v>42980.403865740744</v>
      </c>
      <c r="E209" s="4">
        <v>100</v>
      </c>
      <c r="F209" s="1">
        <v>0.44097222222222227</v>
      </c>
      <c r="G209" t="s">
        <v>1</v>
      </c>
      <c r="H209" s="4">
        <f t="shared" si="31"/>
        <v>1</v>
      </c>
      <c r="I209" s="4">
        <f t="shared" si="32"/>
        <v>0</v>
      </c>
      <c r="J209" s="4">
        <f t="shared" si="33"/>
        <v>0</v>
      </c>
      <c r="K209" s="4">
        <f t="shared" si="34"/>
        <v>0</v>
      </c>
      <c r="L209" s="4">
        <f t="shared" si="35"/>
        <v>0</v>
      </c>
      <c r="N209" s="4">
        <f t="shared" si="30"/>
        <v>0</v>
      </c>
      <c r="O209" s="4">
        <f t="shared" si="36"/>
        <v>0</v>
      </c>
      <c r="P209" s="4">
        <f t="shared" si="37"/>
        <v>0</v>
      </c>
      <c r="Q209" s="4">
        <f t="shared" si="38"/>
        <v>0</v>
      </c>
      <c r="R209" s="5">
        <v>58</v>
      </c>
      <c r="S209">
        <f t="shared" si="39"/>
        <v>58</v>
      </c>
      <c r="T209">
        <v>14095</v>
      </c>
    </row>
    <row r="210" spans="1:20">
      <c r="A210" s="3">
        <v>42980</v>
      </c>
      <c r="B210" t="s">
        <v>21</v>
      </c>
      <c r="C210" s="2">
        <v>42981.017025462963</v>
      </c>
      <c r="D210" s="2">
        <v>42981.392118055555</v>
      </c>
      <c r="E210" s="4">
        <v>100</v>
      </c>
      <c r="F210" s="1">
        <v>0.375</v>
      </c>
      <c r="G210" t="s">
        <v>1</v>
      </c>
      <c r="H210" s="4">
        <f t="shared" si="31"/>
        <v>1</v>
      </c>
      <c r="I210" s="4">
        <f t="shared" si="32"/>
        <v>0</v>
      </c>
      <c r="J210" s="4">
        <f t="shared" si="33"/>
        <v>0</v>
      </c>
      <c r="K210" s="4">
        <f t="shared" si="34"/>
        <v>0</v>
      </c>
      <c r="L210" s="4">
        <f t="shared" si="35"/>
        <v>0</v>
      </c>
      <c r="N210" s="4">
        <f t="shared" ref="N210:N273" si="40">IF(ISNUMBER(SEARCH("Took a nap (1 hour)",$M210)),1,0)</f>
        <v>0</v>
      </c>
      <c r="O210" s="4">
        <f t="shared" si="36"/>
        <v>0</v>
      </c>
      <c r="P210" s="4">
        <f t="shared" si="37"/>
        <v>0</v>
      </c>
      <c r="Q210" s="4">
        <f t="shared" si="38"/>
        <v>0</v>
      </c>
      <c r="R210" s="5">
        <v>75</v>
      </c>
      <c r="S210">
        <f t="shared" si="39"/>
        <v>75</v>
      </c>
      <c r="T210">
        <v>14132</v>
      </c>
    </row>
    <row r="211" spans="1:20">
      <c r="A211" s="3">
        <v>42981</v>
      </c>
      <c r="B211" t="s">
        <v>22</v>
      </c>
      <c r="C211" s="2">
        <v>42982.019479166665</v>
      </c>
      <c r="D211" s="2">
        <v>42982.420254629629</v>
      </c>
      <c r="E211" s="4">
        <v>98</v>
      </c>
      <c r="F211" s="1">
        <v>0.40069444444444446</v>
      </c>
      <c r="G211" t="s">
        <v>1</v>
      </c>
      <c r="H211" s="4">
        <f t="shared" si="31"/>
        <v>1</v>
      </c>
      <c r="I211" s="4">
        <f t="shared" si="32"/>
        <v>0</v>
      </c>
      <c r="J211" s="4">
        <f t="shared" si="33"/>
        <v>0</v>
      </c>
      <c r="K211" s="4">
        <f t="shared" si="34"/>
        <v>0</v>
      </c>
      <c r="L211" s="4">
        <f t="shared" si="35"/>
        <v>0</v>
      </c>
      <c r="M211" s="5" t="s">
        <v>4</v>
      </c>
      <c r="N211" s="4">
        <f t="shared" si="40"/>
        <v>0</v>
      </c>
      <c r="O211" s="4">
        <f t="shared" si="36"/>
        <v>0</v>
      </c>
      <c r="P211" s="4">
        <f t="shared" si="37"/>
        <v>1</v>
      </c>
      <c r="Q211" s="4">
        <f t="shared" si="38"/>
        <v>0</v>
      </c>
      <c r="R211" s="5">
        <v>86</v>
      </c>
      <c r="S211">
        <f t="shared" si="39"/>
        <v>86</v>
      </c>
      <c r="T211">
        <v>15620</v>
      </c>
    </row>
    <row r="212" spans="1:20">
      <c r="A212" s="3">
        <v>42982</v>
      </c>
      <c r="B212" t="s">
        <v>16</v>
      </c>
      <c r="C212" s="2">
        <v>42983.039826388886</v>
      </c>
      <c r="D212" s="2">
        <v>42983.387673611112</v>
      </c>
      <c r="E212" s="4">
        <v>100</v>
      </c>
      <c r="F212" s="1">
        <v>0.34722222222222227</v>
      </c>
      <c r="G212" t="s">
        <v>1</v>
      </c>
      <c r="H212" s="4">
        <f t="shared" si="31"/>
        <v>1</v>
      </c>
      <c r="I212" s="4">
        <f t="shared" si="32"/>
        <v>0</v>
      </c>
      <c r="J212" s="4">
        <f t="shared" si="33"/>
        <v>0</v>
      </c>
      <c r="K212" s="4">
        <f t="shared" si="34"/>
        <v>0</v>
      </c>
      <c r="L212" s="4">
        <f t="shared" si="35"/>
        <v>0</v>
      </c>
      <c r="N212" s="4">
        <f t="shared" si="40"/>
        <v>0</v>
      </c>
      <c r="O212" s="4">
        <f t="shared" si="36"/>
        <v>0</v>
      </c>
      <c r="P212" s="4">
        <f t="shared" si="37"/>
        <v>0</v>
      </c>
      <c r="Q212" s="4">
        <f t="shared" si="38"/>
        <v>0</v>
      </c>
      <c r="R212" s="5">
        <v>74</v>
      </c>
      <c r="S212">
        <f t="shared" si="39"/>
        <v>74</v>
      </c>
      <c r="T212">
        <v>11632</v>
      </c>
    </row>
    <row r="213" spans="1:20">
      <c r="A213" s="3">
        <v>42983</v>
      </c>
      <c r="B213" t="s">
        <v>17</v>
      </c>
      <c r="C213" s="2">
        <v>42984.051192129627</v>
      </c>
      <c r="D213" s="2">
        <v>42984.434490740743</v>
      </c>
      <c r="E213" s="4">
        <v>100</v>
      </c>
      <c r="F213" s="1">
        <v>0.38263888888888892</v>
      </c>
      <c r="G213" t="s">
        <v>0</v>
      </c>
      <c r="H213" s="4">
        <f t="shared" si="31"/>
        <v>0</v>
      </c>
      <c r="I213" s="4">
        <f t="shared" si="32"/>
        <v>1</v>
      </c>
      <c r="J213" s="4">
        <f t="shared" si="33"/>
        <v>0</v>
      </c>
      <c r="K213" s="4">
        <f t="shared" si="34"/>
        <v>0</v>
      </c>
      <c r="L213" s="4">
        <f t="shared" si="35"/>
        <v>0</v>
      </c>
      <c r="N213" s="4">
        <f t="shared" si="40"/>
        <v>0</v>
      </c>
      <c r="O213" s="4">
        <f t="shared" si="36"/>
        <v>0</v>
      </c>
      <c r="P213" s="4">
        <f t="shared" si="37"/>
        <v>0</v>
      </c>
      <c r="Q213" s="4">
        <f t="shared" si="38"/>
        <v>0</v>
      </c>
      <c r="R213" s="5">
        <v>66</v>
      </c>
      <c r="S213">
        <f t="shared" si="39"/>
        <v>66</v>
      </c>
      <c r="T213">
        <v>7956</v>
      </c>
    </row>
    <row r="214" spans="1:20">
      <c r="A214" s="3">
        <v>42984</v>
      </c>
      <c r="B214" t="s">
        <v>18</v>
      </c>
      <c r="C214" s="2">
        <v>42985.037407407406</v>
      </c>
      <c r="D214" s="2">
        <v>42985.41679398148</v>
      </c>
      <c r="E214" s="4">
        <v>100</v>
      </c>
      <c r="F214" s="1">
        <v>0.37916666666666665</v>
      </c>
      <c r="G214" t="s">
        <v>1</v>
      </c>
      <c r="H214" s="4">
        <f t="shared" si="31"/>
        <v>1</v>
      </c>
      <c r="I214" s="4">
        <f t="shared" si="32"/>
        <v>0</v>
      </c>
      <c r="J214" s="4">
        <f t="shared" si="33"/>
        <v>0</v>
      </c>
      <c r="K214" s="4">
        <f t="shared" si="34"/>
        <v>0</v>
      </c>
      <c r="L214" s="4">
        <f t="shared" si="35"/>
        <v>0</v>
      </c>
      <c r="N214" s="4">
        <f t="shared" si="40"/>
        <v>0</v>
      </c>
      <c r="O214" s="4">
        <f t="shared" si="36"/>
        <v>0</v>
      </c>
      <c r="P214" s="4">
        <f t="shared" si="37"/>
        <v>0</v>
      </c>
      <c r="Q214" s="4">
        <f t="shared" si="38"/>
        <v>0</v>
      </c>
      <c r="R214" s="5">
        <v>71</v>
      </c>
      <c r="S214">
        <f t="shared" si="39"/>
        <v>71</v>
      </c>
      <c r="T214">
        <v>7934</v>
      </c>
    </row>
    <row r="215" spans="1:20">
      <c r="A215" s="3">
        <v>42985</v>
      </c>
      <c r="B215" t="s">
        <v>19</v>
      </c>
      <c r="C215" s="2">
        <v>42986.046655092592</v>
      </c>
      <c r="D215" s="2">
        <v>42986.329571759263</v>
      </c>
      <c r="E215" s="4">
        <v>79</v>
      </c>
      <c r="F215" s="1">
        <v>0.28263888888888888</v>
      </c>
      <c r="G215" t="s">
        <v>2</v>
      </c>
      <c r="H215" s="4">
        <f t="shared" si="31"/>
        <v>0</v>
      </c>
      <c r="I215" s="4">
        <f t="shared" si="32"/>
        <v>0</v>
      </c>
      <c r="J215" s="4">
        <f t="shared" si="33"/>
        <v>1</v>
      </c>
      <c r="K215" s="4">
        <f t="shared" si="34"/>
        <v>0</v>
      </c>
      <c r="L215" s="4">
        <f t="shared" si="35"/>
        <v>0</v>
      </c>
      <c r="N215" s="4">
        <f t="shared" si="40"/>
        <v>0</v>
      </c>
      <c r="O215" s="4">
        <f t="shared" si="36"/>
        <v>0</v>
      </c>
      <c r="P215" s="4">
        <f t="shared" si="37"/>
        <v>0</v>
      </c>
      <c r="Q215" s="4">
        <f t="shared" si="38"/>
        <v>0</v>
      </c>
      <c r="R215" s="5">
        <v>74</v>
      </c>
      <c r="S215">
        <f t="shared" si="39"/>
        <v>74</v>
      </c>
      <c r="T215">
        <v>9611</v>
      </c>
    </row>
    <row r="216" spans="1:20">
      <c r="A216" s="3">
        <v>42986</v>
      </c>
      <c r="B216" t="s">
        <v>20</v>
      </c>
      <c r="C216" s="2">
        <v>42987.021736111114</v>
      </c>
      <c r="D216" s="2">
        <v>42987.390636574077</v>
      </c>
      <c r="E216" s="4">
        <v>100</v>
      </c>
      <c r="F216" s="1">
        <v>0.36874999999999997</v>
      </c>
      <c r="G216" t="s">
        <v>0</v>
      </c>
      <c r="H216" s="4">
        <f t="shared" si="31"/>
        <v>0</v>
      </c>
      <c r="I216" s="4">
        <f t="shared" si="32"/>
        <v>1</v>
      </c>
      <c r="J216" s="4">
        <f t="shared" si="33"/>
        <v>0</v>
      </c>
      <c r="K216" s="4">
        <f t="shared" si="34"/>
        <v>0</v>
      </c>
      <c r="L216" s="4">
        <f t="shared" si="35"/>
        <v>0</v>
      </c>
      <c r="M216" s="5" t="s">
        <v>4</v>
      </c>
      <c r="N216" s="4">
        <f t="shared" si="40"/>
        <v>0</v>
      </c>
      <c r="O216" s="4">
        <f t="shared" si="36"/>
        <v>0</v>
      </c>
      <c r="P216" s="4">
        <f t="shared" si="37"/>
        <v>1</v>
      </c>
      <c r="Q216" s="4">
        <f t="shared" si="38"/>
        <v>0</v>
      </c>
      <c r="R216" s="5">
        <v>66</v>
      </c>
      <c r="S216">
        <f t="shared" si="39"/>
        <v>66</v>
      </c>
      <c r="T216">
        <v>11632</v>
      </c>
    </row>
    <row r="217" spans="1:20">
      <c r="A217" s="3">
        <v>42987</v>
      </c>
      <c r="B217" t="s">
        <v>21</v>
      </c>
      <c r="C217" s="2">
        <v>42988.047418981485</v>
      </c>
      <c r="D217" s="2">
        <v>42988.333611111113</v>
      </c>
      <c r="E217" s="4">
        <v>79</v>
      </c>
      <c r="F217" s="1">
        <v>0.28611111111111115</v>
      </c>
      <c r="G217" t="s">
        <v>2</v>
      </c>
      <c r="H217" s="4">
        <f t="shared" si="31"/>
        <v>0</v>
      </c>
      <c r="I217" s="4">
        <f t="shared" si="32"/>
        <v>0</v>
      </c>
      <c r="J217" s="4">
        <f t="shared" si="33"/>
        <v>1</v>
      </c>
      <c r="K217" s="4">
        <f t="shared" si="34"/>
        <v>0</v>
      </c>
      <c r="L217" s="4">
        <f t="shared" si="35"/>
        <v>0</v>
      </c>
      <c r="N217" s="4">
        <f t="shared" si="40"/>
        <v>0</v>
      </c>
      <c r="O217" s="4">
        <f t="shared" si="36"/>
        <v>0</v>
      </c>
      <c r="P217" s="4">
        <f t="shared" si="37"/>
        <v>0</v>
      </c>
      <c r="Q217" s="4">
        <f t="shared" si="38"/>
        <v>0</v>
      </c>
      <c r="R217" s="5">
        <v>61</v>
      </c>
      <c r="S217">
        <f t="shared" si="39"/>
        <v>61</v>
      </c>
      <c r="T217">
        <v>14156</v>
      </c>
    </row>
    <row r="218" spans="1:20">
      <c r="A218" s="3">
        <v>42988</v>
      </c>
      <c r="B218" t="s">
        <v>22</v>
      </c>
      <c r="C218" s="2">
        <v>42989.090995370374</v>
      </c>
      <c r="D218" s="2">
        <v>42989.415821759256</v>
      </c>
      <c r="E218" s="4">
        <v>89</v>
      </c>
      <c r="F218" s="1">
        <v>0.32430555555555557</v>
      </c>
      <c r="G218" t="s">
        <v>2</v>
      </c>
      <c r="H218" s="4">
        <f t="shared" si="31"/>
        <v>0</v>
      </c>
      <c r="I218" s="4">
        <f t="shared" si="32"/>
        <v>0</v>
      </c>
      <c r="J218" s="4">
        <f t="shared" si="33"/>
        <v>1</v>
      </c>
      <c r="K218" s="4">
        <f t="shared" si="34"/>
        <v>0</v>
      </c>
      <c r="L218" s="4">
        <f t="shared" si="35"/>
        <v>0</v>
      </c>
      <c r="N218" s="4">
        <f t="shared" si="40"/>
        <v>0</v>
      </c>
      <c r="O218" s="4">
        <f t="shared" si="36"/>
        <v>0</v>
      </c>
      <c r="P218" s="4">
        <f t="shared" si="37"/>
        <v>0</v>
      </c>
      <c r="Q218" s="4">
        <f t="shared" si="38"/>
        <v>0</v>
      </c>
      <c r="R218" s="5">
        <v>75</v>
      </c>
      <c r="S218">
        <f t="shared" si="39"/>
        <v>75</v>
      </c>
      <c r="T218">
        <v>14857</v>
      </c>
    </row>
    <row r="219" spans="1:20">
      <c r="A219" s="3">
        <v>42989</v>
      </c>
      <c r="B219" t="s">
        <v>16</v>
      </c>
      <c r="C219" s="2">
        <v>42990.075138888889</v>
      </c>
      <c r="D219" s="2">
        <v>42990.409479166665</v>
      </c>
      <c r="E219" s="4">
        <v>95</v>
      </c>
      <c r="F219" s="1">
        <v>0.33402777777777781</v>
      </c>
      <c r="G219" t="s">
        <v>2</v>
      </c>
      <c r="H219" s="4">
        <f t="shared" si="31"/>
        <v>0</v>
      </c>
      <c r="I219" s="4">
        <f t="shared" si="32"/>
        <v>0</v>
      </c>
      <c r="J219" s="4">
        <f t="shared" si="33"/>
        <v>1</v>
      </c>
      <c r="K219" s="4">
        <f t="shared" si="34"/>
        <v>0</v>
      </c>
      <c r="L219" s="4">
        <f t="shared" si="35"/>
        <v>0</v>
      </c>
      <c r="N219" s="4">
        <f t="shared" si="40"/>
        <v>0</v>
      </c>
      <c r="O219" s="4">
        <f t="shared" si="36"/>
        <v>0</v>
      </c>
      <c r="P219" s="4">
        <f t="shared" si="37"/>
        <v>0</v>
      </c>
      <c r="Q219" s="4">
        <f t="shared" si="38"/>
        <v>0</v>
      </c>
      <c r="R219" s="5">
        <v>62</v>
      </c>
      <c r="S219">
        <f t="shared" si="39"/>
        <v>62</v>
      </c>
      <c r="T219">
        <v>10073</v>
      </c>
    </row>
    <row r="220" spans="1:20">
      <c r="A220" s="3">
        <v>42990</v>
      </c>
      <c r="B220" t="s">
        <v>17</v>
      </c>
      <c r="C220" s="2">
        <v>42991.008344907408</v>
      </c>
      <c r="D220" s="2">
        <v>42991.419236111113</v>
      </c>
      <c r="E220" s="4">
        <v>96</v>
      </c>
      <c r="F220" s="1">
        <v>0.41041666666666665</v>
      </c>
      <c r="G220" t="s">
        <v>1</v>
      </c>
      <c r="H220" s="4">
        <f t="shared" si="31"/>
        <v>1</v>
      </c>
      <c r="I220" s="4">
        <f t="shared" si="32"/>
        <v>0</v>
      </c>
      <c r="J220" s="4">
        <f t="shared" si="33"/>
        <v>0</v>
      </c>
      <c r="K220" s="4">
        <f t="shared" si="34"/>
        <v>0</v>
      </c>
      <c r="L220" s="4">
        <f t="shared" si="35"/>
        <v>0</v>
      </c>
      <c r="N220" s="4">
        <f t="shared" si="40"/>
        <v>0</v>
      </c>
      <c r="O220" s="4">
        <f t="shared" si="36"/>
        <v>0</v>
      </c>
      <c r="P220" s="4">
        <f t="shared" si="37"/>
        <v>0</v>
      </c>
      <c r="Q220" s="4">
        <f t="shared" si="38"/>
        <v>0</v>
      </c>
      <c r="R220" s="5">
        <v>79</v>
      </c>
      <c r="S220">
        <f t="shared" si="39"/>
        <v>79</v>
      </c>
      <c r="T220">
        <v>11977</v>
      </c>
    </row>
    <row r="221" spans="1:20">
      <c r="A221" s="3">
        <v>42991</v>
      </c>
      <c r="B221" t="s">
        <v>18</v>
      </c>
      <c r="C221" s="2">
        <v>42992.044212962966</v>
      </c>
      <c r="D221" s="2">
        <v>42992.405775462961</v>
      </c>
      <c r="E221" s="4">
        <v>96</v>
      </c>
      <c r="F221" s="1">
        <v>0.3611111111111111</v>
      </c>
      <c r="G221" t="s">
        <v>0</v>
      </c>
      <c r="H221" s="4">
        <f t="shared" si="31"/>
        <v>0</v>
      </c>
      <c r="I221" s="4">
        <f t="shared" si="32"/>
        <v>1</v>
      </c>
      <c r="J221" s="4">
        <f t="shared" si="33"/>
        <v>0</v>
      </c>
      <c r="K221" s="4">
        <f t="shared" si="34"/>
        <v>0</v>
      </c>
      <c r="L221" s="4">
        <f t="shared" si="35"/>
        <v>0</v>
      </c>
      <c r="M221" s="5" t="s">
        <v>4</v>
      </c>
      <c r="N221" s="4">
        <f t="shared" si="40"/>
        <v>0</v>
      </c>
      <c r="O221" s="4">
        <f t="shared" si="36"/>
        <v>0</v>
      </c>
      <c r="P221" s="4">
        <f t="shared" si="37"/>
        <v>1</v>
      </c>
      <c r="Q221" s="4">
        <f t="shared" si="38"/>
        <v>0</v>
      </c>
      <c r="R221" s="5">
        <v>67</v>
      </c>
      <c r="S221">
        <f t="shared" si="39"/>
        <v>67</v>
      </c>
      <c r="T221">
        <v>8326</v>
      </c>
    </row>
    <row r="222" spans="1:20">
      <c r="A222" s="3">
        <v>42992</v>
      </c>
      <c r="B222" t="s">
        <v>19</v>
      </c>
      <c r="C222" s="2">
        <v>42993.108622685184</v>
      </c>
      <c r="D222" s="2">
        <v>42993.355879629627</v>
      </c>
      <c r="E222" s="4">
        <v>65</v>
      </c>
      <c r="F222" s="1">
        <v>0.24722222222222223</v>
      </c>
      <c r="G222" t="s">
        <v>2</v>
      </c>
      <c r="H222" s="4">
        <f t="shared" si="31"/>
        <v>0</v>
      </c>
      <c r="I222" s="4">
        <f t="shared" si="32"/>
        <v>0</v>
      </c>
      <c r="J222" s="4">
        <f t="shared" si="33"/>
        <v>1</v>
      </c>
      <c r="K222" s="4">
        <f t="shared" si="34"/>
        <v>0</v>
      </c>
      <c r="L222" s="4">
        <f t="shared" si="35"/>
        <v>0</v>
      </c>
      <c r="N222" s="4">
        <f t="shared" si="40"/>
        <v>0</v>
      </c>
      <c r="O222" s="4">
        <f t="shared" si="36"/>
        <v>0</v>
      </c>
      <c r="P222" s="4">
        <f t="shared" si="37"/>
        <v>0</v>
      </c>
      <c r="Q222" s="4">
        <f t="shared" si="38"/>
        <v>0</v>
      </c>
      <c r="R222" s="5">
        <v>76</v>
      </c>
      <c r="S222">
        <f t="shared" si="39"/>
        <v>76</v>
      </c>
      <c r="T222">
        <v>11665</v>
      </c>
    </row>
    <row r="223" spans="1:20">
      <c r="A223" s="3">
        <v>42993</v>
      </c>
      <c r="B223" t="s">
        <v>20</v>
      </c>
      <c r="C223" s="2">
        <v>42994.103773148148</v>
      </c>
      <c r="D223" s="2">
        <v>42994.449618055558</v>
      </c>
      <c r="E223" s="4">
        <v>94</v>
      </c>
      <c r="F223" s="1">
        <v>0.34583333333333338</v>
      </c>
      <c r="G223" t="s">
        <v>0</v>
      </c>
      <c r="H223" s="4">
        <f t="shared" si="31"/>
        <v>0</v>
      </c>
      <c r="I223" s="4">
        <f t="shared" si="32"/>
        <v>1</v>
      </c>
      <c r="J223" s="4">
        <f t="shared" si="33"/>
        <v>0</v>
      </c>
      <c r="K223" s="4">
        <f t="shared" si="34"/>
        <v>0</v>
      </c>
      <c r="L223" s="4">
        <f t="shared" si="35"/>
        <v>0</v>
      </c>
      <c r="N223" s="4">
        <f t="shared" si="40"/>
        <v>0</v>
      </c>
      <c r="O223" s="4">
        <f t="shared" si="36"/>
        <v>0</v>
      </c>
      <c r="P223" s="4">
        <f t="shared" si="37"/>
        <v>0</v>
      </c>
      <c r="Q223" s="4">
        <f t="shared" si="38"/>
        <v>0</v>
      </c>
      <c r="R223" s="5">
        <v>78</v>
      </c>
      <c r="S223">
        <f t="shared" si="39"/>
        <v>78</v>
      </c>
      <c r="T223">
        <v>9776</v>
      </c>
    </row>
    <row r="224" spans="1:20">
      <c r="A224" s="3">
        <v>42994</v>
      </c>
      <c r="B224" t="s">
        <v>21</v>
      </c>
      <c r="C224" s="2">
        <v>42995.018831018519</v>
      </c>
      <c r="D224" s="2">
        <v>42995.323958333334</v>
      </c>
      <c r="E224" s="4">
        <v>88</v>
      </c>
      <c r="F224" s="1">
        <v>0.30486111111111108</v>
      </c>
      <c r="G224" t="s">
        <v>0</v>
      </c>
      <c r="H224" s="4">
        <f t="shared" si="31"/>
        <v>0</v>
      </c>
      <c r="I224" s="4">
        <f t="shared" si="32"/>
        <v>1</v>
      </c>
      <c r="J224" s="4">
        <f t="shared" si="33"/>
        <v>0</v>
      </c>
      <c r="K224" s="4">
        <f t="shared" si="34"/>
        <v>0</v>
      </c>
      <c r="L224" s="4">
        <f t="shared" si="35"/>
        <v>0</v>
      </c>
      <c r="M224" s="5" t="s">
        <v>4</v>
      </c>
      <c r="N224" s="4">
        <f t="shared" si="40"/>
        <v>0</v>
      </c>
      <c r="O224" s="4">
        <f t="shared" si="36"/>
        <v>0</v>
      </c>
      <c r="P224" s="4">
        <f t="shared" si="37"/>
        <v>1</v>
      </c>
      <c r="Q224" s="4">
        <f t="shared" si="38"/>
        <v>0</v>
      </c>
      <c r="R224" s="5">
        <v>80</v>
      </c>
      <c r="S224">
        <f t="shared" si="39"/>
        <v>80</v>
      </c>
      <c r="T224">
        <v>14071</v>
      </c>
    </row>
    <row r="225" spans="1:20">
      <c r="A225" s="3">
        <v>42995</v>
      </c>
      <c r="B225" t="s">
        <v>22</v>
      </c>
      <c r="C225" s="2">
        <v>42996.027511574073</v>
      </c>
      <c r="D225" s="2">
        <v>42996.407083333332</v>
      </c>
      <c r="E225" s="4">
        <v>98</v>
      </c>
      <c r="F225" s="1">
        <v>0.37916666666666665</v>
      </c>
      <c r="G225" t="s">
        <v>1</v>
      </c>
      <c r="H225" s="4">
        <f t="shared" si="31"/>
        <v>1</v>
      </c>
      <c r="I225" s="4">
        <f t="shared" si="32"/>
        <v>0</v>
      </c>
      <c r="J225" s="4">
        <f t="shared" si="33"/>
        <v>0</v>
      </c>
      <c r="K225" s="4">
        <f t="shared" si="34"/>
        <v>0</v>
      </c>
      <c r="L225" s="4">
        <f t="shared" si="35"/>
        <v>0</v>
      </c>
      <c r="M225" s="5" t="s">
        <v>4</v>
      </c>
      <c r="N225" s="4">
        <f t="shared" si="40"/>
        <v>0</v>
      </c>
      <c r="O225" s="4">
        <f t="shared" si="36"/>
        <v>0</v>
      </c>
      <c r="P225" s="4">
        <f t="shared" si="37"/>
        <v>1</v>
      </c>
      <c r="Q225" s="4">
        <f t="shared" si="38"/>
        <v>0</v>
      </c>
      <c r="R225" s="5">
        <v>69</v>
      </c>
      <c r="S225">
        <f t="shared" si="39"/>
        <v>69</v>
      </c>
      <c r="T225">
        <v>9336</v>
      </c>
    </row>
    <row r="226" spans="1:20">
      <c r="A226" s="3">
        <v>42996</v>
      </c>
      <c r="B226" t="s">
        <v>16</v>
      </c>
      <c r="C226" s="2">
        <v>42997.027650462966</v>
      </c>
      <c r="D226" s="2">
        <v>42997.386493055557</v>
      </c>
      <c r="E226" s="4">
        <v>96</v>
      </c>
      <c r="F226" s="1">
        <v>0.35833333333333334</v>
      </c>
      <c r="G226" t="s">
        <v>0</v>
      </c>
      <c r="H226" s="4">
        <f t="shared" si="31"/>
        <v>0</v>
      </c>
      <c r="I226" s="4">
        <f t="shared" si="32"/>
        <v>1</v>
      </c>
      <c r="J226" s="4">
        <f t="shared" si="33"/>
        <v>0</v>
      </c>
      <c r="K226" s="4">
        <f t="shared" si="34"/>
        <v>0</v>
      </c>
      <c r="L226" s="4">
        <f t="shared" si="35"/>
        <v>0</v>
      </c>
      <c r="N226" s="4">
        <f t="shared" si="40"/>
        <v>0</v>
      </c>
      <c r="O226" s="4">
        <f t="shared" si="36"/>
        <v>0</v>
      </c>
      <c r="P226" s="4">
        <f t="shared" si="37"/>
        <v>0</v>
      </c>
      <c r="Q226" s="4">
        <f t="shared" si="38"/>
        <v>0</v>
      </c>
      <c r="R226" s="5">
        <v>69</v>
      </c>
      <c r="S226">
        <f t="shared" si="39"/>
        <v>69</v>
      </c>
      <c r="T226">
        <v>7665</v>
      </c>
    </row>
    <row r="227" spans="1:20">
      <c r="A227" s="3">
        <v>42997</v>
      </c>
      <c r="B227" t="s">
        <v>17</v>
      </c>
      <c r="C227" s="2">
        <v>42998.078761574077</v>
      </c>
      <c r="D227" s="2">
        <v>42998.409907407404</v>
      </c>
      <c r="E227" s="4">
        <v>85</v>
      </c>
      <c r="F227" s="1">
        <v>0.33055555555555555</v>
      </c>
      <c r="G227" t="s">
        <v>0</v>
      </c>
      <c r="H227" s="4">
        <f t="shared" si="31"/>
        <v>0</v>
      </c>
      <c r="I227" s="4">
        <f t="shared" si="32"/>
        <v>1</v>
      </c>
      <c r="J227" s="4">
        <f t="shared" si="33"/>
        <v>0</v>
      </c>
      <c r="K227" s="4">
        <f t="shared" si="34"/>
        <v>0</v>
      </c>
      <c r="L227" s="4">
        <f t="shared" si="35"/>
        <v>0</v>
      </c>
      <c r="N227" s="4">
        <f t="shared" si="40"/>
        <v>0</v>
      </c>
      <c r="O227" s="4">
        <f t="shared" si="36"/>
        <v>0</v>
      </c>
      <c r="P227" s="4">
        <f t="shared" si="37"/>
        <v>0</v>
      </c>
      <c r="Q227" s="4">
        <f t="shared" si="38"/>
        <v>0</v>
      </c>
      <c r="R227" s="5">
        <v>69</v>
      </c>
      <c r="S227">
        <f t="shared" si="39"/>
        <v>69</v>
      </c>
      <c r="T227">
        <v>8896</v>
      </c>
    </row>
    <row r="228" spans="1:20">
      <c r="A228" s="3">
        <v>42998</v>
      </c>
      <c r="B228" t="s">
        <v>18</v>
      </c>
      <c r="C228" s="2">
        <v>42999.033101851855</v>
      </c>
      <c r="D228" s="2">
        <v>42999.406469907408</v>
      </c>
      <c r="E228" s="4">
        <v>100</v>
      </c>
      <c r="F228" s="1">
        <v>0.37291666666666662</v>
      </c>
      <c r="G228" t="s">
        <v>0</v>
      </c>
      <c r="H228" s="4">
        <f t="shared" si="31"/>
        <v>0</v>
      </c>
      <c r="I228" s="4">
        <f t="shared" si="32"/>
        <v>1</v>
      </c>
      <c r="J228" s="4">
        <f t="shared" si="33"/>
        <v>0</v>
      </c>
      <c r="K228" s="4">
        <f t="shared" si="34"/>
        <v>0</v>
      </c>
      <c r="L228" s="4">
        <f t="shared" si="35"/>
        <v>0</v>
      </c>
      <c r="N228" s="4">
        <f t="shared" si="40"/>
        <v>0</v>
      </c>
      <c r="O228" s="4">
        <f t="shared" si="36"/>
        <v>0</v>
      </c>
      <c r="P228" s="4">
        <f t="shared" si="37"/>
        <v>0</v>
      </c>
      <c r="Q228" s="4">
        <f t="shared" si="38"/>
        <v>0</v>
      </c>
      <c r="R228" s="5">
        <v>69</v>
      </c>
      <c r="S228">
        <f t="shared" si="39"/>
        <v>69</v>
      </c>
      <c r="T228">
        <v>8744</v>
      </c>
    </row>
    <row r="229" spans="1:20">
      <c r="A229" s="3">
        <v>42999</v>
      </c>
      <c r="B229" t="s">
        <v>19</v>
      </c>
      <c r="C229" s="2">
        <v>43000.046493055554</v>
      </c>
      <c r="D229" s="2">
        <v>43000.355000000003</v>
      </c>
      <c r="E229" s="4">
        <v>82</v>
      </c>
      <c r="F229" s="1">
        <v>0.30833333333333335</v>
      </c>
      <c r="G229" t="s">
        <v>0</v>
      </c>
      <c r="H229" s="4">
        <f t="shared" si="31"/>
        <v>0</v>
      </c>
      <c r="I229" s="4">
        <f t="shared" si="32"/>
        <v>1</v>
      </c>
      <c r="J229" s="4">
        <f t="shared" si="33"/>
        <v>0</v>
      </c>
      <c r="K229" s="4">
        <f t="shared" si="34"/>
        <v>0</v>
      </c>
      <c r="L229" s="4">
        <f t="shared" si="35"/>
        <v>0</v>
      </c>
      <c r="N229" s="4">
        <f t="shared" si="40"/>
        <v>0</v>
      </c>
      <c r="O229" s="4">
        <f t="shared" si="36"/>
        <v>0</v>
      </c>
      <c r="P229" s="4">
        <f t="shared" si="37"/>
        <v>0</v>
      </c>
      <c r="Q229" s="4">
        <f t="shared" si="38"/>
        <v>0</v>
      </c>
      <c r="R229" s="5">
        <v>65</v>
      </c>
      <c r="S229">
        <f t="shared" si="39"/>
        <v>65</v>
      </c>
      <c r="T229">
        <v>10414</v>
      </c>
    </row>
    <row r="230" spans="1:20">
      <c r="A230" s="3">
        <v>43000</v>
      </c>
      <c r="B230" t="s">
        <v>20</v>
      </c>
      <c r="C230" s="2">
        <v>43000.989837962959</v>
      </c>
      <c r="D230" s="2">
        <v>43001.373043981483</v>
      </c>
      <c r="E230" s="4">
        <v>100</v>
      </c>
      <c r="F230" s="1">
        <v>0.38263888888888892</v>
      </c>
      <c r="G230" t="s">
        <v>0</v>
      </c>
      <c r="H230" s="4">
        <f t="shared" si="31"/>
        <v>0</v>
      </c>
      <c r="I230" s="4">
        <f t="shared" si="32"/>
        <v>1</v>
      </c>
      <c r="J230" s="4">
        <f t="shared" si="33"/>
        <v>0</v>
      </c>
      <c r="K230" s="4">
        <f t="shared" si="34"/>
        <v>0</v>
      </c>
      <c r="L230" s="4">
        <f t="shared" si="35"/>
        <v>0</v>
      </c>
      <c r="M230" s="5" t="s">
        <v>4</v>
      </c>
      <c r="N230" s="4">
        <f t="shared" si="40"/>
        <v>0</v>
      </c>
      <c r="O230" s="4">
        <f t="shared" si="36"/>
        <v>0</v>
      </c>
      <c r="P230" s="4">
        <f t="shared" si="37"/>
        <v>1</v>
      </c>
      <c r="Q230" s="4">
        <f t="shared" si="38"/>
        <v>0</v>
      </c>
      <c r="R230" s="5">
        <v>65</v>
      </c>
      <c r="S230">
        <f t="shared" si="39"/>
        <v>65</v>
      </c>
      <c r="T230">
        <v>7921</v>
      </c>
    </row>
    <row r="231" spans="1:20">
      <c r="A231" s="3">
        <v>43001</v>
      </c>
      <c r="B231" t="s">
        <v>21</v>
      </c>
      <c r="C231" s="2">
        <v>43001.957314814812</v>
      </c>
      <c r="D231" s="2">
        <v>43002.337141203701</v>
      </c>
      <c r="E231" s="4">
        <v>87</v>
      </c>
      <c r="F231" s="1">
        <v>0.37916666666666665</v>
      </c>
      <c r="G231" t="s">
        <v>0</v>
      </c>
      <c r="H231" s="4">
        <f t="shared" si="31"/>
        <v>0</v>
      </c>
      <c r="I231" s="4">
        <f t="shared" si="32"/>
        <v>1</v>
      </c>
      <c r="J231" s="4">
        <f t="shared" si="33"/>
        <v>0</v>
      </c>
      <c r="K231" s="4">
        <f t="shared" si="34"/>
        <v>0</v>
      </c>
      <c r="L231" s="4">
        <f t="shared" si="35"/>
        <v>0</v>
      </c>
      <c r="N231" s="4">
        <f t="shared" si="40"/>
        <v>0</v>
      </c>
      <c r="O231" s="4">
        <f t="shared" si="36"/>
        <v>0</v>
      </c>
      <c r="P231" s="4">
        <f t="shared" si="37"/>
        <v>0</v>
      </c>
      <c r="Q231" s="4">
        <f t="shared" si="38"/>
        <v>0</v>
      </c>
      <c r="R231" s="5">
        <v>70</v>
      </c>
      <c r="S231">
        <f t="shared" si="39"/>
        <v>70</v>
      </c>
      <c r="T231">
        <v>7033</v>
      </c>
    </row>
    <row r="232" spans="1:20">
      <c r="A232" s="3">
        <v>43002</v>
      </c>
      <c r="B232" t="s">
        <v>22</v>
      </c>
      <c r="C232" s="2">
        <v>43003.06459490741</v>
      </c>
      <c r="D232" s="2">
        <v>43003.361006944448</v>
      </c>
      <c r="E232" s="4">
        <v>81</v>
      </c>
      <c r="F232" s="1">
        <v>0.29583333333333334</v>
      </c>
      <c r="G232" t="s">
        <v>0</v>
      </c>
      <c r="H232" s="4">
        <f t="shared" si="31"/>
        <v>0</v>
      </c>
      <c r="I232" s="4">
        <f t="shared" si="32"/>
        <v>1</v>
      </c>
      <c r="J232" s="4">
        <f t="shared" si="33"/>
        <v>0</v>
      </c>
      <c r="K232" s="4">
        <f t="shared" si="34"/>
        <v>0</v>
      </c>
      <c r="L232" s="4">
        <f t="shared" si="35"/>
        <v>0</v>
      </c>
      <c r="M232" s="5" t="s">
        <v>4</v>
      </c>
      <c r="N232" s="4">
        <f t="shared" si="40"/>
        <v>0</v>
      </c>
      <c r="O232" s="4">
        <f t="shared" si="36"/>
        <v>0</v>
      </c>
      <c r="P232" s="4">
        <f t="shared" si="37"/>
        <v>1</v>
      </c>
      <c r="Q232" s="4">
        <f t="shared" si="38"/>
        <v>0</v>
      </c>
      <c r="R232" s="5">
        <v>76</v>
      </c>
      <c r="S232">
        <f t="shared" si="39"/>
        <v>76</v>
      </c>
      <c r="T232">
        <v>7120</v>
      </c>
    </row>
    <row r="233" spans="1:20">
      <c r="A233" s="3">
        <v>43003</v>
      </c>
      <c r="B233" t="s">
        <v>16</v>
      </c>
      <c r="C233" s="2">
        <v>43004.010104166664</v>
      </c>
      <c r="D233" s="2">
        <v>43004.418240740742</v>
      </c>
      <c r="E233" s="4">
        <v>100</v>
      </c>
      <c r="F233" s="1">
        <v>0.40763888888888888</v>
      </c>
      <c r="G233" t="s">
        <v>1</v>
      </c>
      <c r="H233" s="4">
        <f t="shared" si="31"/>
        <v>1</v>
      </c>
      <c r="I233" s="4">
        <f t="shared" si="32"/>
        <v>0</v>
      </c>
      <c r="J233" s="4">
        <f t="shared" si="33"/>
        <v>0</v>
      </c>
      <c r="K233" s="4">
        <f t="shared" si="34"/>
        <v>0</v>
      </c>
      <c r="L233" s="4">
        <f t="shared" si="35"/>
        <v>0</v>
      </c>
      <c r="N233" s="4">
        <f t="shared" si="40"/>
        <v>0</v>
      </c>
      <c r="O233" s="4">
        <f t="shared" si="36"/>
        <v>0</v>
      </c>
      <c r="P233" s="4">
        <f t="shared" si="37"/>
        <v>0</v>
      </c>
      <c r="Q233" s="4">
        <f t="shared" si="38"/>
        <v>0</v>
      </c>
      <c r="R233" s="5">
        <v>76</v>
      </c>
      <c r="S233">
        <f t="shared" si="39"/>
        <v>76</v>
      </c>
      <c r="T233">
        <v>8037</v>
      </c>
    </row>
    <row r="234" spans="1:20">
      <c r="A234" s="3">
        <v>43004</v>
      </c>
      <c r="B234" t="s">
        <v>17</v>
      </c>
      <c r="C234" s="2">
        <v>43005.103692129633</v>
      </c>
      <c r="D234" s="2">
        <v>43005.40011574074</v>
      </c>
      <c r="E234" s="4">
        <v>76</v>
      </c>
      <c r="F234" s="1">
        <v>0.29583333333333334</v>
      </c>
      <c r="G234" t="s">
        <v>0</v>
      </c>
      <c r="H234" s="4">
        <f t="shared" si="31"/>
        <v>0</v>
      </c>
      <c r="I234" s="4">
        <f t="shared" si="32"/>
        <v>1</v>
      </c>
      <c r="J234" s="4">
        <f t="shared" si="33"/>
        <v>0</v>
      </c>
      <c r="K234" s="4">
        <f t="shared" si="34"/>
        <v>0</v>
      </c>
      <c r="L234" s="4">
        <f t="shared" si="35"/>
        <v>0</v>
      </c>
      <c r="M234" s="5" t="s">
        <v>4</v>
      </c>
      <c r="N234" s="4">
        <f t="shared" si="40"/>
        <v>0</v>
      </c>
      <c r="O234" s="4">
        <f t="shared" si="36"/>
        <v>0</v>
      </c>
      <c r="P234" s="4">
        <f t="shared" si="37"/>
        <v>1</v>
      </c>
      <c r="Q234" s="4">
        <f t="shared" si="38"/>
        <v>0</v>
      </c>
      <c r="R234" s="5">
        <v>64</v>
      </c>
      <c r="S234">
        <f t="shared" si="39"/>
        <v>64</v>
      </c>
      <c r="T234">
        <v>11406</v>
      </c>
    </row>
    <row r="235" spans="1:20">
      <c r="A235" s="3">
        <v>43005</v>
      </c>
      <c r="B235" t="s">
        <v>18</v>
      </c>
      <c r="C235" s="2">
        <v>43006.081909722219</v>
      </c>
      <c r="D235" s="2">
        <v>43006.423877314817</v>
      </c>
      <c r="E235" s="4">
        <v>91</v>
      </c>
      <c r="F235" s="1">
        <v>0.34166666666666662</v>
      </c>
      <c r="G235" t="s">
        <v>2</v>
      </c>
      <c r="H235" s="4">
        <f t="shared" si="31"/>
        <v>0</v>
      </c>
      <c r="I235" s="4">
        <f t="shared" si="32"/>
        <v>0</v>
      </c>
      <c r="J235" s="4">
        <f t="shared" si="33"/>
        <v>1</v>
      </c>
      <c r="K235" s="4">
        <f t="shared" si="34"/>
        <v>0</v>
      </c>
      <c r="L235" s="4">
        <f t="shared" si="35"/>
        <v>0</v>
      </c>
      <c r="M235" s="5" t="s">
        <v>4</v>
      </c>
      <c r="N235" s="4">
        <f t="shared" si="40"/>
        <v>0</v>
      </c>
      <c r="O235" s="4">
        <f t="shared" si="36"/>
        <v>0</v>
      </c>
      <c r="P235" s="4">
        <f t="shared" si="37"/>
        <v>1</v>
      </c>
      <c r="Q235" s="4">
        <f t="shared" si="38"/>
        <v>0</v>
      </c>
      <c r="R235" s="5">
        <v>71</v>
      </c>
      <c r="S235">
        <f t="shared" si="39"/>
        <v>71</v>
      </c>
      <c r="T235">
        <v>10480</v>
      </c>
    </row>
    <row r="236" spans="1:20">
      <c r="A236" s="3">
        <v>43006</v>
      </c>
      <c r="B236" t="s">
        <v>19</v>
      </c>
      <c r="C236" s="2">
        <v>43007.009641203702</v>
      </c>
      <c r="D236" s="2">
        <v>43007.316782407404</v>
      </c>
      <c r="E236" s="4">
        <v>74</v>
      </c>
      <c r="F236" s="1">
        <v>0.30694444444444441</v>
      </c>
      <c r="G236" t="s">
        <v>2</v>
      </c>
      <c r="H236" s="4">
        <f t="shared" si="31"/>
        <v>0</v>
      </c>
      <c r="I236" s="4">
        <f t="shared" si="32"/>
        <v>0</v>
      </c>
      <c r="J236" s="4">
        <f t="shared" si="33"/>
        <v>1</v>
      </c>
      <c r="K236" s="4">
        <f t="shared" si="34"/>
        <v>0</v>
      </c>
      <c r="L236" s="4">
        <f t="shared" si="35"/>
        <v>0</v>
      </c>
      <c r="N236" s="4">
        <f t="shared" si="40"/>
        <v>0</v>
      </c>
      <c r="O236" s="4">
        <f t="shared" si="36"/>
        <v>0</v>
      </c>
      <c r="P236" s="4">
        <f t="shared" si="37"/>
        <v>0</v>
      </c>
      <c r="Q236" s="4">
        <f t="shared" si="38"/>
        <v>0</v>
      </c>
      <c r="R236" s="5">
        <v>63</v>
      </c>
      <c r="S236">
        <f t="shared" si="39"/>
        <v>63</v>
      </c>
      <c r="T236">
        <v>6878</v>
      </c>
    </row>
    <row r="237" spans="1:20">
      <c r="A237" s="3">
        <v>43007</v>
      </c>
      <c r="B237" t="s">
        <v>20</v>
      </c>
      <c r="C237" s="2">
        <v>43008.032719907409</v>
      </c>
      <c r="D237" s="2">
        <v>43008.385000000002</v>
      </c>
      <c r="E237" s="4">
        <v>94</v>
      </c>
      <c r="F237" s="1">
        <v>0.3520833333333333</v>
      </c>
      <c r="G237" t="s">
        <v>2</v>
      </c>
      <c r="H237" s="4">
        <f t="shared" si="31"/>
        <v>0</v>
      </c>
      <c r="I237" s="4">
        <f t="shared" si="32"/>
        <v>0</v>
      </c>
      <c r="J237" s="4">
        <f t="shared" si="33"/>
        <v>1</v>
      </c>
      <c r="K237" s="4">
        <f t="shared" si="34"/>
        <v>0</v>
      </c>
      <c r="L237" s="4">
        <f t="shared" si="35"/>
        <v>0</v>
      </c>
      <c r="M237" s="5" t="s">
        <v>4</v>
      </c>
      <c r="N237" s="4">
        <f t="shared" si="40"/>
        <v>0</v>
      </c>
      <c r="O237" s="4">
        <f t="shared" si="36"/>
        <v>0</v>
      </c>
      <c r="P237" s="4">
        <f t="shared" si="37"/>
        <v>1</v>
      </c>
      <c r="Q237" s="4">
        <f t="shared" si="38"/>
        <v>0</v>
      </c>
      <c r="R237" s="5">
        <v>63</v>
      </c>
      <c r="S237">
        <f t="shared" si="39"/>
        <v>63</v>
      </c>
      <c r="T237">
        <v>11277</v>
      </c>
    </row>
    <row r="238" spans="1:20">
      <c r="A238" s="3">
        <v>43008</v>
      </c>
      <c r="B238" t="s">
        <v>21</v>
      </c>
      <c r="C238" s="2">
        <v>43008.895127314812</v>
      </c>
      <c r="D238" s="2">
        <v>43009.339803240742</v>
      </c>
      <c r="E238" s="4">
        <v>86</v>
      </c>
      <c r="F238" s="1">
        <v>0.44444444444444442</v>
      </c>
      <c r="G238" t="s">
        <v>2</v>
      </c>
      <c r="H238" s="4">
        <f t="shared" si="31"/>
        <v>0</v>
      </c>
      <c r="I238" s="4">
        <f t="shared" si="32"/>
        <v>0</v>
      </c>
      <c r="J238" s="4">
        <f t="shared" si="33"/>
        <v>1</v>
      </c>
      <c r="K238" s="4">
        <f t="shared" si="34"/>
        <v>0</v>
      </c>
      <c r="L238" s="4">
        <f t="shared" si="35"/>
        <v>0</v>
      </c>
      <c r="N238" s="4">
        <f t="shared" si="40"/>
        <v>0</v>
      </c>
      <c r="O238" s="4">
        <f t="shared" si="36"/>
        <v>0</v>
      </c>
      <c r="P238" s="4">
        <f t="shared" si="37"/>
        <v>0</v>
      </c>
      <c r="Q238" s="4">
        <f t="shared" si="38"/>
        <v>0</v>
      </c>
      <c r="R238" s="5">
        <v>83</v>
      </c>
      <c r="S238">
        <f t="shared" si="39"/>
        <v>83</v>
      </c>
      <c r="T238">
        <v>10233</v>
      </c>
    </row>
    <row r="239" spans="1:20">
      <c r="A239" s="3">
        <v>43009</v>
      </c>
      <c r="B239" t="s">
        <v>22</v>
      </c>
      <c r="C239" s="2">
        <v>43009.957476851851</v>
      </c>
      <c r="D239" s="2">
        <v>43010.281689814816</v>
      </c>
      <c r="E239" s="4">
        <v>82</v>
      </c>
      <c r="F239" s="1">
        <v>0.32361111111111113</v>
      </c>
      <c r="G239" t="s">
        <v>2</v>
      </c>
      <c r="H239" s="4">
        <f t="shared" si="31"/>
        <v>0</v>
      </c>
      <c r="I239" s="4">
        <f t="shared" si="32"/>
        <v>0</v>
      </c>
      <c r="J239" s="4">
        <f t="shared" si="33"/>
        <v>1</v>
      </c>
      <c r="K239" s="4">
        <f t="shared" si="34"/>
        <v>0</v>
      </c>
      <c r="L239" s="4">
        <f t="shared" si="35"/>
        <v>0</v>
      </c>
      <c r="N239" s="4">
        <f t="shared" si="40"/>
        <v>0</v>
      </c>
      <c r="O239" s="4">
        <f t="shared" si="36"/>
        <v>0</v>
      </c>
      <c r="P239" s="4">
        <f t="shared" si="37"/>
        <v>0</v>
      </c>
      <c r="Q239" s="4">
        <f t="shared" si="38"/>
        <v>0</v>
      </c>
      <c r="R239" s="5">
        <v>74</v>
      </c>
      <c r="S239">
        <f t="shared" si="39"/>
        <v>74</v>
      </c>
      <c r="T239">
        <v>8714</v>
      </c>
    </row>
    <row r="240" spans="1:20">
      <c r="A240" s="3">
        <v>43010</v>
      </c>
      <c r="B240" t="s">
        <v>16</v>
      </c>
      <c r="C240" s="2">
        <v>43010.98097222222</v>
      </c>
      <c r="D240" s="2">
        <v>43011.390752314815</v>
      </c>
      <c r="E240" s="4">
        <v>100</v>
      </c>
      <c r="F240" s="1">
        <v>0.40972222222222227</v>
      </c>
      <c r="G240" t="s">
        <v>1</v>
      </c>
      <c r="H240" s="4">
        <f t="shared" si="31"/>
        <v>1</v>
      </c>
      <c r="I240" s="4">
        <f t="shared" si="32"/>
        <v>0</v>
      </c>
      <c r="J240" s="4">
        <f t="shared" si="33"/>
        <v>0</v>
      </c>
      <c r="K240" s="4">
        <f t="shared" si="34"/>
        <v>0</v>
      </c>
      <c r="L240" s="4">
        <f t="shared" si="35"/>
        <v>0</v>
      </c>
      <c r="N240" s="4">
        <f t="shared" si="40"/>
        <v>0</v>
      </c>
      <c r="O240" s="4">
        <f t="shared" si="36"/>
        <v>0</v>
      </c>
      <c r="P240" s="4">
        <f t="shared" si="37"/>
        <v>0</v>
      </c>
      <c r="Q240" s="4">
        <f t="shared" si="38"/>
        <v>0</v>
      </c>
      <c r="R240" s="5">
        <v>74</v>
      </c>
      <c r="S240">
        <f t="shared" si="39"/>
        <v>74</v>
      </c>
      <c r="T240">
        <v>9697</v>
      </c>
    </row>
    <row r="241" spans="1:20">
      <c r="A241" s="3">
        <v>43011</v>
      </c>
      <c r="B241" t="s">
        <v>17</v>
      </c>
      <c r="C241" s="2">
        <v>43011.917893518519</v>
      </c>
      <c r="D241" s="2">
        <v>43012.376111111109</v>
      </c>
      <c r="E241" s="4">
        <v>86</v>
      </c>
      <c r="F241" s="1">
        <v>0.45763888888888887</v>
      </c>
      <c r="G241" t="s">
        <v>1</v>
      </c>
      <c r="H241" s="4">
        <f t="shared" si="31"/>
        <v>1</v>
      </c>
      <c r="I241" s="4">
        <f t="shared" si="32"/>
        <v>0</v>
      </c>
      <c r="J241" s="4">
        <f t="shared" si="33"/>
        <v>0</v>
      </c>
      <c r="K241" s="4">
        <f t="shared" si="34"/>
        <v>0</v>
      </c>
      <c r="L241" s="4">
        <f t="shared" si="35"/>
        <v>0</v>
      </c>
      <c r="N241" s="4">
        <f t="shared" si="40"/>
        <v>0</v>
      </c>
      <c r="O241" s="4">
        <f t="shared" si="36"/>
        <v>0</v>
      </c>
      <c r="P241" s="4">
        <f t="shared" si="37"/>
        <v>0</v>
      </c>
      <c r="Q241" s="4">
        <f t="shared" si="38"/>
        <v>0</v>
      </c>
      <c r="R241" s="5">
        <v>69</v>
      </c>
      <c r="S241">
        <f t="shared" si="39"/>
        <v>69</v>
      </c>
      <c r="T241">
        <v>7963</v>
      </c>
    </row>
    <row r="242" spans="1:20">
      <c r="A242" s="3">
        <v>43012</v>
      </c>
      <c r="B242" t="s">
        <v>18</v>
      </c>
      <c r="C242" s="2">
        <v>43013.039340277777</v>
      </c>
      <c r="D242" s="2">
        <v>43013.398009259261</v>
      </c>
      <c r="E242" s="4">
        <v>100</v>
      </c>
      <c r="F242" s="1">
        <v>0.35833333333333334</v>
      </c>
      <c r="G242" t="s">
        <v>2</v>
      </c>
      <c r="H242" s="4">
        <f t="shared" si="31"/>
        <v>0</v>
      </c>
      <c r="I242" s="4">
        <f t="shared" si="32"/>
        <v>0</v>
      </c>
      <c r="J242" s="4">
        <f t="shared" si="33"/>
        <v>1</v>
      </c>
      <c r="K242" s="4">
        <f t="shared" si="34"/>
        <v>0</v>
      </c>
      <c r="L242" s="4">
        <f t="shared" si="35"/>
        <v>0</v>
      </c>
      <c r="M242" s="5" t="s">
        <v>4</v>
      </c>
      <c r="N242" s="4">
        <f t="shared" si="40"/>
        <v>0</v>
      </c>
      <c r="O242" s="4">
        <f t="shared" si="36"/>
        <v>0</v>
      </c>
      <c r="P242" s="4">
        <f t="shared" si="37"/>
        <v>1</v>
      </c>
      <c r="Q242" s="4">
        <f t="shared" si="38"/>
        <v>0</v>
      </c>
      <c r="R242" s="5">
        <v>76</v>
      </c>
      <c r="S242">
        <f t="shared" si="39"/>
        <v>76</v>
      </c>
      <c r="T242">
        <v>5537</v>
      </c>
    </row>
    <row r="243" spans="1:20">
      <c r="A243" s="3">
        <v>43013</v>
      </c>
      <c r="B243" t="s">
        <v>19</v>
      </c>
      <c r="C243" s="2">
        <v>43013.975601851853</v>
      </c>
      <c r="D243" s="2">
        <v>43014.31690972222</v>
      </c>
      <c r="E243" s="4">
        <v>69</v>
      </c>
      <c r="F243" s="1">
        <v>0.34097222222222223</v>
      </c>
      <c r="G243" t="s">
        <v>2</v>
      </c>
      <c r="H243" s="4">
        <f t="shared" si="31"/>
        <v>0</v>
      </c>
      <c r="I243" s="4">
        <f t="shared" si="32"/>
        <v>0</v>
      </c>
      <c r="J243" s="4">
        <f t="shared" si="33"/>
        <v>1</v>
      </c>
      <c r="K243" s="4">
        <f t="shared" si="34"/>
        <v>0</v>
      </c>
      <c r="L243" s="4">
        <f t="shared" si="35"/>
        <v>0</v>
      </c>
      <c r="N243" s="4">
        <f t="shared" si="40"/>
        <v>0</v>
      </c>
      <c r="O243" s="4">
        <f t="shared" si="36"/>
        <v>0</v>
      </c>
      <c r="P243" s="4">
        <f t="shared" si="37"/>
        <v>0</v>
      </c>
      <c r="Q243" s="4">
        <f t="shared" si="38"/>
        <v>0</v>
      </c>
      <c r="R243" s="5">
        <v>68</v>
      </c>
      <c r="S243">
        <f t="shared" si="39"/>
        <v>68</v>
      </c>
      <c r="T243">
        <v>11435</v>
      </c>
    </row>
    <row r="244" spans="1:20">
      <c r="A244" s="3">
        <v>43014</v>
      </c>
      <c r="B244" t="s">
        <v>20</v>
      </c>
      <c r="E244" s="4" t="s">
        <v>23</v>
      </c>
      <c r="F244" s="1"/>
      <c r="H244" s="4">
        <f t="shared" si="31"/>
        <v>0</v>
      </c>
      <c r="I244" s="4">
        <f t="shared" si="32"/>
        <v>0</v>
      </c>
      <c r="J244" s="4">
        <f t="shared" si="33"/>
        <v>0</v>
      </c>
      <c r="K244" s="4">
        <f t="shared" si="34"/>
        <v>0</v>
      </c>
      <c r="L244" s="4">
        <f t="shared" si="35"/>
        <v>1</v>
      </c>
      <c r="N244" s="4">
        <f t="shared" si="40"/>
        <v>0</v>
      </c>
      <c r="O244" s="4">
        <f t="shared" si="36"/>
        <v>0</v>
      </c>
      <c r="P244" s="4">
        <f t="shared" si="37"/>
        <v>0</v>
      </c>
      <c r="Q244" s="4">
        <f t="shared" si="38"/>
        <v>0</v>
      </c>
      <c r="S244" t="str">
        <f t="shared" si="39"/>
        <v/>
      </c>
    </row>
    <row r="245" spans="1:20">
      <c r="A245" s="3">
        <v>43015</v>
      </c>
      <c r="B245" t="s">
        <v>21</v>
      </c>
      <c r="E245" s="4" t="s">
        <v>23</v>
      </c>
      <c r="F245" s="1"/>
      <c r="H245" s="4">
        <f t="shared" si="31"/>
        <v>0</v>
      </c>
      <c r="I245" s="4">
        <f t="shared" si="32"/>
        <v>0</v>
      </c>
      <c r="J245" s="4">
        <f t="shared" si="33"/>
        <v>0</v>
      </c>
      <c r="K245" s="4">
        <f t="shared" si="34"/>
        <v>0</v>
      </c>
      <c r="L245" s="4">
        <f t="shared" si="35"/>
        <v>1</v>
      </c>
      <c r="N245" s="4">
        <f t="shared" si="40"/>
        <v>0</v>
      </c>
      <c r="O245" s="4">
        <f t="shared" si="36"/>
        <v>0</v>
      </c>
      <c r="P245" s="4">
        <f t="shared" si="37"/>
        <v>0</v>
      </c>
      <c r="Q245" s="4">
        <f t="shared" si="38"/>
        <v>0</v>
      </c>
      <c r="S245" t="str">
        <f t="shared" si="39"/>
        <v/>
      </c>
    </row>
    <row r="246" spans="1:20">
      <c r="A246" s="3">
        <v>43016</v>
      </c>
      <c r="B246" t="s">
        <v>22</v>
      </c>
      <c r="C246" s="2">
        <v>43017.061423611114</v>
      </c>
      <c r="D246" s="2">
        <v>43017.401192129626</v>
      </c>
      <c r="E246" s="4">
        <v>90</v>
      </c>
      <c r="F246" s="1">
        <v>0.33958333333333335</v>
      </c>
      <c r="G246" t="s">
        <v>0</v>
      </c>
      <c r="H246" s="4">
        <f t="shared" si="31"/>
        <v>0</v>
      </c>
      <c r="I246" s="4">
        <f t="shared" si="32"/>
        <v>1</v>
      </c>
      <c r="J246" s="4">
        <f t="shared" si="33"/>
        <v>0</v>
      </c>
      <c r="K246" s="4">
        <f t="shared" si="34"/>
        <v>0</v>
      </c>
      <c r="L246" s="4">
        <f t="shared" si="35"/>
        <v>0</v>
      </c>
      <c r="M246" s="5" t="s">
        <v>4</v>
      </c>
      <c r="N246" s="4">
        <f t="shared" si="40"/>
        <v>0</v>
      </c>
      <c r="O246" s="4">
        <f t="shared" si="36"/>
        <v>0</v>
      </c>
      <c r="P246" s="4">
        <f t="shared" si="37"/>
        <v>1</v>
      </c>
      <c r="Q246" s="4">
        <f t="shared" si="38"/>
        <v>0</v>
      </c>
      <c r="R246" s="5">
        <v>75</v>
      </c>
      <c r="S246">
        <f t="shared" si="39"/>
        <v>75</v>
      </c>
      <c r="T246">
        <v>9341</v>
      </c>
    </row>
    <row r="247" spans="1:20">
      <c r="A247" s="3">
        <v>43017</v>
      </c>
      <c r="B247" t="s">
        <v>16</v>
      </c>
      <c r="C247" s="2">
        <v>43018.03292824074</v>
      </c>
      <c r="D247" s="2">
        <v>43018.405370370368</v>
      </c>
      <c r="E247" s="4">
        <v>100</v>
      </c>
      <c r="F247" s="1">
        <v>0.37222222222222223</v>
      </c>
      <c r="G247" t="s">
        <v>1</v>
      </c>
      <c r="H247" s="4">
        <f t="shared" si="31"/>
        <v>1</v>
      </c>
      <c r="I247" s="4">
        <f t="shared" si="32"/>
        <v>0</v>
      </c>
      <c r="J247" s="4">
        <f t="shared" si="33"/>
        <v>0</v>
      </c>
      <c r="K247" s="4">
        <f t="shared" si="34"/>
        <v>0</v>
      </c>
      <c r="L247" s="4">
        <f t="shared" si="35"/>
        <v>0</v>
      </c>
      <c r="N247" s="4">
        <f t="shared" si="40"/>
        <v>0</v>
      </c>
      <c r="O247" s="4">
        <f t="shared" si="36"/>
        <v>0</v>
      </c>
      <c r="P247" s="4">
        <f t="shared" si="37"/>
        <v>0</v>
      </c>
      <c r="Q247" s="4">
        <f t="shared" si="38"/>
        <v>0</v>
      </c>
      <c r="R247" s="5">
        <v>67</v>
      </c>
      <c r="S247">
        <f t="shared" si="39"/>
        <v>67</v>
      </c>
      <c r="T247">
        <v>8825</v>
      </c>
    </row>
    <row r="248" spans="1:20">
      <c r="A248" s="3">
        <v>43018</v>
      </c>
      <c r="B248" t="s">
        <v>17</v>
      </c>
      <c r="C248" s="2">
        <v>43018.972962962966</v>
      </c>
      <c r="D248" s="2">
        <v>43019.415416666663</v>
      </c>
      <c r="E248" s="4">
        <v>88</v>
      </c>
      <c r="F248" s="1">
        <v>0.44236111111111115</v>
      </c>
      <c r="G248" t="s">
        <v>1</v>
      </c>
      <c r="H248" s="4">
        <f t="shared" si="31"/>
        <v>1</v>
      </c>
      <c r="I248" s="4">
        <f t="shared" si="32"/>
        <v>0</v>
      </c>
      <c r="J248" s="4">
        <f t="shared" si="33"/>
        <v>0</v>
      </c>
      <c r="K248" s="4">
        <f t="shared" si="34"/>
        <v>0</v>
      </c>
      <c r="L248" s="4">
        <f t="shared" si="35"/>
        <v>0</v>
      </c>
      <c r="N248" s="4">
        <f t="shared" si="40"/>
        <v>0</v>
      </c>
      <c r="O248" s="4">
        <f t="shared" si="36"/>
        <v>0</v>
      </c>
      <c r="P248" s="4">
        <f t="shared" si="37"/>
        <v>0</v>
      </c>
      <c r="Q248" s="4">
        <f t="shared" si="38"/>
        <v>0</v>
      </c>
      <c r="R248" s="5">
        <v>83</v>
      </c>
      <c r="S248">
        <f t="shared" si="39"/>
        <v>83</v>
      </c>
      <c r="T248">
        <v>9213</v>
      </c>
    </row>
    <row r="249" spans="1:20">
      <c r="A249" s="3">
        <v>43019</v>
      </c>
      <c r="B249" t="s">
        <v>18</v>
      </c>
      <c r="C249" s="2">
        <v>43020.010949074072</v>
      </c>
      <c r="D249" s="2">
        <v>43020.399108796293</v>
      </c>
      <c r="E249" s="4">
        <v>98</v>
      </c>
      <c r="F249" s="1">
        <v>0.38750000000000001</v>
      </c>
      <c r="G249" t="s">
        <v>0</v>
      </c>
      <c r="H249" s="4">
        <f t="shared" si="31"/>
        <v>0</v>
      </c>
      <c r="I249" s="4">
        <f t="shared" si="32"/>
        <v>1</v>
      </c>
      <c r="J249" s="4">
        <f t="shared" si="33"/>
        <v>0</v>
      </c>
      <c r="K249" s="4">
        <f t="shared" si="34"/>
        <v>0</v>
      </c>
      <c r="L249" s="4">
        <f t="shared" si="35"/>
        <v>0</v>
      </c>
      <c r="N249" s="4">
        <f t="shared" si="40"/>
        <v>0</v>
      </c>
      <c r="O249" s="4">
        <f t="shared" si="36"/>
        <v>0</v>
      </c>
      <c r="P249" s="4">
        <f t="shared" si="37"/>
        <v>0</v>
      </c>
      <c r="Q249" s="4">
        <f t="shared" si="38"/>
        <v>0</v>
      </c>
      <c r="R249" s="5">
        <v>101</v>
      </c>
      <c r="S249">
        <f t="shared" si="39"/>
        <v>101</v>
      </c>
      <c r="T249">
        <v>6168</v>
      </c>
    </row>
    <row r="250" spans="1:20">
      <c r="A250" s="3">
        <v>43020</v>
      </c>
      <c r="B250" t="s">
        <v>19</v>
      </c>
      <c r="C250" s="2">
        <v>43020.995092592595</v>
      </c>
      <c r="D250" s="2">
        <v>43021.354710648149</v>
      </c>
      <c r="E250" s="4">
        <v>89</v>
      </c>
      <c r="F250" s="1">
        <v>0.35902777777777778</v>
      </c>
      <c r="G250" t="s">
        <v>2</v>
      </c>
      <c r="H250" s="4">
        <f t="shared" si="31"/>
        <v>0</v>
      </c>
      <c r="I250" s="4">
        <f t="shared" si="32"/>
        <v>0</v>
      </c>
      <c r="J250" s="4">
        <f t="shared" si="33"/>
        <v>1</v>
      </c>
      <c r="K250" s="4">
        <f t="shared" si="34"/>
        <v>0</v>
      </c>
      <c r="L250" s="4">
        <f t="shared" si="35"/>
        <v>0</v>
      </c>
      <c r="N250" s="4">
        <f t="shared" si="40"/>
        <v>0</v>
      </c>
      <c r="O250" s="4">
        <f t="shared" si="36"/>
        <v>0</v>
      </c>
      <c r="P250" s="4">
        <f t="shared" si="37"/>
        <v>0</v>
      </c>
      <c r="Q250" s="4">
        <f t="shared" si="38"/>
        <v>0</v>
      </c>
      <c r="R250" s="5">
        <v>62</v>
      </c>
      <c r="S250">
        <f t="shared" si="39"/>
        <v>62</v>
      </c>
      <c r="T250">
        <v>11070</v>
      </c>
    </row>
    <row r="251" spans="1:20">
      <c r="A251" s="3">
        <v>43021</v>
      </c>
      <c r="B251" t="s">
        <v>20</v>
      </c>
      <c r="C251" s="2">
        <v>43021.987743055557</v>
      </c>
      <c r="D251" s="2">
        <v>43022.403668981482</v>
      </c>
      <c r="E251" s="4">
        <v>85</v>
      </c>
      <c r="F251" s="1">
        <v>0.4152777777777778</v>
      </c>
      <c r="G251" t="s">
        <v>0</v>
      </c>
      <c r="H251" s="4">
        <f t="shared" si="31"/>
        <v>0</v>
      </c>
      <c r="I251" s="4">
        <f t="shared" si="32"/>
        <v>1</v>
      </c>
      <c r="J251" s="4">
        <f t="shared" si="33"/>
        <v>0</v>
      </c>
      <c r="K251" s="4">
        <f t="shared" si="34"/>
        <v>0</v>
      </c>
      <c r="L251" s="4">
        <f t="shared" si="35"/>
        <v>0</v>
      </c>
      <c r="N251" s="4">
        <f t="shared" si="40"/>
        <v>0</v>
      </c>
      <c r="O251" s="4">
        <f t="shared" si="36"/>
        <v>0</v>
      </c>
      <c r="P251" s="4">
        <f t="shared" si="37"/>
        <v>0</v>
      </c>
      <c r="Q251" s="4">
        <f t="shared" si="38"/>
        <v>0</v>
      </c>
      <c r="R251" s="5">
        <v>63</v>
      </c>
      <c r="S251">
        <f t="shared" si="39"/>
        <v>63</v>
      </c>
      <c r="T251">
        <v>9125</v>
      </c>
    </row>
    <row r="252" spans="1:20">
      <c r="A252" s="3">
        <v>43022</v>
      </c>
      <c r="B252" t="s">
        <v>21</v>
      </c>
      <c r="C252" s="2">
        <v>43022.969421296293</v>
      </c>
      <c r="D252" s="2">
        <v>43023.333287037036</v>
      </c>
      <c r="E252" s="4">
        <v>94</v>
      </c>
      <c r="F252" s="1">
        <v>0.36319444444444443</v>
      </c>
      <c r="G252" t="s">
        <v>2</v>
      </c>
      <c r="H252" s="4">
        <f t="shared" si="31"/>
        <v>0</v>
      </c>
      <c r="I252" s="4">
        <f t="shared" si="32"/>
        <v>0</v>
      </c>
      <c r="J252" s="4">
        <f t="shared" si="33"/>
        <v>1</v>
      </c>
      <c r="K252" s="4">
        <f t="shared" si="34"/>
        <v>0</v>
      </c>
      <c r="L252" s="4">
        <f t="shared" si="35"/>
        <v>0</v>
      </c>
      <c r="M252" s="5" t="s">
        <v>4</v>
      </c>
      <c r="N252" s="4">
        <f t="shared" si="40"/>
        <v>0</v>
      </c>
      <c r="O252" s="4">
        <f t="shared" si="36"/>
        <v>0</v>
      </c>
      <c r="P252" s="4">
        <f t="shared" si="37"/>
        <v>1</v>
      </c>
      <c r="Q252" s="4">
        <f t="shared" si="38"/>
        <v>0</v>
      </c>
      <c r="R252" s="5">
        <v>67</v>
      </c>
      <c r="S252">
        <f t="shared" si="39"/>
        <v>67</v>
      </c>
      <c r="T252">
        <v>3578</v>
      </c>
    </row>
    <row r="253" spans="1:20">
      <c r="A253" s="3">
        <v>43023</v>
      </c>
      <c r="B253" t="s">
        <v>22</v>
      </c>
      <c r="C253" s="2">
        <v>43024.02957175926</v>
      </c>
      <c r="D253" s="2">
        <v>43024.421377314815</v>
      </c>
      <c r="E253" s="4">
        <v>96</v>
      </c>
      <c r="F253" s="1">
        <v>0.39166666666666666</v>
      </c>
      <c r="G253" t="s">
        <v>1</v>
      </c>
      <c r="H253" s="4">
        <f t="shared" si="31"/>
        <v>1</v>
      </c>
      <c r="I253" s="4">
        <f t="shared" si="32"/>
        <v>0</v>
      </c>
      <c r="J253" s="4">
        <f t="shared" si="33"/>
        <v>0</v>
      </c>
      <c r="K253" s="4">
        <f t="shared" si="34"/>
        <v>0</v>
      </c>
      <c r="L253" s="4">
        <f t="shared" si="35"/>
        <v>0</v>
      </c>
      <c r="M253" s="5" t="s">
        <v>4</v>
      </c>
      <c r="N253" s="4">
        <f t="shared" si="40"/>
        <v>0</v>
      </c>
      <c r="O253" s="4">
        <f t="shared" si="36"/>
        <v>0</v>
      </c>
      <c r="P253" s="4">
        <f t="shared" si="37"/>
        <v>1</v>
      </c>
      <c r="Q253" s="4">
        <f t="shared" si="38"/>
        <v>0</v>
      </c>
      <c r="R253" s="5">
        <v>64</v>
      </c>
      <c r="S253">
        <f t="shared" si="39"/>
        <v>64</v>
      </c>
      <c r="T253">
        <v>8934</v>
      </c>
    </row>
    <row r="254" spans="1:20">
      <c r="A254" s="3">
        <v>43024</v>
      </c>
      <c r="B254" t="s">
        <v>16</v>
      </c>
      <c r="C254" s="2">
        <v>43025.044398148151</v>
      </c>
      <c r="D254" s="2">
        <v>43025.398379629631</v>
      </c>
      <c r="E254" s="4">
        <v>98</v>
      </c>
      <c r="F254" s="1">
        <v>0.35347222222222219</v>
      </c>
      <c r="G254" t="s">
        <v>0</v>
      </c>
      <c r="H254" s="4">
        <f t="shared" si="31"/>
        <v>0</v>
      </c>
      <c r="I254" s="4">
        <f t="shared" si="32"/>
        <v>1</v>
      </c>
      <c r="J254" s="4">
        <f t="shared" si="33"/>
        <v>0</v>
      </c>
      <c r="K254" s="4">
        <f t="shared" si="34"/>
        <v>0</v>
      </c>
      <c r="L254" s="4">
        <f t="shared" si="35"/>
        <v>0</v>
      </c>
      <c r="N254" s="4">
        <f t="shared" si="40"/>
        <v>0</v>
      </c>
      <c r="O254" s="4">
        <f t="shared" si="36"/>
        <v>0</v>
      </c>
      <c r="P254" s="4">
        <f t="shared" si="37"/>
        <v>0</v>
      </c>
      <c r="Q254" s="4">
        <f t="shared" si="38"/>
        <v>0</v>
      </c>
      <c r="R254" s="5">
        <v>78</v>
      </c>
      <c r="S254">
        <f t="shared" si="39"/>
        <v>78</v>
      </c>
      <c r="T254">
        <v>9732</v>
      </c>
    </row>
    <row r="255" spans="1:20">
      <c r="A255" s="3">
        <v>43025</v>
      </c>
      <c r="B255" t="s">
        <v>17</v>
      </c>
      <c r="C255" s="2">
        <v>43026.127453703702</v>
      </c>
      <c r="D255" s="2">
        <v>43026.394629629627</v>
      </c>
      <c r="E255" s="4">
        <v>72</v>
      </c>
      <c r="F255" s="1">
        <v>0.26666666666666666</v>
      </c>
      <c r="G255" t="s">
        <v>2</v>
      </c>
      <c r="H255" s="4">
        <f t="shared" si="31"/>
        <v>0</v>
      </c>
      <c r="I255" s="4">
        <f t="shared" si="32"/>
        <v>0</v>
      </c>
      <c r="J255" s="4">
        <f t="shared" si="33"/>
        <v>1</v>
      </c>
      <c r="K255" s="4">
        <f t="shared" si="34"/>
        <v>0</v>
      </c>
      <c r="L255" s="4">
        <f t="shared" si="35"/>
        <v>0</v>
      </c>
      <c r="M255" s="5" t="s">
        <v>4</v>
      </c>
      <c r="N255" s="4">
        <f t="shared" si="40"/>
        <v>0</v>
      </c>
      <c r="O255" s="4">
        <f t="shared" si="36"/>
        <v>0</v>
      </c>
      <c r="P255" s="4">
        <f t="shared" si="37"/>
        <v>1</v>
      </c>
      <c r="Q255" s="4">
        <f t="shared" si="38"/>
        <v>0</v>
      </c>
      <c r="R255" s="5">
        <v>76</v>
      </c>
      <c r="S255">
        <f t="shared" si="39"/>
        <v>76</v>
      </c>
      <c r="T255">
        <v>8349</v>
      </c>
    </row>
    <row r="256" spans="1:20">
      <c r="A256" s="3">
        <v>43026</v>
      </c>
      <c r="B256" t="s">
        <v>18</v>
      </c>
      <c r="E256" s="4" t="s">
        <v>23</v>
      </c>
      <c r="F256" s="1"/>
      <c r="H256" s="4">
        <f t="shared" si="31"/>
        <v>0</v>
      </c>
      <c r="I256" s="4">
        <f t="shared" si="32"/>
        <v>0</v>
      </c>
      <c r="J256" s="4">
        <f t="shared" si="33"/>
        <v>0</v>
      </c>
      <c r="K256" s="4">
        <f t="shared" si="34"/>
        <v>0</v>
      </c>
      <c r="L256" s="4">
        <f t="shared" si="35"/>
        <v>1</v>
      </c>
      <c r="N256" s="4">
        <f t="shared" si="40"/>
        <v>0</v>
      </c>
      <c r="O256" s="4">
        <f t="shared" si="36"/>
        <v>0</v>
      </c>
      <c r="P256" s="4">
        <f t="shared" si="37"/>
        <v>0</v>
      </c>
      <c r="Q256" s="4">
        <f t="shared" si="38"/>
        <v>0</v>
      </c>
      <c r="S256" t="str">
        <f t="shared" si="39"/>
        <v/>
      </c>
    </row>
    <row r="257" spans="1:20">
      <c r="A257" s="3">
        <v>43027</v>
      </c>
      <c r="B257" t="s">
        <v>19</v>
      </c>
      <c r="C257" s="2">
        <v>43027.952418981484</v>
      </c>
      <c r="D257" s="2">
        <v>43028.354467592595</v>
      </c>
      <c r="E257" s="4">
        <v>93</v>
      </c>
      <c r="F257" s="1">
        <v>0.40138888888888885</v>
      </c>
      <c r="G257" t="s">
        <v>2</v>
      </c>
      <c r="H257" s="4">
        <f t="shared" si="31"/>
        <v>0</v>
      </c>
      <c r="I257" s="4">
        <f t="shared" si="32"/>
        <v>0</v>
      </c>
      <c r="J257" s="4">
        <f t="shared" si="33"/>
        <v>1</v>
      </c>
      <c r="K257" s="4">
        <f t="shared" si="34"/>
        <v>0</v>
      </c>
      <c r="L257" s="4">
        <f t="shared" si="35"/>
        <v>0</v>
      </c>
      <c r="N257" s="4">
        <f t="shared" si="40"/>
        <v>0</v>
      </c>
      <c r="O257" s="4">
        <f t="shared" si="36"/>
        <v>0</v>
      </c>
      <c r="P257" s="4">
        <f t="shared" si="37"/>
        <v>0</v>
      </c>
      <c r="Q257" s="4">
        <f t="shared" si="38"/>
        <v>0</v>
      </c>
      <c r="R257" s="5">
        <v>89</v>
      </c>
      <c r="S257">
        <f t="shared" si="39"/>
        <v>89</v>
      </c>
      <c r="T257">
        <v>10203</v>
      </c>
    </row>
    <row r="258" spans="1:20">
      <c r="A258" s="3">
        <v>43028</v>
      </c>
      <c r="B258" t="s">
        <v>20</v>
      </c>
      <c r="C258" s="2">
        <v>43028.991527777776</v>
      </c>
      <c r="D258" s="2">
        <v>43029.368449074071</v>
      </c>
      <c r="E258" s="4">
        <v>82</v>
      </c>
      <c r="F258" s="1">
        <v>0.37638888888888888</v>
      </c>
      <c r="G258" t="s">
        <v>0</v>
      </c>
      <c r="H258" s="4">
        <f t="shared" si="31"/>
        <v>0</v>
      </c>
      <c r="I258" s="4">
        <f t="shared" si="32"/>
        <v>1</v>
      </c>
      <c r="J258" s="4">
        <f t="shared" si="33"/>
        <v>0</v>
      </c>
      <c r="K258" s="4">
        <f t="shared" si="34"/>
        <v>0</v>
      </c>
      <c r="L258" s="4">
        <f t="shared" si="35"/>
        <v>0</v>
      </c>
      <c r="N258" s="4">
        <f t="shared" si="40"/>
        <v>0</v>
      </c>
      <c r="O258" s="4">
        <f t="shared" si="36"/>
        <v>0</v>
      </c>
      <c r="P258" s="4">
        <f t="shared" si="37"/>
        <v>0</v>
      </c>
      <c r="Q258" s="4">
        <f t="shared" si="38"/>
        <v>0</v>
      </c>
      <c r="R258" s="5">
        <v>85</v>
      </c>
      <c r="S258">
        <f t="shared" si="39"/>
        <v>85</v>
      </c>
      <c r="T258">
        <v>18703</v>
      </c>
    </row>
    <row r="259" spans="1:20">
      <c r="A259" s="3">
        <v>43029</v>
      </c>
      <c r="B259" t="s">
        <v>21</v>
      </c>
      <c r="C259" s="2">
        <v>43029.937581018516</v>
      </c>
      <c r="D259" s="2">
        <v>43030.344178240739</v>
      </c>
      <c r="E259" s="4">
        <v>96</v>
      </c>
      <c r="F259" s="1">
        <v>0.40625</v>
      </c>
      <c r="G259" t="s">
        <v>0</v>
      </c>
      <c r="H259" s="4">
        <f t="shared" ref="H259:H322" si="41">IF(ISNUMBER(SEARCH($H$1,$G259)),1,0)</f>
        <v>0</v>
      </c>
      <c r="I259" s="4">
        <f t="shared" ref="I259:I322" si="42">IF(ISNUMBER(SEARCH($I$1,$G259)),1,0)</f>
        <v>1</v>
      </c>
      <c r="J259" s="4">
        <f t="shared" ref="J259:J322" si="43">IF(ISNUMBER(SEARCH($J$1,$G259)),1,0)</f>
        <v>0</v>
      </c>
      <c r="K259" s="4">
        <f t="shared" ref="K259:K322" si="44">IF(AND($G259="",$E259&lt;&gt;""),1,0)</f>
        <v>0</v>
      </c>
      <c r="L259" s="4">
        <f t="shared" ref="L259:L322" si="45">IF(AND($G259="",$E259=""),1,0)</f>
        <v>0</v>
      </c>
      <c r="M259" s="5" t="s">
        <v>4</v>
      </c>
      <c r="N259" s="4">
        <f t="shared" si="40"/>
        <v>0</v>
      </c>
      <c r="O259" s="4">
        <f t="shared" ref="O259:O322" si="46">IF(ISNUMBER(SEARCH("Took a nap (1.5 hours)",$M259)),1,0)</f>
        <v>0</v>
      </c>
      <c r="P259" s="4">
        <f t="shared" ref="P259:P322" si="47">IF(ISNUMBER(SEARCH("Took a nap (2 hours)",$M259)),1,0)</f>
        <v>1</v>
      </c>
      <c r="Q259" s="4">
        <f t="shared" ref="Q259:Q322" si="48">IF(ISNUMBER(SEARCH($Q$1,$M259)),1,0)</f>
        <v>0</v>
      </c>
      <c r="R259" s="5">
        <v>83</v>
      </c>
      <c r="S259">
        <f t="shared" ref="S259:S322" si="49">IF($R259=0,"",$R259)</f>
        <v>83</v>
      </c>
      <c r="T259">
        <v>11097</v>
      </c>
    </row>
    <row r="260" spans="1:20">
      <c r="A260" s="3">
        <v>43030</v>
      </c>
      <c r="B260" t="s">
        <v>22</v>
      </c>
      <c r="C260" s="2">
        <v>43031.012013888889</v>
      </c>
      <c r="D260" s="2">
        <v>43031.424178240741</v>
      </c>
      <c r="E260" s="4">
        <v>82</v>
      </c>
      <c r="F260" s="1">
        <v>0.41180555555555554</v>
      </c>
      <c r="G260" t="s">
        <v>0</v>
      </c>
      <c r="H260" s="4">
        <f t="shared" si="41"/>
        <v>0</v>
      </c>
      <c r="I260" s="4">
        <f t="shared" si="42"/>
        <v>1</v>
      </c>
      <c r="J260" s="4">
        <f t="shared" si="43"/>
        <v>0</v>
      </c>
      <c r="K260" s="4">
        <f t="shared" si="44"/>
        <v>0</v>
      </c>
      <c r="L260" s="4">
        <f t="shared" si="45"/>
        <v>0</v>
      </c>
      <c r="M260" s="5" t="s">
        <v>4</v>
      </c>
      <c r="N260" s="4">
        <f t="shared" si="40"/>
        <v>0</v>
      </c>
      <c r="O260" s="4">
        <f t="shared" si="46"/>
        <v>0</v>
      </c>
      <c r="P260" s="4">
        <f t="shared" si="47"/>
        <v>1</v>
      </c>
      <c r="Q260" s="4">
        <f t="shared" si="48"/>
        <v>0</v>
      </c>
      <c r="R260" s="5">
        <v>76</v>
      </c>
      <c r="S260">
        <f t="shared" si="49"/>
        <v>76</v>
      </c>
      <c r="T260">
        <v>10141</v>
      </c>
    </row>
    <row r="261" spans="1:20">
      <c r="A261" s="3">
        <v>43031</v>
      </c>
      <c r="B261" t="s">
        <v>16</v>
      </c>
      <c r="C261" s="2">
        <v>43032.032060185185</v>
      </c>
      <c r="D261" s="2">
        <v>43032.406643518516</v>
      </c>
      <c r="E261" s="4">
        <v>97</v>
      </c>
      <c r="F261" s="1">
        <v>0.3743055555555555</v>
      </c>
      <c r="G261" t="s">
        <v>0</v>
      </c>
      <c r="H261" s="4">
        <f t="shared" si="41"/>
        <v>0</v>
      </c>
      <c r="I261" s="4">
        <f t="shared" si="42"/>
        <v>1</v>
      </c>
      <c r="J261" s="4">
        <f t="shared" si="43"/>
        <v>0</v>
      </c>
      <c r="K261" s="4">
        <f t="shared" si="44"/>
        <v>0</v>
      </c>
      <c r="L261" s="4">
        <f t="shared" si="45"/>
        <v>0</v>
      </c>
      <c r="N261" s="4">
        <f t="shared" si="40"/>
        <v>0</v>
      </c>
      <c r="O261" s="4">
        <f t="shared" si="46"/>
        <v>0</v>
      </c>
      <c r="P261" s="4">
        <f t="shared" si="47"/>
        <v>0</v>
      </c>
      <c r="Q261" s="4">
        <f t="shared" si="48"/>
        <v>0</v>
      </c>
      <c r="R261" s="5">
        <v>69</v>
      </c>
      <c r="S261">
        <f t="shared" si="49"/>
        <v>69</v>
      </c>
      <c r="T261">
        <v>9438</v>
      </c>
    </row>
    <row r="262" spans="1:20">
      <c r="A262" s="3">
        <v>43032</v>
      </c>
      <c r="B262" t="s">
        <v>17</v>
      </c>
      <c r="C262" s="2">
        <v>43033.006782407407</v>
      </c>
      <c r="D262" s="2">
        <v>43033.398981481485</v>
      </c>
      <c r="E262" s="4">
        <v>85</v>
      </c>
      <c r="F262" s="1">
        <v>0.39166666666666666</v>
      </c>
      <c r="G262" t="s">
        <v>2</v>
      </c>
      <c r="H262" s="4">
        <f t="shared" si="41"/>
        <v>0</v>
      </c>
      <c r="I262" s="4">
        <f t="shared" si="42"/>
        <v>0</v>
      </c>
      <c r="J262" s="4">
        <f t="shared" si="43"/>
        <v>1</v>
      </c>
      <c r="K262" s="4">
        <f t="shared" si="44"/>
        <v>0</v>
      </c>
      <c r="L262" s="4">
        <f t="shared" si="45"/>
        <v>0</v>
      </c>
      <c r="N262" s="4">
        <f t="shared" si="40"/>
        <v>0</v>
      </c>
      <c r="O262" s="4">
        <f t="shared" si="46"/>
        <v>0</v>
      </c>
      <c r="P262" s="4">
        <f t="shared" si="47"/>
        <v>0</v>
      </c>
      <c r="Q262" s="4">
        <f t="shared" si="48"/>
        <v>0</v>
      </c>
      <c r="R262" s="5">
        <v>69</v>
      </c>
      <c r="S262">
        <f t="shared" si="49"/>
        <v>69</v>
      </c>
      <c r="T262">
        <v>7896</v>
      </c>
    </row>
    <row r="263" spans="1:20">
      <c r="A263" s="3">
        <v>43033</v>
      </c>
      <c r="B263" t="s">
        <v>18</v>
      </c>
      <c r="C263" s="2">
        <v>43034.032453703701</v>
      </c>
      <c r="D263" s="2">
        <v>43034.31585648148</v>
      </c>
      <c r="E263" s="4">
        <v>71</v>
      </c>
      <c r="F263" s="1">
        <v>0.28333333333333333</v>
      </c>
      <c r="G263" t="s">
        <v>2</v>
      </c>
      <c r="H263" s="4">
        <f t="shared" si="41"/>
        <v>0</v>
      </c>
      <c r="I263" s="4">
        <f t="shared" si="42"/>
        <v>0</v>
      </c>
      <c r="J263" s="4">
        <f t="shared" si="43"/>
        <v>1</v>
      </c>
      <c r="K263" s="4">
        <f t="shared" si="44"/>
        <v>0</v>
      </c>
      <c r="L263" s="4">
        <f t="shared" si="45"/>
        <v>0</v>
      </c>
      <c r="M263" s="5" t="s">
        <v>4</v>
      </c>
      <c r="N263" s="4">
        <f t="shared" si="40"/>
        <v>0</v>
      </c>
      <c r="O263" s="4">
        <f t="shared" si="46"/>
        <v>0</v>
      </c>
      <c r="P263" s="4">
        <f t="shared" si="47"/>
        <v>1</v>
      </c>
      <c r="Q263" s="4">
        <f t="shared" si="48"/>
        <v>0</v>
      </c>
      <c r="R263" s="5">
        <v>65</v>
      </c>
      <c r="S263">
        <f t="shared" si="49"/>
        <v>65</v>
      </c>
      <c r="T263">
        <v>6049</v>
      </c>
    </row>
    <row r="264" spans="1:20">
      <c r="A264" s="3">
        <v>43034</v>
      </c>
      <c r="B264" t="s">
        <v>19</v>
      </c>
      <c r="C264" s="2">
        <v>43034.985868055555</v>
      </c>
      <c r="D264" s="2">
        <v>43035.345405092594</v>
      </c>
      <c r="E264" s="4">
        <v>99</v>
      </c>
      <c r="F264" s="1">
        <v>0.35902777777777778</v>
      </c>
      <c r="G264" t="s">
        <v>0</v>
      </c>
      <c r="H264" s="4">
        <f t="shared" si="41"/>
        <v>0</v>
      </c>
      <c r="I264" s="4">
        <f t="shared" si="42"/>
        <v>1</v>
      </c>
      <c r="J264" s="4">
        <f t="shared" si="43"/>
        <v>0</v>
      </c>
      <c r="K264" s="4">
        <f t="shared" si="44"/>
        <v>0</v>
      </c>
      <c r="L264" s="4">
        <f t="shared" si="45"/>
        <v>0</v>
      </c>
      <c r="N264" s="4">
        <f t="shared" si="40"/>
        <v>0</v>
      </c>
      <c r="O264" s="4">
        <f t="shared" si="46"/>
        <v>0</v>
      </c>
      <c r="P264" s="4">
        <f t="shared" si="47"/>
        <v>0</v>
      </c>
      <c r="Q264" s="4">
        <f t="shared" si="48"/>
        <v>0</v>
      </c>
      <c r="R264" s="5">
        <v>71</v>
      </c>
      <c r="S264">
        <f t="shared" si="49"/>
        <v>71</v>
      </c>
      <c r="T264">
        <v>7558</v>
      </c>
    </row>
    <row r="265" spans="1:20">
      <c r="A265" s="3">
        <v>43035</v>
      </c>
      <c r="B265" t="s">
        <v>20</v>
      </c>
      <c r="C265" s="2">
        <v>43035.925057870372</v>
      </c>
      <c r="D265" s="2">
        <v>43036.397233796299</v>
      </c>
      <c r="E265" s="4">
        <v>81</v>
      </c>
      <c r="F265" s="1">
        <v>0.47152777777777777</v>
      </c>
      <c r="G265" t="s">
        <v>1</v>
      </c>
      <c r="H265" s="4">
        <f t="shared" si="41"/>
        <v>1</v>
      </c>
      <c r="I265" s="4">
        <f t="shared" si="42"/>
        <v>0</v>
      </c>
      <c r="J265" s="4">
        <f t="shared" si="43"/>
        <v>0</v>
      </c>
      <c r="K265" s="4">
        <f t="shared" si="44"/>
        <v>0</v>
      </c>
      <c r="L265" s="4">
        <f t="shared" si="45"/>
        <v>0</v>
      </c>
      <c r="N265" s="4">
        <f t="shared" si="40"/>
        <v>0</v>
      </c>
      <c r="O265" s="4">
        <f t="shared" si="46"/>
        <v>0</v>
      </c>
      <c r="P265" s="4">
        <f t="shared" si="47"/>
        <v>0</v>
      </c>
      <c r="Q265" s="4">
        <f t="shared" si="48"/>
        <v>0</v>
      </c>
      <c r="R265" s="5">
        <v>74</v>
      </c>
      <c r="S265">
        <f t="shared" si="49"/>
        <v>74</v>
      </c>
      <c r="T265">
        <v>8397</v>
      </c>
    </row>
    <row r="266" spans="1:20">
      <c r="A266" s="3">
        <v>43036</v>
      </c>
      <c r="B266" t="s">
        <v>21</v>
      </c>
      <c r="C266" s="2">
        <v>43037.009826388887</v>
      </c>
      <c r="D266" s="2">
        <v>43037.325868055559</v>
      </c>
      <c r="E266" s="4">
        <v>85</v>
      </c>
      <c r="F266" s="1">
        <v>0.31597222222222221</v>
      </c>
      <c r="G266" t="s">
        <v>2</v>
      </c>
      <c r="H266" s="4">
        <f t="shared" si="41"/>
        <v>0</v>
      </c>
      <c r="I266" s="4">
        <f t="shared" si="42"/>
        <v>0</v>
      </c>
      <c r="J266" s="4">
        <f t="shared" si="43"/>
        <v>1</v>
      </c>
      <c r="K266" s="4">
        <f t="shared" si="44"/>
        <v>0</v>
      </c>
      <c r="L266" s="4">
        <f t="shared" si="45"/>
        <v>0</v>
      </c>
      <c r="M266" s="5" t="s">
        <v>4</v>
      </c>
      <c r="N266" s="4">
        <f t="shared" si="40"/>
        <v>0</v>
      </c>
      <c r="O266" s="4">
        <f t="shared" si="46"/>
        <v>0</v>
      </c>
      <c r="P266" s="4">
        <f t="shared" si="47"/>
        <v>1</v>
      </c>
      <c r="Q266" s="4">
        <f t="shared" si="48"/>
        <v>0</v>
      </c>
      <c r="R266" s="5">
        <v>61</v>
      </c>
      <c r="S266">
        <f t="shared" si="49"/>
        <v>61</v>
      </c>
      <c r="T266">
        <v>6609</v>
      </c>
    </row>
    <row r="267" spans="1:20">
      <c r="A267" s="3">
        <v>43037</v>
      </c>
      <c r="B267" t="s">
        <v>22</v>
      </c>
      <c r="C267" s="2">
        <v>43037.99658564815</v>
      </c>
      <c r="D267" s="2">
        <v>43038.388564814813</v>
      </c>
      <c r="E267" s="4">
        <v>100</v>
      </c>
      <c r="F267" s="1">
        <v>0.39166666666666666</v>
      </c>
      <c r="G267" t="s">
        <v>0</v>
      </c>
      <c r="H267" s="4">
        <f t="shared" si="41"/>
        <v>0</v>
      </c>
      <c r="I267" s="4">
        <f t="shared" si="42"/>
        <v>1</v>
      </c>
      <c r="J267" s="4">
        <f t="shared" si="43"/>
        <v>0</v>
      </c>
      <c r="K267" s="4">
        <f t="shared" si="44"/>
        <v>0</v>
      </c>
      <c r="L267" s="4">
        <f t="shared" si="45"/>
        <v>0</v>
      </c>
      <c r="N267" s="4">
        <f t="shared" si="40"/>
        <v>0</v>
      </c>
      <c r="O267" s="4">
        <f t="shared" si="46"/>
        <v>0</v>
      </c>
      <c r="P267" s="4">
        <f t="shared" si="47"/>
        <v>0</v>
      </c>
      <c r="Q267" s="4">
        <f t="shared" si="48"/>
        <v>0</v>
      </c>
      <c r="R267" s="5">
        <v>70</v>
      </c>
      <c r="S267">
        <f t="shared" si="49"/>
        <v>70</v>
      </c>
      <c r="T267">
        <v>10796</v>
      </c>
    </row>
    <row r="268" spans="1:20">
      <c r="A268" s="3">
        <v>43038</v>
      </c>
      <c r="B268" t="s">
        <v>16</v>
      </c>
      <c r="C268" s="2">
        <v>43039.072627314818</v>
      </c>
      <c r="D268" s="2">
        <v>43039.459756944445</v>
      </c>
      <c r="E268" s="4">
        <v>95</v>
      </c>
      <c r="F268" s="1">
        <v>0.38680555555555557</v>
      </c>
      <c r="G268" t="s">
        <v>0</v>
      </c>
      <c r="H268" s="4">
        <f t="shared" si="41"/>
        <v>0</v>
      </c>
      <c r="I268" s="4">
        <f t="shared" si="42"/>
        <v>1</v>
      </c>
      <c r="J268" s="4">
        <f t="shared" si="43"/>
        <v>0</v>
      </c>
      <c r="K268" s="4">
        <f t="shared" si="44"/>
        <v>0</v>
      </c>
      <c r="L268" s="4">
        <f t="shared" si="45"/>
        <v>0</v>
      </c>
      <c r="N268" s="4">
        <f t="shared" si="40"/>
        <v>0</v>
      </c>
      <c r="O268" s="4">
        <f t="shared" si="46"/>
        <v>0</v>
      </c>
      <c r="P268" s="4">
        <f t="shared" si="47"/>
        <v>0</v>
      </c>
      <c r="Q268" s="4">
        <f t="shared" si="48"/>
        <v>0</v>
      </c>
      <c r="R268" s="5">
        <v>77</v>
      </c>
      <c r="S268">
        <f t="shared" si="49"/>
        <v>77</v>
      </c>
      <c r="T268">
        <v>6744</v>
      </c>
    </row>
    <row r="269" spans="1:20">
      <c r="A269" s="3">
        <v>43039</v>
      </c>
      <c r="B269" t="s">
        <v>17</v>
      </c>
      <c r="C269" s="2">
        <v>43040.035555555558</v>
      </c>
      <c r="D269" s="2">
        <v>43040.410092592596</v>
      </c>
      <c r="E269" s="4">
        <v>100</v>
      </c>
      <c r="F269" s="1">
        <v>0.3743055555555555</v>
      </c>
      <c r="G269" t="s">
        <v>1</v>
      </c>
      <c r="H269" s="4">
        <f t="shared" si="41"/>
        <v>1</v>
      </c>
      <c r="I269" s="4">
        <f t="shared" si="42"/>
        <v>0</v>
      </c>
      <c r="J269" s="4">
        <f t="shared" si="43"/>
        <v>0</v>
      </c>
      <c r="K269" s="4">
        <f t="shared" si="44"/>
        <v>0</v>
      </c>
      <c r="L269" s="4">
        <f t="shared" si="45"/>
        <v>0</v>
      </c>
      <c r="M269" s="5" t="s">
        <v>4</v>
      </c>
      <c r="N269" s="4">
        <f t="shared" si="40"/>
        <v>0</v>
      </c>
      <c r="O269" s="4">
        <f t="shared" si="46"/>
        <v>0</v>
      </c>
      <c r="P269" s="4">
        <f t="shared" si="47"/>
        <v>1</v>
      </c>
      <c r="Q269" s="4">
        <f t="shared" si="48"/>
        <v>0</v>
      </c>
      <c r="R269" s="5">
        <v>77</v>
      </c>
      <c r="S269">
        <f t="shared" si="49"/>
        <v>77</v>
      </c>
      <c r="T269">
        <v>6995</v>
      </c>
    </row>
    <row r="270" spans="1:20">
      <c r="A270" s="3">
        <v>43040</v>
      </c>
      <c r="B270" t="s">
        <v>18</v>
      </c>
      <c r="C270" s="2">
        <v>43041.016608796293</v>
      </c>
      <c r="D270" s="2">
        <v>43041.345196759263</v>
      </c>
      <c r="E270" s="4">
        <v>93</v>
      </c>
      <c r="F270" s="1">
        <v>0.32847222222222222</v>
      </c>
      <c r="G270" t="s">
        <v>2</v>
      </c>
      <c r="H270" s="4">
        <f t="shared" si="41"/>
        <v>0</v>
      </c>
      <c r="I270" s="4">
        <f t="shared" si="42"/>
        <v>0</v>
      </c>
      <c r="J270" s="4">
        <f t="shared" si="43"/>
        <v>1</v>
      </c>
      <c r="K270" s="4">
        <f t="shared" si="44"/>
        <v>0</v>
      </c>
      <c r="L270" s="4">
        <f t="shared" si="45"/>
        <v>0</v>
      </c>
      <c r="N270" s="4">
        <f t="shared" si="40"/>
        <v>0</v>
      </c>
      <c r="O270" s="4">
        <f t="shared" si="46"/>
        <v>0</v>
      </c>
      <c r="P270" s="4">
        <f t="shared" si="47"/>
        <v>0</v>
      </c>
      <c r="Q270" s="4">
        <f t="shared" si="48"/>
        <v>0</v>
      </c>
      <c r="R270" s="5">
        <v>66</v>
      </c>
      <c r="S270">
        <f t="shared" si="49"/>
        <v>66</v>
      </c>
      <c r="T270">
        <v>8466</v>
      </c>
    </row>
    <row r="271" spans="1:20">
      <c r="A271" s="3">
        <v>43041</v>
      </c>
      <c r="B271" t="s">
        <v>19</v>
      </c>
      <c r="C271" s="2">
        <v>43042.01761574074</v>
      </c>
      <c r="D271" s="2">
        <v>43042.289421296293</v>
      </c>
      <c r="E271" s="4">
        <v>71</v>
      </c>
      <c r="F271" s="1">
        <v>0.27152777777777776</v>
      </c>
      <c r="G271" t="s">
        <v>0</v>
      </c>
      <c r="H271" s="4">
        <f t="shared" si="41"/>
        <v>0</v>
      </c>
      <c r="I271" s="4">
        <f t="shared" si="42"/>
        <v>1</v>
      </c>
      <c r="J271" s="4">
        <f t="shared" si="43"/>
        <v>0</v>
      </c>
      <c r="K271" s="4">
        <f t="shared" si="44"/>
        <v>0</v>
      </c>
      <c r="L271" s="4">
        <f t="shared" si="45"/>
        <v>0</v>
      </c>
      <c r="M271" s="5" t="s">
        <v>3</v>
      </c>
      <c r="N271" s="4">
        <f t="shared" si="40"/>
        <v>1</v>
      </c>
      <c r="O271" s="4">
        <f t="shared" si="46"/>
        <v>0</v>
      </c>
      <c r="P271" s="4">
        <f t="shared" si="47"/>
        <v>0</v>
      </c>
      <c r="Q271" s="4">
        <f t="shared" si="48"/>
        <v>0</v>
      </c>
      <c r="R271" s="5">
        <v>66</v>
      </c>
      <c r="S271">
        <f t="shared" si="49"/>
        <v>66</v>
      </c>
      <c r="T271">
        <v>7863</v>
      </c>
    </row>
    <row r="272" spans="1:20">
      <c r="A272" s="3">
        <v>43042</v>
      </c>
      <c r="B272" t="s">
        <v>20</v>
      </c>
      <c r="C272" s="2">
        <v>43042.975011574075</v>
      </c>
      <c r="D272" s="2">
        <v>43043.383680555555</v>
      </c>
      <c r="E272" s="4">
        <v>89</v>
      </c>
      <c r="F272" s="1">
        <v>0.40833333333333338</v>
      </c>
      <c r="G272" t="s">
        <v>2</v>
      </c>
      <c r="H272" s="4">
        <f t="shared" si="41"/>
        <v>0</v>
      </c>
      <c r="I272" s="4">
        <f t="shared" si="42"/>
        <v>0</v>
      </c>
      <c r="J272" s="4">
        <f t="shared" si="43"/>
        <v>1</v>
      </c>
      <c r="K272" s="4">
        <f t="shared" si="44"/>
        <v>0</v>
      </c>
      <c r="L272" s="4">
        <f t="shared" si="45"/>
        <v>0</v>
      </c>
      <c r="N272" s="4">
        <f t="shared" si="40"/>
        <v>0</v>
      </c>
      <c r="O272" s="4">
        <f t="shared" si="46"/>
        <v>0</v>
      </c>
      <c r="P272" s="4">
        <f t="shared" si="47"/>
        <v>0</v>
      </c>
      <c r="Q272" s="4">
        <f t="shared" si="48"/>
        <v>0</v>
      </c>
      <c r="R272" s="5">
        <v>61</v>
      </c>
      <c r="S272">
        <f t="shared" si="49"/>
        <v>61</v>
      </c>
      <c r="T272">
        <v>10537</v>
      </c>
    </row>
    <row r="273" spans="1:20">
      <c r="A273" s="3">
        <v>43043</v>
      </c>
      <c r="B273" t="s">
        <v>21</v>
      </c>
      <c r="C273" s="2">
        <v>43044.017916666664</v>
      </c>
      <c r="D273" s="2">
        <v>43044.340208333335</v>
      </c>
      <c r="E273" s="4">
        <v>88</v>
      </c>
      <c r="F273" s="1">
        <v>0.36388888888888887</v>
      </c>
      <c r="G273" t="s">
        <v>0</v>
      </c>
      <c r="H273" s="4">
        <f t="shared" si="41"/>
        <v>0</v>
      </c>
      <c r="I273" s="4">
        <f t="shared" si="42"/>
        <v>1</v>
      </c>
      <c r="J273" s="4">
        <f t="shared" si="43"/>
        <v>0</v>
      </c>
      <c r="K273" s="4">
        <f t="shared" si="44"/>
        <v>0</v>
      </c>
      <c r="L273" s="4">
        <f t="shared" si="45"/>
        <v>0</v>
      </c>
      <c r="M273" s="5" t="s">
        <v>4</v>
      </c>
      <c r="N273" s="4">
        <f t="shared" si="40"/>
        <v>0</v>
      </c>
      <c r="O273" s="4">
        <f t="shared" si="46"/>
        <v>0</v>
      </c>
      <c r="P273" s="4">
        <f t="shared" si="47"/>
        <v>1</v>
      </c>
      <c r="Q273" s="4">
        <f t="shared" si="48"/>
        <v>0</v>
      </c>
      <c r="R273" s="5">
        <v>73</v>
      </c>
      <c r="S273">
        <f t="shared" si="49"/>
        <v>73</v>
      </c>
      <c r="T273">
        <v>4416</v>
      </c>
    </row>
    <row r="274" spans="1:20">
      <c r="A274" s="3">
        <v>43044</v>
      </c>
      <c r="B274" t="s">
        <v>22</v>
      </c>
      <c r="C274" s="2">
        <v>43045.045740740738</v>
      </c>
      <c r="D274" s="2">
        <v>43045.410428240742</v>
      </c>
      <c r="E274" s="4">
        <v>97</v>
      </c>
      <c r="F274" s="1">
        <v>0.36458333333333331</v>
      </c>
      <c r="G274" t="s">
        <v>0</v>
      </c>
      <c r="H274" s="4">
        <f t="shared" si="41"/>
        <v>0</v>
      </c>
      <c r="I274" s="4">
        <f t="shared" si="42"/>
        <v>1</v>
      </c>
      <c r="J274" s="4">
        <f t="shared" si="43"/>
        <v>0</v>
      </c>
      <c r="K274" s="4">
        <f t="shared" si="44"/>
        <v>0</v>
      </c>
      <c r="L274" s="4">
        <f t="shared" si="45"/>
        <v>0</v>
      </c>
      <c r="M274" s="5" t="s">
        <v>4</v>
      </c>
      <c r="N274" s="4">
        <f t="shared" ref="N274:N337" si="50">IF(ISNUMBER(SEARCH("Took a nap (1 hour)",$M274)),1,0)</f>
        <v>0</v>
      </c>
      <c r="O274" s="4">
        <f t="shared" si="46"/>
        <v>0</v>
      </c>
      <c r="P274" s="4">
        <f t="shared" si="47"/>
        <v>1</v>
      </c>
      <c r="Q274" s="4">
        <f t="shared" si="48"/>
        <v>0</v>
      </c>
      <c r="R274" s="5">
        <v>74</v>
      </c>
      <c r="S274">
        <f t="shared" si="49"/>
        <v>74</v>
      </c>
      <c r="T274">
        <v>7114</v>
      </c>
    </row>
    <row r="275" spans="1:20">
      <c r="A275" s="3">
        <v>43045</v>
      </c>
      <c r="B275" t="s">
        <v>16</v>
      </c>
      <c r="C275" s="2">
        <v>43046.024513888886</v>
      </c>
      <c r="D275" s="2">
        <v>43046.394444444442</v>
      </c>
      <c r="E275" s="4">
        <v>99</v>
      </c>
      <c r="F275" s="1">
        <v>0.36944444444444446</v>
      </c>
      <c r="G275" t="s">
        <v>0</v>
      </c>
      <c r="H275" s="4">
        <f t="shared" si="41"/>
        <v>0</v>
      </c>
      <c r="I275" s="4">
        <f t="shared" si="42"/>
        <v>1</v>
      </c>
      <c r="J275" s="4">
        <f t="shared" si="43"/>
        <v>0</v>
      </c>
      <c r="K275" s="4">
        <f t="shared" si="44"/>
        <v>0</v>
      </c>
      <c r="L275" s="4">
        <f t="shared" si="45"/>
        <v>0</v>
      </c>
      <c r="N275" s="4">
        <f t="shared" si="50"/>
        <v>0</v>
      </c>
      <c r="O275" s="4">
        <f t="shared" si="46"/>
        <v>0</v>
      </c>
      <c r="P275" s="4">
        <f t="shared" si="47"/>
        <v>0</v>
      </c>
      <c r="Q275" s="4">
        <f t="shared" si="48"/>
        <v>0</v>
      </c>
      <c r="R275" s="5">
        <v>64</v>
      </c>
      <c r="S275">
        <f t="shared" si="49"/>
        <v>64</v>
      </c>
      <c r="T275">
        <v>9665</v>
      </c>
    </row>
    <row r="276" spans="1:20">
      <c r="A276" s="3">
        <v>43046</v>
      </c>
      <c r="B276" t="s">
        <v>17</v>
      </c>
      <c r="C276" s="2">
        <v>43046.984166666669</v>
      </c>
      <c r="D276" s="2">
        <v>43047.440729166665</v>
      </c>
      <c r="E276" s="4">
        <v>94</v>
      </c>
      <c r="F276" s="1">
        <v>0.45624999999999999</v>
      </c>
      <c r="G276" t="s">
        <v>1</v>
      </c>
      <c r="H276" s="4">
        <f t="shared" si="41"/>
        <v>1</v>
      </c>
      <c r="I276" s="4">
        <f t="shared" si="42"/>
        <v>0</v>
      </c>
      <c r="J276" s="4">
        <f t="shared" si="43"/>
        <v>0</v>
      </c>
      <c r="K276" s="4">
        <f t="shared" si="44"/>
        <v>0</v>
      </c>
      <c r="L276" s="4">
        <f t="shared" si="45"/>
        <v>0</v>
      </c>
      <c r="N276" s="4">
        <f t="shared" si="50"/>
        <v>0</v>
      </c>
      <c r="O276" s="4">
        <f t="shared" si="46"/>
        <v>0</v>
      </c>
      <c r="P276" s="4">
        <f t="shared" si="47"/>
        <v>0</v>
      </c>
      <c r="Q276" s="4">
        <f t="shared" si="48"/>
        <v>0</v>
      </c>
      <c r="R276" s="5">
        <v>75</v>
      </c>
      <c r="S276">
        <f t="shared" si="49"/>
        <v>75</v>
      </c>
      <c r="T276">
        <v>7031</v>
      </c>
    </row>
    <row r="277" spans="1:20">
      <c r="A277" s="3">
        <v>43047</v>
      </c>
      <c r="B277" t="s">
        <v>18</v>
      </c>
      <c r="C277" s="2">
        <v>43048.048356481479</v>
      </c>
      <c r="D277" s="2">
        <v>43048.350949074076</v>
      </c>
      <c r="E277" s="4">
        <v>87</v>
      </c>
      <c r="F277" s="1">
        <v>0.30208333333333331</v>
      </c>
      <c r="G277" t="s">
        <v>2</v>
      </c>
      <c r="H277" s="4">
        <f t="shared" si="41"/>
        <v>0</v>
      </c>
      <c r="I277" s="4">
        <f t="shared" si="42"/>
        <v>0</v>
      </c>
      <c r="J277" s="4">
        <f t="shared" si="43"/>
        <v>1</v>
      </c>
      <c r="K277" s="4">
        <f t="shared" si="44"/>
        <v>0</v>
      </c>
      <c r="L277" s="4">
        <f t="shared" si="45"/>
        <v>0</v>
      </c>
      <c r="N277" s="4">
        <f t="shared" si="50"/>
        <v>0</v>
      </c>
      <c r="O277" s="4">
        <f t="shared" si="46"/>
        <v>0</v>
      </c>
      <c r="P277" s="4">
        <f t="shared" si="47"/>
        <v>0</v>
      </c>
      <c r="Q277" s="4">
        <f t="shared" si="48"/>
        <v>0</v>
      </c>
      <c r="R277" s="5">
        <v>66</v>
      </c>
      <c r="S277">
        <f t="shared" si="49"/>
        <v>66</v>
      </c>
      <c r="T277">
        <v>9328</v>
      </c>
    </row>
    <row r="278" spans="1:20">
      <c r="A278" s="3">
        <v>43048</v>
      </c>
      <c r="B278" t="s">
        <v>19</v>
      </c>
      <c r="C278" s="2">
        <v>43049.01903935185</v>
      </c>
      <c r="D278" s="2">
        <v>43049.354571759257</v>
      </c>
      <c r="E278" s="4">
        <v>81</v>
      </c>
      <c r="F278" s="1">
        <v>0.3354166666666667</v>
      </c>
      <c r="G278" t="s">
        <v>0</v>
      </c>
      <c r="H278" s="4">
        <f t="shared" si="41"/>
        <v>0</v>
      </c>
      <c r="I278" s="4">
        <f t="shared" si="42"/>
        <v>1</v>
      </c>
      <c r="J278" s="4">
        <f t="shared" si="43"/>
        <v>0</v>
      </c>
      <c r="K278" s="4">
        <f t="shared" si="44"/>
        <v>0</v>
      </c>
      <c r="L278" s="4">
        <f t="shared" si="45"/>
        <v>0</v>
      </c>
      <c r="N278" s="4">
        <f t="shared" si="50"/>
        <v>0</v>
      </c>
      <c r="O278" s="4">
        <f t="shared" si="46"/>
        <v>0</v>
      </c>
      <c r="P278" s="4">
        <f t="shared" si="47"/>
        <v>0</v>
      </c>
      <c r="Q278" s="4">
        <f t="shared" si="48"/>
        <v>0</v>
      </c>
      <c r="R278" s="5">
        <v>65</v>
      </c>
      <c r="S278">
        <f t="shared" si="49"/>
        <v>65</v>
      </c>
      <c r="T278">
        <v>11895</v>
      </c>
    </row>
    <row r="279" spans="1:20">
      <c r="A279" s="3">
        <v>43049</v>
      </c>
      <c r="B279" t="s">
        <v>20</v>
      </c>
      <c r="C279" s="2">
        <v>43049.951643518521</v>
      </c>
      <c r="D279" s="2">
        <v>43050.419108796297</v>
      </c>
      <c r="E279" s="4">
        <v>94</v>
      </c>
      <c r="F279" s="1">
        <v>0.46736111111111112</v>
      </c>
      <c r="G279" t="s">
        <v>1</v>
      </c>
      <c r="H279" s="4">
        <f t="shared" si="41"/>
        <v>1</v>
      </c>
      <c r="I279" s="4">
        <f t="shared" si="42"/>
        <v>0</v>
      </c>
      <c r="J279" s="4">
        <f t="shared" si="43"/>
        <v>0</v>
      </c>
      <c r="K279" s="4">
        <f t="shared" si="44"/>
        <v>0</v>
      </c>
      <c r="L279" s="4">
        <f t="shared" si="45"/>
        <v>0</v>
      </c>
      <c r="N279" s="4">
        <f t="shared" si="50"/>
        <v>0</v>
      </c>
      <c r="O279" s="4">
        <f t="shared" si="46"/>
        <v>0</v>
      </c>
      <c r="P279" s="4">
        <f t="shared" si="47"/>
        <v>0</v>
      </c>
      <c r="Q279" s="4">
        <f t="shared" si="48"/>
        <v>0</v>
      </c>
      <c r="R279" s="5">
        <v>78</v>
      </c>
      <c r="S279">
        <f t="shared" si="49"/>
        <v>78</v>
      </c>
      <c r="T279">
        <v>12410</v>
      </c>
    </row>
    <row r="280" spans="1:20">
      <c r="A280" s="3">
        <v>43050</v>
      </c>
      <c r="B280" t="s">
        <v>21</v>
      </c>
      <c r="C280" s="2">
        <v>43051.008518518516</v>
      </c>
      <c r="D280" s="2">
        <v>43051.328888888886</v>
      </c>
      <c r="E280" s="4">
        <v>87</v>
      </c>
      <c r="F280" s="1">
        <v>0.32013888888888892</v>
      </c>
      <c r="G280" t="s">
        <v>2</v>
      </c>
      <c r="H280" s="4">
        <f t="shared" si="41"/>
        <v>0</v>
      </c>
      <c r="I280" s="4">
        <f t="shared" si="42"/>
        <v>0</v>
      </c>
      <c r="J280" s="4">
        <f t="shared" si="43"/>
        <v>1</v>
      </c>
      <c r="K280" s="4">
        <f t="shared" si="44"/>
        <v>0</v>
      </c>
      <c r="L280" s="4">
        <f t="shared" si="45"/>
        <v>0</v>
      </c>
      <c r="N280" s="4">
        <f t="shared" si="50"/>
        <v>0</v>
      </c>
      <c r="O280" s="4">
        <f t="shared" si="46"/>
        <v>0</v>
      </c>
      <c r="P280" s="4">
        <f t="shared" si="47"/>
        <v>0</v>
      </c>
      <c r="Q280" s="4">
        <f t="shared" si="48"/>
        <v>0</v>
      </c>
      <c r="R280" s="5">
        <v>72</v>
      </c>
      <c r="S280">
        <f t="shared" si="49"/>
        <v>72</v>
      </c>
      <c r="T280">
        <v>7520</v>
      </c>
    </row>
    <row r="281" spans="1:20">
      <c r="A281" s="3">
        <v>43051</v>
      </c>
      <c r="B281" t="s">
        <v>22</v>
      </c>
      <c r="C281" s="2">
        <v>43051.99596064815</v>
      </c>
      <c r="D281" s="2">
        <v>43052.435995370368</v>
      </c>
      <c r="E281" s="4">
        <v>88</v>
      </c>
      <c r="F281" s="1">
        <v>0.43958333333333338</v>
      </c>
      <c r="G281" t="s">
        <v>0</v>
      </c>
      <c r="H281" s="4">
        <f t="shared" si="41"/>
        <v>0</v>
      </c>
      <c r="I281" s="4">
        <f t="shared" si="42"/>
        <v>1</v>
      </c>
      <c r="J281" s="4">
        <f t="shared" si="43"/>
        <v>0</v>
      </c>
      <c r="K281" s="4">
        <f t="shared" si="44"/>
        <v>0</v>
      </c>
      <c r="L281" s="4">
        <f t="shared" si="45"/>
        <v>0</v>
      </c>
      <c r="M281" s="5" t="s">
        <v>4</v>
      </c>
      <c r="N281" s="4">
        <f t="shared" si="50"/>
        <v>0</v>
      </c>
      <c r="O281" s="4">
        <f t="shared" si="46"/>
        <v>0</v>
      </c>
      <c r="P281" s="4">
        <f t="shared" si="47"/>
        <v>1</v>
      </c>
      <c r="Q281" s="4">
        <f t="shared" si="48"/>
        <v>0</v>
      </c>
      <c r="R281" s="5">
        <v>0</v>
      </c>
      <c r="S281" t="str">
        <f t="shared" si="49"/>
        <v/>
      </c>
      <c r="T281">
        <v>7119</v>
      </c>
    </row>
    <row r="282" spans="1:20">
      <c r="A282" s="3">
        <v>43052</v>
      </c>
      <c r="B282" t="s">
        <v>16</v>
      </c>
      <c r="C282" s="2">
        <v>43053.04042824074</v>
      </c>
      <c r="D282" s="2">
        <v>43053.390532407408</v>
      </c>
      <c r="E282" s="4">
        <v>91</v>
      </c>
      <c r="F282" s="1">
        <v>0.35000000000000003</v>
      </c>
      <c r="G282" t="s">
        <v>2</v>
      </c>
      <c r="H282" s="4">
        <f t="shared" si="41"/>
        <v>0</v>
      </c>
      <c r="I282" s="4">
        <f t="shared" si="42"/>
        <v>0</v>
      </c>
      <c r="J282" s="4">
        <f t="shared" si="43"/>
        <v>1</v>
      </c>
      <c r="K282" s="4">
        <f t="shared" si="44"/>
        <v>0</v>
      </c>
      <c r="L282" s="4">
        <f t="shared" si="45"/>
        <v>0</v>
      </c>
      <c r="N282" s="4">
        <f t="shared" si="50"/>
        <v>0</v>
      </c>
      <c r="O282" s="4">
        <f t="shared" si="46"/>
        <v>0</v>
      </c>
      <c r="P282" s="4">
        <f t="shared" si="47"/>
        <v>0</v>
      </c>
      <c r="Q282" s="4">
        <f t="shared" si="48"/>
        <v>0</v>
      </c>
      <c r="R282" s="5">
        <v>64</v>
      </c>
      <c r="S282">
        <f t="shared" si="49"/>
        <v>64</v>
      </c>
      <c r="T282">
        <v>12378</v>
      </c>
    </row>
    <row r="283" spans="1:20">
      <c r="A283" s="3">
        <v>43053</v>
      </c>
      <c r="B283" t="s">
        <v>17</v>
      </c>
      <c r="C283" s="2">
        <v>43053.989675925928</v>
      </c>
      <c r="D283" s="2">
        <v>43054.413055555553</v>
      </c>
      <c r="E283" s="4">
        <v>92</v>
      </c>
      <c r="F283" s="1">
        <v>0.42291666666666666</v>
      </c>
      <c r="G283" t="s">
        <v>2</v>
      </c>
      <c r="H283" s="4">
        <f t="shared" si="41"/>
        <v>0</v>
      </c>
      <c r="I283" s="4">
        <f t="shared" si="42"/>
        <v>0</v>
      </c>
      <c r="J283" s="4">
        <f t="shared" si="43"/>
        <v>1</v>
      </c>
      <c r="K283" s="4">
        <f t="shared" si="44"/>
        <v>0</v>
      </c>
      <c r="L283" s="4">
        <f t="shared" si="45"/>
        <v>0</v>
      </c>
      <c r="N283" s="4">
        <f t="shared" si="50"/>
        <v>0</v>
      </c>
      <c r="O283" s="4">
        <f t="shared" si="46"/>
        <v>0</v>
      </c>
      <c r="P283" s="4">
        <f t="shared" si="47"/>
        <v>0</v>
      </c>
      <c r="Q283" s="4">
        <f t="shared" si="48"/>
        <v>0</v>
      </c>
      <c r="R283" s="5">
        <v>70</v>
      </c>
      <c r="S283">
        <f t="shared" si="49"/>
        <v>70</v>
      </c>
      <c r="T283">
        <v>8523</v>
      </c>
    </row>
    <row r="284" spans="1:20">
      <c r="A284" s="3">
        <v>43054</v>
      </c>
      <c r="B284" t="s">
        <v>18</v>
      </c>
      <c r="C284" s="2">
        <v>43054.994409722225</v>
      </c>
      <c r="D284" s="2">
        <v>43055.351076388892</v>
      </c>
      <c r="E284" s="4">
        <v>84</v>
      </c>
      <c r="F284" s="1">
        <v>0.35625000000000001</v>
      </c>
      <c r="G284" t="s">
        <v>0</v>
      </c>
      <c r="H284" s="4">
        <f t="shared" si="41"/>
        <v>0</v>
      </c>
      <c r="I284" s="4">
        <f t="shared" si="42"/>
        <v>1</v>
      </c>
      <c r="J284" s="4">
        <f t="shared" si="43"/>
        <v>0</v>
      </c>
      <c r="K284" s="4">
        <f t="shared" si="44"/>
        <v>0</v>
      </c>
      <c r="L284" s="4">
        <f t="shared" si="45"/>
        <v>0</v>
      </c>
      <c r="N284" s="4">
        <f t="shared" si="50"/>
        <v>0</v>
      </c>
      <c r="O284" s="4">
        <f t="shared" si="46"/>
        <v>0</v>
      </c>
      <c r="P284" s="4">
        <f t="shared" si="47"/>
        <v>0</v>
      </c>
      <c r="Q284" s="4">
        <f t="shared" si="48"/>
        <v>0</v>
      </c>
      <c r="R284" s="5">
        <v>57</v>
      </c>
      <c r="S284">
        <f t="shared" si="49"/>
        <v>57</v>
      </c>
      <c r="T284">
        <v>10211</v>
      </c>
    </row>
    <row r="285" spans="1:20">
      <c r="A285" s="3">
        <v>43055</v>
      </c>
      <c r="B285" t="s">
        <v>19</v>
      </c>
      <c r="C285" s="2">
        <v>43056.056967592594</v>
      </c>
      <c r="D285" s="2">
        <v>43056.354571759257</v>
      </c>
      <c r="E285" s="4">
        <v>76</v>
      </c>
      <c r="F285" s="1">
        <v>0.29722222222222222</v>
      </c>
      <c r="G285" t="s">
        <v>0</v>
      </c>
      <c r="H285" s="4">
        <f t="shared" si="41"/>
        <v>0</v>
      </c>
      <c r="I285" s="4">
        <f t="shared" si="42"/>
        <v>1</v>
      </c>
      <c r="J285" s="4">
        <f t="shared" si="43"/>
        <v>0</v>
      </c>
      <c r="K285" s="4">
        <f t="shared" si="44"/>
        <v>0</v>
      </c>
      <c r="L285" s="4">
        <f t="shared" si="45"/>
        <v>0</v>
      </c>
      <c r="N285" s="4">
        <f t="shared" si="50"/>
        <v>0</v>
      </c>
      <c r="O285" s="4">
        <f t="shared" si="46"/>
        <v>0</v>
      </c>
      <c r="P285" s="4">
        <f t="shared" si="47"/>
        <v>0</v>
      </c>
      <c r="Q285" s="4">
        <f t="shared" si="48"/>
        <v>0</v>
      </c>
      <c r="R285" s="5">
        <v>71</v>
      </c>
      <c r="S285">
        <f t="shared" si="49"/>
        <v>71</v>
      </c>
      <c r="T285">
        <v>11039</v>
      </c>
    </row>
    <row r="286" spans="1:20">
      <c r="A286" s="3">
        <v>43056</v>
      </c>
      <c r="B286" t="s">
        <v>20</v>
      </c>
      <c r="C286" s="2">
        <v>43057.007187499999</v>
      </c>
      <c r="D286" s="2">
        <v>43057.229513888888</v>
      </c>
      <c r="E286" s="4">
        <v>61</v>
      </c>
      <c r="F286" s="1">
        <v>0.22222222222222221</v>
      </c>
      <c r="G286" t="s">
        <v>1</v>
      </c>
      <c r="H286" s="4">
        <f t="shared" si="41"/>
        <v>1</v>
      </c>
      <c r="I286" s="4">
        <f t="shared" si="42"/>
        <v>0</v>
      </c>
      <c r="J286" s="4">
        <f t="shared" si="43"/>
        <v>0</v>
      </c>
      <c r="K286" s="4">
        <f t="shared" si="44"/>
        <v>0</v>
      </c>
      <c r="L286" s="4">
        <f t="shared" si="45"/>
        <v>0</v>
      </c>
      <c r="M286" s="5" t="s">
        <v>4</v>
      </c>
      <c r="N286" s="4">
        <f t="shared" si="50"/>
        <v>0</v>
      </c>
      <c r="O286" s="4">
        <f t="shared" si="46"/>
        <v>0</v>
      </c>
      <c r="P286" s="4">
        <f t="shared" si="47"/>
        <v>1</v>
      </c>
      <c r="Q286" s="4">
        <f t="shared" si="48"/>
        <v>0</v>
      </c>
      <c r="R286" s="5">
        <v>78</v>
      </c>
      <c r="S286">
        <f t="shared" si="49"/>
        <v>78</v>
      </c>
      <c r="T286">
        <v>8588</v>
      </c>
    </row>
    <row r="287" spans="1:20">
      <c r="A287" s="3">
        <v>43057</v>
      </c>
      <c r="B287" t="s">
        <v>21</v>
      </c>
      <c r="C287" s="2">
        <v>43058.002708333333</v>
      </c>
      <c r="D287" s="2">
        <v>43058.376527777778</v>
      </c>
      <c r="E287" s="4">
        <v>99</v>
      </c>
      <c r="F287" s="1">
        <v>0.37361111111111112</v>
      </c>
      <c r="G287" t="s">
        <v>2</v>
      </c>
      <c r="H287" s="4">
        <f t="shared" si="41"/>
        <v>0</v>
      </c>
      <c r="I287" s="4">
        <f t="shared" si="42"/>
        <v>0</v>
      </c>
      <c r="J287" s="4">
        <f t="shared" si="43"/>
        <v>1</v>
      </c>
      <c r="K287" s="4">
        <f t="shared" si="44"/>
        <v>0</v>
      </c>
      <c r="L287" s="4">
        <f t="shared" si="45"/>
        <v>0</v>
      </c>
      <c r="M287" s="5" t="s">
        <v>4</v>
      </c>
      <c r="N287" s="4">
        <f t="shared" si="50"/>
        <v>0</v>
      </c>
      <c r="O287" s="4">
        <f t="shared" si="46"/>
        <v>0</v>
      </c>
      <c r="P287" s="4">
        <f t="shared" si="47"/>
        <v>1</v>
      </c>
      <c r="Q287" s="4">
        <f t="shared" si="48"/>
        <v>0</v>
      </c>
      <c r="R287" s="5">
        <v>73</v>
      </c>
      <c r="S287">
        <f t="shared" si="49"/>
        <v>73</v>
      </c>
      <c r="T287">
        <v>2837</v>
      </c>
    </row>
    <row r="288" spans="1:20">
      <c r="A288" s="3">
        <v>43058</v>
      </c>
      <c r="B288" t="s">
        <v>22</v>
      </c>
      <c r="C288" s="2">
        <v>43059.037812499999</v>
      </c>
      <c r="D288" s="2">
        <v>43059.322256944448</v>
      </c>
      <c r="E288" s="4">
        <v>79</v>
      </c>
      <c r="F288" s="1">
        <v>0.28402777777777777</v>
      </c>
      <c r="G288" t="s">
        <v>2</v>
      </c>
      <c r="H288" s="4">
        <f t="shared" si="41"/>
        <v>0</v>
      </c>
      <c r="I288" s="4">
        <f t="shared" si="42"/>
        <v>0</v>
      </c>
      <c r="J288" s="4">
        <f t="shared" si="43"/>
        <v>1</v>
      </c>
      <c r="K288" s="4">
        <f t="shared" si="44"/>
        <v>0</v>
      </c>
      <c r="L288" s="4">
        <f t="shared" si="45"/>
        <v>0</v>
      </c>
      <c r="M288" s="5" t="s">
        <v>4</v>
      </c>
      <c r="N288" s="4">
        <f t="shared" si="50"/>
        <v>0</v>
      </c>
      <c r="O288" s="4">
        <f t="shared" si="46"/>
        <v>0</v>
      </c>
      <c r="P288" s="4">
        <f t="shared" si="47"/>
        <v>1</v>
      </c>
      <c r="Q288" s="4">
        <f t="shared" si="48"/>
        <v>0</v>
      </c>
      <c r="R288" s="5">
        <v>65</v>
      </c>
      <c r="S288">
        <f t="shared" si="49"/>
        <v>65</v>
      </c>
      <c r="T288">
        <v>2706</v>
      </c>
    </row>
    <row r="289" spans="1:20">
      <c r="A289" s="3">
        <v>43059</v>
      </c>
      <c r="B289" t="s">
        <v>16</v>
      </c>
      <c r="C289" s="2">
        <v>43059.956493055557</v>
      </c>
      <c r="D289" s="2">
        <v>43060.378032407411</v>
      </c>
      <c r="E289" s="4">
        <v>100</v>
      </c>
      <c r="F289" s="1">
        <v>0.42152777777777778</v>
      </c>
      <c r="G289" t="s">
        <v>2</v>
      </c>
      <c r="H289" s="4">
        <f t="shared" si="41"/>
        <v>0</v>
      </c>
      <c r="I289" s="4">
        <f t="shared" si="42"/>
        <v>0</v>
      </c>
      <c r="J289" s="4">
        <f t="shared" si="43"/>
        <v>1</v>
      </c>
      <c r="K289" s="4">
        <f t="shared" si="44"/>
        <v>0</v>
      </c>
      <c r="L289" s="4">
        <f t="shared" si="45"/>
        <v>0</v>
      </c>
      <c r="N289" s="4">
        <f t="shared" si="50"/>
        <v>0</v>
      </c>
      <c r="O289" s="4">
        <f t="shared" si="46"/>
        <v>0</v>
      </c>
      <c r="P289" s="4">
        <f t="shared" si="47"/>
        <v>0</v>
      </c>
      <c r="Q289" s="4">
        <f t="shared" si="48"/>
        <v>0</v>
      </c>
      <c r="R289" s="5">
        <v>122</v>
      </c>
      <c r="S289">
        <f t="shared" si="49"/>
        <v>122</v>
      </c>
      <c r="T289">
        <v>2671</v>
      </c>
    </row>
    <row r="290" spans="1:20">
      <c r="A290" s="3">
        <v>43060</v>
      </c>
      <c r="B290" t="s">
        <v>17</v>
      </c>
      <c r="C290" s="2">
        <v>43060.912395833337</v>
      </c>
      <c r="D290" s="2">
        <v>43061.341400462959</v>
      </c>
      <c r="E290" s="4">
        <v>100</v>
      </c>
      <c r="F290" s="1">
        <v>0.4284722222222222</v>
      </c>
      <c r="G290" t="s">
        <v>2</v>
      </c>
      <c r="H290" s="4">
        <f t="shared" si="41"/>
        <v>0</v>
      </c>
      <c r="I290" s="4">
        <f t="shared" si="42"/>
        <v>0</v>
      </c>
      <c r="J290" s="4">
        <f t="shared" si="43"/>
        <v>1</v>
      </c>
      <c r="K290" s="4">
        <f t="shared" si="44"/>
        <v>0</v>
      </c>
      <c r="L290" s="4">
        <f t="shared" si="45"/>
        <v>0</v>
      </c>
      <c r="N290" s="4">
        <f t="shared" si="50"/>
        <v>0</v>
      </c>
      <c r="O290" s="4">
        <f t="shared" si="46"/>
        <v>0</v>
      </c>
      <c r="P290" s="4">
        <f t="shared" si="47"/>
        <v>0</v>
      </c>
      <c r="Q290" s="4">
        <f t="shared" si="48"/>
        <v>0</v>
      </c>
      <c r="R290" s="5">
        <v>67</v>
      </c>
      <c r="S290">
        <f t="shared" si="49"/>
        <v>67</v>
      </c>
      <c r="T290">
        <v>1983</v>
      </c>
    </row>
    <row r="291" spans="1:20">
      <c r="A291" s="3">
        <v>43061</v>
      </c>
      <c r="B291" t="s">
        <v>18</v>
      </c>
      <c r="C291" s="2">
        <v>43061.964467592596</v>
      </c>
      <c r="D291" s="2">
        <v>43062.369733796295</v>
      </c>
      <c r="E291" s="4">
        <v>100</v>
      </c>
      <c r="F291" s="1">
        <v>0.40486111111111112</v>
      </c>
      <c r="G291" t="s">
        <v>0</v>
      </c>
      <c r="H291" s="4">
        <f t="shared" si="41"/>
        <v>0</v>
      </c>
      <c r="I291" s="4">
        <f t="shared" si="42"/>
        <v>1</v>
      </c>
      <c r="J291" s="4">
        <f t="shared" si="43"/>
        <v>0</v>
      </c>
      <c r="K291" s="4">
        <f t="shared" si="44"/>
        <v>0</v>
      </c>
      <c r="L291" s="4">
        <f t="shared" si="45"/>
        <v>0</v>
      </c>
      <c r="M291" s="5" t="s">
        <v>4</v>
      </c>
      <c r="N291" s="4">
        <f t="shared" si="50"/>
        <v>0</v>
      </c>
      <c r="O291" s="4">
        <f t="shared" si="46"/>
        <v>0</v>
      </c>
      <c r="P291" s="4">
        <f t="shared" si="47"/>
        <v>1</v>
      </c>
      <c r="Q291" s="4">
        <f t="shared" si="48"/>
        <v>0</v>
      </c>
      <c r="R291" s="5">
        <v>72</v>
      </c>
      <c r="S291">
        <f t="shared" si="49"/>
        <v>72</v>
      </c>
      <c r="T291">
        <v>1559</v>
      </c>
    </row>
    <row r="292" spans="1:20">
      <c r="A292" s="3">
        <v>43062</v>
      </c>
      <c r="B292" t="s">
        <v>19</v>
      </c>
      <c r="C292" s="2">
        <v>43062.86515046296</v>
      </c>
      <c r="D292" s="2">
        <v>43063.379652777781</v>
      </c>
      <c r="E292" s="4">
        <v>92</v>
      </c>
      <c r="F292" s="1">
        <v>0.51388888888888895</v>
      </c>
      <c r="G292" t="s">
        <v>1</v>
      </c>
      <c r="H292" s="4">
        <f t="shared" si="41"/>
        <v>1</v>
      </c>
      <c r="I292" s="4">
        <f t="shared" si="42"/>
        <v>0</v>
      </c>
      <c r="J292" s="4">
        <f t="shared" si="43"/>
        <v>0</v>
      </c>
      <c r="K292" s="4">
        <f t="shared" si="44"/>
        <v>0</v>
      </c>
      <c r="L292" s="4">
        <f t="shared" si="45"/>
        <v>0</v>
      </c>
      <c r="N292" s="4">
        <f t="shared" si="50"/>
        <v>0</v>
      </c>
      <c r="O292" s="4">
        <f t="shared" si="46"/>
        <v>0</v>
      </c>
      <c r="P292" s="4">
        <f t="shared" si="47"/>
        <v>0</v>
      </c>
      <c r="Q292" s="4">
        <f t="shared" si="48"/>
        <v>0</v>
      </c>
      <c r="R292" s="5">
        <v>70</v>
      </c>
      <c r="S292">
        <f t="shared" si="49"/>
        <v>70</v>
      </c>
      <c r="T292">
        <v>924</v>
      </c>
    </row>
    <row r="293" spans="1:20">
      <c r="A293" s="3">
        <v>43063</v>
      </c>
      <c r="B293" t="s">
        <v>20</v>
      </c>
      <c r="C293" s="2">
        <v>43063.900011574071</v>
      </c>
      <c r="D293" s="2">
        <v>43064.354571759257</v>
      </c>
      <c r="E293" s="4">
        <v>71</v>
      </c>
      <c r="F293" s="1">
        <v>0.45416666666666666</v>
      </c>
      <c r="G293" t="s">
        <v>2</v>
      </c>
      <c r="H293" s="4">
        <f t="shared" si="41"/>
        <v>0</v>
      </c>
      <c r="I293" s="4">
        <f t="shared" si="42"/>
        <v>0</v>
      </c>
      <c r="J293" s="4">
        <f t="shared" si="43"/>
        <v>1</v>
      </c>
      <c r="K293" s="4">
        <f t="shared" si="44"/>
        <v>0</v>
      </c>
      <c r="L293" s="4">
        <f t="shared" si="45"/>
        <v>0</v>
      </c>
      <c r="N293" s="4">
        <f t="shared" si="50"/>
        <v>0</v>
      </c>
      <c r="O293" s="4">
        <f t="shared" si="46"/>
        <v>0</v>
      </c>
      <c r="P293" s="4">
        <f t="shared" si="47"/>
        <v>0</v>
      </c>
      <c r="Q293" s="4">
        <f t="shared" si="48"/>
        <v>0</v>
      </c>
      <c r="R293" s="5">
        <v>70</v>
      </c>
      <c r="S293">
        <f t="shared" si="49"/>
        <v>70</v>
      </c>
      <c r="T293">
        <v>2484</v>
      </c>
    </row>
    <row r="294" spans="1:20">
      <c r="A294" s="3">
        <v>43064</v>
      </c>
      <c r="B294" t="s">
        <v>21</v>
      </c>
      <c r="C294" s="2">
        <v>43064.909039351849</v>
      </c>
      <c r="D294" s="2">
        <v>43065.320231481484</v>
      </c>
      <c r="E294" s="4">
        <v>100</v>
      </c>
      <c r="F294" s="1">
        <v>0.41111111111111115</v>
      </c>
      <c r="G294" t="s">
        <v>0</v>
      </c>
      <c r="H294" s="4">
        <f t="shared" si="41"/>
        <v>0</v>
      </c>
      <c r="I294" s="4">
        <f t="shared" si="42"/>
        <v>1</v>
      </c>
      <c r="J294" s="4">
        <f t="shared" si="43"/>
        <v>0</v>
      </c>
      <c r="K294" s="4">
        <f t="shared" si="44"/>
        <v>0</v>
      </c>
      <c r="L294" s="4">
        <f t="shared" si="45"/>
        <v>0</v>
      </c>
      <c r="N294" s="4">
        <f t="shared" si="50"/>
        <v>0</v>
      </c>
      <c r="O294" s="4">
        <f t="shared" si="46"/>
        <v>0</v>
      </c>
      <c r="P294" s="4">
        <f t="shared" si="47"/>
        <v>0</v>
      </c>
      <c r="Q294" s="4">
        <f t="shared" si="48"/>
        <v>0</v>
      </c>
      <c r="R294" s="5">
        <v>76</v>
      </c>
      <c r="S294">
        <f t="shared" si="49"/>
        <v>76</v>
      </c>
      <c r="T294">
        <v>1751</v>
      </c>
    </row>
    <row r="295" spans="1:20">
      <c r="A295" s="3">
        <v>43065</v>
      </c>
      <c r="B295" t="s">
        <v>22</v>
      </c>
      <c r="C295" s="2">
        <v>43066.00886574074</v>
      </c>
      <c r="D295" s="2">
        <v>43066.348680555559</v>
      </c>
      <c r="E295" s="4">
        <v>89</v>
      </c>
      <c r="F295" s="1">
        <v>0.33958333333333335</v>
      </c>
      <c r="G295" t="s">
        <v>0</v>
      </c>
      <c r="H295" s="4">
        <f t="shared" si="41"/>
        <v>0</v>
      </c>
      <c r="I295" s="4">
        <f t="shared" si="42"/>
        <v>1</v>
      </c>
      <c r="J295" s="4">
        <f t="shared" si="43"/>
        <v>0</v>
      </c>
      <c r="K295" s="4">
        <f t="shared" si="44"/>
        <v>0</v>
      </c>
      <c r="L295" s="4">
        <f t="shared" si="45"/>
        <v>0</v>
      </c>
      <c r="M295" s="5" t="s">
        <v>4</v>
      </c>
      <c r="N295" s="4">
        <f t="shared" si="50"/>
        <v>0</v>
      </c>
      <c r="O295" s="4">
        <f t="shared" si="46"/>
        <v>0</v>
      </c>
      <c r="P295" s="4">
        <f t="shared" si="47"/>
        <v>1</v>
      </c>
      <c r="Q295" s="4">
        <f t="shared" si="48"/>
        <v>0</v>
      </c>
      <c r="R295" s="5">
        <v>70</v>
      </c>
      <c r="S295">
        <f t="shared" si="49"/>
        <v>70</v>
      </c>
      <c r="T295">
        <v>6327</v>
      </c>
    </row>
    <row r="296" spans="1:20">
      <c r="A296" s="3">
        <v>43066</v>
      </c>
      <c r="B296" t="s">
        <v>16</v>
      </c>
      <c r="C296" s="2">
        <v>43067.000509259262</v>
      </c>
      <c r="D296" s="2">
        <v>43067.39203703704</v>
      </c>
      <c r="E296" s="4">
        <v>99</v>
      </c>
      <c r="F296" s="1">
        <v>0.39097222222222222</v>
      </c>
      <c r="G296" t="s">
        <v>0</v>
      </c>
      <c r="H296" s="4">
        <f t="shared" si="41"/>
        <v>0</v>
      </c>
      <c r="I296" s="4">
        <f t="shared" si="42"/>
        <v>1</v>
      </c>
      <c r="J296" s="4">
        <f t="shared" si="43"/>
        <v>0</v>
      </c>
      <c r="K296" s="4">
        <f t="shared" si="44"/>
        <v>0</v>
      </c>
      <c r="L296" s="4">
        <f t="shared" si="45"/>
        <v>0</v>
      </c>
      <c r="N296" s="4">
        <f t="shared" si="50"/>
        <v>0</v>
      </c>
      <c r="O296" s="4">
        <f t="shared" si="46"/>
        <v>0</v>
      </c>
      <c r="P296" s="4">
        <f t="shared" si="47"/>
        <v>0</v>
      </c>
      <c r="Q296" s="4">
        <f t="shared" si="48"/>
        <v>0</v>
      </c>
      <c r="R296" s="5">
        <v>86</v>
      </c>
      <c r="S296">
        <f t="shared" si="49"/>
        <v>86</v>
      </c>
      <c r="T296">
        <v>10899</v>
      </c>
    </row>
    <row r="297" spans="1:20">
      <c r="A297" s="3">
        <v>43067</v>
      </c>
      <c r="B297" t="s">
        <v>17</v>
      </c>
      <c r="C297" s="2">
        <v>43068.019548611112</v>
      </c>
      <c r="D297" s="2">
        <v>43068.383842592593</v>
      </c>
      <c r="E297" s="4">
        <v>78</v>
      </c>
      <c r="F297" s="1">
        <v>0.36388888888888887</v>
      </c>
      <c r="G297" t="s">
        <v>2</v>
      </c>
      <c r="H297" s="4">
        <f t="shared" si="41"/>
        <v>0</v>
      </c>
      <c r="I297" s="4">
        <f t="shared" si="42"/>
        <v>0</v>
      </c>
      <c r="J297" s="4">
        <f t="shared" si="43"/>
        <v>1</v>
      </c>
      <c r="K297" s="4">
        <f t="shared" si="44"/>
        <v>0</v>
      </c>
      <c r="L297" s="4">
        <f t="shared" si="45"/>
        <v>0</v>
      </c>
      <c r="M297" s="5" t="s">
        <v>4</v>
      </c>
      <c r="N297" s="4">
        <f t="shared" si="50"/>
        <v>0</v>
      </c>
      <c r="O297" s="4">
        <f t="shared" si="46"/>
        <v>0</v>
      </c>
      <c r="P297" s="4">
        <f t="shared" si="47"/>
        <v>1</v>
      </c>
      <c r="Q297" s="4">
        <f t="shared" si="48"/>
        <v>0</v>
      </c>
      <c r="R297" s="5">
        <v>69</v>
      </c>
      <c r="S297">
        <f t="shared" si="49"/>
        <v>69</v>
      </c>
      <c r="T297">
        <v>9190</v>
      </c>
    </row>
    <row r="298" spans="1:20">
      <c r="A298" s="3">
        <v>43068</v>
      </c>
      <c r="B298" t="s">
        <v>18</v>
      </c>
      <c r="C298" s="2">
        <v>43068.947731481479</v>
      </c>
      <c r="D298" s="2">
        <v>43069.346064814818</v>
      </c>
      <c r="E298" s="4">
        <v>100</v>
      </c>
      <c r="F298" s="1">
        <v>0.3979166666666667</v>
      </c>
      <c r="G298" t="s">
        <v>0</v>
      </c>
      <c r="H298" s="4">
        <f t="shared" si="41"/>
        <v>0</v>
      </c>
      <c r="I298" s="4">
        <f t="shared" si="42"/>
        <v>1</v>
      </c>
      <c r="J298" s="4">
        <f t="shared" si="43"/>
        <v>0</v>
      </c>
      <c r="K298" s="4">
        <f t="shared" si="44"/>
        <v>0</v>
      </c>
      <c r="L298" s="4">
        <f t="shared" si="45"/>
        <v>0</v>
      </c>
      <c r="N298" s="4">
        <f t="shared" si="50"/>
        <v>0</v>
      </c>
      <c r="O298" s="4">
        <f t="shared" si="46"/>
        <v>0</v>
      </c>
      <c r="P298" s="4">
        <f t="shared" si="47"/>
        <v>0</v>
      </c>
      <c r="Q298" s="4">
        <f t="shared" si="48"/>
        <v>0</v>
      </c>
      <c r="R298" s="5">
        <v>64</v>
      </c>
      <c r="S298">
        <f t="shared" si="49"/>
        <v>64</v>
      </c>
      <c r="T298">
        <v>9355</v>
      </c>
    </row>
    <row r="299" spans="1:20">
      <c r="A299" s="3">
        <v>43069</v>
      </c>
      <c r="B299" t="s">
        <v>19</v>
      </c>
      <c r="C299" s="2">
        <v>43070.048796296294</v>
      </c>
      <c r="D299" s="2">
        <v>43070.35465277778</v>
      </c>
      <c r="E299" s="4">
        <v>78</v>
      </c>
      <c r="F299" s="1">
        <v>0.30555555555555552</v>
      </c>
      <c r="G299" t="s">
        <v>2</v>
      </c>
      <c r="H299" s="4">
        <f t="shared" si="41"/>
        <v>0</v>
      </c>
      <c r="I299" s="4">
        <f t="shared" si="42"/>
        <v>0</v>
      </c>
      <c r="J299" s="4">
        <f t="shared" si="43"/>
        <v>1</v>
      </c>
      <c r="K299" s="4">
        <f t="shared" si="44"/>
        <v>0</v>
      </c>
      <c r="L299" s="4">
        <f t="shared" si="45"/>
        <v>0</v>
      </c>
      <c r="N299" s="4">
        <f t="shared" si="50"/>
        <v>0</v>
      </c>
      <c r="O299" s="4">
        <f t="shared" si="46"/>
        <v>0</v>
      </c>
      <c r="P299" s="4">
        <f t="shared" si="47"/>
        <v>0</v>
      </c>
      <c r="Q299" s="4">
        <f t="shared" si="48"/>
        <v>0</v>
      </c>
      <c r="R299" s="5">
        <v>95</v>
      </c>
      <c r="S299">
        <f t="shared" si="49"/>
        <v>95</v>
      </c>
      <c r="T299">
        <v>10284</v>
      </c>
    </row>
    <row r="300" spans="1:20">
      <c r="A300" s="3">
        <v>43070</v>
      </c>
      <c r="B300" t="s">
        <v>20</v>
      </c>
      <c r="C300" s="2">
        <v>43071.02721064815</v>
      </c>
      <c r="D300" s="2">
        <v>43071.413240740738</v>
      </c>
      <c r="E300" s="4">
        <v>100</v>
      </c>
      <c r="F300" s="1">
        <v>0.38541666666666669</v>
      </c>
      <c r="G300" t="s">
        <v>0</v>
      </c>
      <c r="H300" s="4">
        <f t="shared" si="41"/>
        <v>0</v>
      </c>
      <c r="I300" s="4">
        <f t="shared" si="42"/>
        <v>1</v>
      </c>
      <c r="J300" s="4">
        <f t="shared" si="43"/>
        <v>0</v>
      </c>
      <c r="K300" s="4">
        <f t="shared" si="44"/>
        <v>0</v>
      </c>
      <c r="L300" s="4">
        <f t="shared" si="45"/>
        <v>0</v>
      </c>
      <c r="N300" s="4">
        <f t="shared" si="50"/>
        <v>0</v>
      </c>
      <c r="O300" s="4">
        <f t="shared" si="46"/>
        <v>0</v>
      </c>
      <c r="P300" s="4">
        <f t="shared" si="47"/>
        <v>0</v>
      </c>
      <c r="Q300" s="4">
        <f t="shared" si="48"/>
        <v>0</v>
      </c>
      <c r="R300" s="5">
        <v>66</v>
      </c>
      <c r="S300">
        <f t="shared" si="49"/>
        <v>66</v>
      </c>
      <c r="T300">
        <v>9497</v>
      </c>
    </row>
    <row r="301" spans="1:20">
      <c r="A301" s="3">
        <v>43071</v>
      </c>
      <c r="B301" t="s">
        <v>21</v>
      </c>
      <c r="C301" s="2">
        <v>43072.008032407408</v>
      </c>
      <c r="D301" s="2">
        <v>43072.408935185187</v>
      </c>
      <c r="E301" s="4">
        <v>100</v>
      </c>
      <c r="F301" s="1">
        <v>0.40069444444444446</v>
      </c>
      <c r="G301" t="s">
        <v>0</v>
      </c>
      <c r="H301" s="4">
        <f t="shared" si="41"/>
        <v>0</v>
      </c>
      <c r="I301" s="4">
        <f t="shared" si="42"/>
        <v>1</v>
      </c>
      <c r="J301" s="4">
        <f t="shared" si="43"/>
        <v>0</v>
      </c>
      <c r="K301" s="4">
        <f t="shared" si="44"/>
        <v>0</v>
      </c>
      <c r="L301" s="4">
        <f t="shared" si="45"/>
        <v>0</v>
      </c>
      <c r="N301" s="4">
        <f t="shared" si="50"/>
        <v>0</v>
      </c>
      <c r="O301" s="4">
        <f t="shared" si="46"/>
        <v>0</v>
      </c>
      <c r="P301" s="4">
        <f t="shared" si="47"/>
        <v>0</v>
      </c>
      <c r="Q301" s="4">
        <f t="shared" si="48"/>
        <v>0</v>
      </c>
      <c r="R301" s="5">
        <v>84</v>
      </c>
      <c r="S301">
        <f t="shared" si="49"/>
        <v>84</v>
      </c>
      <c r="T301">
        <v>2717</v>
      </c>
    </row>
    <row r="302" spans="1:20">
      <c r="A302" s="3">
        <v>43072</v>
      </c>
      <c r="B302" t="s">
        <v>22</v>
      </c>
      <c r="C302" s="2">
        <v>43072.967719907407</v>
      </c>
      <c r="D302" s="2">
        <v>43073.374247685184</v>
      </c>
      <c r="E302" s="4">
        <v>88</v>
      </c>
      <c r="F302" s="1">
        <v>0.40625</v>
      </c>
      <c r="G302" t="s">
        <v>2</v>
      </c>
      <c r="H302" s="4">
        <f t="shared" si="41"/>
        <v>0</v>
      </c>
      <c r="I302" s="4">
        <f t="shared" si="42"/>
        <v>0</v>
      </c>
      <c r="J302" s="4">
        <f t="shared" si="43"/>
        <v>1</v>
      </c>
      <c r="K302" s="4">
        <f t="shared" si="44"/>
        <v>0</v>
      </c>
      <c r="L302" s="4">
        <f t="shared" si="45"/>
        <v>0</v>
      </c>
      <c r="N302" s="4">
        <f t="shared" si="50"/>
        <v>0</v>
      </c>
      <c r="O302" s="4">
        <f t="shared" si="46"/>
        <v>0</v>
      </c>
      <c r="P302" s="4">
        <f t="shared" si="47"/>
        <v>0</v>
      </c>
      <c r="Q302" s="4">
        <f t="shared" si="48"/>
        <v>0</v>
      </c>
      <c r="R302" s="5">
        <v>76</v>
      </c>
      <c r="S302">
        <f t="shared" si="49"/>
        <v>76</v>
      </c>
      <c r="T302">
        <v>7658</v>
      </c>
    </row>
    <row r="303" spans="1:20">
      <c r="A303" s="3">
        <v>43073</v>
      </c>
      <c r="B303" t="s">
        <v>16</v>
      </c>
      <c r="C303" s="2">
        <v>43074.051504629628</v>
      </c>
      <c r="D303" s="2">
        <v>43074.398333333331</v>
      </c>
      <c r="E303" s="4">
        <v>99</v>
      </c>
      <c r="F303" s="1">
        <v>0.34652777777777777</v>
      </c>
      <c r="G303" t="s">
        <v>2</v>
      </c>
      <c r="H303" s="4">
        <f t="shared" si="41"/>
        <v>0</v>
      </c>
      <c r="I303" s="4">
        <f t="shared" si="42"/>
        <v>0</v>
      </c>
      <c r="J303" s="4">
        <f t="shared" si="43"/>
        <v>1</v>
      </c>
      <c r="K303" s="4">
        <f t="shared" si="44"/>
        <v>0</v>
      </c>
      <c r="L303" s="4">
        <f t="shared" si="45"/>
        <v>0</v>
      </c>
      <c r="N303" s="4">
        <f t="shared" si="50"/>
        <v>0</v>
      </c>
      <c r="O303" s="4">
        <f t="shared" si="46"/>
        <v>0</v>
      </c>
      <c r="P303" s="4">
        <f t="shared" si="47"/>
        <v>0</v>
      </c>
      <c r="Q303" s="4">
        <f t="shared" si="48"/>
        <v>0</v>
      </c>
      <c r="R303" s="5">
        <v>75</v>
      </c>
      <c r="S303">
        <f t="shared" si="49"/>
        <v>75</v>
      </c>
      <c r="T303">
        <v>11172</v>
      </c>
    </row>
    <row r="304" spans="1:20">
      <c r="A304" s="3">
        <v>43074</v>
      </c>
      <c r="B304" t="s">
        <v>17</v>
      </c>
      <c r="C304" s="2">
        <v>43074.995081018518</v>
      </c>
      <c r="D304" s="2">
        <v>43075.35974537037</v>
      </c>
      <c r="E304" s="4">
        <v>81</v>
      </c>
      <c r="F304" s="1">
        <v>0.36458333333333331</v>
      </c>
      <c r="G304" t="s">
        <v>2</v>
      </c>
      <c r="H304" s="4">
        <f t="shared" si="41"/>
        <v>0</v>
      </c>
      <c r="I304" s="4">
        <f t="shared" si="42"/>
        <v>0</v>
      </c>
      <c r="J304" s="4">
        <f t="shared" si="43"/>
        <v>1</v>
      </c>
      <c r="K304" s="4">
        <f t="shared" si="44"/>
        <v>0</v>
      </c>
      <c r="L304" s="4">
        <f t="shared" si="45"/>
        <v>0</v>
      </c>
      <c r="N304" s="4">
        <f t="shared" si="50"/>
        <v>0</v>
      </c>
      <c r="O304" s="4">
        <f t="shared" si="46"/>
        <v>0</v>
      </c>
      <c r="P304" s="4">
        <f t="shared" si="47"/>
        <v>0</v>
      </c>
      <c r="Q304" s="4">
        <f t="shared" si="48"/>
        <v>0</v>
      </c>
      <c r="R304" s="5">
        <v>66</v>
      </c>
      <c r="S304">
        <f t="shared" si="49"/>
        <v>66</v>
      </c>
      <c r="T304">
        <v>9566</v>
      </c>
    </row>
    <row r="305" spans="1:20">
      <c r="A305" s="3">
        <v>43075</v>
      </c>
      <c r="B305" t="s">
        <v>18</v>
      </c>
      <c r="C305" s="2">
        <v>43075.982442129629</v>
      </c>
      <c r="D305" s="2">
        <v>43076.352037037039</v>
      </c>
      <c r="E305" s="4">
        <v>100</v>
      </c>
      <c r="F305" s="1">
        <v>0.36944444444444446</v>
      </c>
      <c r="G305" t="s">
        <v>0</v>
      </c>
      <c r="H305" s="4">
        <f t="shared" si="41"/>
        <v>0</v>
      </c>
      <c r="I305" s="4">
        <f t="shared" si="42"/>
        <v>1</v>
      </c>
      <c r="J305" s="4">
        <f t="shared" si="43"/>
        <v>0</v>
      </c>
      <c r="K305" s="4">
        <f t="shared" si="44"/>
        <v>0</v>
      </c>
      <c r="L305" s="4">
        <f t="shared" si="45"/>
        <v>0</v>
      </c>
      <c r="N305" s="4">
        <f t="shared" si="50"/>
        <v>0</v>
      </c>
      <c r="O305" s="4">
        <f t="shared" si="46"/>
        <v>0</v>
      </c>
      <c r="P305" s="4">
        <f t="shared" si="47"/>
        <v>0</v>
      </c>
      <c r="Q305" s="4">
        <f t="shared" si="48"/>
        <v>0</v>
      </c>
      <c r="R305" s="5">
        <v>70</v>
      </c>
      <c r="S305">
        <f t="shared" si="49"/>
        <v>70</v>
      </c>
      <c r="T305">
        <v>9982</v>
      </c>
    </row>
    <row r="306" spans="1:20">
      <c r="A306" s="3">
        <v>43076</v>
      </c>
      <c r="B306" t="s">
        <v>19</v>
      </c>
      <c r="C306" s="2">
        <v>43076.977777777778</v>
      </c>
      <c r="D306" s="2">
        <v>43077.354583333334</v>
      </c>
      <c r="E306" s="4">
        <v>77</v>
      </c>
      <c r="F306" s="1">
        <v>0.37638888888888888</v>
      </c>
      <c r="G306" t="s">
        <v>0</v>
      </c>
      <c r="H306" s="4">
        <f t="shared" si="41"/>
        <v>0</v>
      </c>
      <c r="I306" s="4">
        <f t="shared" si="42"/>
        <v>1</v>
      </c>
      <c r="J306" s="4">
        <f t="shared" si="43"/>
        <v>0</v>
      </c>
      <c r="K306" s="4">
        <f t="shared" si="44"/>
        <v>0</v>
      </c>
      <c r="L306" s="4">
        <f t="shared" si="45"/>
        <v>0</v>
      </c>
      <c r="N306" s="4">
        <f t="shared" si="50"/>
        <v>0</v>
      </c>
      <c r="O306" s="4">
        <f t="shared" si="46"/>
        <v>0</v>
      </c>
      <c r="P306" s="4">
        <f t="shared" si="47"/>
        <v>0</v>
      </c>
      <c r="Q306" s="4">
        <f t="shared" si="48"/>
        <v>0</v>
      </c>
      <c r="R306" s="5">
        <v>68</v>
      </c>
      <c r="S306">
        <f t="shared" si="49"/>
        <v>68</v>
      </c>
      <c r="T306">
        <v>13181</v>
      </c>
    </row>
    <row r="307" spans="1:20">
      <c r="A307" s="3">
        <v>43077</v>
      </c>
      <c r="B307" t="s">
        <v>20</v>
      </c>
      <c r="C307" s="2">
        <v>43077.980127314811</v>
      </c>
      <c r="D307" s="2">
        <v>43078.383715277778</v>
      </c>
      <c r="E307" s="4">
        <v>93</v>
      </c>
      <c r="F307" s="1">
        <v>0.40347222222222223</v>
      </c>
      <c r="G307" t="s">
        <v>0</v>
      </c>
      <c r="H307" s="4">
        <f t="shared" si="41"/>
        <v>0</v>
      </c>
      <c r="I307" s="4">
        <f t="shared" si="42"/>
        <v>1</v>
      </c>
      <c r="J307" s="4">
        <f t="shared" si="43"/>
        <v>0</v>
      </c>
      <c r="K307" s="4">
        <f t="shared" si="44"/>
        <v>0</v>
      </c>
      <c r="L307" s="4">
        <f t="shared" si="45"/>
        <v>0</v>
      </c>
      <c r="N307" s="4">
        <f t="shared" si="50"/>
        <v>0</v>
      </c>
      <c r="O307" s="4">
        <f t="shared" si="46"/>
        <v>0</v>
      </c>
      <c r="P307" s="4">
        <f t="shared" si="47"/>
        <v>0</v>
      </c>
      <c r="Q307" s="4">
        <f t="shared" si="48"/>
        <v>0</v>
      </c>
      <c r="R307" s="5">
        <v>66</v>
      </c>
      <c r="S307">
        <f t="shared" si="49"/>
        <v>66</v>
      </c>
      <c r="T307">
        <v>14066</v>
      </c>
    </row>
    <row r="308" spans="1:20">
      <c r="A308" s="3">
        <v>43078</v>
      </c>
      <c r="B308" t="s">
        <v>21</v>
      </c>
      <c r="C308" s="2">
        <v>43078.97315972222</v>
      </c>
      <c r="D308" s="2">
        <v>43079.344236111108</v>
      </c>
      <c r="E308" s="4">
        <v>99</v>
      </c>
      <c r="F308" s="1">
        <v>0.37083333333333335</v>
      </c>
      <c r="G308" t="s">
        <v>0</v>
      </c>
      <c r="H308" s="4">
        <f t="shared" si="41"/>
        <v>0</v>
      </c>
      <c r="I308" s="4">
        <f t="shared" si="42"/>
        <v>1</v>
      </c>
      <c r="J308" s="4">
        <f t="shared" si="43"/>
        <v>0</v>
      </c>
      <c r="K308" s="4">
        <f t="shared" si="44"/>
        <v>0</v>
      </c>
      <c r="L308" s="4">
        <f t="shared" si="45"/>
        <v>0</v>
      </c>
      <c r="N308" s="4">
        <f t="shared" si="50"/>
        <v>0</v>
      </c>
      <c r="O308" s="4">
        <f t="shared" si="46"/>
        <v>0</v>
      </c>
      <c r="P308" s="4">
        <f t="shared" si="47"/>
        <v>0</v>
      </c>
      <c r="Q308" s="4">
        <f t="shared" si="48"/>
        <v>0</v>
      </c>
      <c r="R308" s="5">
        <v>71</v>
      </c>
      <c r="S308">
        <f t="shared" si="49"/>
        <v>71</v>
      </c>
      <c r="T308">
        <v>8301</v>
      </c>
    </row>
    <row r="309" spans="1:20">
      <c r="A309" s="3">
        <v>43079</v>
      </c>
      <c r="B309" t="s">
        <v>22</v>
      </c>
      <c r="C309" s="2">
        <v>43080.004386574074</v>
      </c>
      <c r="D309" s="2">
        <v>43080.402384259258</v>
      </c>
      <c r="E309" s="4">
        <v>99</v>
      </c>
      <c r="F309" s="1">
        <v>0.3979166666666667</v>
      </c>
      <c r="G309" t="s">
        <v>1</v>
      </c>
      <c r="H309" s="4">
        <f t="shared" si="41"/>
        <v>1</v>
      </c>
      <c r="I309" s="4">
        <f t="shared" si="42"/>
        <v>0</v>
      </c>
      <c r="J309" s="4">
        <f t="shared" si="43"/>
        <v>0</v>
      </c>
      <c r="K309" s="4">
        <f t="shared" si="44"/>
        <v>0</v>
      </c>
      <c r="L309" s="4">
        <f t="shared" si="45"/>
        <v>0</v>
      </c>
      <c r="N309" s="4">
        <f t="shared" si="50"/>
        <v>0</v>
      </c>
      <c r="O309" s="4">
        <f t="shared" si="46"/>
        <v>0</v>
      </c>
      <c r="P309" s="4">
        <f t="shared" si="47"/>
        <v>0</v>
      </c>
      <c r="Q309" s="4">
        <f t="shared" si="48"/>
        <v>0</v>
      </c>
      <c r="R309" s="5">
        <v>85</v>
      </c>
      <c r="S309">
        <f t="shared" si="49"/>
        <v>85</v>
      </c>
      <c r="T309">
        <v>14907</v>
      </c>
    </row>
    <row r="310" spans="1:20">
      <c r="A310" s="3">
        <v>43080</v>
      </c>
      <c r="B310" t="s">
        <v>16</v>
      </c>
      <c r="C310" s="2">
        <v>43081.000150462962</v>
      </c>
      <c r="D310" s="2">
        <v>43081.384467592594</v>
      </c>
      <c r="E310" s="4">
        <v>99</v>
      </c>
      <c r="F310" s="1">
        <v>0.3840277777777778</v>
      </c>
      <c r="G310" t="s">
        <v>0</v>
      </c>
      <c r="H310" s="4">
        <f t="shared" si="41"/>
        <v>0</v>
      </c>
      <c r="I310" s="4">
        <f t="shared" si="42"/>
        <v>1</v>
      </c>
      <c r="J310" s="4">
        <f t="shared" si="43"/>
        <v>0</v>
      </c>
      <c r="K310" s="4">
        <f t="shared" si="44"/>
        <v>0</v>
      </c>
      <c r="L310" s="4">
        <f t="shared" si="45"/>
        <v>0</v>
      </c>
      <c r="N310" s="4">
        <f t="shared" si="50"/>
        <v>0</v>
      </c>
      <c r="O310" s="4">
        <f t="shared" si="46"/>
        <v>0</v>
      </c>
      <c r="P310" s="4">
        <f t="shared" si="47"/>
        <v>0</v>
      </c>
      <c r="Q310" s="4">
        <f t="shared" si="48"/>
        <v>0</v>
      </c>
      <c r="R310" s="5">
        <v>75</v>
      </c>
      <c r="S310">
        <f t="shared" si="49"/>
        <v>75</v>
      </c>
      <c r="T310">
        <v>8146</v>
      </c>
    </row>
    <row r="311" spans="1:20">
      <c r="A311" s="3">
        <v>43081</v>
      </c>
      <c r="B311" t="s">
        <v>17</v>
      </c>
      <c r="C311" s="2">
        <v>43082.004525462966</v>
      </c>
      <c r="D311" s="2">
        <v>43082.310104166667</v>
      </c>
      <c r="E311" s="4">
        <v>61</v>
      </c>
      <c r="F311" s="1">
        <v>0.30555555555555552</v>
      </c>
      <c r="G311" t="s">
        <v>2</v>
      </c>
      <c r="H311" s="4">
        <f t="shared" si="41"/>
        <v>0</v>
      </c>
      <c r="I311" s="4">
        <f t="shared" si="42"/>
        <v>0</v>
      </c>
      <c r="J311" s="4">
        <f t="shared" si="43"/>
        <v>1</v>
      </c>
      <c r="K311" s="4">
        <f t="shared" si="44"/>
        <v>0</v>
      </c>
      <c r="L311" s="4">
        <f t="shared" si="45"/>
        <v>0</v>
      </c>
      <c r="N311" s="4">
        <f t="shared" si="50"/>
        <v>0</v>
      </c>
      <c r="O311" s="4">
        <f t="shared" si="46"/>
        <v>0</v>
      </c>
      <c r="P311" s="4">
        <f t="shared" si="47"/>
        <v>0</v>
      </c>
      <c r="Q311" s="4">
        <f t="shared" si="48"/>
        <v>0</v>
      </c>
      <c r="R311" s="5">
        <v>90</v>
      </c>
      <c r="S311">
        <f t="shared" si="49"/>
        <v>90</v>
      </c>
      <c r="T311">
        <v>6488</v>
      </c>
    </row>
    <row r="312" spans="1:20">
      <c r="A312" s="3">
        <v>43082</v>
      </c>
      <c r="B312" t="s">
        <v>18</v>
      </c>
      <c r="C312" s="2">
        <v>43083.001747685186</v>
      </c>
      <c r="D312" s="2">
        <v>43083.366909722223</v>
      </c>
      <c r="E312" s="4">
        <v>100</v>
      </c>
      <c r="F312" s="1">
        <v>0.36458333333333331</v>
      </c>
      <c r="G312" t="s">
        <v>0</v>
      </c>
      <c r="H312" s="4">
        <f t="shared" si="41"/>
        <v>0</v>
      </c>
      <c r="I312" s="4">
        <f t="shared" si="42"/>
        <v>1</v>
      </c>
      <c r="J312" s="4">
        <f t="shared" si="43"/>
        <v>0</v>
      </c>
      <c r="K312" s="4">
        <f t="shared" si="44"/>
        <v>0</v>
      </c>
      <c r="L312" s="4">
        <f t="shared" si="45"/>
        <v>0</v>
      </c>
      <c r="M312" s="5" t="s">
        <v>3</v>
      </c>
      <c r="N312" s="4">
        <f t="shared" si="50"/>
        <v>1</v>
      </c>
      <c r="O312" s="4">
        <f t="shared" si="46"/>
        <v>0</v>
      </c>
      <c r="P312" s="4">
        <f t="shared" si="47"/>
        <v>0</v>
      </c>
      <c r="Q312" s="4">
        <f t="shared" si="48"/>
        <v>0</v>
      </c>
      <c r="R312" s="5">
        <v>76</v>
      </c>
      <c r="S312">
        <f t="shared" si="49"/>
        <v>76</v>
      </c>
      <c r="T312">
        <v>7392</v>
      </c>
    </row>
    <row r="313" spans="1:20">
      <c r="A313" s="3">
        <v>43083</v>
      </c>
      <c r="B313" t="s">
        <v>19</v>
      </c>
      <c r="C313" s="2">
        <v>43084.051192129627</v>
      </c>
      <c r="D313" s="2">
        <v>43084.395613425928</v>
      </c>
      <c r="E313" s="4">
        <v>88</v>
      </c>
      <c r="F313" s="1">
        <v>0.34375</v>
      </c>
      <c r="G313" t="s">
        <v>1</v>
      </c>
      <c r="H313" s="4">
        <f t="shared" si="41"/>
        <v>1</v>
      </c>
      <c r="I313" s="4">
        <f t="shared" si="42"/>
        <v>0</v>
      </c>
      <c r="J313" s="4">
        <f t="shared" si="43"/>
        <v>0</v>
      </c>
      <c r="K313" s="4">
        <f t="shared" si="44"/>
        <v>0</v>
      </c>
      <c r="L313" s="4">
        <f t="shared" si="45"/>
        <v>0</v>
      </c>
      <c r="N313" s="4">
        <f t="shared" si="50"/>
        <v>0</v>
      </c>
      <c r="O313" s="4">
        <f t="shared" si="46"/>
        <v>0</v>
      </c>
      <c r="P313" s="4">
        <f t="shared" si="47"/>
        <v>0</v>
      </c>
      <c r="Q313" s="4">
        <f t="shared" si="48"/>
        <v>0</v>
      </c>
      <c r="R313" s="5">
        <v>70</v>
      </c>
      <c r="S313">
        <f t="shared" si="49"/>
        <v>70</v>
      </c>
      <c r="T313">
        <v>8795</v>
      </c>
    </row>
    <row r="314" spans="1:20">
      <c r="A314" s="3">
        <v>43084</v>
      </c>
      <c r="B314" t="s">
        <v>20</v>
      </c>
      <c r="C314" s="2">
        <v>43085.074456018519</v>
      </c>
      <c r="D314" s="2">
        <v>43085.394953703704</v>
      </c>
      <c r="E314" s="4">
        <v>94</v>
      </c>
      <c r="F314" s="1">
        <v>0.32013888888888892</v>
      </c>
      <c r="G314" t="s">
        <v>0</v>
      </c>
      <c r="H314" s="4">
        <f t="shared" si="41"/>
        <v>0</v>
      </c>
      <c r="I314" s="4">
        <f t="shared" si="42"/>
        <v>1</v>
      </c>
      <c r="J314" s="4">
        <f t="shared" si="43"/>
        <v>0</v>
      </c>
      <c r="K314" s="4">
        <f t="shared" si="44"/>
        <v>0</v>
      </c>
      <c r="L314" s="4">
        <f t="shared" si="45"/>
        <v>0</v>
      </c>
      <c r="N314" s="4">
        <f t="shared" si="50"/>
        <v>0</v>
      </c>
      <c r="O314" s="4">
        <f t="shared" si="46"/>
        <v>0</v>
      </c>
      <c r="P314" s="4">
        <f t="shared" si="47"/>
        <v>0</v>
      </c>
      <c r="Q314" s="4">
        <f t="shared" si="48"/>
        <v>0</v>
      </c>
      <c r="R314" s="5">
        <v>87</v>
      </c>
      <c r="S314">
        <f t="shared" si="49"/>
        <v>87</v>
      </c>
      <c r="T314">
        <v>11930</v>
      </c>
    </row>
    <row r="315" spans="1:20">
      <c r="A315" s="3">
        <v>43085</v>
      </c>
      <c r="B315" t="s">
        <v>21</v>
      </c>
      <c r="C315" s="2">
        <v>43085.947465277779</v>
      </c>
      <c r="D315" s="2">
        <v>43086.425034722219</v>
      </c>
      <c r="E315" s="4">
        <v>85</v>
      </c>
      <c r="F315" s="1">
        <v>0.4770833333333333</v>
      </c>
      <c r="G315" t="s">
        <v>0</v>
      </c>
      <c r="H315" s="4">
        <f t="shared" si="41"/>
        <v>0</v>
      </c>
      <c r="I315" s="4">
        <f t="shared" si="42"/>
        <v>1</v>
      </c>
      <c r="J315" s="4">
        <f t="shared" si="43"/>
        <v>0</v>
      </c>
      <c r="K315" s="4">
        <f t="shared" si="44"/>
        <v>0</v>
      </c>
      <c r="L315" s="4">
        <f t="shared" si="45"/>
        <v>0</v>
      </c>
      <c r="N315" s="4">
        <f t="shared" si="50"/>
        <v>0</v>
      </c>
      <c r="O315" s="4">
        <f t="shared" si="46"/>
        <v>0</v>
      </c>
      <c r="P315" s="4">
        <f t="shared" si="47"/>
        <v>0</v>
      </c>
      <c r="Q315" s="4">
        <f t="shared" si="48"/>
        <v>0</v>
      </c>
      <c r="R315" s="5">
        <v>82</v>
      </c>
      <c r="S315">
        <f t="shared" si="49"/>
        <v>82</v>
      </c>
      <c r="T315">
        <v>6806</v>
      </c>
    </row>
    <row r="316" spans="1:20">
      <c r="A316" s="3">
        <v>43086</v>
      </c>
      <c r="B316" t="s">
        <v>22</v>
      </c>
      <c r="C316" s="2">
        <v>43087.045439814814</v>
      </c>
      <c r="D316" s="2">
        <v>43087.397824074076</v>
      </c>
      <c r="E316" s="4">
        <v>87</v>
      </c>
      <c r="F316" s="1">
        <v>0.3520833333333333</v>
      </c>
      <c r="G316" t="s">
        <v>2</v>
      </c>
      <c r="H316" s="4">
        <f t="shared" si="41"/>
        <v>0</v>
      </c>
      <c r="I316" s="4">
        <f t="shared" si="42"/>
        <v>0</v>
      </c>
      <c r="J316" s="4">
        <f t="shared" si="43"/>
        <v>1</v>
      </c>
      <c r="K316" s="4">
        <f t="shared" si="44"/>
        <v>0</v>
      </c>
      <c r="L316" s="4">
        <f t="shared" si="45"/>
        <v>0</v>
      </c>
      <c r="N316" s="4">
        <f t="shared" si="50"/>
        <v>0</v>
      </c>
      <c r="O316" s="4">
        <f t="shared" si="46"/>
        <v>0</v>
      </c>
      <c r="P316" s="4">
        <f t="shared" si="47"/>
        <v>0</v>
      </c>
      <c r="Q316" s="4">
        <f t="shared" si="48"/>
        <v>0</v>
      </c>
      <c r="R316" s="5">
        <v>75</v>
      </c>
      <c r="S316">
        <f t="shared" si="49"/>
        <v>75</v>
      </c>
      <c r="T316">
        <v>11602</v>
      </c>
    </row>
    <row r="317" spans="1:20">
      <c r="A317" s="3">
        <v>43087</v>
      </c>
      <c r="B317" t="s">
        <v>16</v>
      </c>
      <c r="C317" s="2">
        <v>43087.943449074075</v>
      </c>
      <c r="D317" s="2">
        <v>43088.350995370369</v>
      </c>
      <c r="E317" s="4">
        <v>86</v>
      </c>
      <c r="F317" s="1">
        <v>0.4069444444444445</v>
      </c>
      <c r="G317" t="s">
        <v>2</v>
      </c>
      <c r="H317" s="4">
        <f t="shared" si="41"/>
        <v>0</v>
      </c>
      <c r="I317" s="4">
        <f t="shared" si="42"/>
        <v>0</v>
      </c>
      <c r="J317" s="4">
        <f t="shared" si="43"/>
        <v>1</v>
      </c>
      <c r="K317" s="4">
        <f t="shared" si="44"/>
        <v>0</v>
      </c>
      <c r="L317" s="4">
        <f t="shared" si="45"/>
        <v>0</v>
      </c>
      <c r="N317" s="4">
        <f t="shared" si="50"/>
        <v>0</v>
      </c>
      <c r="O317" s="4">
        <f t="shared" si="46"/>
        <v>0</v>
      </c>
      <c r="P317" s="4">
        <f t="shared" si="47"/>
        <v>0</v>
      </c>
      <c r="Q317" s="4">
        <f t="shared" si="48"/>
        <v>0</v>
      </c>
      <c r="R317" s="5">
        <v>65</v>
      </c>
      <c r="S317">
        <f t="shared" si="49"/>
        <v>65</v>
      </c>
      <c r="T317">
        <v>9671</v>
      </c>
    </row>
    <row r="318" spans="1:20">
      <c r="A318" s="3">
        <v>43088</v>
      </c>
      <c r="B318" t="s">
        <v>17</v>
      </c>
      <c r="C318" s="2">
        <v>43089.007962962962</v>
      </c>
      <c r="D318" s="2">
        <v>43089.398819444446</v>
      </c>
      <c r="E318" s="4">
        <v>92</v>
      </c>
      <c r="F318" s="1">
        <v>0.39027777777777778</v>
      </c>
      <c r="G318" t="s">
        <v>0</v>
      </c>
      <c r="H318" s="4">
        <f t="shared" si="41"/>
        <v>0</v>
      </c>
      <c r="I318" s="4">
        <f t="shared" si="42"/>
        <v>1</v>
      </c>
      <c r="J318" s="4">
        <f t="shared" si="43"/>
        <v>0</v>
      </c>
      <c r="K318" s="4">
        <f t="shared" si="44"/>
        <v>0</v>
      </c>
      <c r="L318" s="4">
        <f t="shared" si="45"/>
        <v>0</v>
      </c>
      <c r="M318" s="5" t="s">
        <v>4</v>
      </c>
      <c r="N318" s="4">
        <f t="shared" si="50"/>
        <v>0</v>
      </c>
      <c r="O318" s="4">
        <f t="shared" si="46"/>
        <v>0</v>
      </c>
      <c r="P318" s="4">
        <f t="shared" si="47"/>
        <v>1</v>
      </c>
      <c r="Q318" s="4">
        <f t="shared" si="48"/>
        <v>0</v>
      </c>
      <c r="R318" s="5">
        <v>66</v>
      </c>
      <c r="S318">
        <f t="shared" si="49"/>
        <v>66</v>
      </c>
      <c r="T318">
        <v>9285</v>
      </c>
    </row>
    <row r="319" spans="1:20">
      <c r="A319" s="3">
        <v>43089</v>
      </c>
      <c r="B319" t="s">
        <v>18</v>
      </c>
      <c r="C319" s="2">
        <v>43090.026053240741</v>
      </c>
      <c r="D319" s="2">
        <v>43090.363483796296</v>
      </c>
      <c r="E319" s="4">
        <v>73</v>
      </c>
      <c r="F319" s="1">
        <v>0.33680555555555558</v>
      </c>
      <c r="G319" t="s">
        <v>2</v>
      </c>
      <c r="H319" s="4">
        <f t="shared" si="41"/>
        <v>0</v>
      </c>
      <c r="I319" s="4">
        <f t="shared" si="42"/>
        <v>0</v>
      </c>
      <c r="J319" s="4">
        <f t="shared" si="43"/>
        <v>1</v>
      </c>
      <c r="K319" s="4">
        <f t="shared" si="44"/>
        <v>0</v>
      </c>
      <c r="L319" s="4">
        <f t="shared" si="45"/>
        <v>0</v>
      </c>
      <c r="M319" s="5" t="s">
        <v>3</v>
      </c>
      <c r="N319" s="4">
        <f t="shared" si="50"/>
        <v>1</v>
      </c>
      <c r="O319" s="4">
        <f t="shared" si="46"/>
        <v>0</v>
      </c>
      <c r="P319" s="4">
        <f t="shared" si="47"/>
        <v>0</v>
      </c>
      <c r="Q319" s="4">
        <f t="shared" si="48"/>
        <v>0</v>
      </c>
      <c r="R319" s="5">
        <v>73</v>
      </c>
      <c r="S319">
        <f t="shared" si="49"/>
        <v>73</v>
      </c>
      <c r="T319">
        <v>6828</v>
      </c>
    </row>
    <row r="320" spans="1:20">
      <c r="A320" s="3">
        <v>43090</v>
      </c>
      <c r="B320" t="s">
        <v>19</v>
      </c>
      <c r="C320" s="2">
        <v>43091.113564814812</v>
      </c>
      <c r="D320" s="2">
        <v>43091.420324074075</v>
      </c>
      <c r="E320" s="4">
        <v>83</v>
      </c>
      <c r="F320" s="1">
        <v>0.30624999999999997</v>
      </c>
      <c r="G320" t="s">
        <v>2</v>
      </c>
      <c r="H320" s="4">
        <f t="shared" si="41"/>
        <v>0</v>
      </c>
      <c r="I320" s="4">
        <f t="shared" si="42"/>
        <v>0</v>
      </c>
      <c r="J320" s="4">
        <f t="shared" si="43"/>
        <v>1</v>
      </c>
      <c r="K320" s="4">
        <f t="shared" si="44"/>
        <v>0</v>
      </c>
      <c r="L320" s="4">
        <f t="shared" si="45"/>
        <v>0</v>
      </c>
      <c r="M320" s="5" t="s">
        <v>4</v>
      </c>
      <c r="N320" s="4">
        <f t="shared" si="50"/>
        <v>0</v>
      </c>
      <c r="O320" s="4">
        <f t="shared" si="46"/>
        <v>0</v>
      </c>
      <c r="P320" s="4">
        <f t="shared" si="47"/>
        <v>1</v>
      </c>
      <c r="Q320" s="4">
        <f t="shared" si="48"/>
        <v>0</v>
      </c>
      <c r="R320" s="5">
        <v>89</v>
      </c>
      <c r="S320">
        <f t="shared" si="49"/>
        <v>89</v>
      </c>
      <c r="T320">
        <v>6486</v>
      </c>
    </row>
    <row r="321" spans="1:20">
      <c r="A321" s="3">
        <v>43091</v>
      </c>
      <c r="B321" t="s">
        <v>20</v>
      </c>
      <c r="C321" s="2">
        <v>43092.05133101852</v>
      </c>
      <c r="D321" s="2">
        <v>43092.342280092591</v>
      </c>
      <c r="E321" s="4">
        <v>78</v>
      </c>
      <c r="F321" s="1">
        <v>0.2902777777777778</v>
      </c>
      <c r="G321" t="s">
        <v>0</v>
      </c>
      <c r="H321" s="4">
        <f t="shared" si="41"/>
        <v>0</v>
      </c>
      <c r="I321" s="4">
        <f t="shared" si="42"/>
        <v>1</v>
      </c>
      <c r="J321" s="4">
        <f t="shared" si="43"/>
        <v>0</v>
      </c>
      <c r="K321" s="4">
        <f t="shared" si="44"/>
        <v>0</v>
      </c>
      <c r="L321" s="4">
        <f t="shared" si="45"/>
        <v>0</v>
      </c>
      <c r="M321" s="5" t="s">
        <v>4</v>
      </c>
      <c r="N321" s="4">
        <f t="shared" si="50"/>
        <v>0</v>
      </c>
      <c r="O321" s="4">
        <f t="shared" si="46"/>
        <v>0</v>
      </c>
      <c r="P321" s="4">
        <f t="shared" si="47"/>
        <v>1</v>
      </c>
      <c r="Q321" s="4">
        <f t="shared" si="48"/>
        <v>0</v>
      </c>
      <c r="R321" s="5">
        <v>86</v>
      </c>
      <c r="S321">
        <f t="shared" si="49"/>
        <v>86</v>
      </c>
      <c r="T321">
        <v>2217</v>
      </c>
    </row>
    <row r="322" spans="1:20">
      <c r="A322" s="3">
        <v>43092</v>
      </c>
      <c r="B322" t="s">
        <v>21</v>
      </c>
      <c r="C322" s="2">
        <v>43092.991354166668</v>
      </c>
      <c r="D322" s="2">
        <v>43093.410069444442</v>
      </c>
      <c r="E322" s="4">
        <v>100</v>
      </c>
      <c r="F322" s="1">
        <v>0.41805555555555557</v>
      </c>
      <c r="G322" t="s">
        <v>2</v>
      </c>
      <c r="H322" s="4">
        <f t="shared" si="41"/>
        <v>0</v>
      </c>
      <c r="I322" s="4">
        <f t="shared" si="42"/>
        <v>0</v>
      </c>
      <c r="J322" s="4">
        <f t="shared" si="43"/>
        <v>1</v>
      </c>
      <c r="K322" s="4">
        <f t="shared" si="44"/>
        <v>0</v>
      </c>
      <c r="L322" s="4">
        <f t="shared" si="45"/>
        <v>0</v>
      </c>
      <c r="M322" s="5" t="s">
        <v>4</v>
      </c>
      <c r="N322" s="4">
        <f t="shared" si="50"/>
        <v>0</v>
      </c>
      <c r="O322" s="4">
        <f t="shared" si="46"/>
        <v>0</v>
      </c>
      <c r="P322" s="4">
        <f t="shared" si="47"/>
        <v>1</v>
      </c>
      <c r="Q322" s="4">
        <f t="shared" si="48"/>
        <v>0</v>
      </c>
      <c r="R322" s="5">
        <v>93</v>
      </c>
      <c r="S322">
        <f t="shared" si="49"/>
        <v>93</v>
      </c>
      <c r="T322">
        <v>4356</v>
      </c>
    </row>
    <row r="323" spans="1:20">
      <c r="A323" s="3">
        <v>43093</v>
      </c>
      <c r="B323" t="s">
        <v>22</v>
      </c>
      <c r="C323" s="2">
        <v>43094.029224537036</v>
      </c>
      <c r="D323" s="2">
        <v>43094.359375</v>
      </c>
      <c r="E323" s="4">
        <v>89</v>
      </c>
      <c r="F323" s="1">
        <v>0.3298611111111111</v>
      </c>
      <c r="G323" t="s">
        <v>2</v>
      </c>
      <c r="H323" s="4">
        <f t="shared" ref="H323:H386" si="51">IF(ISNUMBER(SEARCH($H$1,$G323)),1,0)</f>
        <v>0</v>
      </c>
      <c r="I323" s="4">
        <f t="shared" ref="I323:I386" si="52">IF(ISNUMBER(SEARCH($I$1,$G323)),1,0)</f>
        <v>0</v>
      </c>
      <c r="J323" s="4">
        <f t="shared" ref="J323:J386" si="53">IF(ISNUMBER(SEARCH($J$1,$G323)),1,0)</f>
        <v>1</v>
      </c>
      <c r="K323" s="4">
        <f t="shared" ref="K323:K386" si="54">IF(AND($G323="",$E323&lt;&gt;""),1,0)</f>
        <v>0</v>
      </c>
      <c r="L323" s="4">
        <f t="shared" ref="L323:L386" si="55">IF(AND($G323="",$E323=""),1,0)</f>
        <v>0</v>
      </c>
      <c r="M323" s="5" t="s">
        <v>4</v>
      </c>
      <c r="N323" s="4">
        <f t="shared" si="50"/>
        <v>0</v>
      </c>
      <c r="O323" s="4">
        <f t="shared" ref="O323:O386" si="56">IF(ISNUMBER(SEARCH("Took a nap (1.5 hours)",$M323)),1,0)</f>
        <v>0</v>
      </c>
      <c r="P323" s="4">
        <f t="shared" ref="P323:P386" si="57">IF(ISNUMBER(SEARCH("Took a nap (2 hours)",$M323)),1,0)</f>
        <v>1</v>
      </c>
      <c r="Q323" s="4">
        <f t="shared" ref="Q323:Q386" si="58">IF(ISNUMBER(SEARCH($Q$1,$M323)),1,0)</f>
        <v>0</v>
      </c>
      <c r="R323" s="5">
        <v>74</v>
      </c>
      <c r="S323">
        <f t="shared" ref="S323:S386" si="59">IF($R323=0,"",$R323)</f>
        <v>74</v>
      </c>
      <c r="T323">
        <v>1177</v>
      </c>
    </row>
    <row r="324" spans="1:20">
      <c r="A324" s="3">
        <v>43094</v>
      </c>
      <c r="B324" t="s">
        <v>16</v>
      </c>
      <c r="C324" s="2">
        <v>43094.978159722225</v>
      </c>
      <c r="D324" s="2">
        <v>43095.365370370368</v>
      </c>
      <c r="E324" s="4">
        <v>97</v>
      </c>
      <c r="F324" s="1">
        <v>0.38680555555555557</v>
      </c>
      <c r="G324" t="s">
        <v>0</v>
      </c>
      <c r="H324" s="4">
        <f t="shared" si="51"/>
        <v>0</v>
      </c>
      <c r="I324" s="4">
        <f t="shared" si="52"/>
        <v>1</v>
      </c>
      <c r="J324" s="4">
        <f t="shared" si="53"/>
        <v>0</v>
      </c>
      <c r="K324" s="4">
        <f t="shared" si="54"/>
        <v>0</v>
      </c>
      <c r="L324" s="4">
        <f t="shared" si="55"/>
        <v>0</v>
      </c>
      <c r="M324" s="5" t="s">
        <v>4</v>
      </c>
      <c r="N324" s="4">
        <f t="shared" si="50"/>
        <v>0</v>
      </c>
      <c r="O324" s="4">
        <f t="shared" si="56"/>
        <v>0</v>
      </c>
      <c r="P324" s="4">
        <f t="shared" si="57"/>
        <v>1</v>
      </c>
      <c r="Q324" s="4">
        <f t="shared" si="58"/>
        <v>0</v>
      </c>
      <c r="R324" s="5">
        <v>77</v>
      </c>
      <c r="S324">
        <f t="shared" si="59"/>
        <v>77</v>
      </c>
      <c r="T324">
        <v>1188</v>
      </c>
    </row>
    <row r="325" spans="1:20">
      <c r="A325" s="3">
        <v>43095</v>
      </c>
      <c r="B325" t="s">
        <v>17</v>
      </c>
      <c r="C325" s="2">
        <v>43095.997442129628</v>
      </c>
      <c r="D325" s="2">
        <v>43096.341539351852</v>
      </c>
      <c r="E325" s="4">
        <v>95</v>
      </c>
      <c r="F325" s="1">
        <v>0.34375</v>
      </c>
      <c r="G325" t="s">
        <v>2</v>
      </c>
      <c r="H325" s="4">
        <f t="shared" si="51"/>
        <v>0</v>
      </c>
      <c r="I325" s="4">
        <f t="shared" si="52"/>
        <v>0</v>
      </c>
      <c r="J325" s="4">
        <f t="shared" si="53"/>
        <v>1</v>
      </c>
      <c r="K325" s="4">
        <f t="shared" si="54"/>
        <v>0</v>
      </c>
      <c r="L325" s="4">
        <f t="shared" si="55"/>
        <v>0</v>
      </c>
      <c r="M325" s="5" t="s">
        <v>4</v>
      </c>
      <c r="N325" s="4">
        <f t="shared" si="50"/>
        <v>0</v>
      </c>
      <c r="O325" s="4">
        <f t="shared" si="56"/>
        <v>0</v>
      </c>
      <c r="P325" s="4">
        <f t="shared" si="57"/>
        <v>1</v>
      </c>
      <c r="Q325" s="4">
        <f t="shared" si="58"/>
        <v>0</v>
      </c>
      <c r="R325" s="5">
        <v>68</v>
      </c>
      <c r="S325">
        <f t="shared" si="59"/>
        <v>68</v>
      </c>
      <c r="T325">
        <v>1242</v>
      </c>
    </row>
    <row r="326" spans="1:20">
      <c r="A326" s="3">
        <v>43096</v>
      </c>
      <c r="B326" t="s">
        <v>18</v>
      </c>
      <c r="C326" s="2">
        <v>43097.013680555552</v>
      </c>
      <c r="D326" s="2">
        <v>43097.343136574076</v>
      </c>
      <c r="E326" s="4">
        <v>94</v>
      </c>
      <c r="F326" s="1">
        <v>0.32916666666666666</v>
      </c>
      <c r="G326" t="s">
        <v>2</v>
      </c>
      <c r="H326" s="4">
        <f t="shared" si="51"/>
        <v>0</v>
      </c>
      <c r="I326" s="4">
        <f t="shared" si="52"/>
        <v>0</v>
      </c>
      <c r="J326" s="4">
        <f t="shared" si="53"/>
        <v>1</v>
      </c>
      <c r="K326" s="4">
        <f t="shared" si="54"/>
        <v>0</v>
      </c>
      <c r="L326" s="4">
        <f t="shared" si="55"/>
        <v>0</v>
      </c>
      <c r="N326" s="4">
        <f t="shared" si="50"/>
        <v>0</v>
      </c>
      <c r="O326" s="4">
        <f t="shared" si="56"/>
        <v>0</v>
      </c>
      <c r="P326" s="4">
        <f t="shared" si="57"/>
        <v>0</v>
      </c>
      <c r="Q326" s="4">
        <f t="shared" si="58"/>
        <v>0</v>
      </c>
      <c r="R326" s="5">
        <v>74</v>
      </c>
      <c r="S326">
        <f t="shared" si="59"/>
        <v>74</v>
      </c>
      <c r="T326">
        <v>4502</v>
      </c>
    </row>
    <row r="327" spans="1:20">
      <c r="A327" s="3">
        <v>43097</v>
      </c>
      <c r="B327" t="s">
        <v>19</v>
      </c>
      <c r="E327" s="4" t="s">
        <v>23</v>
      </c>
      <c r="F327" s="1"/>
      <c r="H327" s="4">
        <f t="shared" si="51"/>
        <v>0</v>
      </c>
      <c r="I327" s="4">
        <f t="shared" si="52"/>
        <v>0</v>
      </c>
      <c r="J327" s="4">
        <f t="shared" si="53"/>
        <v>0</v>
      </c>
      <c r="K327" s="4">
        <f t="shared" si="54"/>
        <v>0</v>
      </c>
      <c r="L327" s="4">
        <f t="shared" si="55"/>
        <v>1</v>
      </c>
      <c r="N327" s="4">
        <f t="shared" si="50"/>
        <v>0</v>
      </c>
      <c r="O327" s="4">
        <f t="shared" si="56"/>
        <v>0</v>
      </c>
      <c r="P327" s="4">
        <f t="shared" si="57"/>
        <v>0</v>
      </c>
      <c r="Q327" s="4">
        <f t="shared" si="58"/>
        <v>0</v>
      </c>
      <c r="S327" t="str">
        <f t="shared" si="59"/>
        <v/>
      </c>
    </row>
    <row r="328" spans="1:20">
      <c r="A328" s="3">
        <v>43098</v>
      </c>
      <c r="B328" t="s">
        <v>20</v>
      </c>
      <c r="E328" s="4" t="s">
        <v>23</v>
      </c>
      <c r="F328" s="1"/>
      <c r="H328" s="4">
        <f t="shared" si="51"/>
        <v>0</v>
      </c>
      <c r="I328" s="4">
        <f t="shared" si="52"/>
        <v>0</v>
      </c>
      <c r="J328" s="4">
        <f t="shared" si="53"/>
        <v>0</v>
      </c>
      <c r="K328" s="4">
        <f t="shared" si="54"/>
        <v>0</v>
      </c>
      <c r="L328" s="4">
        <f t="shared" si="55"/>
        <v>1</v>
      </c>
      <c r="N328" s="4">
        <f t="shared" si="50"/>
        <v>0</v>
      </c>
      <c r="O328" s="4">
        <f t="shared" si="56"/>
        <v>0</v>
      </c>
      <c r="P328" s="4">
        <f t="shared" si="57"/>
        <v>0</v>
      </c>
      <c r="Q328" s="4">
        <f t="shared" si="58"/>
        <v>0</v>
      </c>
      <c r="S328" t="str">
        <f t="shared" si="59"/>
        <v/>
      </c>
    </row>
    <row r="329" spans="1:20">
      <c r="A329" s="3">
        <v>43099</v>
      </c>
      <c r="B329" t="s">
        <v>21</v>
      </c>
      <c r="E329" s="4" t="s">
        <v>23</v>
      </c>
      <c r="F329" s="1"/>
      <c r="H329" s="4">
        <f t="shared" si="51"/>
        <v>0</v>
      </c>
      <c r="I329" s="4">
        <f t="shared" si="52"/>
        <v>0</v>
      </c>
      <c r="J329" s="4">
        <f t="shared" si="53"/>
        <v>0</v>
      </c>
      <c r="K329" s="4">
        <f t="shared" si="54"/>
        <v>0</v>
      </c>
      <c r="L329" s="4">
        <f t="shared" si="55"/>
        <v>1</v>
      </c>
      <c r="N329" s="4">
        <f t="shared" si="50"/>
        <v>0</v>
      </c>
      <c r="O329" s="4">
        <f t="shared" si="56"/>
        <v>0</v>
      </c>
      <c r="P329" s="4">
        <f t="shared" si="57"/>
        <v>0</v>
      </c>
      <c r="Q329" s="4">
        <f t="shared" si="58"/>
        <v>0</v>
      </c>
      <c r="S329" t="str">
        <f t="shared" si="59"/>
        <v/>
      </c>
    </row>
    <row r="330" spans="1:20">
      <c r="A330" s="3">
        <v>43100</v>
      </c>
      <c r="B330" t="s">
        <v>22</v>
      </c>
      <c r="E330" s="4" t="s">
        <v>23</v>
      </c>
      <c r="F330" s="1"/>
      <c r="H330" s="4">
        <f t="shared" si="51"/>
        <v>0</v>
      </c>
      <c r="I330" s="4">
        <f t="shared" si="52"/>
        <v>0</v>
      </c>
      <c r="J330" s="4">
        <f t="shared" si="53"/>
        <v>0</v>
      </c>
      <c r="K330" s="4">
        <f t="shared" si="54"/>
        <v>0</v>
      </c>
      <c r="L330" s="4">
        <f t="shared" si="55"/>
        <v>1</v>
      </c>
      <c r="N330" s="4">
        <f t="shared" si="50"/>
        <v>0</v>
      </c>
      <c r="O330" s="4">
        <f t="shared" si="56"/>
        <v>0</v>
      </c>
      <c r="P330" s="4">
        <f t="shared" si="57"/>
        <v>0</v>
      </c>
      <c r="Q330" s="4">
        <f t="shared" si="58"/>
        <v>0</v>
      </c>
      <c r="S330" t="str">
        <f t="shared" si="59"/>
        <v/>
      </c>
    </row>
    <row r="331" spans="1:20">
      <c r="A331" s="3">
        <v>43101</v>
      </c>
      <c r="B331" t="s">
        <v>16</v>
      </c>
      <c r="C331" s="2">
        <v>43101.97859953704</v>
      </c>
      <c r="D331" s="2">
        <v>43102.330509259256</v>
      </c>
      <c r="E331" s="4">
        <v>95</v>
      </c>
      <c r="F331" s="1">
        <v>0.35138888888888892</v>
      </c>
      <c r="G331" t="s">
        <v>2</v>
      </c>
      <c r="H331" s="4">
        <f t="shared" si="51"/>
        <v>0</v>
      </c>
      <c r="I331" s="4">
        <f t="shared" si="52"/>
        <v>0</v>
      </c>
      <c r="J331" s="4">
        <f t="shared" si="53"/>
        <v>1</v>
      </c>
      <c r="K331" s="4">
        <f t="shared" si="54"/>
        <v>0</v>
      </c>
      <c r="L331" s="4">
        <f t="shared" si="55"/>
        <v>0</v>
      </c>
      <c r="M331" s="5" t="s">
        <v>4</v>
      </c>
      <c r="N331" s="4">
        <f t="shared" si="50"/>
        <v>0</v>
      </c>
      <c r="O331" s="4">
        <f t="shared" si="56"/>
        <v>0</v>
      </c>
      <c r="P331" s="4">
        <f t="shared" si="57"/>
        <v>1</v>
      </c>
      <c r="Q331" s="4">
        <f t="shared" si="58"/>
        <v>0</v>
      </c>
      <c r="R331" s="5">
        <v>68</v>
      </c>
      <c r="S331">
        <f t="shared" si="59"/>
        <v>68</v>
      </c>
      <c r="T331">
        <v>3395</v>
      </c>
    </row>
    <row r="332" spans="1:20">
      <c r="A332" s="3">
        <v>43102</v>
      </c>
      <c r="B332" t="s">
        <v>17</v>
      </c>
      <c r="C332" s="2">
        <v>43103.064756944441</v>
      </c>
      <c r="D332" s="2">
        <v>43103.387777777774</v>
      </c>
      <c r="E332" s="4">
        <v>87</v>
      </c>
      <c r="F332" s="1">
        <v>0.32291666666666669</v>
      </c>
      <c r="G332" t="s">
        <v>0</v>
      </c>
      <c r="H332" s="4">
        <f t="shared" si="51"/>
        <v>0</v>
      </c>
      <c r="I332" s="4">
        <f t="shared" si="52"/>
        <v>1</v>
      </c>
      <c r="J332" s="4">
        <f t="shared" si="53"/>
        <v>0</v>
      </c>
      <c r="K332" s="4">
        <f t="shared" si="54"/>
        <v>0</v>
      </c>
      <c r="L332" s="4">
        <f t="shared" si="55"/>
        <v>0</v>
      </c>
      <c r="M332" s="5" t="s">
        <v>4</v>
      </c>
      <c r="N332" s="4">
        <f t="shared" si="50"/>
        <v>0</v>
      </c>
      <c r="O332" s="4">
        <f t="shared" si="56"/>
        <v>0</v>
      </c>
      <c r="P332" s="4">
        <f t="shared" si="57"/>
        <v>1</v>
      </c>
      <c r="Q332" s="4">
        <f t="shared" si="58"/>
        <v>0</v>
      </c>
      <c r="R332" s="5">
        <v>88</v>
      </c>
      <c r="S332">
        <f t="shared" si="59"/>
        <v>88</v>
      </c>
      <c r="T332">
        <v>3035</v>
      </c>
    </row>
    <row r="333" spans="1:20">
      <c r="A333" s="3">
        <v>43103</v>
      </c>
      <c r="B333" t="s">
        <v>18</v>
      </c>
      <c r="C333" s="2">
        <v>43104.008275462962</v>
      </c>
      <c r="D333" s="2">
        <v>43104.364085648151</v>
      </c>
      <c r="E333" s="4">
        <v>100</v>
      </c>
      <c r="F333" s="1">
        <v>0.35555555555555557</v>
      </c>
      <c r="G333" t="s">
        <v>0</v>
      </c>
      <c r="H333" s="4">
        <f t="shared" si="51"/>
        <v>0</v>
      </c>
      <c r="I333" s="4">
        <f t="shared" si="52"/>
        <v>1</v>
      </c>
      <c r="J333" s="4">
        <f t="shared" si="53"/>
        <v>0</v>
      </c>
      <c r="K333" s="4">
        <f t="shared" si="54"/>
        <v>0</v>
      </c>
      <c r="L333" s="4">
        <f t="shared" si="55"/>
        <v>0</v>
      </c>
      <c r="M333" s="5" t="s">
        <v>4</v>
      </c>
      <c r="N333" s="4">
        <f t="shared" si="50"/>
        <v>0</v>
      </c>
      <c r="O333" s="4">
        <f t="shared" si="56"/>
        <v>0</v>
      </c>
      <c r="P333" s="4">
        <f t="shared" si="57"/>
        <v>1</v>
      </c>
      <c r="Q333" s="4">
        <f t="shared" si="58"/>
        <v>0</v>
      </c>
      <c r="R333" s="5">
        <v>60</v>
      </c>
      <c r="S333">
        <f t="shared" si="59"/>
        <v>60</v>
      </c>
      <c r="T333">
        <v>1086</v>
      </c>
    </row>
    <row r="334" spans="1:20">
      <c r="A334" s="3">
        <v>43104</v>
      </c>
      <c r="B334" t="s">
        <v>19</v>
      </c>
      <c r="C334" s="2">
        <v>43104.952256944445</v>
      </c>
      <c r="D334" s="2">
        <v>43105.357071759259</v>
      </c>
      <c r="E334" s="4">
        <v>100</v>
      </c>
      <c r="F334" s="1">
        <v>0.40416666666666662</v>
      </c>
      <c r="G334" t="s">
        <v>0</v>
      </c>
      <c r="H334" s="4">
        <f t="shared" si="51"/>
        <v>0</v>
      </c>
      <c r="I334" s="4">
        <f t="shared" si="52"/>
        <v>1</v>
      </c>
      <c r="J334" s="4">
        <f t="shared" si="53"/>
        <v>0</v>
      </c>
      <c r="K334" s="4">
        <f t="shared" si="54"/>
        <v>0</v>
      </c>
      <c r="L334" s="4">
        <f t="shared" si="55"/>
        <v>0</v>
      </c>
      <c r="N334" s="4">
        <f t="shared" si="50"/>
        <v>0</v>
      </c>
      <c r="O334" s="4">
        <f t="shared" si="56"/>
        <v>0</v>
      </c>
      <c r="P334" s="4">
        <f t="shared" si="57"/>
        <v>0</v>
      </c>
      <c r="Q334" s="4">
        <f t="shared" si="58"/>
        <v>0</v>
      </c>
      <c r="R334" s="5">
        <v>72</v>
      </c>
      <c r="S334">
        <f t="shared" si="59"/>
        <v>72</v>
      </c>
      <c r="T334">
        <v>2249</v>
      </c>
    </row>
    <row r="335" spans="1:20">
      <c r="A335" s="3">
        <v>43105</v>
      </c>
      <c r="B335" t="s">
        <v>20</v>
      </c>
      <c r="C335" s="2">
        <v>43105.912974537037</v>
      </c>
      <c r="D335" s="2">
        <v>43106.344976851855</v>
      </c>
      <c r="E335" s="4">
        <v>100</v>
      </c>
      <c r="F335" s="1">
        <v>0.43194444444444446</v>
      </c>
      <c r="G335" t="s">
        <v>0</v>
      </c>
      <c r="H335" s="4">
        <f t="shared" si="51"/>
        <v>0</v>
      </c>
      <c r="I335" s="4">
        <f t="shared" si="52"/>
        <v>1</v>
      </c>
      <c r="J335" s="4">
        <f t="shared" si="53"/>
        <v>0</v>
      </c>
      <c r="K335" s="4">
        <f t="shared" si="54"/>
        <v>0</v>
      </c>
      <c r="L335" s="4">
        <f t="shared" si="55"/>
        <v>0</v>
      </c>
      <c r="N335" s="4">
        <f t="shared" si="50"/>
        <v>0</v>
      </c>
      <c r="O335" s="4">
        <f t="shared" si="56"/>
        <v>0</v>
      </c>
      <c r="P335" s="4">
        <f t="shared" si="57"/>
        <v>0</v>
      </c>
      <c r="Q335" s="4">
        <f t="shared" si="58"/>
        <v>0</v>
      </c>
      <c r="R335" s="5">
        <v>70</v>
      </c>
      <c r="S335">
        <f t="shared" si="59"/>
        <v>70</v>
      </c>
      <c r="T335">
        <v>2336</v>
      </c>
    </row>
    <row r="336" spans="1:20">
      <c r="A336" s="3">
        <v>43106</v>
      </c>
      <c r="B336" t="s">
        <v>21</v>
      </c>
      <c r="C336" s="2">
        <v>43106.935682870368</v>
      </c>
      <c r="D336" s="2">
        <v>43107.391840277778</v>
      </c>
      <c r="E336" s="4">
        <v>95</v>
      </c>
      <c r="F336" s="1">
        <v>0.45555555555555555</v>
      </c>
      <c r="G336" t="s">
        <v>0</v>
      </c>
      <c r="H336" s="4">
        <f t="shared" si="51"/>
        <v>0</v>
      </c>
      <c r="I336" s="4">
        <f t="shared" si="52"/>
        <v>1</v>
      </c>
      <c r="J336" s="4">
        <f t="shared" si="53"/>
        <v>0</v>
      </c>
      <c r="K336" s="4">
        <f t="shared" si="54"/>
        <v>0</v>
      </c>
      <c r="L336" s="4">
        <f t="shared" si="55"/>
        <v>0</v>
      </c>
      <c r="N336" s="4">
        <f t="shared" si="50"/>
        <v>0</v>
      </c>
      <c r="O336" s="4">
        <f t="shared" si="56"/>
        <v>0</v>
      </c>
      <c r="P336" s="4">
        <f t="shared" si="57"/>
        <v>0</v>
      </c>
      <c r="Q336" s="4">
        <f t="shared" si="58"/>
        <v>0</v>
      </c>
      <c r="R336" s="5">
        <v>69</v>
      </c>
      <c r="S336">
        <f t="shared" si="59"/>
        <v>69</v>
      </c>
      <c r="T336">
        <v>1796</v>
      </c>
    </row>
    <row r="337" spans="1:20">
      <c r="A337" s="3">
        <v>43107</v>
      </c>
      <c r="B337" t="s">
        <v>22</v>
      </c>
      <c r="C337" s="2">
        <v>43108.012638888889</v>
      </c>
      <c r="D337" s="2">
        <v>43108.341504629629</v>
      </c>
      <c r="E337" s="4">
        <v>82</v>
      </c>
      <c r="F337" s="1">
        <v>0.32847222222222222</v>
      </c>
      <c r="G337" t="s">
        <v>0</v>
      </c>
      <c r="H337" s="4">
        <f t="shared" si="51"/>
        <v>0</v>
      </c>
      <c r="I337" s="4">
        <f t="shared" si="52"/>
        <v>1</v>
      </c>
      <c r="J337" s="4">
        <f t="shared" si="53"/>
        <v>0</v>
      </c>
      <c r="K337" s="4">
        <f t="shared" si="54"/>
        <v>0</v>
      </c>
      <c r="L337" s="4">
        <f t="shared" si="55"/>
        <v>0</v>
      </c>
      <c r="M337" s="5" t="s">
        <v>4</v>
      </c>
      <c r="N337" s="4">
        <f t="shared" si="50"/>
        <v>0</v>
      </c>
      <c r="O337" s="4">
        <f t="shared" si="56"/>
        <v>0</v>
      </c>
      <c r="P337" s="4">
        <f t="shared" si="57"/>
        <v>1</v>
      </c>
      <c r="Q337" s="4">
        <f t="shared" si="58"/>
        <v>0</v>
      </c>
      <c r="R337" s="5">
        <v>77</v>
      </c>
      <c r="S337">
        <f t="shared" si="59"/>
        <v>77</v>
      </c>
      <c r="T337">
        <v>1397</v>
      </c>
    </row>
    <row r="338" spans="1:20">
      <c r="A338" s="3">
        <v>43108</v>
      </c>
      <c r="B338" t="s">
        <v>16</v>
      </c>
      <c r="C338" s="2">
        <v>43109.022766203707</v>
      </c>
      <c r="D338" s="2">
        <v>43109.370462962965</v>
      </c>
      <c r="E338" s="4">
        <v>95</v>
      </c>
      <c r="F338" s="1">
        <v>0.34722222222222227</v>
      </c>
      <c r="G338" t="s">
        <v>2</v>
      </c>
      <c r="H338" s="4">
        <f t="shared" si="51"/>
        <v>0</v>
      </c>
      <c r="I338" s="4">
        <f t="shared" si="52"/>
        <v>0</v>
      </c>
      <c r="J338" s="4">
        <f t="shared" si="53"/>
        <v>1</v>
      </c>
      <c r="K338" s="4">
        <f t="shared" si="54"/>
        <v>0</v>
      </c>
      <c r="L338" s="4">
        <f t="shared" si="55"/>
        <v>0</v>
      </c>
      <c r="N338" s="4">
        <f t="shared" ref="N338:N401" si="60">IF(ISNUMBER(SEARCH("Took a nap (1 hour)",$M338)),1,0)</f>
        <v>0</v>
      </c>
      <c r="O338" s="4">
        <f t="shared" si="56"/>
        <v>0</v>
      </c>
      <c r="P338" s="4">
        <f t="shared" si="57"/>
        <v>0</v>
      </c>
      <c r="Q338" s="4">
        <f t="shared" si="58"/>
        <v>0</v>
      </c>
      <c r="R338" s="5">
        <v>66</v>
      </c>
      <c r="S338">
        <f t="shared" si="59"/>
        <v>66</v>
      </c>
      <c r="T338">
        <v>4099</v>
      </c>
    </row>
    <row r="339" spans="1:20">
      <c r="A339" s="3">
        <v>43109</v>
      </c>
      <c r="B339" t="s">
        <v>17</v>
      </c>
      <c r="C339" s="2">
        <v>43109.923217592594</v>
      </c>
      <c r="D339" s="2">
        <v>43110.3515625</v>
      </c>
      <c r="E339" s="4">
        <v>100</v>
      </c>
      <c r="F339" s="1">
        <v>0.42777777777777781</v>
      </c>
      <c r="G339" t="s">
        <v>2</v>
      </c>
      <c r="H339" s="4">
        <f t="shared" si="51"/>
        <v>0</v>
      </c>
      <c r="I339" s="4">
        <f t="shared" si="52"/>
        <v>0</v>
      </c>
      <c r="J339" s="4">
        <f t="shared" si="53"/>
        <v>1</v>
      </c>
      <c r="K339" s="4">
        <f t="shared" si="54"/>
        <v>0</v>
      </c>
      <c r="L339" s="4">
        <f t="shared" si="55"/>
        <v>0</v>
      </c>
      <c r="N339" s="4">
        <f t="shared" si="60"/>
        <v>0</v>
      </c>
      <c r="O339" s="4">
        <f t="shared" si="56"/>
        <v>0</v>
      </c>
      <c r="P339" s="4">
        <f t="shared" si="57"/>
        <v>0</v>
      </c>
      <c r="Q339" s="4">
        <f t="shared" si="58"/>
        <v>0</v>
      </c>
      <c r="R339" s="5">
        <v>85</v>
      </c>
      <c r="S339">
        <f t="shared" si="59"/>
        <v>85</v>
      </c>
      <c r="T339">
        <v>2851</v>
      </c>
    </row>
    <row r="340" spans="1:20">
      <c r="A340" s="3">
        <v>43110</v>
      </c>
      <c r="B340" t="s">
        <v>18</v>
      </c>
      <c r="C340" s="2">
        <v>43111.042175925926</v>
      </c>
      <c r="D340" s="2">
        <v>43111.375173611108</v>
      </c>
      <c r="E340" s="4">
        <v>78</v>
      </c>
      <c r="F340" s="1">
        <v>0.33263888888888887</v>
      </c>
      <c r="G340" t="s">
        <v>2</v>
      </c>
      <c r="H340" s="4">
        <f t="shared" si="51"/>
        <v>0</v>
      </c>
      <c r="I340" s="4">
        <f t="shared" si="52"/>
        <v>0</v>
      </c>
      <c r="J340" s="4">
        <f t="shared" si="53"/>
        <v>1</v>
      </c>
      <c r="K340" s="4">
        <f t="shared" si="54"/>
        <v>0</v>
      </c>
      <c r="L340" s="4">
        <f t="shared" si="55"/>
        <v>0</v>
      </c>
      <c r="M340" s="5" t="s">
        <v>4</v>
      </c>
      <c r="N340" s="4">
        <f t="shared" si="60"/>
        <v>0</v>
      </c>
      <c r="O340" s="4">
        <f t="shared" si="56"/>
        <v>0</v>
      </c>
      <c r="P340" s="4">
        <f t="shared" si="57"/>
        <v>1</v>
      </c>
      <c r="Q340" s="4">
        <f t="shared" si="58"/>
        <v>0</v>
      </c>
      <c r="R340" s="5">
        <v>71</v>
      </c>
      <c r="S340">
        <f t="shared" si="59"/>
        <v>71</v>
      </c>
      <c r="T340">
        <v>6010</v>
      </c>
    </row>
    <row r="341" spans="1:20">
      <c r="A341" s="3">
        <v>43111</v>
      </c>
      <c r="B341" t="s">
        <v>19</v>
      </c>
      <c r="C341" s="2">
        <v>43111.965555555558</v>
      </c>
      <c r="D341" s="2">
        <v>43112.352222222224</v>
      </c>
      <c r="E341" s="4">
        <v>100</v>
      </c>
      <c r="F341" s="1">
        <v>0.38611111111111113</v>
      </c>
      <c r="G341" t="s">
        <v>0</v>
      </c>
      <c r="H341" s="4">
        <f t="shared" si="51"/>
        <v>0</v>
      </c>
      <c r="I341" s="4">
        <f t="shared" si="52"/>
        <v>1</v>
      </c>
      <c r="J341" s="4">
        <f t="shared" si="53"/>
        <v>0</v>
      </c>
      <c r="K341" s="4">
        <f t="shared" si="54"/>
        <v>0</v>
      </c>
      <c r="L341" s="4">
        <f t="shared" si="55"/>
        <v>0</v>
      </c>
      <c r="N341" s="4">
        <f t="shared" si="60"/>
        <v>0</v>
      </c>
      <c r="O341" s="4">
        <f t="shared" si="56"/>
        <v>0</v>
      </c>
      <c r="P341" s="4">
        <f t="shared" si="57"/>
        <v>0</v>
      </c>
      <c r="Q341" s="4">
        <f t="shared" si="58"/>
        <v>0</v>
      </c>
      <c r="R341" s="5">
        <v>76</v>
      </c>
      <c r="S341">
        <f t="shared" si="59"/>
        <v>76</v>
      </c>
      <c r="T341">
        <v>3838</v>
      </c>
    </row>
    <row r="342" spans="1:20">
      <c r="A342" s="3">
        <v>43112</v>
      </c>
      <c r="B342" t="s">
        <v>20</v>
      </c>
      <c r="C342" s="2">
        <v>43112.969108796293</v>
      </c>
      <c r="D342" s="2">
        <v>43113.324525462966</v>
      </c>
      <c r="E342" s="4">
        <v>90</v>
      </c>
      <c r="F342" s="1">
        <v>0.35486111111111113</v>
      </c>
      <c r="G342" t="s">
        <v>2</v>
      </c>
      <c r="H342" s="4">
        <f t="shared" si="51"/>
        <v>0</v>
      </c>
      <c r="I342" s="4">
        <f t="shared" si="52"/>
        <v>0</v>
      </c>
      <c r="J342" s="4">
        <f t="shared" si="53"/>
        <v>1</v>
      </c>
      <c r="K342" s="4">
        <f t="shared" si="54"/>
        <v>0</v>
      </c>
      <c r="L342" s="4">
        <f t="shared" si="55"/>
        <v>0</v>
      </c>
      <c r="N342" s="4">
        <f t="shared" si="60"/>
        <v>0</v>
      </c>
      <c r="O342" s="4">
        <f t="shared" si="56"/>
        <v>0</v>
      </c>
      <c r="P342" s="4">
        <f t="shared" si="57"/>
        <v>0</v>
      </c>
      <c r="Q342" s="4">
        <f t="shared" si="58"/>
        <v>0</v>
      </c>
      <c r="R342" s="5">
        <v>65</v>
      </c>
      <c r="S342">
        <f t="shared" si="59"/>
        <v>65</v>
      </c>
      <c r="T342">
        <v>1407</v>
      </c>
    </row>
    <row r="343" spans="1:20">
      <c r="A343" s="3">
        <v>43113</v>
      </c>
      <c r="B343" t="s">
        <v>21</v>
      </c>
      <c r="C343" s="2">
        <v>43113.982094907406</v>
      </c>
      <c r="D343" s="2">
        <v>43114.329780092594</v>
      </c>
      <c r="E343" s="4">
        <v>97</v>
      </c>
      <c r="F343" s="1">
        <v>0.34722222222222227</v>
      </c>
      <c r="G343" t="s">
        <v>2</v>
      </c>
      <c r="H343" s="4">
        <f t="shared" si="51"/>
        <v>0</v>
      </c>
      <c r="I343" s="4">
        <f t="shared" si="52"/>
        <v>0</v>
      </c>
      <c r="J343" s="4">
        <f t="shared" si="53"/>
        <v>1</v>
      </c>
      <c r="K343" s="4">
        <f t="shared" si="54"/>
        <v>0</v>
      </c>
      <c r="L343" s="4">
        <f t="shared" si="55"/>
        <v>0</v>
      </c>
      <c r="N343" s="4">
        <f t="shared" si="60"/>
        <v>0</v>
      </c>
      <c r="O343" s="4">
        <f t="shared" si="56"/>
        <v>0</v>
      </c>
      <c r="P343" s="4">
        <f t="shared" si="57"/>
        <v>0</v>
      </c>
      <c r="Q343" s="4">
        <f t="shared" si="58"/>
        <v>0</v>
      </c>
      <c r="R343" s="5">
        <v>80</v>
      </c>
      <c r="S343">
        <f t="shared" si="59"/>
        <v>80</v>
      </c>
      <c r="T343">
        <v>2614</v>
      </c>
    </row>
    <row r="344" spans="1:20">
      <c r="A344" s="3">
        <v>43114</v>
      </c>
      <c r="B344" t="s">
        <v>22</v>
      </c>
      <c r="C344" s="2">
        <v>43115.026828703703</v>
      </c>
      <c r="D344" s="2">
        <v>43115.393599537034</v>
      </c>
      <c r="E344" s="4">
        <v>100</v>
      </c>
      <c r="F344" s="1">
        <v>0.3666666666666667</v>
      </c>
      <c r="G344" t="s">
        <v>0</v>
      </c>
      <c r="H344" s="4">
        <f t="shared" si="51"/>
        <v>0</v>
      </c>
      <c r="I344" s="4">
        <f t="shared" si="52"/>
        <v>1</v>
      </c>
      <c r="J344" s="4">
        <f t="shared" si="53"/>
        <v>0</v>
      </c>
      <c r="K344" s="4">
        <f t="shared" si="54"/>
        <v>0</v>
      </c>
      <c r="L344" s="4">
        <f t="shared" si="55"/>
        <v>0</v>
      </c>
      <c r="M344" s="5" t="s">
        <v>4</v>
      </c>
      <c r="N344" s="4">
        <f t="shared" si="60"/>
        <v>0</v>
      </c>
      <c r="O344" s="4">
        <f t="shared" si="56"/>
        <v>0</v>
      </c>
      <c r="P344" s="4">
        <f t="shared" si="57"/>
        <v>1</v>
      </c>
      <c r="Q344" s="4">
        <f t="shared" si="58"/>
        <v>0</v>
      </c>
      <c r="R344" s="5">
        <v>64</v>
      </c>
      <c r="S344">
        <f t="shared" si="59"/>
        <v>64</v>
      </c>
      <c r="T344">
        <v>6155</v>
      </c>
    </row>
    <row r="345" spans="1:20">
      <c r="A345" s="3">
        <v>43115</v>
      </c>
      <c r="B345" t="s">
        <v>16</v>
      </c>
      <c r="C345" s="2">
        <v>43116.012395833335</v>
      </c>
      <c r="D345" s="2">
        <v>43116.364120370374</v>
      </c>
      <c r="E345" s="4">
        <v>98</v>
      </c>
      <c r="F345" s="1">
        <v>0.35138888888888892</v>
      </c>
      <c r="G345" t="s">
        <v>2</v>
      </c>
      <c r="H345" s="4">
        <f t="shared" si="51"/>
        <v>0</v>
      </c>
      <c r="I345" s="4">
        <f t="shared" si="52"/>
        <v>0</v>
      </c>
      <c r="J345" s="4">
        <f t="shared" si="53"/>
        <v>1</v>
      </c>
      <c r="K345" s="4">
        <f t="shared" si="54"/>
        <v>0</v>
      </c>
      <c r="L345" s="4">
        <f t="shared" si="55"/>
        <v>0</v>
      </c>
      <c r="M345" s="5" t="s">
        <v>3</v>
      </c>
      <c r="N345" s="4">
        <f t="shared" si="60"/>
        <v>1</v>
      </c>
      <c r="O345" s="4">
        <f t="shared" si="56"/>
        <v>0</v>
      </c>
      <c r="P345" s="4">
        <f t="shared" si="57"/>
        <v>0</v>
      </c>
      <c r="Q345" s="4">
        <f t="shared" si="58"/>
        <v>0</v>
      </c>
      <c r="R345" s="5">
        <v>64</v>
      </c>
      <c r="S345">
        <f t="shared" si="59"/>
        <v>64</v>
      </c>
      <c r="T345">
        <v>4719</v>
      </c>
    </row>
    <row r="346" spans="1:20">
      <c r="A346" s="3">
        <v>43116</v>
      </c>
      <c r="B346" t="s">
        <v>17</v>
      </c>
      <c r="C346" s="2">
        <v>43117.006689814814</v>
      </c>
      <c r="D346" s="2">
        <v>43117.347569444442</v>
      </c>
      <c r="E346" s="4">
        <v>99</v>
      </c>
      <c r="F346" s="1">
        <v>0.34027777777777773</v>
      </c>
      <c r="G346" t="s">
        <v>0</v>
      </c>
      <c r="H346" s="4">
        <f t="shared" si="51"/>
        <v>0</v>
      </c>
      <c r="I346" s="4">
        <f t="shared" si="52"/>
        <v>1</v>
      </c>
      <c r="J346" s="4">
        <f t="shared" si="53"/>
        <v>0</v>
      </c>
      <c r="K346" s="4">
        <f t="shared" si="54"/>
        <v>0</v>
      </c>
      <c r="L346" s="4">
        <f t="shared" si="55"/>
        <v>0</v>
      </c>
      <c r="N346" s="4">
        <f t="shared" si="60"/>
        <v>0</v>
      </c>
      <c r="O346" s="4">
        <f t="shared" si="56"/>
        <v>0</v>
      </c>
      <c r="P346" s="4">
        <f t="shared" si="57"/>
        <v>0</v>
      </c>
      <c r="Q346" s="4">
        <f t="shared" si="58"/>
        <v>0</v>
      </c>
      <c r="R346" s="5">
        <v>79</v>
      </c>
      <c r="S346">
        <f t="shared" si="59"/>
        <v>79</v>
      </c>
      <c r="T346">
        <v>7505</v>
      </c>
    </row>
    <row r="347" spans="1:20">
      <c r="A347" s="3">
        <v>43117</v>
      </c>
      <c r="B347" t="s">
        <v>18</v>
      </c>
      <c r="C347" s="2">
        <v>43118.021539351852</v>
      </c>
      <c r="D347" s="2">
        <v>43118.377893518518</v>
      </c>
      <c r="E347" s="4">
        <v>95</v>
      </c>
      <c r="F347" s="1">
        <v>0.35625000000000001</v>
      </c>
      <c r="G347" t="s">
        <v>2</v>
      </c>
      <c r="H347" s="4">
        <f t="shared" si="51"/>
        <v>0</v>
      </c>
      <c r="I347" s="4">
        <f t="shared" si="52"/>
        <v>0</v>
      </c>
      <c r="J347" s="4">
        <f t="shared" si="53"/>
        <v>1</v>
      </c>
      <c r="K347" s="4">
        <f t="shared" si="54"/>
        <v>0</v>
      </c>
      <c r="L347" s="4">
        <f t="shared" si="55"/>
        <v>0</v>
      </c>
      <c r="M347" s="5" t="s">
        <v>4</v>
      </c>
      <c r="N347" s="4">
        <f t="shared" si="60"/>
        <v>0</v>
      </c>
      <c r="O347" s="4">
        <f t="shared" si="56"/>
        <v>0</v>
      </c>
      <c r="P347" s="4">
        <f t="shared" si="57"/>
        <v>1</v>
      </c>
      <c r="Q347" s="4">
        <f t="shared" si="58"/>
        <v>0</v>
      </c>
      <c r="R347" s="5">
        <v>73</v>
      </c>
      <c r="S347">
        <f t="shared" si="59"/>
        <v>73</v>
      </c>
      <c r="T347">
        <v>11710</v>
      </c>
    </row>
    <row r="348" spans="1:20">
      <c r="A348" s="3">
        <v>43118</v>
      </c>
      <c r="B348" t="s">
        <v>19</v>
      </c>
      <c r="C348" s="2">
        <v>43118.962268518517</v>
      </c>
      <c r="D348" s="2">
        <v>43119.347986111112</v>
      </c>
      <c r="E348" s="4">
        <v>98</v>
      </c>
      <c r="F348" s="1">
        <v>0.38541666666666669</v>
      </c>
      <c r="G348" t="s">
        <v>0</v>
      </c>
      <c r="H348" s="4">
        <f t="shared" si="51"/>
        <v>0</v>
      </c>
      <c r="I348" s="4">
        <f t="shared" si="52"/>
        <v>1</v>
      </c>
      <c r="J348" s="4">
        <f t="shared" si="53"/>
        <v>0</v>
      </c>
      <c r="K348" s="4">
        <f t="shared" si="54"/>
        <v>0</v>
      </c>
      <c r="L348" s="4">
        <f t="shared" si="55"/>
        <v>0</v>
      </c>
      <c r="N348" s="4">
        <f t="shared" si="60"/>
        <v>0</v>
      </c>
      <c r="O348" s="4">
        <f t="shared" si="56"/>
        <v>0</v>
      </c>
      <c r="P348" s="4">
        <f t="shared" si="57"/>
        <v>0</v>
      </c>
      <c r="Q348" s="4">
        <f t="shared" si="58"/>
        <v>0</v>
      </c>
      <c r="R348" s="5">
        <v>90</v>
      </c>
      <c r="S348">
        <f t="shared" si="59"/>
        <v>90</v>
      </c>
      <c r="T348">
        <v>9426</v>
      </c>
    </row>
    <row r="349" spans="1:20">
      <c r="A349" s="3">
        <v>43119</v>
      </c>
      <c r="B349" t="s">
        <v>20</v>
      </c>
      <c r="E349" s="4" t="s">
        <v>23</v>
      </c>
      <c r="F349" s="1"/>
      <c r="H349" s="4">
        <f t="shared" si="51"/>
        <v>0</v>
      </c>
      <c r="I349" s="4">
        <f t="shared" si="52"/>
        <v>0</v>
      </c>
      <c r="J349" s="4">
        <f t="shared" si="53"/>
        <v>0</v>
      </c>
      <c r="K349" s="4">
        <f t="shared" si="54"/>
        <v>0</v>
      </c>
      <c r="L349" s="4">
        <f t="shared" si="55"/>
        <v>1</v>
      </c>
      <c r="N349" s="4">
        <f t="shared" si="60"/>
        <v>0</v>
      </c>
      <c r="O349" s="4">
        <f t="shared" si="56"/>
        <v>0</v>
      </c>
      <c r="P349" s="4">
        <f t="shared" si="57"/>
        <v>0</v>
      </c>
      <c r="Q349" s="4">
        <f t="shared" si="58"/>
        <v>0</v>
      </c>
      <c r="S349" t="str">
        <f t="shared" si="59"/>
        <v/>
      </c>
    </row>
    <row r="350" spans="1:20">
      <c r="A350" s="3">
        <v>43120</v>
      </c>
      <c r="B350" t="s">
        <v>21</v>
      </c>
      <c r="C350" s="2">
        <v>43121.036157407405</v>
      </c>
      <c r="D350" s="2">
        <v>43121.468113425923</v>
      </c>
      <c r="E350" s="4">
        <v>100</v>
      </c>
      <c r="F350" s="1">
        <v>0.43194444444444446</v>
      </c>
      <c r="G350" t="s">
        <v>0</v>
      </c>
      <c r="H350" s="4">
        <f t="shared" si="51"/>
        <v>0</v>
      </c>
      <c r="I350" s="4">
        <f t="shared" si="52"/>
        <v>1</v>
      </c>
      <c r="J350" s="4">
        <f t="shared" si="53"/>
        <v>0</v>
      </c>
      <c r="K350" s="4">
        <f t="shared" si="54"/>
        <v>0</v>
      </c>
      <c r="L350" s="4">
        <f t="shared" si="55"/>
        <v>0</v>
      </c>
      <c r="M350" s="5" t="s">
        <v>4</v>
      </c>
      <c r="N350" s="4">
        <f t="shared" si="60"/>
        <v>0</v>
      </c>
      <c r="O350" s="4">
        <f t="shared" si="56"/>
        <v>0</v>
      </c>
      <c r="P350" s="4">
        <f t="shared" si="57"/>
        <v>1</v>
      </c>
      <c r="Q350" s="4">
        <f t="shared" si="58"/>
        <v>0</v>
      </c>
      <c r="R350" s="5">
        <v>83</v>
      </c>
      <c r="S350">
        <f t="shared" si="59"/>
        <v>83</v>
      </c>
      <c r="T350">
        <v>6507</v>
      </c>
    </row>
    <row r="351" spans="1:20">
      <c r="A351" s="3">
        <v>43121</v>
      </c>
      <c r="B351" t="s">
        <v>22</v>
      </c>
      <c r="C351" s="2">
        <v>43121.997974537036</v>
      </c>
      <c r="D351" s="2">
        <v>43122.348564814813</v>
      </c>
      <c r="E351" s="4">
        <v>98</v>
      </c>
      <c r="F351" s="1">
        <v>0.35000000000000003</v>
      </c>
      <c r="G351" t="s">
        <v>2</v>
      </c>
      <c r="H351" s="4">
        <f t="shared" si="51"/>
        <v>0</v>
      </c>
      <c r="I351" s="4">
        <f t="shared" si="52"/>
        <v>0</v>
      </c>
      <c r="J351" s="4">
        <f t="shared" si="53"/>
        <v>1</v>
      </c>
      <c r="K351" s="4">
        <f t="shared" si="54"/>
        <v>0</v>
      </c>
      <c r="L351" s="4">
        <f t="shared" si="55"/>
        <v>0</v>
      </c>
      <c r="N351" s="4">
        <f t="shared" si="60"/>
        <v>0</v>
      </c>
      <c r="O351" s="4">
        <f t="shared" si="56"/>
        <v>0</v>
      </c>
      <c r="P351" s="4">
        <f t="shared" si="57"/>
        <v>0</v>
      </c>
      <c r="Q351" s="4">
        <f t="shared" si="58"/>
        <v>0</v>
      </c>
      <c r="R351" s="5">
        <v>70</v>
      </c>
      <c r="S351">
        <f t="shared" si="59"/>
        <v>70</v>
      </c>
      <c r="T351">
        <v>3280</v>
      </c>
    </row>
    <row r="352" spans="1:20">
      <c r="A352" s="3">
        <v>43122</v>
      </c>
      <c r="B352" t="s">
        <v>16</v>
      </c>
      <c r="C352" s="2">
        <v>43122.999571759261</v>
      </c>
      <c r="D352" s="2">
        <v>43123.369849537034</v>
      </c>
      <c r="E352" s="4">
        <v>100</v>
      </c>
      <c r="F352" s="1">
        <v>0.37013888888888885</v>
      </c>
      <c r="G352" t="s">
        <v>2</v>
      </c>
      <c r="H352" s="4">
        <f t="shared" si="51"/>
        <v>0</v>
      </c>
      <c r="I352" s="4">
        <f t="shared" si="52"/>
        <v>0</v>
      </c>
      <c r="J352" s="4">
        <f t="shared" si="53"/>
        <v>1</v>
      </c>
      <c r="K352" s="4">
        <f t="shared" si="54"/>
        <v>0</v>
      </c>
      <c r="L352" s="4">
        <f t="shared" si="55"/>
        <v>0</v>
      </c>
      <c r="N352" s="4">
        <f t="shared" si="60"/>
        <v>0</v>
      </c>
      <c r="O352" s="4">
        <f t="shared" si="56"/>
        <v>0</v>
      </c>
      <c r="P352" s="4">
        <f t="shared" si="57"/>
        <v>0</v>
      </c>
      <c r="Q352" s="4">
        <f t="shared" si="58"/>
        <v>0</v>
      </c>
      <c r="R352" s="5">
        <v>68</v>
      </c>
      <c r="S352">
        <f t="shared" si="59"/>
        <v>68</v>
      </c>
      <c r="T352">
        <v>13144</v>
      </c>
    </row>
    <row r="353" spans="1:20">
      <c r="A353" s="3">
        <v>43123</v>
      </c>
      <c r="B353" t="s">
        <v>17</v>
      </c>
      <c r="C353" s="2">
        <v>43123.94809027778</v>
      </c>
      <c r="D353" s="2">
        <v>43124.392187500001</v>
      </c>
      <c r="E353" s="4">
        <v>84</v>
      </c>
      <c r="F353" s="1">
        <v>0.44375000000000003</v>
      </c>
      <c r="G353" t="s">
        <v>2</v>
      </c>
      <c r="H353" s="4">
        <f t="shared" si="51"/>
        <v>0</v>
      </c>
      <c r="I353" s="4">
        <f t="shared" si="52"/>
        <v>0</v>
      </c>
      <c r="J353" s="4">
        <f t="shared" si="53"/>
        <v>1</v>
      </c>
      <c r="K353" s="4">
        <f t="shared" si="54"/>
        <v>0</v>
      </c>
      <c r="L353" s="4">
        <f t="shared" si="55"/>
        <v>0</v>
      </c>
      <c r="N353" s="4">
        <f t="shared" si="60"/>
        <v>0</v>
      </c>
      <c r="O353" s="4">
        <f t="shared" si="56"/>
        <v>0</v>
      </c>
      <c r="P353" s="4">
        <f t="shared" si="57"/>
        <v>0</v>
      </c>
      <c r="Q353" s="4">
        <f t="shared" si="58"/>
        <v>0</v>
      </c>
      <c r="R353" s="5">
        <v>67</v>
      </c>
      <c r="S353">
        <f t="shared" si="59"/>
        <v>67</v>
      </c>
      <c r="T353">
        <v>11556</v>
      </c>
    </row>
    <row r="354" spans="1:20">
      <c r="A354" s="3">
        <v>43124</v>
      </c>
      <c r="B354" t="s">
        <v>18</v>
      </c>
      <c r="C354" s="2">
        <v>43124.9609837963</v>
      </c>
      <c r="D354" s="2">
        <v>43125.364293981482</v>
      </c>
      <c r="E354" s="4">
        <v>100</v>
      </c>
      <c r="F354" s="1">
        <v>0.40277777777777773</v>
      </c>
      <c r="G354" t="s">
        <v>0</v>
      </c>
      <c r="H354" s="4">
        <f t="shared" si="51"/>
        <v>0</v>
      </c>
      <c r="I354" s="4">
        <f t="shared" si="52"/>
        <v>1</v>
      </c>
      <c r="J354" s="4">
        <f t="shared" si="53"/>
        <v>0</v>
      </c>
      <c r="K354" s="4">
        <f t="shared" si="54"/>
        <v>0</v>
      </c>
      <c r="L354" s="4">
        <f t="shared" si="55"/>
        <v>0</v>
      </c>
      <c r="N354" s="4">
        <f t="shared" si="60"/>
        <v>0</v>
      </c>
      <c r="O354" s="4">
        <f t="shared" si="56"/>
        <v>0</v>
      </c>
      <c r="P354" s="4">
        <f t="shared" si="57"/>
        <v>0</v>
      </c>
      <c r="Q354" s="4">
        <f t="shared" si="58"/>
        <v>0</v>
      </c>
      <c r="R354" s="5">
        <v>62</v>
      </c>
      <c r="S354">
        <f t="shared" si="59"/>
        <v>62</v>
      </c>
      <c r="T354">
        <v>8541</v>
      </c>
    </row>
    <row r="355" spans="1:20">
      <c r="A355" s="3">
        <v>43125</v>
      </c>
      <c r="B355" t="s">
        <v>19</v>
      </c>
      <c r="C355" s="2">
        <v>43125.987673611111</v>
      </c>
      <c r="D355" s="2">
        <v>43126.377858796295</v>
      </c>
      <c r="E355" s="4">
        <v>78</v>
      </c>
      <c r="F355" s="1">
        <v>0.38958333333333334</v>
      </c>
      <c r="G355" t="s">
        <v>0</v>
      </c>
      <c r="H355" s="4">
        <f t="shared" si="51"/>
        <v>0</v>
      </c>
      <c r="I355" s="4">
        <f t="shared" si="52"/>
        <v>1</v>
      </c>
      <c r="J355" s="4">
        <f t="shared" si="53"/>
        <v>0</v>
      </c>
      <c r="K355" s="4">
        <f t="shared" si="54"/>
        <v>0</v>
      </c>
      <c r="L355" s="4">
        <f t="shared" si="55"/>
        <v>0</v>
      </c>
      <c r="N355" s="4">
        <f t="shared" si="60"/>
        <v>0</v>
      </c>
      <c r="O355" s="4">
        <f t="shared" si="56"/>
        <v>0</v>
      </c>
      <c r="P355" s="4">
        <f t="shared" si="57"/>
        <v>0</v>
      </c>
      <c r="Q355" s="4">
        <f t="shared" si="58"/>
        <v>0</v>
      </c>
      <c r="R355" s="5">
        <v>67</v>
      </c>
      <c r="S355">
        <f t="shared" si="59"/>
        <v>67</v>
      </c>
      <c r="T355">
        <v>10104</v>
      </c>
    </row>
    <row r="356" spans="1:20">
      <c r="A356" s="3">
        <v>43126</v>
      </c>
      <c r="B356" t="s">
        <v>20</v>
      </c>
      <c r="C356" s="2">
        <v>43127.060810185183</v>
      </c>
      <c r="D356" s="2">
        <v>43127.414444444446</v>
      </c>
      <c r="E356" s="4">
        <v>91</v>
      </c>
      <c r="F356" s="1">
        <v>0.35347222222222219</v>
      </c>
      <c r="G356" t="s">
        <v>0</v>
      </c>
      <c r="H356" s="4">
        <f t="shared" si="51"/>
        <v>0</v>
      </c>
      <c r="I356" s="4">
        <f t="shared" si="52"/>
        <v>1</v>
      </c>
      <c r="J356" s="4">
        <f t="shared" si="53"/>
        <v>0</v>
      </c>
      <c r="K356" s="4">
        <f t="shared" si="54"/>
        <v>0</v>
      </c>
      <c r="L356" s="4">
        <f t="shared" si="55"/>
        <v>0</v>
      </c>
      <c r="N356" s="4">
        <f t="shared" si="60"/>
        <v>0</v>
      </c>
      <c r="O356" s="4">
        <f t="shared" si="56"/>
        <v>0</v>
      </c>
      <c r="P356" s="4">
        <f t="shared" si="57"/>
        <v>0</v>
      </c>
      <c r="Q356" s="4">
        <f t="shared" si="58"/>
        <v>0</v>
      </c>
      <c r="R356" s="5">
        <v>69</v>
      </c>
      <c r="S356">
        <f t="shared" si="59"/>
        <v>69</v>
      </c>
      <c r="T356">
        <v>10190</v>
      </c>
    </row>
    <row r="357" spans="1:20">
      <c r="A357" s="3">
        <v>43127</v>
      </c>
      <c r="B357" t="s">
        <v>21</v>
      </c>
      <c r="C357" s="2">
        <v>43128.01390046296</v>
      </c>
      <c r="D357" s="2">
        <v>43128.418692129628</v>
      </c>
      <c r="E357" s="4">
        <v>100</v>
      </c>
      <c r="F357" s="1">
        <v>0.40416666666666662</v>
      </c>
      <c r="G357" t="s">
        <v>0</v>
      </c>
      <c r="H357" s="4">
        <f t="shared" si="51"/>
        <v>0</v>
      </c>
      <c r="I357" s="4">
        <f t="shared" si="52"/>
        <v>1</v>
      </c>
      <c r="J357" s="4">
        <f t="shared" si="53"/>
        <v>0</v>
      </c>
      <c r="K357" s="4">
        <f t="shared" si="54"/>
        <v>0</v>
      </c>
      <c r="L357" s="4">
        <f t="shared" si="55"/>
        <v>0</v>
      </c>
      <c r="M357" s="5" t="s">
        <v>4</v>
      </c>
      <c r="N357" s="4">
        <f t="shared" si="60"/>
        <v>0</v>
      </c>
      <c r="O357" s="4">
        <f t="shared" si="56"/>
        <v>0</v>
      </c>
      <c r="P357" s="4">
        <f t="shared" si="57"/>
        <v>1</v>
      </c>
      <c r="Q357" s="4">
        <f t="shared" si="58"/>
        <v>0</v>
      </c>
      <c r="R357" s="5">
        <v>74</v>
      </c>
      <c r="S357">
        <f t="shared" si="59"/>
        <v>74</v>
      </c>
      <c r="T357">
        <v>2894</v>
      </c>
    </row>
    <row r="358" spans="1:20">
      <c r="A358" s="3">
        <v>43128</v>
      </c>
      <c r="B358" t="s">
        <v>22</v>
      </c>
      <c r="C358" s="2">
        <v>43129.058645833335</v>
      </c>
      <c r="D358" s="2">
        <v>43129.388877314814</v>
      </c>
      <c r="E358" s="4">
        <v>94</v>
      </c>
      <c r="F358" s="1">
        <v>0.3298611111111111</v>
      </c>
      <c r="G358" t="s">
        <v>2</v>
      </c>
      <c r="H358" s="4">
        <f t="shared" si="51"/>
        <v>0</v>
      </c>
      <c r="I358" s="4">
        <f t="shared" si="52"/>
        <v>0</v>
      </c>
      <c r="J358" s="4">
        <f t="shared" si="53"/>
        <v>1</v>
      </c>
      <c r="K358" s="4">
        <f t="shared" si="54"/>
        <v>0</v>
      </c>
      <c r="L358" s="4">
        <f t="shared" si="55"/>
        <v>0</v>
      </c>
      <c r="N358" s="4">
        <f t="shared" si="60"/>
        <v>0</v>
      </c>
      <c r="O358" s="4">
        <f t="shared" si="56"/>
        <v>0</v>
      </c>
      <c r="P358" s="4">
        <f t="shared" si="57"/>
        <v>0</v>
      </c>
      <c r="Q358" s="4">
        <f t="shared" si="58"/>
        <v>0</v>
      </c>
      <c r="R358" s="5">
        <v>74</v>
      </c>
      <c r="S358">
        <f t="shared" si="59"/>
        <v>74</v>
      </c>
      <c r="T358">
        <v>16766</v>
      </c>
    </row>
    <row r="359" spans="1:20">
      <c r="A359" s="3">
        <v>43129</v>
      </c>
      <c r="B359" t="s">
        <v>16</v>
      </c>
      <c r="C359" s="2">
        <v>43130.014108796298</v>
      </c>
      <c r="D359" s="2">
        <v>43130.354560185187</v>
      </c>
      <c r="E359" s="4">
        <v>91</v>
      </c>
      <c r="F359" s="1">
        <v>0.34027777777777773</v>
      </c>
      <c r="G359" t="s">
        <v>0</v>
      </c>
      <c r="H359" s="4">
        <f t="shared" si="51"/>
        <v>0</v>
      </c>
      <c r="I359" s="4">
        <f t="shared" si="52"/>
        <v>1</v>
      </c>
      <c r="J359" s="4">
        <f t="shared" si="53"/>
        <v>0</v>
      </c>
      <c r="K359" s="4">
        <f t="shared" si="54"/>
        <v>0</v>
      </c>
      <c r="L359" s="4">
        <f t="shared" si="55"/>
        <v>0</v>
      </c>
      <c r="N359" s="4">
        <f t="shared" si="60"/>
        <v>0</v>
      </c>
      <c r="O359" s="4">
        <f t="shared" si="56"/>
        <v>0</v>
      </c>
      <c r="P359" s="4">
        <f t="shared" si="57"/>
        <v>0</v>
      </c>
      <c r="Q359" s="4">
        <f t="shared" si="58"/>
        <v>0</v>
      </c>
      <c r="R359" s="5">
        <v>68</v>
      </c>
      <c r="S359">
        <f t="shared" si="59"/>
        <v>68</v>
      </c>
      <c r="T359">
        <v>11334</v>
      </c>
    </row>
    <row r="360" spans="1:20">
      <c r="A360" s="3">
        <v>43130</v>
      </c>
      <c r="B360" t="s">
        <v>17</v>
      </c>
      <c r="C360" s="2">
        <v>43130.998900462961</v>
      </c>
      <c r="D360" s="2">
        <v>43131.392453703702</v>
      </c>
      <c r="E360" s="4">
        <v>87</v>
      </c>
      <c r="F360" s="1">
        <v>0.39305555555555555</v>
      </c>
      <c r="G360" t="s">
        <v>2</v>
      </c>
      <c r="H360" s="4">
        <f t="shared" si="51"/>
        <v>0</v>
      </c>
      <c r="I360" s="4">
        <f t="shared" si="52"/>
        <v>0</v>
      </c>
      <c r="J360" s="4">
        <f t="shared" si="53"/>
        <v>1</v>
      </c>
      <c r="K360" s="4">
        <f t="shared" si="54"/>
        <v>0</v>
      </c>
      <c r="L360" s="4">
        <f t="shared" si="55"/>
        <v>0</v>
      </c>
      <c r="N360" s="4">
        <f t="shared" si="60"/>
        <v>0</v>
      </c>
      <c r="O360" s="4">
        <f t="shared" si="56"/>
        <v>0</v>
      </c>
      <c r="P360" s="4">
        <f t="shared" si="57"/>
        <v>0</v>
      </c>
      <c r="Q360" s="4">
        <f t="shared" si="58"/>
        <v>0</v>
      </c>
      <c r="R360" s="5">
        <v>77</v>
      </c>
      <c r="S360">
        <f t="shared" si="59"/>
        <v>77</v>
      </c>
      <c r="T360">
        <v>12093</v>
      </c>
    </row>
    <row r="361" spans="1:20">
      <c r="A361" s="3">
        <v>43131</v>
      </c>
      <c r="B361" t="s">
        <v>18</v>
      </c>
      <c r="C361" s="2">
        <v>43132.096331018518</v>
      </c>
      <c r="D361" s="2">
        <v>43132.366365740738</v>
      </c>
      <c r="E361" s="4">
        <v>75</v>
      </c>
      <c r="F361" s="1">
        <v>0.26944444444444443</v>
      </c>
      <c r="G361" t="s">
        <v>2</v>
      </c>
      <c r="H361" s="4">
        <f t="shared" si="51"/>
        <v>0</v>
      </c>
      <c r="I361" s="4">
        <f t="shared" si="52"/>
        <v>0</v>
      </c>
      <c r="J361" s="4">
        <f t="shared" si="53"/>
        <v>1</v>
      </c>
      <c r="K361" s="4">
        <f t="shared" si="54"/>
        <v>0</v>
      </c>
      <c r="L361" s="4">
        <f t="shared" si="55"/>
        <v>0</v>
      </c>
      <c r="M361" s="5" t="s">
        <v>4</v>
      </c>
      <c r="N361" s="4">
        <f t="shared" si="60"/>
        <v>0</v>
      </c>
      <c r="O361" s="4">
        <f t="shared" si="56"/>
        <v>0</v>
      </c>
      <c r="P361" s="4">
        <f t="shared" si="57"/>
        <v>1</v>
      </c>
      <c r="Q361" s="4">
        <f t="shared" si="58"/>
        <v>0</v>
      </c>
      <c r="R361" s="5">
        <v>69</v>
      </c>
      <c r="S361">
        <f t="shared" si="59"/>
        <v>69</v>
      </c>
      <c r="T361">
        <v>20985</v>
      </c>
    </row>
    <row r="362" spans="1:20">
      <c r="A362" s="3">
        <v>43132</v>
      </c>
      <c r="B362" t="s">
        <v>19</v>
      </c>
      <c r="C362" s="2">
        <v>43133.093472222223</v>
      </c>
      <c r="D362" s="2">
        <v>43133.377291666664</v>
      </c>
      <c r="E362" s="4">
        <v>77</v>
      </c>
      <c r="F362" s="1">
        <v>0.28333333333333333</v>
      </c>
      <c r="G362" t="s">
        <v>0</v>
      </c>
      <c r="H362" s="4">
        <f t="shared" si="51"/>
        <v>0</v>
      </c>
      <c r="I362" s="4">
        <f t="shared" si="52"/>
        <v>1</v>
      </c>
      <c r="J362" s="4">
        <f t="shared" si="53"/>
        <v>0</v>
      </c>
      <c r="K362" s="4">
        <f t="shared" si="54"/>
        <v>0</v>
      </c>
      <c r="L362" s="4">
        <f t="shared" si="55"/>
        <v>0</v>
      </c>
      <c r="N362" s="4">
        <f t="shared" si="60"/>
        <v>0</v>
      </c>
      <c r="O362" s="4">
        <f t="shared" si="56"/>
        <v>0</v>
      </c>
      <c r="P362" s="4">
        <f t="shared" si="57"/>
        <v>0</v>
      </c>
      <c r="Q362" s="4">
        <f t="shared" si="58"/>
        <v>0</v>
      </c>
      <c r="R362" s="5">
        <v>71</v>
      </c>
      <c r="S362">
        <f t="shared" si="59"/>
        <v>71</v>
      </c>
      <c r="T362">
        <v>18313</v>
      </c>
    </row>
    <row r="363" spans="1:20">
      <c r="A363" s="3">
        <v>43133</v>
      </c>
      <c r="B363" t="s">
        <v>20</v>
      </c>
      <c r="C363" s="2">
        <v>43134.134050925924</v>
      </c>
      <c r="D363" s="2">
        <v>43134.482939814814</v>
      </c>
      <c r="E363" s="4">
        <v>85</v>
      </c>
      <c r="F363" s="1">
        <v>0.34861111111111115</v>
      </c>
      <c r="G363" t="s">
        <v>2</v>
      </c>
      <c r="H363" s="4">
        <f t="shared" si="51"/>
        <v>0</v>
      </c>
      <c r="I363" s="4">
        <f t="shared" si="52"/>
        <v>0</v>
      </c>
      <c r="J363" s="4">
        <f t="shared" si="53"/>
        <v>1</v>
      </c>
      <c r="K363" s="4">
        <f t="shared" si="54"/>
        <v>0</v>
      </c>
      <c r="L363" s="4">
        <f t="shared" si="55"/>
        <v>0</v>
      </c>
      <c r="N363" s="4">
        <f t="shared" si="60"/>
        <v>0</v>
      </c>
      <c r="O363" s="4">
        <f t="shared" si="56"/>
        <v>0</v>
      </c>
      <c r="P363" s="4">
        <f t="shared" si="57"/>
        <v>0</v>
      </c>
      <c r="Q363" s="4">
        <f t="shared" si="58"/>
        <v>0</v>
      </c>
      <c r="R363" s="5">
        <v>90</v>
      </c>
      <c r="S363">
        <f t="shared" si="59"/>
        <v>90</v>
      </c>
      <c r="T363">
        <v>15779</v>
      </c>
    </row>
    <row r="364" spans="1:20">
      <c r="A364" s="3">
        <v>43134</v>
      </c>
      <c r="B364" t="s">
        <v>21</v>
      </c>
      <c r="C364" s="2">
        <v>43135.052106481482</v>
      </c>
      <c r="D364" s="2">
        <v>43135.40896990741</v>
      </c>
      <c r="E364" s="4">
        <v>93</v>
      </c>
      <c r="F364" s="1">
        <v>0.35625000000000001</v>
      </c>
      <c r="G364" t="s">
        <v>0</v>
      </c>
      <c r="H364" s="4">
        <f t="shared" si="51"/>
        <v>0</v>
      </c>
      <c r="I364" s="4">
        <f t="shared" si="52"/>
        <v>1</v>
      </c>
      <c r="J364" s="4">
        <f t="shared" si="53"/>
        <v>0</v>
      </c>
      <c r="K364" s="4">
        <f t="shared" si="54"/>
        <v>0</v>
      </c>
      <c r="L364" s="4">
        <f t="shared" si="55"/>
        <v>0</v>
      </c>
      <c r="M364" s="5" t="s">
        <v>3</v>
      </c>
      <c r="N364" s="4">
        <f t="shared" si="60"/>
        <v>1</v>
      </c>
      <c r="O364" s="4">
        <f t="shared" si="56"/>
        <v>0</v>
      </c>
      <c r="P364" s="4">
        <f t="shared" si="57"/>
        <v>0</v>
      </c>
      <c r="Q364" s="4">
        <f t="shared" si="58"/>
        <v>0</v>
      </c>
      <c r="R364" s="5">
        <v>82</v>
      </c>
      <c r="S364">
        <f t="shared" si="59"/>
        <v>82</v>
      </c>
      <c r="T364">
        <v>15162</v>
      </c>
    </row>
    <row r="365" spans="1:20">
      <c r="A365" s="3">
        <v>43135</v>
      </c>
      <c r="B365" t="s">
        <v>22</v>
      </c>
      <c r="C365" s="2">
        <v>43136.010983796295</v>
      </c>
      <c r="D365" s="2">
        <v>43136.392418981479</v>
      </c>
      <c r="E365" s="4">
        <v>91</v>
      </c>
      <c r="F365" s="1">
        <v>0.38125000000000003</v>
      </c>
      <c r="G365" t="s">
        <v>2</v>
      </c>
      <c r="H365" s="4">
        <f t="shared" si="51"/>
        <v>0</v>
      </c>
      <c r="I365" s="4">
        <f t="shared" si="52"/>
        <v>0</v>
      </c>
      <c r="J365" s="4">
        <f t="shared" si="53"/>
        <v>1</v>
      </c>
      <c r="K365" s="4">
        <f t="shared" si="54"/>
        <v>0</v>
      </c>
      <c r="L365" s="4">
        <f t="shared" si="55"/>
        <v>0</v>
      </c>
      <c r="N365" s="4">
        <f t="shared" si="60"/>
        <v>0</v>
      </c>
      <c r="O365" s="4">
        <f t="shared" si="56"/>
        <v>0</v>
      </c>
      <c r="P365" s="4">
        <f t="shared" si="57"/>
        <v>0</v>
      </c>
      <c r="Q365" s="4">
        <f t="shared" si="58"/>
        <v>0</v>
      </c>
      <c r="R365" s="5">
        <v>80</v>
      </c>
      <c r="S365">
        <f t="shared" si="59"/>
        <v>80</v>
      </c>
      <c r="T365">
        <v>8929</v>
      </c>
    </row>
    <row r="366" spans="1:20">
      <c r="A366" s="3">
        <v>43136</v>
      </c>
      <c r="B366" t="s">
        <v>16</v>
      </c>
      <c r="C366" s="2">
        <v>43137.057986111111</v>
      </c>
      <c r="D366" s="2">
        <v>43137.380798611113</v>
      </c>
      <c r="E366" s="4">
        <v>83</v>
      </c>
      <c r="F366" s="1">
        <v>0.32222222222222224</v>
      </c>
      <c r="G366" t="s">
        <v>2</v>
      </c>
      <c r="H366" s="4">
        <f t="shared" si="51"/>
        <v>0</v>
      </c>
      <c r="I366" s="4">
        <f t="shared" si="52"/>
        <v>0</v>
      </c>
      <c r="J366" s="4">
        <f t="shared" si="53"/>
        <v>1</v>
      </c>
      <c r="K366" s="4">
        <f t="shared" si="54"/>
        <v>0</v>
      </c>
      <c r="L366" s="4">
        <f t="shared" si="55"/>
        <v>0</v>
      </c>
      <c r="N366" s="4">
        <f t="shared" si="60"/>
        <v>0</v>
      </c>
      <c r="O366" s="4">
        <f t="shared" si="56"/>
        <v>0</v>
      </c>
      <c r="P366" s="4">
        <f t="shared" si="57"/>
        <v>0</v>
      </c>
      <c r="Q366" s="4">
        <f t="shared" si="58"/>
        <v>0</v>
      </c>
      <c r="R366" s="5">
        <v>80</v>
      </c>
      <c r="S366">
        <f t="shared" si="59"/>
        <v>80</v>
      </c>
      <c r="T366">
        <v>16082</v>
      </c>
    </row>
    <row r="367" spans="1:20">
      <c r="A367" s="3">
        <v>43137</v>
      </c>
      <c r="B367" t="s">
        <v>17</v>
      </c>
      <c r="C367" s="2">
        <v>43138.003935185188</v>
      </c>
      <c r="D367" s="2">
        <v>43138.38958333333</v>
      </c>
      <c r="E367" s="4">
        <v>94</v>
      </c>
      <c r="F367" s="1">
        <v>0.38541666666666669</v>
      </c>
      <c r="G367" t="s">
        <v>2</v>
      </c>
      <c r="H367" s="4">
        <f t="shared" si="51"/>
        <v>0</v>
      </c>
      <c r="I367" s="4">
        <f t="shared" si="52"/>
        <v>0</v>
      </c>
      <c r="J367" s="4">
        <f t="shared" si="53"/>
        <v>1</v>
      </c>
      <c r="K367" s="4">
        <f t="shared" si="54"/>
        <v>0</v>
      </c>
      <c r="L367" s="4">
        <f t="shared" si="55"/>
        <v>0</v>
      </c>
      <c r="N367" s="4">
        <f t="shared" si="60"/>
        <v>0</v>
      </c>
      <c r="O367" s="4">
        <f t="shared" si="56"/>
        <v>0</v>
      </c>
      <c r="P367" s="4">
        <f t="shared" si="57"/>
        <v>0</v>
      </c>
      <c r="Q367" s="4">
        <f t="shared" si="58"/>
        <v>0</v>
      </c>
      <c r="R367" s="5">
        <v>71</v>
      </c>
      <c r="S367">
        <f t="shared" si="59"/>
        <v>71</v>
      </c>
      <c r="T367">
        <v>19182</v>
      </c>
    </row>
    <row r="368" spans="1:20">
      <c r="A368" s="3">
        <v>43138</v>
      </c>
      <c r="B368" t="s">
        <v>18</v>
      </c>
      <c r="C368" s="2">
        <v>43139.01421296296</v>
      </c>
      <c r="D368" s="2">
        <v>43139.352256944447</v>
      </c>
      <c r="E368" s="4">
        <v>83</v>
      </c>
      <c r="F368" s="1">
        <v>0.33749999999999997</v>
      </c>
      <c r="G368" t="s">
        <v>0</v>
      </c>
      <c r="H368" s="4">
        <f t="shared" si="51"/>
        <v>0</v>
      </c>
      <c r="I368" s="4">
        <f t="shared" si="52"/>
        <v>1</v>
      </c>
      <c r="J368" s="4">
        <f t="shared" si="53"/>
        <v>0</v>
      </c>
      <c r="K368" s="4">
        <f t="shared" si="54"/>
        <v>0</v>
      </c>
      <c r="L368" s="4">
        <f t="shared" si="55"/>
        <v>0</v>
      </c>
      <c r="N368" s="4">
        <f t="shared" si="60"/>
        <v>0</v>
      </c>
      <c r="O368" s="4">
        <f t="shared" si="56"/>
        <v>0</v>
      </c>
      <c r="P368" s="4">
        <f t="shared" si="57"/>
        <v>0</v>
      </c>
      <c r="Q368" s="4">
        <f t="shared" si="58"/>
        <v>0</v>
      </c>
      <c r="R368" s="5">
        <v>61</v>
      </c>
      <c r="S368">
        <f t="shared" si="59"/>
        <v>61</v>
      </c>
      <c r="T368">
        <v>16424</v>
      </c>
    </row>
    <row r="369" spans="1:20">
      <c r="A369" s="3">
        <v>43139</v>
      </c>
      <c r="B369" t="s">
        <v>19</v>
      </c>
      <c r="C369" s="2">
        <v>43140.019733796296</v>
      </c>
      <c r="D369" s="2">
        <v>43140.389594907407</v>
      </c>
      <c r="E369" s="4">
        <v>100</v>
      </c>
      <c r="F369" s="1">
        <v>0.36944444444444446</v>
      </c>
      <c r="G369" t="s">
        <v>0</v>
      </c>
      <c r="H369" s="4">
        <f t="shared" si="51"/>
        <v>0</v>
      </c>
      <c r="I369" s="4">
        <f t="shared" si="52"/>
        <v>1</v>
      </c>
      <c r="J369" s="4">
        <f t="shared" si="53"/>
        <v>0</v>
      </c>
      <c r="K369" s="4">
        <f t="shared" si="54"/>
        <v>0</v>
      </c>
      <c r="L369" s="4">
        <f t="shared" si="55"/>
        <v>0</v>
      </c>
      <c r="N369" s="4">
        <f t="shared" si="60"/>
        <v>0</v>
      </c>
      <c r="O369" s="4">
        <f t="shared" si="56"/>
        <v>0</v>
      </c>
      <c r="P369" s="4">
        <f t="shared" si="57"/>
        <v>0</v>
      </c>
      <c r="Q369" s="4">
        <f t="shared" si="58"/>
        <v>0</v>
      </c>
      <c r="R369" s="5">
        <v>74</v>
      </c>
      <c r="S369">
        <f t="shared" si="59"/>
        <v>74</v>
      </c>
      <c r="T369">
        <v>9389</v>
      </c>
    </row>
    <row r="370" spans="1:20">
      <c r="A370" s="3">
        <v>43140</v>
      </c>
      <c r="B370" t="s">
        <v>20</v>
      </c>
      <c r="C370" s="2">
        <v>43141.003530092596</v>
      </c>
      <c r="D370" s="2">
        <v>43141.408703703702</v>
      </c>
      <c r="E370" s="4">
        <v>96</v>
      </c>
      <c r="F370" s="1">
        <v>0.40486111111111112</v>
      </c>
      <c r="G370" t="s">
        <v>1</v>
      </c>
      <c r="H370" s="4">
        <f t="shared" si="51"/>
        <v>1</v>
      </c>
      <c r="I370" s="4">
        <f t="shared" si="52"/>
        <v>0</v>
      </c>
      <c r="J370" s="4">
        <f t="shared" si="53"/>
        <v>0</v>
      </c>
      <c r="K370" s="4">
        <f t="shared" si="54"/>
        <v>0</v>
      </c>
      <c r="L370" s="4">
        <f t="shared" si="55"/>
        <v>0</v>
      </c>
      <c r="N370" s="4">
        <f t="shared" si="60"/>
        <v>0</v>
      </c>
      <c r="O370" s="4">
        <f t="shared" si="56"/>
        <v>0</v>
      </c>
      <c r="P370" s="4">
        <f t="shared" si="57"/>
        <v>0</v>
      </c>
      <c r="Q370" s="4">
        <f t="shared" si="58"/>
        <v>0</v>
      </c>
      <c r="R370" s="5">
        <v>83</v>
      </c>
      <c r="S370">
        <f t="shared" si="59"/>
        <v>83</v>
      </c>
      <c r="T370">
        <v>17288</v>
      </c>
    </row>
    <row r="371" spans="1:20">
      <c r="A371" s="3">
        <v>43141</v>
      </c>
      <c r="B371" t="s">
        <v>21</v>
      </c>
      <c r="C371" s="2">
        <v>43141.970706018517</v>
      </c>
      <c r="D371" s="2">
        <v>43142.341828703706</v>
      </c>
      <c r="E371" s="4">
        <v>100</v>
      </c>
      <c r="F371" s="1">
        <v>0.37083333333333335</v>
      </c>
      <c r="G371" t="s">
        <v>0</v>
      </c>
      <c r="H371" s="4">
        <f t="shared" si="51"/>
        <v>0</v>
      </c>
      <c r="I371" s="4">
        <f t="shared" si="52"/>
        <v>1</v>
      </c>
      <c r="J371" s="4">
        <f t="shared" si="53"/>
        <v>0</v>
      </c>
      <c r="K371" s="4">
        <f t="shared" si="54"/>
        <v>0</v>
      </c>
      <c r="L371" s="4">
        <f t="shared" si="55"/>
        <v>0</v>
      </c>
      <c r="N371" s="4">
        <f t="shared" si="60"/>
        <v>0</v>
      </c>
      <c r="O371" s="4">
        <f t="shared" si="56"/>
        <v>0</v>
      </c>
      <c r="P371" s="4">
        <f t="shared" si="57"/>
        <v>0</v>
      </c>
      <c r="Q371" s="4">
        <f t="shared" si="58"/>
        <v>0</v>
      </c>
      <c r="R371" s="5">
        <v>62</v>
      </c>
      <c r="S371">
        <f t="shared" si="59"/>
        <v>62</v>
      </c>
      <c r="T371">
        <v>8273</v>
      </c>
    </row>
    <row r="372" spans="1:20">
      <c r="A372" s="3">
        <v>43142</v>
      </c>
      <c r="B372" t="s">
        <v>22</v>
      </c>
      <c r="C372" s="2">
        <v>43143.059606481482</v>
      </c>
      <c r="D372" s="2">
        <v>43143.377326388887</v>
      </c>
      <c r="E372" s="4">
        <v>80</v>
      </c>
      <c r="F372" s="1">
        <v>0.31736111111111115</v>
      </c>
      <c r="G372" t="s">
        <v>2</v>
      </c>
      <c r="H372" s="4">
        <f t="shared" si="51"/>
        <v>0</v>
      </c>
      <c r="I372" s="4">
        <f t="shared" si="52"/>
        <v>0</v>
      </c>
      <c r="J372" s="4">
        <f t="shared" si="53"/>
        <v>1</v>
      </c>
      <c r="K372" s="4">
        <f t="shared" si="54"/>
        <v>0</v>
      </c>
      <c r="L372" s="4">
        <f t="shared" si="55"/>
        <v>0</v>
      </c>
      <c r="M372" s="5" t="s">
        <v>4</v>
      </c>
      <c r="N372" s="4">
        <f t="shared" si="60"/>
        <v>0</v>
      </c>
      <c r="O372" s="4">
        <f t="shared" si="56"/>
        <v>0</v>
      </c>
      <c r="P372" s="4">
        <f t="shared" si="57"/>
        <v>1</v>
      </c>
      <c r="Q372" s="4">
        <f t="shared" si="58"/>
        <v>0</v>
      </c>
      <c r="R372" s="5">
        <v>98</v>
      </c>
      <c r="S372">
        <f t="shared" si="59"/>
        <v>98</v>
      </c>
      <c r="T372">
        <v>7981</v>
      </c>
    </row>
    <row r="373" spans="1:20">
      <c r="A373" s="3">
        <v>43143</v>
      </c>
      <c r="B373" t="s">
        <v>16</v>
      </c>
      <c r="C373" s="2">
        <v>43143.957152777781</v>
      </c>
      <c r="D373" s="2">
        <v>43144.348865740743</v>
      </c>
      <c r="E373" s="4">
        <v>91</v>
      </c>
      <c r="F373" s="1">
        <v>0.39166666666666666</v>
      </c>
      <c r="G373" t="s">
        <v>2</v>
      </c>
      <c r="H373" s="4">
        <f t="shared" si="51"/>
        <v>0</v>
      </c>
      <c r="I373" s="4">
        <f t="shared" si="52"/>
        <v>0</v>
      </c>
      <c r="J373" s="4">
        <f t="shared" si="53"/>
        <v>1</v>
      </c>
      <c r="K373" s="4">
        <f t="shared" si="54"/>
        <v>0</v>
      </c>
      <c r="L373" s="4">
        <f t="shared" si="55"/>
        <v>0</v>
      </c>
      <c r="N373" s="4">
        <f t="shared" si="60"/>
        <v>0</v>
      </c>
      <c r="O373" s="4">
        <f t="shared" si="56"/>
        <v>0</v>
      </c>
      <c r="P373" s="4">
        <f t="shared" si="57"/>
        <v>0</v>
      </c>
      <c r="Q373" s="4">
        <f t="shared" si="58"/>
        <v>0</v>
      </c>
      <c r="R373" s="5">
        <v>92</v>
      </c>
      <c r="S373">
        <f t="shared" si="59"/>
        <v>92</v>
      </c>
      <c r="T373">
        <v>13894</v>
      </c>
    </row>
    <row r="374" spans="1:20">
      <c r="A374" s="3">
        <v>43144</v>
      </c>
      <c r="B374" t="s">
        <v>17</v>
      </c>
      <c r="C374" s="2">
        <v>43145.008159722223</v>
      </c>
      <c r="D374" s="2">
        <v>43145.389328703706</v>
      </c>
      <c r="E374" s="4">
        <v>75</v>
      </c>
      <c r="F374" s="1">
        <v>0.38055555555555554</v>
      </c>
      <c r="G374" t="s">
        <v>1</v>
      </c>
      <c r="H374" s="4">
        <f t="shared" si="51"/>
        <v>1</v>
      </c>
      <c r="I374" s="4">
        <f t="shared" si="52"/>
        <v>0</v>
      </c>
      <c r="J374" s="4">
        <f t="shared" si="53"/>
        <v>0</v>
      </c>
      <c r="K374" s="4">
        <f t="shared" si="54"/>
        <v>0</v>
      </c>
      <c r="L374" s="4">
        <f t="shared" si="55"/>
        <v>0</v>
      </c>
      <c r="M374" s="5" t="s">
        <v>4</v>
      </c>
      <c r="N374" s="4">
        <f t="shared" si="60"/>
        <v>0</v>
      </c>
      <c r="O374" s="4">
        <f t="shared" si="56"/>
        <v>0</v>
      </c>
      <c r="P374" s="4">
        <f t="shared" si="57"/>
        <v>1</v>
      </c>
      <c r="Q374" s="4">
        <f t="shared" si="58"/>
        <v>0</v>
      </c>
      <c r="R374" s="5">
        <v>83</v>
      </c>
      <c r="S374">
        <f t="shared" si="59"/>
        <v>83</v>
      </c>
      <c r="T374">
        <v>4799</v>
      </c>
    </row>
    <row r="375" spans="1:20">
      <c r="A375" s="3">
        <v>43145</v>
      </c>
      <c r="B375" t="s">
        <v>18</v>
      </c>
      <c r="C375" s="2">
        <v>43146.028391203705</v>
      </c>
      <c r="D375" s="2">
        <v>43146.345972222225</v>
      </c>
      <c r="E375" s="4">
        <v>98</v>
      </c>
      <c r="F375" s="1">
        <v>0.31736111111111115</v>
      </c>
      <c r="G375" t="s">
        <v>2</v>
      </c>
      <c r="H375" s="4">
        <f t="shared" si="51"/>
        <v>0</v>
      </c>
      <c r="I375" s="4">
        <f t="shared" si="52"/>
        <v>0</v>
      </c>
      <c r="J375" s="4">
        <f t="shared" si="53"/>
        <v>1</v>
      </c>
      <c r="K375" s="4">
        <f t="shared" si="54"/>
        <v>0</v>
      </c>
      <c r="L375" s="4">
        <f t="shared" si="55"/>
        <v>0</v>
      </c>
      <c r="N375" s="4">
        <f t="shared" si="60"/>
        <v>0</v>
      </c>
      <c r="O375" s="4">
        <f t="shared" si="56"/>
        <v>0</v>
      </c>
      <c r="P375" s="4">
        <f t="shared" si="57"/>
        <v>0</v>
      </c>
      <c r="Q375" s="4">
        <f t="shared" si="58"/>
        <v>0</v>
      </c>
      <c r="R375" s="5">
        <v>76</v>
      </c>
      <c r="S375">
        <f t="shared" si="59"/>
        <v>76</v>
      </c>
      <c r="T375">
        <v>15301</v>
      </c>
    </row>
    <row r="376" spans="1:20">
      <c r="A376" s="3">
        <v>43146</v>
      </c>
      <c r="B376" t="s">
        <v>19</v>
      </c>
      <c r="C376" s="2">
        <v>43147.044317129628</v>
      </c>
      <c r="D376" s="2">
        <v>43147.371724537035</v>
      </c>
      <c r="E376" s="4">
        <v>100</v>
      </c>
      <c r="F376" s="1">
        <v>0.32708333333333334</v>
      </c>
      <c r="G376" t="s">
        <v>2</v>
      </c>
      <c r="H376" s="4">
        <f t="shared" si="51"/>
        <v>0</v>
      </c>
      <c r="I376" s="4">
        <f t="shared" si="52"/>
        <v>0</v>
      </c>
      <c r="J376" s="4">
        <f t="shared" si="53"/>
        <v>1</v>
      </c>
      <c r="K376" s="4">
        <f t="shared" si="54"/>
        <v>0</v>
      </c>
      <c r="L376" s="4">
        <f t="shared" si="55"/>
        <v>0</v>
      </c>
      <c r="M376" s="5" t="s">
        <v>4</v>
      </c>
      <c r="N376" s="4">
        <f t="shared" si="60"/>
        <v>0</v>
      </c>
      <c r="O376" s="4">
        <f t="shared" si="56"/>
        <v>0</v>
      </c>
      <c r="P376" s="4">
        <f t="shared" si="57"/>
        <v>1</v>
      </c>
      <c r="Q376" s="4">
        <f t="shared" si="58"/>
        <v>0</v>
      </c>
      <c r="R376" s="5">
        <v>81</v>
      </c>
      <c r="S376">
        <f t="shared" si="59"/>
        <v>81</v>
      </c>
      <c r="T376">
        <v>5655</v>
      </c>
    </row>
    <row r="377" spans="1:20">
      <c r="A377" s="3">
        <v>43147</v>
      </c>
      <c r="B377" t="s">
        <v>20</v>
      </c>
      <c r="C377" s="2">
        <v>43147.954479166663</v>
      </c>
      <c r="D377" s="2">
        <v>43148.162164351852</v>
      </c>
      <c r="E377" s="4">
        <v>64</v>
      </c>
      <c r="F377" s="1">
        <v>0.2076388888888889</v>
      </c>
      <c r="G377" t="s">
        <v>2</v>
      </c>
      <c r="H377" s="4">
        <f t="shared" si="51"/>
        <v>0</v>
      </c>
      <c r="I377" s="4">
        <f t="shared" si="52"/>
        <v>0</v>
      </c>
      <c r="J377" s="4">
        <f t="shared" si="53"/>
        <v>1</v>
      </c>
      <c r="K377" s="4">
        <f t="shared" si="54"/>
        <v>0</v>
      </c>
      <c r="L377" s="4">
        <f t="shared" si="55"/>
        <v>0</v>
      </c>
      <c r="N377" s="4">
        <f t="shared" si="60"/>
        <v>0</v>
      </c>
      <c r="O377" s="4">
        <f t="shared" si="56"/>
        <v>0</v>
      </c>
      <c r="P377" s="4">
        <f t="shared" si="57"/>
        <v>0</v>
      </c>
      <c r="Q377" s="4">
        <f t="shared" si="58"/>
        <v>0</v>
      </c>
      <c r="R377" s="5">
        <v>80</v>
      </c>
      <c r="S377">
        <f t="shared" si="59"/>
        <v>80</v>
      </c>
      <c r="T377">
        <v>12248</v>
      </c>
    </row>
    <row r="378" spans="1:20">
      <c r="A378" s="3">
        <v>43148</v>
      </c>
      <c r="B378" t="s">
        <v>21</v>
      </c>
      <c r="C378" s="2">
        <v>43149.007060185184</v>
      </c>
      <c r="D378" s="2">
        <v>43149.335069444445</v>
      </c>
      <c r="E378" s="4">
        <v>100</v>
      </c>
      <c r="F378" s="1">
        <v>0.32777777777777778</v>
      </c>
      <c r="G378" t="s">
        <v>2</v>
      </c>
      <c r="H378" s="4">
        <f t="shared" si="51"/>
        <v>0</v>
      </c>
      <c r="I378" s="4">
        <f t="shared" si="52"/>
        <v>0</v>
      </c>
      <c r="J378" s="4">
        <f t="shared" si="53"/>
        <v>1</v>
      </c>
      <c r="K378" s="4">
        <f t="shared" si="54"/>
        <v>0</v>
      </c>
      <c r="L378" s="4">
        <f t="shared" si="55"/>
        <v>0</v>
      </c>
      <c r="M378" s="5" t="s">
        <v>4</v>
      </c>
      <c r="N378" s="4">
        <f t="shared" si="60"/>
        <v>0</v>
      </c>
      <c r="O378" s="4">
        <f t="shared" si="56"/>
        <v>0</v>
      </c>
      <c r="P378" s="4">
        <f t="shared" si="57"/>
        <v>1</v>
      </c>
      <c r="Q378" s="4">
        <f t="shared" si="58"/>
        <v>0</v>
      </c>
      <c r="R378" s="5">
        <v>73</v>
      </c>
      <c r="S378">
        <f t="shared" si="59"/>
        <v>73</v>
      </c>
      <c r="T378">
        <v>9884</v>
      </c>
    </row>
    <row r="379" spans="1:20">
      <c r="A379" s="3">
        <v>43149</v>
      </c>
      <c r="B379" t="s">
        <v>22</v>
      </c>
      <c r="C379" s="2">
        <v>43150.023819444446</v>
      </c>
      <c r="D379" s="2">
        <v>43150.393171296295</v>
      </c>
      <c r="E379" s="4">
        <v>100</v>
      </c>
      <c r="F379" s="1">
        <v>0.36874999999999997</v>
      </c>
      <c r="G379" t="s">
        <v>0</v>
      </c>
      <c r="H379" s="4">
        <f t="shared" si="51"/>
        <v>0</v>
      </c>
      <c r="I379" s="4">
        <f t="shared" si="52"/>
        <v>1</v>
      </c>
      <c r="J379" s="4">
        <f t="shared" si="53"/>
        <v>0</v>
      </c>
      <c r="K379" s="4">
        <f t="shared" si="54"/>
        <v>0</v>
      </c>
      <c r="L379" s="4">
        <f t="shared" si="55"/>
        <v>0</v>
      </c>
      <c r="M379" s="5" t="s">
        <v>4</v>
      </c>
      <c r="N379" s="4">
        <f t="shared" si="60"/>
        <v>0</v>
      </c>
      <c r="O379" s="4">
        <f t="shared" si="56"/>
        <v>0</v>
      </c>
      <c r="P379" s="4">
        <f t="shared" si="57"/>
        <v>1</v>
      </c>
      <c r="Q379" s="4">
        <f t="shared" si="58"/>
        <v>0</v>
      </c>
      <c r="R379" s="5">
        <v>69</v>
      </c>
      <c r="S379">
        <f t="shared" si="59"/>
        <v>69</v>
      </c>
      <c r="T379">
        <v>10157</v>
      </c>
    </row>
    <row r="380" spans="1:20">
      <c r="A380" s="3">
        <v>43150</v>
      </c>
      <c r="B380" t="s">
        <v>16</v>
      </c>
      <c r="C380" s="2">
        <v>43151.09847222222</v>
      </c>
      <c r="D380" s="2">
        <v>43151.375150462962</v>
      </c>
      <c r="E380" s="4">
        <v>85</v>
      </c>
      <c r="F380" s="1">
        <v>0.27638888888888885</v>
      </c>
      <c r="G380" t="s">
        <v>2</v>
      </c>
      <c r="H380" s="4">
        <f t="shared" si="51"/>
        <v>0</v>
      </c>
      <c r="I380" s="4">
        <f t="shared" si="52"/>
        <v>0</v>
      </c>
      <c r="J380" s="4">
        <f t="shared" si="53"/>
        <v>1</v>
      </c>
      <c r="K380" s="4">
        <f t="shared" si="54"/>
        <v>0</v>
      </c>
      <c r="L380" s="4">
        <f t="shared" si="55"/>
        <v>0</v>
      </c>
      <c r="N380" s="4">
        <f t="shared" si="60"/>
        <v>0</v>
      </c>
      <c r="O380" s="4">
        <f t="shared" si="56"/>
        <v>0</v>
      </c>
      <c r="P380" s="4">
        <f t="shared" si="57"/>
        <v>0</v>
      </c>
      <c r="Q380" s="4">
        <f t="shared" si="58"/>
        <v>0</v>
      </c>
      <c r="R380" s="5">
        <v>84</v>
      </c>
      <c r="S380">
        <f t="shared" si="59"/>
        <v>84</v>
      </c>
      <c r="T380">
        <v>11173</v>
      </c>
    </row>
    <row r="381" spans="1:20">
      <c r="A381" s="3">
        <v>43151</v>
      </c>
      <c r="B381" t="s">
        <v>17</v>
      </c>
      <c r="C381" s="2">
        <v>43152.025196759256</v>
      </c>
      <c r="D381" s="2">
        <v>43152.389606481483</v>
      </c>
      <c r="E381" s="4">
        <v>100</v>
      </c>
      <c r="F381" s="1">
        <v>0.36388888888888887</v>
      </c>
      <c r="G381" t="s">
        <v>2</v>
      </c>
      <c r="H381" s="4">
        <f t="shared" si="51"/>
        <v>0</v>
      </c>
      <c r="I381" s="4">
        <f t="shared" si="52"/>
        <v>0</v>
      </c>
      <c r="J381" s="4">
        <f t="shared" si="53"/>
        <v>1</v>
      </c>
      <c r="K381" s="4">
        <f t="shared" si="54"/>
        <v>0</v>
      </c>
      <c r="L381" s="4">
        <f t="shared" si="55"/>
        <v>0</v>
      </c>
      <c r="M381" s="5" t="s">
        <v>4</v>
      </c>
      <c r="N381" s="4">
        <f t="shared" si="60"/>
        <v>0</v>
      </c>
      <c r="O381" s="4">
        <f t="shared" si="56"/>
        <v>0</v>
      </c>
      <c r="P381" s="4">
        <f t="shared" si="57"/>
        <v>1</v>
      </c>
      <c r="Q381" s="4">
        <f t="shared" si="58"/>
        <v>0</v>
      </c>
      <c r="R381" s="5">
        <v>65</v>
      </c>
      <c r="S381">
        <f t="shared" si="59"/>
        <v>65</v>
      </c>
      <c r="T381">
        <v>11013</v>
      </c>
    </row>
    <row r="382" spans="1:20">
      <c r="A382" s="3">
        <v>43152</v>
      </c>
      <c r="B382" t="s">
        <v>18</v>
      </c>
      <c r="C382" s="2">
        <v>43152.977881944447</v>
      </c>
      <c r="D382" s="2">
        <v>43153.389687499999</v>
      </c>
      <c r="E382" s="4">
        <v>100</v>
      </c>
      <c r="F382" s="1">
        <v>0.41180555555555554</v>
      </c>
      <c r="G382" t="s">
        <v>2</v>
      </c>
      <c r="H382" s="4">
        <f t="shared" si="51"/>
        <v>0</v>
      </c>
      <c r="I382" s="4">
        <f t="shared" si="52"/>
        <v>0</v>
      </c>
      <c r="J382" s="4">
        <f t="shared" si="53"/>
        <v>1</v>
      </c>
      <c r="K382" s="4">
        <f t="shared" si="54"/>
        <v>0</v>
      </c>
      <c r="L382" s="4">
        <f t="shared" si="55"/>
        <v>0</v>
      </c>
      <c r="N382" s="4">
        <f t="shared" si="60"/>
        <v>0</v>
      </c>
      <c r="O382" s="4">
        <f t="shared" si="56"/>
        <v>0</v>
      </c>
      <c r="P382" s="4">
        <f t="shared" si="57"/>
        <v>0</v>
      </c>
      <c r="Q382" s="4">
        <f t="shared" si="58"/>
        <v>0</v>
      </c>
      <c r="R382" s="5">
        <v>67</v>
      </c>
      <c r="S382">
        <f t="shared" si="59"/>
        <v>67</v>
      </c>
      <c r="T382">
        <v>12461</v>
      </c>
    </row>
    <row r="383" spans="1:20">
      <c r="A383" s="3">
        <v>43153</v>
      </c>
      <c r="B383" t="s">
        <v>19</v>
      </c>
      <c r="C383" s="2">
        <v>43154.001863425925</v>
      </c>
      <c r="D383" s="2">
        <v>43154.389074074075</v>
      </c>
      <c r="E383" s="4">
        <v>100</v>
      </c>
      <c r="F383" s="1">
        <v>0.38680555555555557</v>
      </c>
      <c r="G383" t="s">
        <v>2</v>
      </c>
      <c r="H383" s="4">
        <f t="shared" si="51"/>
        <v>0</v>
      </c>
      <c r="I383" s="4">
        <f t="shared" si="52"/>
        <v>0</v>
      </c>
      <c r="J383" s="4">
        <f t="shared" si="53"/>
        <v>1</v>
      </c>
      <c r="K383" s="4">
        <f t="shared" si="54"/>
        <v>0</v>
      </c>
      <c r="L383" s="4">
        <f t="shared" si="55"/>
        <v>0</v>
      </c>
      <c r="N383" s="4">
        <f t="shared" si="60"/>
        <v>0</v>
      </c>
      <c r="O383" s="4">
        <f t="shared" si="56"/>
        <v>0</v>
      </c>
      <c r="P383" s="4">
        <f t="shared" si="57"/>
        <v>0</v>
      </c>
      <c r="Q383" s="4">
        <f t="shared" si="58"/>
        <v>0</v>
      </c>
      <c r="R383" s="5">
        <v>70</v>
      </c>
      <c r="S383">
        <f t="shared" si="59"/>
        <v>70</v>
      </c>
      <c r="T383">
        <v>10187</v>
      </c>
    </row>
    <row r="384" spans="1:20">
      <c r="A384" s="3">
        <v>43154</v>
      </c>
      <c r="B384" t="s">
        <v>20</v>
      </c>
      <c r="C384" s="2">
        <v>43155.086377314816</v>
      </c>
      <c r="D384" s="2">
        <v>43155.430763888886</v>
      </c>
      <c r="E384" s="4">
        <v>90</v>
      </c>
      <c r="F384" s="1">
        <v>0.34375</v>
      </c>
      <c r="G384" t="s">
        <v>0</v>
      </c>
      <c r="H384" s="4">
        <f t="shared" si="51"/>
        <v>0</v>
      </c>
      <c r="I384" s="4">
        <f t="shared" si="52"/>
        <v>1</v>
      </c>
      <c r="J384" s="4">
        <f t="shared" si="53"/>
        <v>0</v>
      </c>
      <c r="K384" s="4">
        <f t="shared" si="54"/>
        <v>0</v>
      </c>
      <c r="L384" s="4">
        <f t="shared" si="55"/>
        <v>0</v>
      </c>
      <c r="N384" s="4">
        <f t="shared" si="60"/>
        <v>0</v>
      </c>
      <c r="O384" s="4">
        <f t="shared" si="56"/>
        <v>0</v>
      </c>
      <c r="P384" s="4">
        <f t="shared" si="57"/>
        <v>0</v>
      </c>
      <c r="Q384" s="4">
        <f t="shared" si="58"/>
        <v>0</v>
      </c>
      <c r="R384" s="5">
        <v>67</v>
      </c>
      <c r="S384">
        <f t="shared" si="59"/>
        <v>67</v>
      </c>
      <c r="T384">
        <v>13475</v>
      </c>
    </row>
    <row r="385" spans="1:20">
      <c r="A385" s="3">
        <v>43155</v>
      </c>
      <c r="B385" t="s">
        <v>21</v>
      </c>
      <c r="C385" s="2">
        <v>43155.968055555553</v>
      </c>
      <c r="D385" s="2">
        <v>43156.342152777775</v>
      </c>
      <c r="E385" s="4">
        <v>98</v>
      </c>
      <c r="F385" s="1">
        <v>0.37361111111111112</v>
      </c>
      <c r="G385" t="s">
        <v>2</v>
      </c>
      <c r="H385" s="4">
        <f t="shared" si="51"/>
        <v>0</v>
      </c>
      <c r="I385" s="4">
        <f t="shared" si="52"/>
        <v>0</v>
      </c>
      <c r="J385" s="4">
        <f t="shared" si="53"/>
        <v>1</v>
      </c>
      <c r="K385" s="4">
        <f t="shared" si="54"/>
        <v>0</v>
      </c>
      <c r="L385" s="4">
        <f t="shared" si="55"/>
        <v>0</v>
      </c>
      <c r="N385" s="4">
        <f t="shared" si="60"/>
        <v>0</v>
      </c>
      <c r="O385" s="4">
        <f t="shared" si="56"/>
        <v>0</v>
      </c>
      <c r="P385" s="4">
        <f t="shared" si="57"/>
        <v>0</v>
      </c>
      <c r="Q385" s="4">
        <f t="shared" si="58"/>
        <v>0</v>
      </c>
      <c r="R385" s="5">
        <v>74</v>
      </c>
      <c r="S385">
        <f t="shared" si="59"/>
        <v>74</v>
      </c>
      <c r="T385">
        <v>13144</v>
      </c>
    </row>
    <row r="386" spans="1:20">
      <c r="A386" s="3">
        <v>43156</v>
      </c>
      <c r="B386" t="s">
        <v>22</v>
      </c>
      <c r="C386" s="2">
        <v>43157.023101851853</v>
      </c>
      <c r="D386" s="2">
        <v>43157.351168981484</v>
      </c>
      <c r="E386" s="4">
        <v>100</v>
      </c>
      <c r="F386" s="1">
        <v>0.32777777777777778</v>
      </c>
      <c r="G386" t="s">
        <v>0</v>
      </c>
      <c r="H386" s="4">
        <f t="shared" si="51"/>
        <v>0</v>
      </c>
      <c r="I386" s="4">
        <f t="shared" si="52"/>
        <v>1</v>
      </c>
      <c r="J386" s="4">
        <f t="shared" si="53"/>
        <v>0</v>
      </c>
      <c r="K386" s="4">
        <f t="shared" si="54"/>
        <v>0</v>
      </c>
      <c r="L386" s="4">
        <f t="shared" si="55"/>
        <v>0</v>
      </c>
      <c r="M386" s="5" t="s">
        <v>4</v>
      </c>
      <c r="N386" s="4">
        <f t="shared" si="60"/>
        <v>0</v>
      </c>
      <c r="O386" s="4">
        <f t="shared" si="56"/>
        <v>0</v>
      </c>
      <c r="P386" s="4">
        <f t="shared" si="57"/>
        <v>1</v>
      </c>
      <c r="Q386" s="4">
        <f t="shared" si="58"/>
        <v>0</v>
      </c>
      <c r="R386" s="5">
        <v>57</v>
      </c>
      <c r="S386">
        <f t="shared" si="59"/>
        <v>57</v>
      </c>
      <c r="T386">
        <v>8797</v>
      </c>
    </row>
    <row r="387" spans="1:20">
      <c r="A387" s="3">
        <v>43157</v>
      </c>
      <c r="B387" t="s">
        <v>16</v>
      </c>
      <c r="C387" s="2">
        <v>43158.058263888888</v>
      </c>
      <c r="D387" s="2">
        <v>43158.37537037037</v>
      </c>
      <c r="E387" s="4">
        <v>98</v>
      </c>
      <c r="F387" s="1">
        <v>0.31666666666666665</v>
      </c>
      <c r="G387" t="s">
        <v>0</v>
      </c>
      <c r="H387" s="4">
        <f t="shared" ref="H387:H450" si="61">IF(ISNUMBER(SEARCH($H$1,$G387)),1,0)</f>
        <v>0</v>
      </c>
      <c r="I387" s="4">
        <f t="shared" ref="I387:I450" si="62">IF(ISNUMBER(SEARCH($I$1,$G387)),1,0)</f>
        <v>1</v>
      </c>
      <c r="J387" s="4">
        <f t="shared" ref="J387:J450" si="63">IF(ISNUMBER(SEARCH($J$1,$G387)),1,0)</f>
        <v>0</v>
      </c>
      <c r="K387" s="4">
        <f t="shared" ref="K387:K450" si="64">IF(AND($G387="",$E387&lt;&gt;""),1,0)</f>
        <v>0</v>
      </c>
      <c r="L387" s="4">
        <f t="shared" ref="L387:L450" si="65">IF(AND($G387="",$E387=""),1,0)</f>
        <v>0</v>
      </c>
      <c r="N387" s="4">
        <f t="shared" si="60"/>
        <v>0</v>
      </c>
      <c r="O387" s="4">
        <f t="shared" ref="O387:O450" si="66">IF(ISNUMBER(SEARCH("Took a nap (1.5 hours)",$M387)),1,0)</f>
        <v>0</v>
      </c>
      <c r="P387" s="4">
        <f t="shared" ref="P387:P450" si="67">IF(ISNUMBER(SEARCH("Took a nap (2 hours)",$M387)),1,0)</f>
        <v>0</v>
      </c>
      <c r="Q387" s="4">
        <f t="shared" ref="Q387:Q450" si="68">IF(ISNUMBER(SEARCH($Q$1,$M387)),1,0)</f>
        <v>0</v>
      </c>
      <c r="R387" s="5">
        <v>75</v>
      </c>
      <c r="S387">
        <f t="shared" ref="S387:S450" si="69">IF($R387=0,"",$R387)</f>
        <v>75</v>
      </c>
      <c r="T387">
        <v>12385</v>
      </c>
    </row>
    <row r="388" spans="1:20">
      <c r="A388" s="3">
        <v>43158</v>
      </c>
      <c r="B388" t="s">
        <v>17</v>
      </c>
      <c r="C388" s="2">
        <v>43159.04787037037</v>
      </c>
      <c r="D388" s="2">
        <v>43159.380740740744</v>
      </c>
      <c r="E388" s="4">
        <v>100</v>
      </c>
      <c r="F388" s="1">
        <v>0.33263888888888887</v>
      </c>
      <c r="G388" t="s">
        <v>0</v>
      </c>
      <c r="H388" s="4">
        <f t="shared" si="61"/>
        <v>0</v>
      </c>
      <c r="I388" s="4">
        <f t="shared" si="62"/>
        <v>1</v>
      </c>
      <c r="J388" s="4">
        <f t="shared" si="63"/>
        <v>0</v>
      </c>
      <c r="K388" s="4">
        <f t="shared" si="64"/>
        <v>0</v>
      </c>
      <c r="L388" s="4">
        <f t="shared" si="65"/>
        <v>0</v>
      </c>
      <c r="M388" s="5" t="s">
        <v>4</v>
      </c>
      <c r="N388" s="4">
        <f t="shared" si="60"/>
        <v>0</v>
      </c>
      <c r="O388" s="4">
        <f t="shared" si="66"/>
        <v>0</v>
      </c>
      <c r="P388" s="4">
        <f t="shared" si="67"/>
        <v>1</v>
      </c>
      <c r="Q388" s="4">
        <f t="shared" si="68"/>
        <v>0</v>
      </c>
      <c r="R388" s="5">
        <v>73</v>
      </c>
      <c r="S388">
        <f t="shared" si="69"/>
        <v>73</v>
      </c>
      <c r="T388">
        <v>7950</v>
      </c>
    </row>
    <row r="389" spans="1:20">
      <c r="A389" s="3">
        <v>43159</v>
      </c>
      <c r="B389" t="s">
        <v>18</v>
      </c>
      <c r="C389" s="2">
        <v>43160.129884259259</v>
      </c>
      <c r="D389" s="2">
        <v>43160.372083333335</v>
      </c>
      <c r="E389" s="4">
        <v>75</v>
      </c>
      <c r="F389" s="1">
        <v>0.24166666666666667</v>
      </c>
      <c r="G389" t="s">
        <v>2</v>
      </c>
      <c r="H389" s="4">
        <f t="shared" si="61"/>
        <v>0</v>
      </c>
      <c r="I389" s="4">
        <f t="shared" si="62"/>
        <v>0</v>
      </c>
      <c r="J389" s="4">
        <f t="shared" si="63"/>
        <v>1</v>
      </c>
      <c r="K389" s="4">
        <f t="shared" si="64"/>
        <v>0</v>
      </c>
      <c r="L389" s="4">
        <f t="shared" si="65"/>
        <v>0</v>
      </c>
      <c r="N389" s="4">
        <f t="shared" si="60"/>
        <v>0</v>
      </c>
      <c r="O389" s="4">
        <f t="shared" si="66"/>
        <v>0</v>
      </c>
      <c r="P389" s="4">
        <f t="shared" si="67"/>
        <v>0</v>
      </c>
      <c r="Q389" s="4">
        <f t="shared" si="68"/>
        <v>0</v>
      </c>
      <c r="R389" s="5">
        <v>68</v>
      </c>
      <c r="S389">
        <f t="shared" si="69"/>
        <v>68</v>
      </c>
      <c r="T389">
        <v>12674</v>
      </c>
    </row>
    <row r="390" spans="1:20">
      <c r="A390" s="3">
        <v>43160</v>
      </c>
      <c r="B390" t="s">
        <v>19</v>
      </c>
      <c r="C390" s="2">
        <v>43160.927685185183</v>
      </c>
      <c r="D390" s="2">
        <v>43161.38994212963</v>
      </c>
      <c r="E390" s="4">
        <v>100</v>
      </c>
      <c r="F390" s="1">
        <v>0.46180555555555558</v>
      </c>
      <c r="G390" t="s">
        <v>2</v>
      </c>
      <c r="H390" s="4">
        <f t="shared" si="61"/>
        <v>0</v>
      </c>
      <c r="I390" s="4">
        <f t="shared" si="62"/>
        <v>0</v>
      </c>
      <c r="J390" s="4">
        <f t="shared" si="63"/>
        <v>1</v>
      </c>
      <c r="K390" s="4">
        <f t="shared" si="64"/>
        <v>0</v>
      </c>
      <c r="L390" s="4">
        <f t="shared" si="65"/>
        <v>0</v>
      </c>
      <c r="N390" s="4">
        <f t="shared" si="60"/>
        <v>0</v>
      </c>
      <c r="O390" s="4">
        <f t="shared" si="66"/>
        <v>0</v>
      </c>
      <c r="P390" s="4">
        <f t="shared" si="67"/>
        <v>0</v>
      </c>
      <c r="Q390" s="4">
        <f t="shared" si="68"/>
        <v>0</v>
      </c>
      <c r="R390" s="5">
        <v>62</v>
      </c>
      <c r="S390">
        <f t="shared" si="69"/>
        <v>62</v>
      </c>
      <c r="T390">
        <v>7478</v>
      </c>
    </row>
    <row r="391" spans="1:20">
      <c r="A391" s="3">
        <v>43161</v>
      </c>
      <c r="B391" t="s">
        <v>20</v>
      </c>
      <c r="C391" s="2">
        <v>43162.018692129626</v>
      </c>
      <c r="D391" s="2">
        <v>43162.427789351852</v>
      </c>
      <c r="E391" s="4">
        <v>100</v>
      </c>
      <c r="F391" s="1">
        <v>0.40902777777777777</v>
      </c>
      <c r="G391" t="s">
        <v>1</v>
      </c>
      <c r="H391" s="4">
        <f t="shared" si="61"/>
        <v>1</v>
      </c>
      <c r="I391" s="4">
        <f t="shared" si="62"/>
        <v>0</v>
      </c>
      <c r="J391" s="4">
        <f t="shared" si="63"/>
        <v>0</v>
      </c>
      <c r="K391" s="4">
        <f t="shared" si="64"/>
        <v>0</v>
      </c>
      <c r="L391" s="4">
        <f t="shared" si="65"/>
        <v>0</v>
      </c>
      <c r="N391" s="4">
        <f t="shared" si="60"/>
        <v>0</v>
      </c>
      <c r="O391" s="4">
        <f t="shared" si="66"/>
        <v>0</v>
      </c>
      <c r="P391" s="4">
        <f t="shared" si="67"/>
        <v>0</v>
      </c>
      <c r="Q391" s="4">
        <f t="shared" si="68"/>
        <v>0</v>
      </c>
      <c r="R391" s="5">
        <v>65</v>
      </c>
      <c r="S391">
        <f t="shared" si="69"/>
        <v>65</v>
      </c>
      <c r="T391">
        <v>9062</v>
      </c>
    </row>
    <row r="392" spans="1:20">
      <c r="A392" s="3">
        <v>43162</v>
      </c>
      <c r="B392" t="s">
        <v>21</v>
      </c>
      <c r="C392" s="2">
        <v>43162.929618055554</v>
      </c>
      <c r="D392" s="2">
        <v>43163.21434027778</v>
      </c>
      <c r="E392" s="4">
        <v>88</v>
      </c>
      <c r="F392" s="1">
        <v>0.28472222222222221</v>
      </c>
      <c r="H392" s="4">
        <f t="shared" si="61"/>
        <v>0</v>
      </c>
      <c r="I392" s="4">
        <f t="shared" si="62"/>
        <v>0</v>
      </c>
      <c r="J392" s="4">
        <f t="shared" si="63"/>
        <v>0</v>
      </c>
      <c r="K392" s="4">
        <f t="shared" si="64"/>
        <v>1</v>
      </c>
      <c r="L392" s="4">
        <f t="shared" si="65"/>
        <v>0</v>
      </c>
      <c r="N392" s="4">
        <f t="shared" si="60"/>
        <v>0</v>
      </c>
      <c r="O392" s="4">
        <f t="shared" si="66"/>
        <v>0</v>
      </c>
      <c r="P392" s="4">
        <f t="shared" si="67"/>
        <v>0</v>
      </c>
      <c r="Q392" s="4">
        <f t="shared" si="68"/>
        <v>0</v>
      </c>
      <c r="R392" s="5">
        <v>0</v>
      </c>
      <c r="S392" t="str">
        <f t="shared" si="69"/>
        <v/>
      </c>
      <c r="T392">
        <v>5090</v>
      </c>
    </row>
    <row r="393" spans="1:20">
      <c r="A393" s="3">
        <v>43163</v>
      </c>
      <c r="B393" t="s">
        <v>22</v>
      </c>
      <c r="C393" s="2">
        <v>43164.035046296296</v>
      </c>
      <c r="D393" s="2">
        <v>43164.384386574071</v>
      </c>
      <c r="E393" s="4">
        <v>100</v>
      </c>
      <c r="F393" s="1">
        <v>0.34930555555555554</v>
      </c>
      <c r="G393" t="s">
        <v>0</v>
      </c>
      <c r="H393" s="4">
        <f t="shared" si="61"/>
        <v>0</v>
      </c>
      <c r="I393" s="4">
        <f t="shared" si="62"/>
        <v>1</v>
      </c>
      <c r="J393" s="4">
        <f t="shared" si="63"/>
        <v>0</v>
      </c>
      <c r="K393" s="4">
        <f t="shared" si="64"/>
        <v>0</v>
      </c>
      <c r="L393" s="4">
        <f t="shared" si="65"/>
        <v>0</v>
      </c>
      <c r="N393" s="4">
        <f t="shared" si="60"/>
        <v>0</v>
      </c>
      <c r="O393" s="4">
        <f t="shared" si="66"/>
        <v>0</v>
      </c>
      <c r="P393" s="4">
        <f t="shared" si="67"/>
        <v>0</v>
      </c>
      <c r="Q393" s="4">
        <f t="shared" si="68"/>
        <v>0</v>
      </c>
      <c r="R393" s="5">
        <v>69</v>
      </c>
      <c r="S393">
        <f t="shared" si="69"/>
        <v>69</v>
      </c>
      <c r="T393">
        <v>8056</v>
      </c>
    </row>
    <row r="394" spans="1:20">
      <c r="A394" s="3">
        <v>43164</v>
      </c>
      <c r="B394" t="s">
        <v>16</v>
      </c>
      <c r="C394" s="2">
        <v>43165.014814814815</v>
      </c>
      <c r="D394" s="2">
        <v>43165.373738425929</v>
      </c>
      <c r="E394" s="4">
        <v>100</v>
      </c>
      <c r="F394" s="1">
        <v>0.35833333333333334</v>
      </c>
      <c r="G394" t="s">
        <v>0</v>
      </c>
      <c r="H394" s="4">
        <f t="shared" si="61"/>
        <v>0</v>
      </c>
      <c r="I394" s="4">
        <f t="shared" si="62"/>
        <v>1</v>
      </c>
      <c r="J394" s="4">
        <f t="shared" si="63"/>
        <v>0</v>
      </c>
      <c r="K394" s="4">
        <f t="shared" si="64"/>
        <v>0</v>
      </c>
      <c r="L394" s="4">
        <f t="shared" si="65"/>
        <v>0</v>
      </c>
      <c r="N394" s="4">
        <f t="shared" si="60"/>
        <v>0</v>
      </c>
      <c r="O394" s="4">
        <f t="shared" si="66"/>
        <v>0</v>
      </c>
      <c r="P394" s="4">
        <f t="shared" si="67"/>
        <v>0</v>
      </c>
      <c r="Q394" s="4">
        <f t="shared" si="68"/>
        <v>0</v>
      </c>
      <c r="R394" s="5">
        <v>74</v>
      </c>
      <c r="S394">
        <f t="shared" si="69"/>
        <v>74</v>
      </c>
      <c r="T394">
        <v>10034</v>
      </c>
    </row>
    <row r="395" spans="1:20">
      <c r="A395" s="3">
        <v>43165</v>
      </c>
      <c r="B395" t="s">
        <v>17</v>
      </c>
      <c r="C395" s="2">
        <v>43166.026747685188</v>
      </c>
      <c r="D395" s="2">
        <v>43166.37672453704</v>
      </c>
      <c r="E395" s="4">
        <v>80</v>
      </c>
      <c r="F395" s="1">
        <v>0.34930555555555554</v>
      </c>
      <c r="G395" t="s">
        <v>0</v>
      </c>
      <c r="H395" s="4">
        <f t="shared" si="61"/>
        <v>0</v>
      </c>
      <c r="I395" s="4">
        <f t="shared" si="62"/>
        <v>1</v>
      </c>
      <c r="J395" s="4">
        <f t="shared" si="63"/>
        <v>0</v>
      </c>
      <c r="K395" s="4">
        <f t="shared" si="64"/>
        <v>0</v>
      </c>
      <c r="L395" s="4">
        <f t="shared" si="65"/>
        <v>0</v>
      </c>
      <c r="N395" s="4">
        <f t="shared" si="60"/>
        <v>0</v>
      </c>
      <c r="O395" s="4">
        <f t="shared" si="66"/>
        <v>0</v>
      </c>
      <c r="P395" s="4">
        <f t="shared" si="67"/>
        <v>0</v>
      </c>
      <c r="Q395" s="4">
        <f t="shared" si="68"/>
        <v>0</v>
      </c>
      <c r="R395" s="5">
        <v>66</v>
      </c>
      <c r="S395">
        <f t="shared" si="69"/>
        <v>66</v>
      </c>
      <c r="T395">
        <v>11174</v>
      </c>
    </row>
    <row r="396" spans="1:20">
      <c r="A396" s="3">
        <v>43166</v>
      </c>
      <c r="B396" t="s">
        <v>18</v>
      </c>
      <c r="C396" s="2">
        <v>43167.112002314818</v>
      </c>
      <c r="D396" s="2">
        <v>43167.3591087963</v>
      </c>
      <c r="E396" s="4">
        <v>67</v>
      </c>
      <c r="F396" s="1">
        <v>0.24652777777777779</v>
      </c>
      <c r="G396" t="s">
        <v>0</v>
      </c>
      <c r="H396" s="4">
        <f t="shared" si="61"/>
        <v>0</v>
      </c>
      <c r="I396" s="4">
        <f t="shared" si="62"/>
        <v>1</v>
      </c>
      <c r="J396" s="4">
        <f t="shared" si="63"/>
        <v>0</v>
      </c>
      <c r="K396" s="4">
        <f t="shared" si="64"/>
        <v>0</v>
      </c>
      <c r="L396" s="4">
        <f t="shared" si="65"/>
        <v>0</v>
      </c>
      <c r="M396" s="5" t="s">
        <v>4</v>
      </c>
      <c r="N396" s="4">
        <f t="shared" si="60"/>
        <v>0</v>
      </c>
      <c r="O396" s="4">
        <f t="shared" si="66"/>
        <v>0</v>
      </c>
      <c r="P396" s="4">
        <f t="shared" si="67"/>
        <v>1</v>
      </c>
      <c r="Q396" s="4">
        <f t="shared" si="68"/>
        <v>0</v>
      </c>
      <c r="R396" s="5">
        <v>65</v>
      </c>
      <c r="S396">
        <f t="shared" si="69"/>
        <v>65</v>
      </c>
      <c r="T396">
        <v>10095</v>
      </c>
    </row>
    <row r="397" spans="1:20">
      <c r="A397" s="3">
        <v>43167</v>
      </c>
      <c r="B397" t="s">
        <v>19</v>
      </c>
      <c r="C397" s="2">
        <v>43168.023912037039</v>
      </c>
      <c r="D397" s="2">
        <v>43168.385601851849</v>
      </c>
      <c r="E397" s="4">
        <v>91</v>
      </c>
      <c r="F397" s="1">
        <v>0.3611111111111111</v>
      </c>
      <c r="G397" t="s">
        <v>0</v>
      </c>
      <c r="H397" s="4">
        <f t="shared" si="61"/>
        <v>0</v>
      </c>
      <c r="I397" s="4">
        <f t="shared" si="62"/>
        <v>1</v>
      </c>
      <c r="J397" s="4">
        <f t="shared" si="63"/>
        <v>0</v>
      </c>
      <c r="K397" s="4">
        <f t="shared" si="64"/>
        <v>0</v>
      </c>
      <c r="L397" s="4">
        <f t="shared" si="65"/>
        <v>0</v>
      </c>
      <c r="M397" s="5" t="s">
        <v>4</v>
      </c>
      <c r="N397" s="4">
        <f t="shared" si="60"/>
        <v>0</v>
      </c>
      <c r="O397" s="4">
        <f t="shared" si="66"/>
        <v>0</v>
      </c>
      <c r="P397" s="4">
        <f t="shared" si="67"/>
        <v>1</v>
      </c>
      <c r="Q397" s="4">
        <f t="shared" si="68"/>
        <v>0</v>
      </c>
      <c r="R397" s="5">
        <v>75</v>
      </c>
      <c r="S397">
        <f t="shared" si="69"/>
        <v>75</v>
      </c>
      <c r="T397">
        <v>7385</v>
      </c>
    </row>
    <row r="398" spans="1:20">
      <c r="A398" s="3">
        <v>43168</v>
      </c>
      <c r="B398" t="s">
        <v>20</v>
      </c>
      <c r="C398" s="2">
        <v>43169.046354166669</v>
      </c>
      <c r="D398" s="2">
        <v>43169.370856481481</v>
      </c>
      <c r="E398" s="4">
        <v>83</v>
      </c>
      <c r="F398" s="1">
        <v>0.32430555555555557</v>
      </c>
      <c r="G398" t="s">
        <v>0</v>
      </c>
      <c r="H398" s="4">
        <f t="shared" si="61"/>
        <v>0</v>
      </c>
      <c r="I398" s="4">
        <f t="shared" si="62"/>
        <v>1</v>
      </c>
      <c r="J398" s="4">
        <f t="shared" si="63"/>
        <v>0</v>
      </c>
      <c r="K398" s="4">
        <f t="shared" si="64"/>
        <v>0</v>
      </c>
      <c r="L398" s="4">
        <f t="shared" si="65"/>
        <v>0</v>
      </c>
      <c r="M398" s="5" t="s">
        <v>4</v>
      </c>
      <c r="N398" s="4">
        <f t="shared" si="60"/>
        <v>0</v>
      </c>
      <c r="O398" s="4">
        <f t="shared" si="66"/>
        <v>0</v>
      </c>
      <c r="P398" s="4">
        <f t="shared" si="67"/>
        <v>1</v>
      </c>
      <c r="Q398" s="4">
        <f t="shared" si="68"/>
        <v>0</v>
      </c>
      <c r="R398" s="5">
        <v>64</v>
      </c>
      <c r="S398">
        <f t="shared" si="69"/>
        <v>64</v>
      </c>
      <c r="T398">
        <v>11450</v>
      </c>
    </row>
    <row r="399" spans="1:20">
      <c r="A399" s="3">
        <v>43169</v>
      </c>
      <c r="B399" t="s">
        <v>21</v>
      </c>
      <c r="C399" s="2">
        <v>43170.014722222222</v>
      </c>
      <c r="D399" s="2">
        <v>43170.422430555554</v>
      </c>
      <c r="E399" s="4">
        <v>94</v>
      </c>
      <c r="F399" s="1">
        <v>0.3659722222222222</v>
      </c>
      <c r="G399" t="s">
        <v>0</v>
      </c>
      <c r="H399" s="4">
        <f t="shared" si="61"/>
        <v>0</v>
      </c>
      <c r="I399" s="4">
        <f t="shared" si="62"/>
        <v>1</v>
      </c>
      <c r="J399" s="4">
        <f t="shared" si="63"/>
        <v>0</v>
      </c>
      <c r="K399" s="4">
        <f t="shared" si="64"/>
        <v>0</v>
      </c>
      <c r="L399" s="4">
        <f t="shared" si="65"/>
        <v>0</v>
      </c>
      <c r="M399" s="5" t="s">
        <v>4</v>
      </c>
      <c r="N399" s="4">
        <f t="shared" si="60"/>
        <v>0</v>
      </c>
      <c r="O399" s="4">
        <f t="shared" si="66"/>
        <v>0</v>
      </c>
      <c r="P399" s="4">
        <f t="shared" si="67"/>
        <v>1</v>
      </c>
      <c r="Q399" s="4">
        <f t="shared" si="68"/>
        <v>0</v>
      </c>
      <c r="R399" s="5">
        <v>71</v>
      </c>
      <c r="S399">
        <f t="shared" si="69"/>
        <v>71</v>
      </c>
      <c r="T399">
        <v>8628</v>
      </c>
    </row>
    <row r="400" spans="1:20">
      <c r="A400" s="3">
        <v>43170</v>
      </c>
      <c r="B400" t="s">
        <v>22</v>
      </c>
      <c r="C400" s="2">
        <v>43171.031782407408</v>
      </c>
      <c r="D400" s="2">
        <v>43171.393217592595</v>
      </c>
      <c r="E400" s="4">
        <v>76</v>
      </c>
      <c r="F400" s="1">
        <v>0.3611111111111111</v>
      </c>
      <c r="G400" t="s">
        <v>0</v>
      </c>
      <c r="H400" s="4">
        <f t="shared" si="61"/>
        <v>0</v>
      </c>
      <c r="I400" s="4">
        <f t="shared" si="62"/>
        <v>1</v>
      </c>
      <c r="J400" s="4">
        <f t="shared" si="63"/>
        <v>0</v>
      </c>
      <c r="K400" s="4">
        <f t="shared" si="64"/>
        <v>0</v>
      </c>
      <c r="L400" s="4">
        <f t="shared" si="65"/>
        <v>0</v>
      </c>
      <c r="N400" s="4">
        <f t="shared" si="60"/>
        <v>0</v>
      </c>
      <c r="O400" s="4">
        <f t="shared" si="66"/>
        <v>0</v>
      </c>
      <c r="P400" s="4">
        <f t="shared" si="67"/>
        <v>0</v>
      </c>
      <c r="Q400" s="4">
        <f t="shared" si="68"/>
        <v>0</v>
      </c>
      <c r="R400" s="5">
        <v>59</v>
      </c>
      <c r="S400">
        <f t="shared" si="69"/>
        <v>59</v>
      </c>
      <c r="T400">
        <v>20902</v>
      </c>
    </row>
    <row r="401" spans="1:20">
      <c r="A401" s="3">
        <v>43171</v>
      </c>
      <c r="B401" t="s">
        <v>16</v>
      </c>
      <c r="C401" s="2">
        <v>43172.087361111109</v>
      </c>
      <c r="D401" s="2">
        <v>43172.3750462963</v>
      </c>
      <c r="E401" s="4">
        <v>80</v>
      </c>
      <c r="F401" s="1">
        <v>0.28750000000000003</v>
      </c>
      <c r="G401" t="s">
        <v>0</v>
      </c>
      <c r="H401" s="4">
        <f t="shared" si="61"/>
        <v>0</v>
      </c>
      <c r="I401" s="4">
        <f t="shared" si="62"/>
        <v>1</v>
      </c>
      <c r="J401" s="4">
        <f t="shared" si="63"/>
        <v>0</v>
      </c>
      <c r="K401" s="4">
        <f t="shared" si="64"/>
        <v>0</v>
      </c>
      <c r="L401" s="4">
        <f t="shared" si="65"/>
        <v>0</v>
      </c>
      <c r="N401" s="4">
        <f t="shared" si="60"/>
        <v>0</v>
      </c>
      <c r="O401" s="4">
        <f t="shared" si="66"/>
        <v>0</v>
      </c>
      <c r="P401" s="4">
        <f t="shared" si="67"/>
        <v>0</v>
      </c>
      <c r="Q401" s="4">
        <f t="shared" si="68"/>
        <v>0</v>
      </c>
      <c r="R401" s="5">
        <v>70</v>
      </c>
      <c r="S401">
        <f t="shared" si="69"/>
        <v>70</v>
      </c>
      <c r="T401">
        <v>11951</v>
      </c>
    </row>
    <row r="402" spans="1:20">
      <c r="A402" s="3">
        <v>43172</v>
      </c>
      <c r="B402" t="s">
        <v>17</v>
      </c>
      <c r="C402" s="2">
        <v>43173.023657407408</v>
      </c>
      <c r="D402" s="2">
        <v>43173.392164351855</v>
      </c>
      <c r="E402" s="4">
        <v>95</v>
      </c>
      <c r="F402" s="1">
        <v>0.36805555555555558</v>
      </c>
      <c r="G402" t="s">
        <v>0</v>
      </c>
      <c r="H402" s="4">
        <f t="shared" si="61"/>
        <v>0</v>
      </c>
      <c r="I402" s="4">
        <f t="shared" si="62"/>
        <v>1</v>
      </c>
      <c r="J402" s="4">
        <f t="shared" si="63"/>
        <v>0</v>
      </c>
      <c r="K402" s="4">
        <f t="shared" si="64"/>
        <v>0</v>
      </c>
      <c r="L402" s="4">
        <f t="shared" si="65"/>
        <v>0</v>
      </c>
      <c r="N402" s="4">
        <f t="shared" ref="N402:N465" si="70">IF(ISNUMBER(SEARCH("Took a nap (1 hour)",$M402)),1,0)</f>
        <v>0</v>
      </c>
      <c r="O402" s="4">
        <f t="shared" si="66"/>
        <v>0</v>
      </c>
      <c r="P402" s="4">
        <f t="shared" si="67"/>
        <v>0</v>
      </c>
      <c r="Q402" s="4">
        <f t="shared" si="68"/>
        <v>0</v>
      </c>
      <c r="R402" s="5">
        <v>64</v>
      </c>
      <c r="S402">
        <f t="shared" si="69"/>
        <v>64</v>
      </c>
      <c r="T402">
        <v>9052</v>
      </c>
    </row>
    <row r="403" spans="1:20">
      <c r="A403" s="3">
        <v>43173</v>
      </c>
      <c r="B403" t="s">
        <v>18</v>
      </c>
      <c r="C403" s="2">
        <v>43174.063449074078</v>
      </c>
      <c r="D403" s="2">
        <v>43174.37537037037</v>
      </c>
      <c r="E403" s="4">
        <v>82</v>
      </c>
      <c r="F403" s="1">
        <v>0.31180555555555556</v>
      </c>
      <c r="G403" t="s">
        <v>2</v>
      </c>
      <c r="H403" s="4">
        <f t="shared" si="61"/>
        <v>0</v>
      </c>
      <c r="I403" s="4">
        <f t="shared" si="62"/>
        <v>0</v>
      </c>
      <c r="J403" s="4">
        <f t="shared" si="63"/>
        <v>1</v>
      </c>
      <c r="K403" s="4">
        <f t="shared" si="64"/>
        <v>0</v>
      </c>
      <c r="L403" s="4">
        <f t="shared" si="65"/>
        <v>0</v>
      </c>
      <c r="M403" s="5" t="s">
        <v>4</v>
      </c>
      <c r="N403" s="4">
        <f t="shared" si="70"/>
        <v>0</v>
      </c>
      <c r="O403" s="4">
        <f t="shared" si="66"/>
        <v>0</v>
      </c>
      <c r="P403" s="4">
        <f t="shared" si="67"/>
        <v>1</v>
      </c>
      <c r="Q403" s="4">
        <f t="shared" si="68"/>
        <v>0</v>
      </c>
      <c r="R403" s="5">
        <v>69</v>
      </c>
      <c r="S403">
        <f t="shared" si="69"/>
        <v>69</v>
      </c>
      <c r="T403">
        <v>11649</v>
      </c>
    </row>
    <row r="404" spans="1:20">
      <c r="A404" s="3">
        <v>43174</v>
      </c>
      <c r="B404" t="s">
        <v>19</v>
      </c>
      <c r="C404" s="2">
        <v>43175.059745370374</v>
      </c>
      <c r="D404" s="2">
        <v>43175.38795138889</v>
      </c>
      <c r="E404" s="4">
        <v>88</v>
      </c>
      <c r="F404" s="1">
        <v>0.32777777777777778</v>
      </c>
      <c r="G404" t="s">
        <v>0</v>
      </c>
      <c r="H404" s="4">
        <f t="shared" si="61"/>
        <v>0</v>
      </c>
      <c r="I404" s="4">
        <f t="shared" si="62"/>
        <v>1</v>
      </c>
      <c r="J404" s="4">
        <f t="shared" si="63"/>
        <v>0</v>
      </c>
      <c r="K404" s="4">
        <f t="shared" si="64"/>
        <v>0</v>
      </c>
      <c r="L404" s="4">
        <f t="shared" si="65"/>
        <v>0</v>
      </c>
      <c r="M404" s="5" t="s">
        <v>4</v>
      </c>
      <c r="N404" s="4">
        <f t="shared" si="70"/>
        <v>0</v>
      </c>
      <c r="O404" s="4">
        <f t="shared" si="66"/>
        <v>0</v>
      </c>
      <c r="P404" s="4">
        <f t="shared" si="67"/>
        <v>1</v>
      </c>
      <c r="Q404" s="4">
        <f t="shared" si="68"/>
        <v>0</v>
      </c>
      <c r="R404" s="5">
        <v>64</v>
      </c>
      <c r="S404">
        <f t="shared" si="69"/>
        <v>64</v>
      </c>
      <c r="T404">
        <v>7546</v>
      </c>
    </row>
    <row r="405" spans="1:20">
      <c r="A405" s="3">
        <v>43175</v>
      </c>
      <c r="B405" t="s">
        <v>20</v>
      </c>
      <c r="C405" s="2">
        <v>43175.970150462963</v>
      </c>
      <c r="D405" s="2">
        <v>43176.327002314814</v>
      </c>
      <c r="E405" s="4">
        <v>94</v>
      </c>
      <c r="F405" s="1">
        <v>0.35625000000000001</v>
      </c>
      <c r="G405" t="s">
        <v>0</v>
      </c>
      <c r="H405" s="4">
        <f t="shared" si="61"/>
        <v>0</v>
      </c>
      <c r="I405" s="4">
        <f t="shared" si="62"/>
        <v>1</v>
      </c>
      <c r="J405" s="4">
        <f t="shared" si="63"/>
        <v>0</v>
      </c>
      <c r="K405" s="4">
        <f t="shared" si="64"/>
        <v>0</v>
      </c>
      <c r="L405" s="4">
        <f t="shared" si="65"/>
        <v>0</v>
      </c>
      <c r="N405" s="4">
        <f t="shared" si="70"/>
        <v>0</v>
      </c>
      <c r="O405" s="4">
        <f t="shared" si="66"/>
        <v>0</v>
      </c>
      <c r="P405" s="4">
        <f t="shared" si="67"/>
        <v>0</v>
      </c>
      <c r="Q405" s="4">
        <f t="shared" si="68"/>
        <v>0</v>
      </c>
      <c r="R405" s="5">
        <v>64</v>
      </c>
      <c r="S405">
        <f t="shared" si="69"/>
        <v>64</v>
      </c>
      <c r="T405">
        <v>9437</v>
      </c>
    </row>
    <row r="406" spans="1:20">
      <c r="A406" s="3">
        <v>43176</v>
      </c>
      <c r="B406" t="s">
        <v>21</v>
      </c>
      <c r="C406" s="2">
        <v>43177.059074074074</v>
      </c>
      <c r="D406" s="2">
        <v>43177.40697916667</v>
      </c>
      <c r="E406" s="4">
        <v>93</v>
      </c>
      <c r="F406" s="1">
        <v>0.34722222222222227</v>
      </c>
      <c r="G406" t="s">
        <v>0</v>
      </c>
      <c r="H406" s="4">
        <f t="shared" si="61"/>
        <v>0</v>
      </c>
      <c r="I406" s="4">
        <f t="shared" si="62"/>
        <v>1</v>
      </c>
      <c r="J406" s="4">
        <f t="shared" si="63"/>
        <v>0</v>
      </c>
      <c r="K406" s="4">
        <f t="shared" si="64"/>
        <v>0</v>
      </c>
      <c r="L406" s="4">
        <f t="shared" si="65"/>
        <v>0</v>
      </c>
      <c r="M406" s="5" t="s">
        <v>4</v>
      </c>
      <c r="N406" s="4">
        <f t="shared" si="70"/>
        <v>0</v>
      </c>
      <c r="O406" s="4">
        <f t="shared" si="66"/>
        <v>0</v>
      </c>
      <c r="P406" s="4">
        <f t="shared" si="67"/>
        <v>1</v>
      </c>
      <c r="Q406" s="4">
        <f t="shared" si="68"/>
        <v>0</v>
      </c>
      <c r="R406" s="5">
        <v>66</v>
      </c>
      <c r="S406">
        <f t="shared" si="69"/>
        <v>66</v>
      </c>
      <c r="T406">
        <v>2295</v>
      </c>
    </row>
    <row r="407" spans="1:20">
      <c r="A407" s="3">
        <v>43177</v>
      </c>
      <c r="B407" t="s">
        <v>22</v>
      </c>
      <c r="C407" s="2">
        <v>43177.9925</v>
      </c>
      <c r="D407" s="2">
        <v>43178.343634259261</v>
      </c>
      <c r="E407" s="4">
        <v>88</v>
      </c>
      <c r="F407" s="1">
        <v>0.35069444444444442</v>
      </c>
      <c r="G407" t="s">
        <v>2</v>
      </c>
      <c r="H407" s="4">
        <f t="shared" si="61"/>
        <v>0</v>
      </c>
      <c r="I407" s="4">
        <f t="shared" si="62"/>
        <v>0</v>
      </c>
      <c r="J407" s="4">
        <f t="shared" si="63"/>
        <v>1</v>
      </c>
      <c r="K407" s="4">
        <f t="shared" si="64"/>
        <v>0</v>
      </c>
      <c r="L407" s="4">
        <f t="shared" si="65"/>
        <v>0</v>
      </c>
      <c r="M407" s="5" t="s">
        <v>4</v>
      </c>
      <c r="N407" s="4">
        <f t="shared" si="70"/>
        <v>0</v>
      </c>
      <c r="O407" s="4">
        <f t="shared" si="66"/>
        <v>0</v>
      </c>
      <c r="P407" s="4">
        <f t="shared" si="67"/>
        <v>1</v>
      </c>
      <c r="Q407" s="4">
        <f t="shared" si="68"/>
        <v>0</v>
      </c>
      <c r="R407" s="5">
        <v>64</v>
      </c>
      <c r="S407">
        <f t="shared" si="69"/>
        <v>64</v>
      </c>
      <c r="T407">
        <v>7288</v>
      </c>
    </row>
    <row r="408" spans="1:20">
      <c r="A408" s="3">
        <v>43178</v>
      </c>
      <c r="B408" t="s">
        <v>16</v>
      </c>
      <c r="C408" s="2">
        <v>43178.994675925926</v>
      </c>
      <c r="D408" s="2">
        <v>43179.35355324074</v>
      </c>
      <c r="E408" s="4">
        <v>93</v>
      </c>
      <c r="F408" s="1">
        <v>0.35833333333333334</v>
      </c>
      <c r="G408" t="s">
        <v>0</v>
      </c>
      <c r="H408" s="4">
        <f t="shared" si="61"/>
        <v>0</v>
      </c>
      <c r="I408" s="4">
        <f t="shared" si="62"/>
        <v>1</v>
      </c>
      <c r="J408" s="4">
        <f t="shared" si="63"/>
        <v>0</v>
      </c>
      <c r="K408" s="4">
        <f t="shared" si="64"/>
        <v>0</v>
      </c>
      <c r="L408" s="4">
        <f t="shared" si="65"/>
        <v>0</v>
      </c>
      <c r="M408" s="5" t="s">
        <v>4</v>
      </c>
      <c r="N408" s="4">
        <f t="shared" si="70"/>
        <v>0</v>
      </c>
      <c r="O408" s="4">
        <f t="shared" si="66"/>
        <v>0</v>
      </c>
      <c r="P408" s="4">
        <f t="shared" si="67"/>
        <v>1</v>
      </c>
      <c r="Q408" s="4">
        <f t="shared" si="68"/>
        <v>0</v>
      </c>
      <c r="R408" s="5">
        <v>70</v>
      </c>
      <c r="S408">
        <f t="shared" si="69"/>
        <v>70</v>
      </c>
      <c r="T408">
        <v>11470</v>
      </c>
    </row>
    <row r="409" spans="1:20">
      <c r="A409" s="3">
        <v>43179</v>
      </c>
      <c r="B409" t="s">
        <v>17</v>
      </c>
      <c r="C409" s="2">
        <v>43180.112407407411</v>
      </c>
      <c r="D409" s="2">
        <v>43180.378518518519</v>
      </c>
      <c r="E409" s="4">
        <v>81</v>
      </c>
      <c r="F409" s="1">
        <v>0.26597222222222222</v>
      </c>
      <c r="G409" t="s">
        <v>2</v>
      </c>
      <c r="H409" s="4">
        <f t="shared" si="61"/>
        <v>0</v>
      </c>
      <c r="I409" s="4">
        <f t="shared" si="62"/>
        <v>0</v>
      </c>
      <c r="J409" s="4">
        <f t="shared" si="63"/>
        <v>1</v>
      </c>
      <c r="K409" s="4">
        <f t="shared" si="64"/>
        <v>0</v>
      </c>
      <c r="L409" s="4">
        <f t="shared" si="65"/>
        <v>0</v>
      </c>
      <c r="M409" s="5" t="s">
        <v>4</v>
      </c>
      <c r="N409" s="4">
        <f t="shared" si="70"/>
        <v>0</v>
      </c>
      <c r="O409" s="4">
        <f t="shared" si="66"/>
        <v>0</v>
      </c>
      <c r="P409" s="4">
        <f t="shared" si="67"/>
        <v>1</v>
      </c>
      <c r="Q409" s="4">
        <f t="shared" si="68"/>
        <v>0</v>
      </c>
      <c r="R409" s="5">
        <v>105</v>
      </c>
      <c r="S409">
        <f t="shared" si="69"/>
        <v>105</v>
      </c>
      <c r="T409">
        <v>8118</v>
      </c>
    </row>
    <row r="410" spans="1:20">
      <c r="A410" s="3">
        <v>43180</v>
      </c>
      <c r="B410" t="s">
        <v>18</v>
      </c>
      <c r="C410" s="2">
        <v>43181.086875000001</v>
      </c>
      <c r="D410" s="2">
        <v>43181.38354166667</v>
      </c>
      <c r="E410" s="4">
        <v>82</v>
      </c>
      <c r="F410" s="1">
        <v>0.29652777777777778</v>
      </c>
      <c r="G410" t="s">
        <v>2</v>
      </c>
      <c r="H410" s="4">
        <f t="shared" si="61"/>
        <v>0</v>
      </c>
      <c r="I410" s="4">
        <f t="shared" si="62"/>
        <v>0</v>
      </c>
      <c r="J410" s="4">
        <f t="shared" si="63"/>
        <v>1</v>
      </c>
      <c r="K410" s="4">
        <f t="shared" si="64"/>
        <v>0</v>
      </c>
      <c r="L410" s="4">
        <f t="shared" si="65"/>
        <v>0</v>
      </c>
      <c r="M410" s="5" t="s">
        <v>4</v>
      </c>
      <c r="N410" s="4">
        <f t="shared" si="70"/>
        <v>0</v>
      </c>
      <c r="O410" s="4">
        <f t="shared" si="66"/>
        <v>0</v>
      </c>
      <c r="P410" s="4">
        <f t="shared" si="67"/>
        <v>1</v>
      </c>
      <c r="Q410" s="4">
        <f t="shared" si="68"/>
        <v>0</v>
      </c>
      <c r="R410" s="5">
        <v>72</v>
      </c>
      <c r="S410">
        <f t="shared" si="69"/>
        <v>72</v>
      </c>
      <c r="T410">
        <v>260</v>
      </c>
    </row>
    <row r="411" spans="1:20">
      <c r="A411" s="3">
        <v>43181</v>
      </c>
      <c r="B411" t="s">
        <v>19</v>
      </c>
      <c r="C411" s="2">
        <v>43182.028784722221</v>
      </c>
      <c r="D411" s="2">
        <v>43182.350613425922</v>
      </c>
      <c r="E411" s="4">
        <v>85</v>
      </c>
      <c r="F411" s="1">
        <v>0.3215277777777778</v>
      </c>
      <c r="G411" t="s">
        <v>2</v>
      </c>
      <c r="H411" s="4">
        <f t="shared" si="61"/>
        <v>0</v>
      </c>
      <c r="I411" s="4">
        <f t="shared" si="62"/>
        <v>0</v>
      </c>
      <c r="J411" s="4">
        <f t="shared" si="63"/>
        <v>1</v>
      </c>
      <c r="K411" s="4">
        <f t="shared" si="64"/>
        <v>0</v>
      </c>
      <c r="L411" s="4">
        <f t="shared" si="65"/>
        <v>0</v>
      </c>
      <c r="M411" s="5" t="s">
        <v>4</v>
      </c>
      <c r="N411" s="4">
        <f t="shared" si="70"/>
        <v>0</v>
      </c>
      <c r="O411" s="4">
        <f t="shared" si="66"/>
        <v>0</v>
      </c>
      <c r="P411" s="4">
        <f t="shared" si="67"/>
        <v>1</v>
      </c>
      <c r="Q411" s="4">
        <f t="shared" si="68"/>
        <v>0</v>
      </c>
      <c r="R411" s="5">
        <v>74</v>
      </c>
      <c r="S411">
        <f t="shared" si="69"/>
        <v>74</v>
      </c>
      <c r="T411">
        <v>271</v>
      </c>
    </row>
    <row r="412" spans="1:20">
      <c r="A412" s="3">
        <v>43182</v>
      </c>
      <c r="B412" t="s">
        <v>20</v>
      </c>
      <c r="C412" s="2">
        <v>43182.968356481484</v>
      </c>
      <c r="D412" s="2">
        <v>43183.382997685185</v>
      </c>
      <c r="E412" s="4">
        <v>90</v>
      </c>
      <c r="F412" s="1">
        <v>0.4145833333333333</v>
      </c>
      <c r="G412" t="s">
        <v>2</v>
      </c>
      <c r="H412" s="4">
        <f t="shared" si="61"/>
        <v>0</v>
      </c>
      <c r="I412" s="4">
        <f t="shared" si="62"/>
        <v>0</v>
      </c>
      <c r="J412" s="4">
        <f t="shared" si="63"/>
        <v>1</v>
      </c>
      <c r="K412" s="4">
        <f t="shared" si="64"/>
        <v>0</v>
      </c>
      <c r="L412" s="4">
        <f t="shared" si="65"/>
        <v>0</v>
      </c>
      <c r="M412" s="5" t="s">
        <v>4</v>
      </c>
      <c r="N412" s="4">
        <f t="shared" si="70"/>
        <v>0</v>
      </c>
      <c r="O412" s="4">
        <f t="shared" si="66"/>
        <v>0</v>
      </c>
      <c r="P412" s="4">
        <f t="shared" si="67"/>
        <v>1</v>
      </c>
      <c r="Q412" s="4">
        <f t="shared" si="68"/>
        <v>0</v>
      </c>
      <c r="R412" s="5">
        <v>74</v>
      </c>
      <c r="S412">
        <f t="shared" si="69"/>
        <v>74</v>
      </c>
      <c r="T412">
        <v>271</v>
      </c>
    </row>
    <row r="413" spans="1:20">
      <c r="A413" s="3">
        <v>43183</v>
      </c>
      <c r="B413" t="s">
        <v>21</v>
      </c>
      <c r="C413" s="2">
        <v>43184.053993055553</v>
      </c>
      <c r="D413" s="2">
        <v>43184.370717592596</v>
      </c>
      <c r="E413" s="4">
        <v>84</v>
      </c>
      <c r="F413" s="1">
        <v>0.31666666666666665</v>
      </c>
      <c r="G413" t="s">
        <v>0</v>
      </c>
      <c r="H413" s="4">
        <f t="shared" si="61"/>
        <v>0</v>
      </c>
      <c r="I413" s="4">
        <f t="shared" si="62"/>
        <v>1</v>
      </c>
      <c r="J413" s="4">
        <f t="shared" si="63"/>
        <v>0</v>
      </c>
      <c r="K413" s="4">
        <f t="shared" si="64"/>
        <v>0</v>
      </c>
      <c r="L413" s="4">
        <f t="shared" si="65"/>
        <v>0</v>
      </c>
      <c r="M413" s="5" t="s">
        <v>4</v>
      </c>
      <c r="N413" s="4">
        <f t="shared" si="70"/>
        <v>0</v>
      </c>
      <c r="O413" s="4">
        <f t="shared" si="66"/>
        <v>0</v>
      </c>
      <c r="P413" s="4">
        <f t="shared" si="67"/>
        <v>1</v>
      </c>
      <c r="Q413" s="4">
        <f t="shared" si="68"/>
        <v>0</v>
      </c>
      <c r="R413" s="5">
        <v>80</v>
      </c>
      <c r="S413">
        <f t="shared" si="69"/>
        <v>80</v>
      </c>
      <c r="T413">
        <v>6860</v>
      </c>
    </row>
    <row r="414" spans="1:20">
      <c r="A414" s="3">
        <v>43184</v>
      </c>
      <c r="B414" t="s">
        <v>22</v>
      </c>
      <c r="C414" s="2">
        <v>43184.977581018517</v>
      </c>
      <c r="D414" s="2">
        <v>43185.365578703706</v>
      </c>
      <c r="E414" s="4">
        <v>100</v>
      </c>
      <c r="F414" s="1">
        <v>0.38750000000000001</v>
      </c>
      <c r="G414" t="s">
        <v>0</v>
      </c>
      <c r="H414" s="4">
        <f t="shared" si="61"/>
        <v>0</v>
      </c>
      <c r="I414" s="4">
        <f t="shared" si="62"/>
        <v>1</v>
      </c>
      <c r="J414" s="4">
        <f t="shared" si="63"/>
        <v>0</v>
      </c>
      <c r="K414" s="4">
        <f t="shared" si="64"/>
        <v>0</v>
      </c>
      <c r="L414" s="4">
        <f t="shared" si="65"/>
        <v>0</v>
      </c>
      <c r="N414" s="4">
        <f t="shared" si="70"/>
        <v>0</v>
      </c>
      <c r="O414" s="4">
        <f t="shared" si="66"/>
        <v>0</v>
      </c>
      <c r="P414" s="4">
        <f t="shared" si="67"/>
        <v>0</v>
      </c>
      <c r="Q414" s="4">
        <f t="shared" si="68"/>
        <v>0</v>
      </c>
      <c r="R414" s="5">
        <v>74</v>
      </c>
      <c r="S414">
        <f t="shared" si="69"/>
        <v>74</v>
      </c>
      <c r="T414">
        <v>3299</v>
      </c>
    </row>
    <row r="415" spans="1:20">
      <c r="A415" s="3">
        <v>43185</v>
      </c>
      <c r="B415" t="s">
        <v>16</v>
      </c>
      <c r="C415" s="2">
        <v>43186.055648148147</v>
      </c>
      <c r="D415" s="2">
        <v>43186.382233796299</v>
      </c>
      <c r="E415" s="4">
        <v>86</v>
      </c>
      <c r="F415" s="1">
        <v>0.3263888888888889</v>
      </c>
      <c r="G415" t="s">
        <v>2</v>
      </c>
      <c r="H415" s="4">
        <f t="shared" si="61"/>
        <v>0</v>
      </c>
      <c r="I415" s="4">
        <f t="shared" si="62"/>
        <v>0</v>
      </c>
      <c r="J415" s="4">
        <f t="shared" si="63"/>
        <v>1</v>
      </c>
      <c r="K415" s="4">
        <f t="shared" si="64"/>
        <v>0</v>
      </c>
      <c r="L415" s="4">
        <f t="shared" si="65"/>
        <v>0</v>
      </c>
      <c r="N415" s="4">
        <f t="shared" si="70"/>
        <v>0</v>
      </c>
      <c r="O415" s="4">
        <f t="shared" si="66"/>
        <v>0</v>
      </c>
      <c r="P415" s="4">
        <f t="shared" si="67"/>
        <v>0</v>
      </c>
      <c r="Q415" s="4">
        <f t="shared" si="68"/>
        <v>0</v>
      </c>
      <c r="R415" s="5">
        <v>68</v>
      </c>
      <c r="S415">
        <f t="shared" si="69"/>
        <v>68</v>
      </c>
      <c r="T415">
        <v>13070</v>
      </c>
    </row>
    <row r="416" spans="1:20">
      <c r="A416" s="3">
        <v>43186</v>
      </c>
      <c r="B416" t="s">
        <v>17</v>
      </c>
      <c r="C416" s="2">
        <v>43186.97483796296</v>
      </c>
      <c r="D416" s="2">
        <v>43187.391168981485</v>
      </c>
      <c r="E416" s="4">
        <v>87</v>
      </c>
      <c r="F416" s="1">
        <v>0.41597222222222219</v>
      </c>
      <c r="G416" t="s">
        <v>0</v>
      </c>
      <c r="H416" s="4">
        <f t="shared" si="61"/>
        <v>0</v>
      </c>
      <c r="I416" s="4">
        <f t="shared" si="62"/>
        <v>1</v>
      </c>
      <c r="J416" s="4">
        <f t="shared" si="63"/>
        <v>0</v>
      </c>
      <c r="K416" s="4">
        <f t="shared" si="64"/>
        <v>0</v>
      </c>
      <c r="L416" s="4">
        <f t="shared" si="65"/>
        <v>0</v>
      </c>
      <c r="N416" s="4">
        <f t="shared" si="70"/>
        <v>0</v>
      </c>
      <c r="O416" s="4">
        <f t="shared" si="66"/>
        <v>0</v>
      </c>
      <c r="P416" s="4">
        <f t="shared" si="67"/>
        <v>0</v>
      </c>
      <c r="Q416" s="4">
        <f t="shared" si="68"/>
        <v>0</v>
      </c>
      <c r="R416" s="5">
        <v>60</v>
      </c>
      <c r="S416">
        <f t="shared" si="69"/>
        <v>60</v>
      </c>
      <c r="T416">
        <v>9140</v>
      </c>
    </row>
    <row r="417" spans="1:20">
      <c r="A417" s="3">
        <v>43187</v>
      </c>
      <c r="B417" t="s">
        <v>18</v>
      </c>
      <c r="C417" s="2">
        <v>43188.044525462959</v>
      </c>
      <c r="D417" s="2">
        <v>43188.3753125</v>
      </c>
      <c r="E417" s="4">
        <v>86</v>
      </c>
      <c r="F417" s="1">
        <v>0.33055555555555555</v>
      </c>
      <c r="G417" t="s">
        <v>0</v>
      </c>
      <c r="H417" s="4">
        <f t="shared" si="61"/>
        <v>0</v>
      </c>
      <c r="I417" s="4">
        <f t="shared" si="62"/>
        <v>1</v>
      </c>
      <c r="J417" s="4">
        <f t="shared" si="63"/>
        <v>0</v>
      </c>
      <c r="K417" s="4">
        <f t="shared" si="64"/>
        <v>0</v>
      </c>
      <c r="L417" s="4">
        <f t="shared" si="65"/>
        <v>0</v>
      </c>
      <c r="N417" s="4">
        <f t="shared" si="70"/>
        <v>0</v>
      </c>
      <c r="O417" s="4">
        <f t="shared" si="66"/>
        <v>0</v>
      </c>
      <c r="P417" s="4">
        <f t="shared" si="67"/>
        <v>0</v>
      </c>
      <c r="Q417" s="4">
        <f t="shared" si="68"/>
        <v>0</v>
      </c>
      <c r="R417" s="5">
        <v>69</v>
      </c>
      <c r="S417">
        <f t="shared" si="69"/>
        <v>69</v>
      </c>
      <c r="T417">
        <v>9718</v>
      </c>
    </row>
    <row r="418" spans="1:20">
      <c r="A418" s="3">
        <v>43188</v>
      </c>
      <c r="B418" t="s">
        <v>19</v>
      </c>
      <c r="C418" s="2">
        <v>43189.071076388886</v>
      </c>
      <c r="D418" s="2">
        <v>43189.325138888889</v>
      </c>
      <c r="E418" s="4">
        <v>75</v>
      </c>
      <c r="F418" s="1">
        <v>0.25347222222222221</v>
      </c>
      <c r="G418" t="s">
        <v>2</v>
      </c>
      <c r="H418" s="4">
        <f t="shared" si="61"/>
        <v>0</v>
      </c>
      <c r="I418" s="4">
        <f t="shared" si="62"/>
        <v>0</v>
      </c>
      <c r="J418" s="4">
        <f t="shared" si="63"/>
        <v>1</v>
      </c>
      <c r="K418" s="4">
        <f t="shared" si="64"/>
        <v>0</v>
      </c>
      <c r="L418" s="4">
        <f t="shared" si="65"/>
        <v>0</v>
      </c>
      <c r="N418" s="4">
        <f t="shared" si="70"/>
        <v>0</v>
      </c>
      <c r="O418" s="4">
        <f t="shared" si="66"/>
        <v>0</v>
      </c>
      <c r="P418" s="4">
        <f t="shared" si="67"/>
        <v>0</v>
      </c>
      <c r="Q418" s="4">
        <f t="shared" si="68"/>
        <v>0</v>
      </c>
      <c r="R418" s="5">
        <v>59</v>
      </c>
      <c r="S418">
        <f t="shared" si="69"/>
        <v>59</v>
      </c>
      <c r="T418">
        <v>12902</v>
      </c>
    </row>
    <row r="419" spans="1:20">
      <c r="A419" s="3">
        <v>43189</v>
      </c>
      <c r="B419" t="s">
        <v>20</v>
      </c>
      <c r="C419" s="2">
        <v>43190.023969907408</v>
      </c>
      <c r="D419" s="2">
        <v>43190.449606481481</v>
      </c>
      <c r="E419" s="4">
        <v>99</v>
      </c>
      <c r="F419" s="1">
        <v>0.42499999999999999</v>
      </c>
      <c r="G419" t="s">
        <v>0</v>
      </c>
      <c r="H419" s="4">
        <f t="shared" si="61"/>
        <v>0</v>
      </c>
      <c r="I419" s="4">
        <f t="shared" si="62"/>
        <v>1</v>
      </c>
      <c r="J419" s="4">
        <f t="shared" si="63"/>
        <v>0</v>
      </c>
      <c r="K419" s="4">
        <f t="shared" si="64"/>
        <v>0</v>
      </c>
      <c r="L419" s="4">
        <f t="shared" si="65"/>
        <v>0</v>
      </c>
      <c r="N419" s="4">
        <f t="shared" si="70"/>
        <v>0</v>
      </c>
      <c r="O419" s="4">
        <f t="shared" si="66"/>
        <v>0</v>
      </c>
      <c r="P419" s="4">
        <f t="shared" si="67"/>
        <v>0</v>
      </c>
      <c r="Q419" s="4">
        <f t="shared" si="68"/>
        <v>0</v>
      </c>
      <c r="R419" s="5">
        <v>66</v>
      </c>
      <c r="S419">
        <f t="shared" si="69"/>
        <v>66</v>
      </c>
      <c r="T419">
        <v>9158</v>
      </c>
    </row>
    <row r="420" spans="1:20">
      <c r="A420" s="3">
        <v>43190</v>
      </c>
      <c r="B420" t="s">
        <v>21</v>
      </c>
      <c r="C420" s="2">
        <v>43191.01258101852</v>
      </c>
      <c r="D420" s="2">
        <v>43191.426377314812</v>
      </c>
      <c r="E420" s="4">
        <v>97</v>
      </c>
      <c r="F420" s="1">
        <v>0.41319444444444442</v>
      </c>
      <c r="G420" t="s">
        <v>0</v>
      </c>
      <c r="H420" s="4">
        <f t="shared" si="61"/>
        <v>0</v>
      </c>
      <c r="I420" s="4">
        <f t="shared" si="62"/>
        <v>1</v>
      </c>
      <c r="J420" s="4">
        <f t="shared" si="63"/>
        <v>0</v>
      </c>
      <c r="K420" s="4">
        <f t="shared" si="64"/>
        <v>0</v>
      </c>
      <c r="L420" s="4">
        <f t="shared" si="65"/>
        <v>0</v>
      </c>
      <c r="N420" s="4">
        <f t="shared" si="70"/>
        <v>0</v>
      </c>
      <c r="O420" s="4">
        <f t="shared" si="66"/>
        <v>0</v>
      </c>
      <c r="P420" s="4">
        <f t="shared" si="67"/>
        <v>0</v>
      </c>
      <c r="Q420" s="4">
        <f t="shared" si="68"/>
        <v>0</v>
      </c>
      <c r="R420" s="5">
        <v>67</v>
      </c>
      <c r="S420">
        <f t="shared" si="69"/>
        <v>67</v>
      </c>
      <c r="T420">
        <v>7111</v>
      </c>
    </row>
    <row r="421" spans="1:20">
      <c r="A421" s="3">
        <v>43191</v>
      </c>
      <c r="B421" t="s">
        <v>22</v>
      </c>
      <c r="C421" s="2">
        <v>43192.017928240741</v>
      </c>
      <c r="D421" s="2">
        <v>43192.394872685189</v>
      </c>
      <c r="E421" s="4">
        <v>91</v>
      </c>
      <c r="F421" s="1">
        <v>0.37638888888888888</v>
      </c>
      <c r="G421" t="s">
        <v>0</v>
      </c>
      <c r="H421" s="4">
        <f t="shared" si="61"/>
        <v>0</v>
      </c>
      <c r="I421" s="4">
        <f t="shared" si="62"/>
        <v>1</v>
      </c>
      <c r="J421" s="4">
        <f t="shared" si="63"/>
        <v>0</v>
      </c>
      <c r="K421" s="4">
        <f t="shared" si="64"/>
        <v>0</v>
      </c>
      <c r="L421" s="4">
        <f t="shared" si="65"/>
        <v>0</v>
      </c>
      <c r="N421" s="4">
        <f t="shared" si="70"/>
        <v>0</v>
      </c>
      <c r="O421" s="4">
        <f t="shared" si="66"/>
        <v>0</v>
      </c>
      <c r="P421" s="4">
        <f t="shared" si="67"/>
        <v>0</v>
      </c>
      <c r="Q421" s="4">
        <f t="shared" si="68"/>
        <v>0</v>
      </c>
      <c r="R421" s="5">
        <v>61</v>
      </c>
      <c r="S421">
        <f t="shared" si="69"/>
        <v>61</v>
      </c>
      <c r="T421">
        <v>8345</v>
      </c>
    </row>
    <row r="422" spans="1:20">
      <c r="A422" s="3">
        <v>43192</v>
      </c>
      <c r="B422" t="s">
        <v>16</v>
      </c>
      <c r="C422" s="2">
        <v>43193.013912037037</v>
      </c>
      <c r="D422" s="2">
        <v>43193.344097222223</v>
      </c>
      <c r="E422" s="4">
        <v>81</v>
      </c>
      <c r="F422" s="1">
        <v>0.3298611111111111</v>
      </c>
      <c r="G422" t="s">
        <v>2</v>
      </c>
      <c r="H422" s="4">
        <f t="shared" si="61"/>
        <v>0</v>
      </c>
      <c r="I422" s="4">
        <f t="shared" si="62"/>
        <v>0</v>
      </c>
      <c r="J422" s="4">
        <f t="shared" si="63"/>
        <v>1</v>
      </c>
      <c r="K422" s="4">
        <f t="shared" si="64"/>
        <v>0</v>
      </c>
      <c r="L422" s="4">
        <f t="shared" si="65"/>
        <v>0</v>
      </c>
      <c r="N422" s="4">
        <f t="shared" si="70"/>
        <v>0</v>
      </c>
      <c r="O422" s="4">
        <f t="shared" si="66"/>
        <v>0</v>
      </c>
      <c r="P422" s="4">
        <f t="shared" si="67"/>
        <v>0</v>
      </c>
      <c r="Q422" s="4">
        <f t="shared" si="68"/>
        <v>0</v>
      </c>
      <c r="R422" s="5">
        <v>62</v>
      </c>
      <c r="S422">
        <f t="shared" si="69"/>
        <v>62</v>
      </c>
      <c r="T422">
        <v>14786</v>
      </c>
    </row>
    <row r="423" spans="1:20">
      <c r="A423" s="3">
        <v>43193</v>
      </c>
      <c r="B423" t="s">
        <v>17</v>
      </c>
      <c r="C423" s="2">
        <v>43194.02076388889</v>
      </c>
      <c r="D423" s="2">
        <v>43194.387986111113</v>
      </c>
      <c r="E423" s="4">
        <v>99</v>
      </c>
      <c r="F423" s="1">
        <v>0.3666666666666667</v>
      </c>
      <c r="G423" t="s">
        <v>2</v>
      </c>
      <c r="H423" s="4">
        <f t="shared" si="61"/>
        <v>0</v>
      </c>
      <c r="I423" s="4">
        <f t="shared" si="62"/>
        <v>0</v>
      </c>
      <c r="J423" s="4">
        <f t="shared" si="63"/>
        <v>1</v>
      </c>
      <c r="K423" s="4">
        <f t="shared" si="64"/>
        <v>0</v>
      </c>
      <c r="L423" s="4">
        <f t="shared" si="65"/>
        <v>0</v>
      </c>
      <c r="N423" s="4">
        <f t="shared" si="70"/>
        <v>0</v>
      </c>
      <c r="O423" s="4">
        <f t="shared" si="66"/>
        <v>0</v>
      </c>
      <c r="P423" s="4">
        <f t="shared" si="67"/>
        <v>0</v>
      </c>
      <c r="Q423" s="4">
        <f t="shared" si="68"/>
        <v>0</v>
      </c>
      <c r="R423" s="5">
        <v>57</v>
      </c>
      <c r="S423">
        <f t="shared" si="69"/>
        <v>57</v>
      </c>
      <c r="T423">
        <v>12914</v>
      </c>
    </row>
    <row r="424" spans="1:20">
      <c r="A424" s="3">
        <v>43194</v>
      </c>
      <c r="B424" t="s">
        <v>18</v>
      </c>
      <c r="C424" s="2">
        <v>43195.067754629628</v>
      </c>
      <c r="D424" s="2">
        <v>43195.352465277778</v>
      </c>
      <c r="E424" s="4">
        <v>71</v>
      </c>
      <c r="F424" s="1">
        <v>0.28402777777777777</v>
      </c>
      <c r="G424" t="s">
        <v>2</v>
      </c>
      <c r="H424" s="4">
        <f t="shared" si="61"/>
        <v>0</v>
      </c>
      <c r="I424" s="4">
        <f t="shared" si="62"/>
        <v>0</v>
      </c>
      <c r="J424" s="4">
        <f t="shared" si="63"/>
        <v>1</v>
      </c>
      <c r="K424" s="4">
        <f t="shared" si="64"/>
        <v>0</v>
      </c>
      <c r="L424" s="4">
        <f t="shared" si="65"/>
        <v>0</v>
      </c>
      <c r="M424" s="5" t="s">
        <v>4</v>
      </c>
      <c r="N424" s="4">
        <f t="shared" si="70"/>
        <v>0</v>
      </c>
      <c r="O424" s="4">
        <f t="shared" si="66"/>
        <v>0</v>
      </c>
      <c r="P424" s="4">
        <f t="shared" si="67"/>
        <v>1</v>
      </c>
      <c r="Q424" s="4">
        <f t="shared" si="68"/>
        <v>0</v>
      </c>
      <c r="R424" s="5">
        <v>69</v>
      </c>
      <c r="S424">
        <f t="shared" si="69"/>
        <v>69</v>
      </c>
      <c r="T424">
        <v>10325</v>
      </c>
    </row>
    <row r="425" spans="1:20">
      <c r="A425" s="3">
        <v>43195</v>
      </c>
      <c r="B425" t="s">
        <v>19</v>
      </c>
      <c r="C425" s="2">
        <v>43196.016145833331</v>
      </c>
      <c r="D425" s="2">
        <v>43196.395578703705</v>
      </c>
      <c r="E425" s="4">
        <v>90</v>
      </c>
      <c r="F425" s="1">
        <v>0.37916666666666665</v>
      </c>
      <c r="G425" t="s">
        <v>0</v>
      </c>
      <c r="H425" s="4">
        <f t="shared" si="61"/>
        <v>0</v>
      </c>
      <c r="I425" s="4">
        <f t="shared" si="62"/>
        <v>1</v>
      </c>
      <c r="J425" s="4">
        <f t="shared" si="63"/>
        <v>0</v>
      </c>
      <c r="K425" s="4">
        <f t="shared" si="64"/>
        <v>0</v>
      </c>
      <c r="L425" s="4">
        <f t="shared" si="65"/>
        <v>0</v>
      </c>
      <c r="N425" s="4">
        <f t="shared" si="70"/>
        <v>0</v>
      </c>
      <c r="O425" s="4">
        <f t="shared" si="66"/>
        <v>0</v>
      </c>
      <c r="P425" s="4">
        <f t="shared" si="67"/>
        <v>0</v>
      </c>
      <c r="Q425" s="4">
        <f t="shared" si="68"/>
        <v>0</v>
      </c>
      <c r="R425" s="5">
        <v>63</v>
      </c>
      <c r="S425">
        <f t="shared" si="69"/>
        <v>63</v>
      </c>
      <c r="T425">
        <v>8437</v>
      </c>
    </row>
    <row r="426" spans="1:20">
      <c r="A426" s="3">
        <v>43196</v>
      </c>
      <c r="B426" t="s">
        <v>20</v>
      </c>
      <c r="C426" s="2">
        <v>43197.069444444445</v>
      </c>
      <c r="D426" s="2">
        <v>43197.453136574077</v>
      </c>
      <c r="E426" s="4">
        <v>90</v>
      </c>
      <c r="F426" s="1">
        <v>0.3833333333333333</v>
      </c>
      <c r="G426" t="s">
        <v>0</v>
      </c>
      <c r="H426" s="4">
        <f t="shared" si="61"/>
        <v>0</v>
      </c>
      <c r="I426" s="4">
        <f t="shared" si="62"/>
        <v>1</v>
      </c>
      <c r="J426" s="4">
        <f t="shared" si="63"/>
        <v>0</v>
      </c>
      <c r="K426" s="4">
        <f t="shared" si="64"/>
        <v>0</v>
      </c>
      <c r="L426" s="4">
        <f t="shared" si="65"/>
        <v>0</v>
      </c>
      <c r="N426" s="4">
        <f t="shared" si="70"/>
        <v>0</v>
      </c>
      <c r="O426" s="4">
        <f t="shared" si="66"/>
        <v>0</v>
      </c>
      <c r="P426" s="4">
        <f t="shared" si="67"/>
        <v>0</v>
      </c>
      <c r="Q426" s="4">
        <f t="shared" si="68"/>
        <v>0</v>
      </c>
      <c r="R426" s="5">
        <v>64</v>
      </c>
      <c r="S426">
        <f t="shared" si="69"/>
        <v>64</v>
      </c>
      <c r="T426">
        <v>13657</v>
      </c>
    </row>
    <row r="427" spans="1:20">
      <c r="A427" s="3">
        <v>43197</v>
      </c>
      <c r="B427" t="s">
        <v>21</v>
      </c>
      <c r="C427" s="2">
        <v>43197.983055555553</v>
      </c>
      <c r="D427" s="2">
        <v>43198.372314814813</v>
      </c>
      <c r="E427" s="4">
        <v>96</v>
      </c>
      <c r="F427" s="1">
        <v>0.3888888888888889</v>
      </c>
      <c r="G427" t="s">
        <v>0</v>
      </c>
      <c r="H427" s="4">
        <f t="shared" si="61"/>
        <v>0</v>
      </c>
      <c r="I427" s="4">
        <f t="shared" si="62"/>
        <v>1</v>
      </c>
      <c r="J427" s="4">
        <f t="shared" si="63"/>
        <v>0</v>
      </c>
      <c r="K427" s="4">
        <f t="shared" si="64"/>
        <v>0</v>
      </c>
      <c r="L427" s="4">
        <f t="shared" si="65"/>
        <v>0</v>
      </c>
      <c r="N427" s="4">
        <f t="shared" si="70"/>
        <v>0</v>
      </c>
      <c r="O427" s="4">
        <f t="shared" si="66"/>
        <v>0</v>
      </c>
      <c r="P427" s="4">
        <f t="shared" si="67"/>
        <v>0</v>
      </c>
      <c r="Q427" s="4">
        <f t="shared" si="68"/>
        <v>0</v>
      </c>
      <c r="R427" s="5">
        <v>64</v>
      </c>
      <c r="S427">
        <f t="shared" si="69"/>
        <v>64</v>
      </c>
      <c r="T427">
        <v>9671</v>
      </c>
    </row>
    <row r="428" spans="1:20">
      <c r="A428" s="3">
        <v>43198</v>
      </c>
      <c r="B428" t="s">
        <v>22</v>
      </c>
      <c r="C428" s="2">
        <v>43199.01</v>
      </c>
      <c r="D428" s="2">
        <v>43199.292743055557</v>
      </c>
      <c r="E428" s="4">
        <v>73</v>
      </c>
      <c r="F428" s="1">
        <v>0.28263888888888888</v>
      </c>
      <c r="G428" t="s">
        <v>0</v>
      </c>
      <c r="H428" s="4">
        <f t="shared" si="61"/>
        <v>0</v>
      </c>
      <c r="I428" s="4">
        <f t="shared" si="62"/>
        <v>1</v>
      </c>
      <c r="J428" s="4">
        <f t="shared" si="63"/>
        <v>0</v>
      </c>
      <c r="K428" s="4">
        <f t="shared" si="64"/>
        <v>0</v>
      </c>
      <c r="L428" s="4">
        <f t="shared" si="65"/>
        <v>0</v>
      </c>
      <c r="M428" s="5" t="s">
        <v>4</v>
      </c>
      <c r="N428" s="4">
        <f t="shared" si="70"/>
        <v>0</v>
      </c>
      <c r="O428" s="4">
        <f t="shared" si="66"/>
        <v>0</v>
      </c>
      <c r="P428" s="4">
        <f t="shared" si="67"/>
        <v>1</v>
      </c>
      <c r="Q428" s="4">
        <f t="shared" si="68"/>
        <v>0</v>
      </c>
      <c r="R428" s="5">
        <v>55</v>
      </c>
      <c r="S428">
        <f t="shared" si="69"/>
        <v>55</v>
      </c>
      <c r="T428">
        <v>6167</v>
      </c>
    </row>
    <row r="429" spans="1:20">
      <c r="A429" s="3">
        <v>43199</v>
      </c>
      <c r="B429" t="s">
        <v>16</v>
      </c>
      <c r="C429" s="2">
        <v>43200.009143518517</v>
      </c>
      <c r="D429" s="2">
        <v>43200.372916666667</v>
      </c>
      <c r="E429" s="4">
        <v>100</v>
      </c>
      <c r="F429" s="1">
        <v>0.36319444444444443</v>
      </c>
      <c r="G429" t="s">
        <v>0</v>
      </c>
      <c r="H429" s="4">
        <f t="shared" si="61"/>
        <v>0</v>
      </c>
      <c r="I429" s="4">
        <f t="shared" si="62"/>
        <v>1</v>
      </c>
      <c r="J429" s="4">
        <f t="shared" si="63"/>
        <v>0</v>
      </c>
      <c r="K429" s="4">
        <f t="shared" si="64"/>
        <v>0</v>
      </c>
      <c r="L429" s="4">
        <f t="shared" si="65"/>
        <v>0</v>
      </c>
      <c r="N429" s="4">
        <f t="shared" si="70"/>
        <v>0</v>
      </c>
      <c r="O429" s="4">
        <f t="shared" si="66"/>
        <v>0</v>
      </c>
      <c r="P429" s="4">
        <f t="shared" si="67"/>
        <v>0</v>
      </c>
      <c r="Q429" s="4">
        <f t="shared" si="68"/>
        <v>0</v>
      </c>
      <c r="R429" s="5">
        <v>66</v>
      </c>
      <c r="S429">
        <f t="shared" si="69"/>
        <v>66</v>
      </c>
      <c r="T429">
        <v>10472</v>
      </c>
    </row>
    <row r="430" spans="1:20">
      <c r="A430" s="3">
        <v>43200</v>
      </c>
      <c r="B430" t="s">
        <v>17</v>
      </c>
      <c r="C430" s="2">
        <v>43200.989756944444</v>
      </c>
      <c r="D430" s="2">
        <v>43201.370995370373</v>
      </c>
      <c r="E430" s="4">
        <v>98</v>
      </c>
      <c r="F430" s="1">
        <v>0.38055555555555554</v>
      </c>
      <c r="G430" t="s">
        <v>0</v>
      </c>
      <c r="H430" s="4">
        <f t="shared" si="61"/>
        <v>0</v>
      </c>
      <c r="I430" s="4">
        <f t="shared" si="62"/>
        <v>1</v>
      </c>
      <c r="J430" s="4">
        <f t="shared" si="63"/>
        <v>0</v>
      </c>
      <c r="K430" s="4">
        <f t="shared" si="64"/>
        <v>0</v>
      </c>
      <c r="L430" s="4">
        <f t="shared" si="65"/>
        <v>0</v>
      </c>
      <c r="N430" s="4">
        <f t="shared" si="70"/>
        <v>0</v>
      </c>
      <c r="O430" s="4">
        <f t="shared" si="66"/>
        <v>0</v>
      </c>
      <c r="P430" s="4">
        <f t="shared" si="67"/>
        <v>0</v>
      </c>
      <c r="Q430" s="4">
        <f t="shared" si="68"/>
        <v>0</v>
      </c>
      <c r="R430" s="5">
        <v>69</v>
      </c>
      <c r="S430">
        <f t="shared" si="69"/>
        <v>69</v>
      </c>
      <c r="T430">
        <v>9051</v>
      </c>
    </row>
    <row r="431" spans="1:20">
      <c r="A431" s="3">
        <v>43201</v>
      </c>
      <c r="B431" t="s">
        <v>18</v>
      </c>
      <c r="C431" s="2">
        <v>43202.013206018521</v>
      </c>
      <c r="D431" s="2">
        <v>43202.375937500001</v>
      </c>
      <c r="E431" s="4">
        <v>96</v>
      </c>
      <c r="F431" s="1">
        <v>0.36249999999999999</v>
      </c>
      <c r="G431" t="s">
        <v>0</v>
      </c>
      <c r="H431" s="4">
        <f t="shared" si="61"/>
        <v>0</v>
      </c>
      <c r="I431" s="4">
        <f t="shared" si="62"/>
        <v>1</v>
      </c>
      <c r="J431" s="4">
        <f t="shared" si="63"/>
        <v>0</v>
      </c>
      <c r="K431" s="4">
        <f t="shared" si="64"/>
        <v>0</v>
      </c>
      <c r="L431" s="4">
        <f t="shared" si="65"/>
        <v>0</v>
      </c>
      <c r="N431" s="4">
        <f t="shared" si="70"/>
        <v>0</v>
      </c>
      <c r="O431" s="4">
        <f t="shared" si="66"/>
        <v>0</v>
      </c>
      <c r="P431" s="4">
        <f t="shared" si="67"/>
        <v>0</v>
      </c>
      <c r="Q431" s="4">
        <f t="shared" si="68"/>
        <v>0</v>
      </c>
      <c r="R431" s="5">
        <v>58</v>
      </c>
      <c r="S431">
        <f t="shared" si="69"/>
        <v>58</v>
      </c>
      <c r="T431">
        <v>10866</v>
      </c>
    </row>
    <row r="432" spans="1:20">
      <c r="A432" s="3">
        <v>43202</v>
      </c>
      <c r="B432" t="s">
        <v>19</v>
      </c>
      <c r="C432" s="2">
        <v>43203.02065972222</v>
      </c>
      <c r="D432" s="2">
        <v>43203.391134259262</v>
      </c>
      <c r="E432" s="4">
        <v>100</v>
      </c>
      <c r="F432" s="1">
        <v>0.37013888888888885</v>
      </c>
      <c r="G432" t="s">
        <v>1</v>
      </c>
      <c r="H432" s="4">
        <f t="shared" si="61"/>
        <v>1</v>
      </c>
      <c r="I432" s="4">
        <f t="shared" si="62"/>
        <v>0</v>
      </c>
      <c r="J432" s="4">
        <f t="shared" si="63"/>
        <v>0</v>
      </c>
      <c r="K432" s="4">
        <f t="shared" si="64"/>
        <v>0</v>
      </c>
      <c r="L432" s="4">
        <f t="shared" si="65"/>
        <v>0</v>
      </c>
      <c r="N432" s="4">
        <f t="shared" si="70"/>
        <v>0</v>
      </c>
      <c r="O432" s="4">
        <f t="shared" si="66"/>
        <v>0</v>
      </c>
      <c r="P432" s="4">
        <f t="shared" si="67"/>
        <v>0</v>
      </c>
      <c r="Q432" s="4">
        <f t="shared" si="68"/>
        <v>0</v>
      </c>
      <c r="R432" s="5">
        <v>69</v>
      </c>
      <c r="S432">
        <f t="shared" si="69"/>
        <v>69</v>
      </c>
      <c r="T432">
        <v>9138</v>
      </c>
    </row>
    <row r="433" spans="1:20">
      <c r="A433" s="3">
        <v>43203</v>
      </c>
      <c r="B433" t="s">
        <v>20</v>
      </c>
      <c r="C433" s="2">
        <v>43204.012129629627</v>
      </c>
      <c r="D433" s="2">
        <v>43204.412928240738</v>
      </c>
      <c r="E433" s="4">
        <v>98</v>
      </c>
      <c r="F433" s="1">
        <v>0.40069444444444446</v>
      </c>
      <c r="G433" t="s">
        <v>1</v>
      </c>
      <c r="H433" s="4">
        <f t="shared" si="61"/>
        <v>1</v>
      </c>
      <c r="I433" s="4">
        <f t="shared" si="62"/>
        <v>0</v>
      </c>
      <c r="J433" s="4">
        <f t="shared" si="63"/>
        <v>0</v>
      </c>
      <c r="K433" s="4">
        <f t="shared" si="64"/>
        <v>0</v>
      </c>
      <c r="L433" s="4">
        <f t="shared" si="65"/>
        <v>0</v>
      </c>
      <c r="N433" s="4">
        <f t="shared" si="70"/>
        <v>0</v>
      </c>
      <c r="O433" s="4">
        <f t="shared" si="66"/>
        <v>0</v>
      </c>
      <c r="P433" s="4">
        <f t="shared" si="67"/>
        <v>0</v>
      </c>
      <c r="Q433" s="4">
        <f t="shared" si="68"/>
        <v>0</v>
      </c>
      <c r="R433" s="5">
        <v>78</v>
      </c>
      <c r="S433">
        <f t="shared" si="69"/>
        <v>78</v>
      </c>
      <c r="T433">
        <v>8034</v>
      </c>
    </row>
    <row r="434" spans="1:20">
      <c r="A434" s="3">
        <v>43204</v>
      </c>
      <c r="B434" t="s">
        <v>21</v>
      </c>
      <c r="C434" s="2">
        <v>43205.085694444446</v>
      </c>
      <c r="D434" s="2">
        <v>43205.460057870368</v>
      </c>
      <c r="E434" s="4">
        <v>95</v>
      </c>
      <c r="F434" s="1">
        <v>0.3743055555555555</v>
      </c>
      <c r="G434" t="s">
        <v>1</v>
      </c>
      <c r="H434" s="4">
        <f t="shared" si="61"/>
        <v>1</v>
      </c>
      <c r="I434" s="4">
        <f t="shared" si="62"/>
        <v>0</v>
      </c>
      <c r="J434" s="4">
        <f t="shared" si="63"/>
        <v>0</v>
      </c>
      <c r="K434" s="4">
        <f t="shared" si="64"/>
        <v>0</v>
      </c>
      <c r="L434" s="4">
        <f t="shared" si="65"/>
        <v>0</v>
      </c>
      <c r="N434" s="4">
        <f t="shared" si="70"/>
        <v>0</v>
      </c>
      <c r="O434" s="4">
        <f t="shared" si="66"/>
        <v>0</v>
      </c>
      <c r="P434" s="4">
        <f t="shared" si="67"/>
        <v>0</v>
      </c>
      <c r="Q434" s="4">
        <f t="shared" si="68"/>
        <v>0</v>
      </c>
      <c r="R434" s="5">
        <v>60</v>
      </c>
      <c r="S434">
        <f t="shared" si="69"/>
        <v>60</v>
      </c>
      <c r="T434">
        <v>4616</v>
      </c>
    </row>
    <row r="435" spans="1:20">
      <c r="A435" s="3">
        <v>43205</v>
      </c>
      <c r="B435" t="s">
        <v>22</v>
      </c>
      <c r="C435" s="2">
        <v>43205.998136574075</v>
      </c>
      <c r="D435" s="2">
        <v>43206.342233796298</v>
      </c>
      <c r="E435" s="4">
        <v>93</v>
      </c>
      <c r="F435" s="1">
        <v>0.34375</v>
      </c>
      <c r="G435" t="s">
        <v>2</v>
      </c>
      <c r="H435" s="4">
        <f t="shared" si="61"/>
        <v>0</v>
      </c>
      <c r="I435" s="4">
        <f t="shared" si="62"/>
        <v>0</v>
      </c>
      <c r="J435" s="4">
        <f t="shared" si="63"/>
        <v>1</v>
      </c>
      <c r="K435" s="4">
        <f t="shared" si="64"/>
        <v>0</v>
      </c>
      <c r="L435" s="4">
        <f t="shared" si="65"/>
        <v>0</v>
      </c>
      <c r="N435" s="4">
        <f t="shared" si="70"/>
        <v>0</v>
      </c>
      <c r="O435" s="4">
        <f t="shared" si="66"/>
        <v>0</v>
      </c>
      <c r="P435" s="4">
        <f t="shared" si="67"/>
        <v>0</v>
      </c>
      <c r="Q435" s="4">
        <f t="shared" si="68"/>
        <v>0</v>
      </c>
      <c r="R435" s="5">
        <v>61</v>
      </c>
      <c r="S435">
        <f t="shared" si="69"/>
        <v>61</v>
      </c>
      <c r="T435">
        <v>7008</v>
      </c>
    </row>
    <row r="436" spans="1:20">
      <c r="A436" s="3">
        <v>43206</v>
      </c>
      <c r="B436" t="s">
        <v>16</v>
      </c>
      <c r="C436" s="2">
        <v>43207.021273148152</v>
      </c>
      <c r="D436" s="2">
        <v>43207.361354166664</v>
      </c>
      <c r="E436" s="4">
        <v>88</v>
      </c>
      <c r="F436" s="1">
        <v>0.33958333333333335</v>
      </c>
      <c r="G436" t="s">
        <v>2</v>
      </c>
      <c r="H436" s="4">
        <f t="shared" si="61"/>
        <v>0</v>
      </c>
      <c r="I436" s="4">
        <f t="shared" si="62"/>
        <v>0</v>
      </c>
      <c r="J436" s="4">
        <f t="shared" si="63"/>
        <v>1</v>
      </c>
      <c r="K436" s="4">
        <f t="shared" si="64"/>
        <v>0</v>
      </c>
      <c r="L436" s="4">
        <f t="shared" si="65"/>
        <v>0</v>
      </c>
      <c r="N436" s="4">
        <f t="shared" si="70"/>
        <v>0</v>
      </c>
      <c r="O436" s="4">
        <f t="shared" si="66"/>
        <v>0</v>
      </c>
      <c r="P436" s="4">
        <f t="shared" si="67"/>
        <v>0</v>
      </c>
      <c r="Q436" s="4">
        <f t="shared" si="68"/>
        <v>0</v>
      </c>
      <c r="R436" s="5">
        <v>58</v>
      </c>
      <c r="S436">
        <f t="shared" si="69"/>
        <v>58</v>
      </c>
      <c r="T436">
        <v>13941</v>
      </c>
    </row>
    <row r="437" spans="1:20">
      <c r="A437" s="3">
        <v>43207</v>
      </c>
      <c r="B437" t="s">
        <v>17</v>
      </c>
      <c r="C437" s="2">
        <v>43208.017488425925</v>
      </c>
      <c r="D437" s="2">
        <v>43208.335775462961</v>
      </c>
      <c r="E437" s="4">
        <v>85</v>
      </c>
      <c r="F437" s="1">
        <v>0.31805555555555554</v>
      </c>
      <c r="G437" t="s">
        <v>2</v>
      </c>
      <c r="H437" s="4">
        <f t="shared" si="61"/>
        <v>0</v>
      </c>
      <c r="I437" s="4">
        <f t="shared" si="62"/>
        <v>0</v>
      </c>
      <c r="J437" s="4">
        <f t="shared" si="63"/>
        <v>1</v>
      </c>
      <c r="K437" s="4">
        <f t="shared" si="64"/>
        <v>0</v>
      </c>
      <c r="L437" s="4">
        <f t="shared" si="65"/>
        <v>0</v>
      </c>
      <c r="M437" s="5" t="s">
        <v>4</v>
      </c>
      <c r="N437" s="4">
        <f t="shared" si="70"/>
        <v>0</v>
      </c>
      <c r="O437" s="4">
        <f t="shared" si="66"/>
        <v>0</v>
      </c>
      <c r="P437" s="4">
        <f t="shared" si="67"/>
        <v>1</v>
      </c>
      <c r="Q437" s="4">
        <f t="shared" si="68"/>
        <v>0</v>
      </c>
      <c r="R437" s="5">
        <v>64</v>
      </c>
      <c r="S437">
        <f t="shared" si="69"/>
        <v>64</v>
      </c>
      <c r="T437">
        <v>8440</v>
      </c>
    </row>
    <row r="438" spans="1:20">
      <c r="A438" s="3">
        <v>43208</v>
      </c>
      <c r="B438" t="s">
        <v>18</v>
      </c>
      <c r="C438" s="2">
        <v>43209.013912037037</v>
      </c>
      <c r="D438" s="2">
        <v>43209.395497685182</v>
      </c>
      <c r="E438" s="4">
        <v>100</v>
      </c>
      <c r="F438" s="1">
        <v>0.38125000000000003</v>
      </c>
      <c r="G438" t="s">
        <v>0</v>
      </c>
      <c r="H438" s="4">
        <f t="shared" si="61"/>
        <v>0</v>
      </c>
      <c r="I438" s="4">
        <f t="shared" si="62"/>
        <v>1</v>
      </c>
      <c r="J438" s="4">
        <f t="shared" si="63"/>
        <v>0</v>
      </c>
      <c r="K438" s="4">
        <f t="shared" si="64"/>
        <v>0</v>
      </c>
      <c r="L438" s="4">
        <f t="shared" si="65"/>
        <v>0</v>
      </c>
      <c r="N438" s="4">
        <f t="shared" si="70"/>
        <v>0</v>
      </c>
      <c r="O438" s="4">
        <f t="shared" si="66"/>
        <v>0</v>
      </c>
      <c r="P438" s="4">
        <f t="shared" si="67"/>
        <v>0</v>
      </c>
      <c r="Q438" s="4">
        <f t="shared" si="68"/>
        <v>0</v>
      </c>
      <c r="R438" s="5">
        <v>72</v>
      </c>
      <c r="S438">
        <f t="shared" si="69"/>
        <v>72</v>
      </c>
      <c r="T438">
        <v>10783</v>
      </c>
    </row>
    <row r="439" spans="1:20">
      <c r="A439" s="3">
        <v>43209</v>
      </c>
      <c r="B439" t="s">
        <v>19</v>
      </c>
      <c r="C439" s="2">
        <v>43209.997349537036</v>
      </c>
      <c r="D439" s="2">
        <v>43210.382384259261</v>
      </c>
      <c r="E439" s="4">
        <v>100</v>
      </c>
      <c r="F439" s="1">
        <v>0.38472222222222219</v>
      </c>
      <c r="G439" t="s">
        <v>2</v>
      </c>
      <c r="H439" s="4">
        <f t="shared" si="61"/>
        <v>0</v>
      </c>
      <c r="I439" s="4">
        <f t="shared" si="62"/>
        <v>0</v>
      </c>
      <c r="J439" s="4">
        <f t="shared" si="63"/>
        <v>1</v>
      </c>
      <c r="K439" s="4">
        <f t="shared" si="64"/>
        <v>0</v>
      </c>
      <c r="L439" s="4">
        <f t="shared" si="65"/>
        <v>0</v>
      </c>
      <c r="N439" s="4">
        <f t="shared" si="70"/>
        <v>0</v>
      </c>
      <c r="O439" s="4">
        <f t="shared" si="66"/>
        <v>0</v>
      </c>
      <c r="P439" s="4">
        <f t="shared" si="67"/>
        <v>0</v>
      </c>
      <c r="Q439" s="4">
        <f t="shared" si="68"/>
        <v>0</v>
      </c>
      <c r="R439" s="5">
        <v>70</v>
      </c>
      <c r="S439">
        <f t="shared" si="69"/>
        <v>70</v>
      </c>
      <c r="T439">
        <v>6934</v>
      </c>
    </row>
    <row r="440" spans="1:20">
      <c r="A440" s="3">
        <v>43210</v>
      </c>
      <c r="B440" t="s">
        <v>20</v>
      </c>
      <c r="C440" s="2">
        <v>43211.053483796299</v>
      </c>
      <c r="D440" s="2">
        <v>43211.420381944445</v>
      </c>
      <c r="E440" s="4">
        <v>99</v>
      </c>
      <c r="F440" s="1">
        <v>0.3666666666666667</v>
      </c>
      <c r="G440" t="s">
        <v>0</v>
      </c>
      <c r="H440" s="4">
        <f t="shared" si="61"/>
        <v>0</v>
      </c>
      <c r="I440" s="4">
        <f t="shared" si="62"/>
        <v>1</v>
      </c>
      <c r="J440" s="4">
        <f t="shared" si="63"/>
        <v>0</v>
      </c>
      <c r="K440" s="4">
        <f t="shared" si="64"/>
        <v>0</v>
      </c>
      <c r="L440" s="4">
        <f t="shared" si="65"/>
        <v>0</v>
      </c>
      <c r="N440" s="4">
        <f t="shared" si="70"/>
        <v>0</v>
      </c>
      <c r="O440" s="4">
        <f t="shared" si="66"/>
        <v>0</v>
      </c>
      <c r="P440" s="4">
        <f t="shared" si="67"/>
        <v>0</v>
      </c>
      <c r="Q440" s="4">
        <f t="shared" si="68"/>
        <v>0</v>
      </c>
      <c r="R440" s="5">
        <v>71</v>
      </c>
      <c r="S440">
        <f t="shared" si="69"/>
        <v>71</v>
      </c>
      <c r="T440">
        <v>11658</v>
      </c>
    </row>
    <row r="441" spans="1:20">
      <c r="A441" s="3">
        <v>43211</v>
      </c>
      <c r="B441" t="s">
        <v>21</v>
      </c>
      <c r="C441" s="2">
        <v>43212.016134259262</v>
      </c>
      <c r="D441" s="2">
        <v>43212.363449074073</v>
      </c>
      <c r="E441" s="4">
        <v>93</v>
      </c>
      <c r="F441" s="1">
        <v>0.34722222222222227</v>
      </c>
      <c r="G441" t="s">
        <v>0</v>
      </c>
      <c r="H441" s="4">
        <f t="shared" si="61"/>
        <v>0</v>
      </c>
      <c r="I441" s="4">
        <f t="shared" si="62"/>
        <v>1</v>
      </c>
      <c r="J441" s="4">
        <f t="shared" si="63"/>
        <v>0</v>
      </c>
      <c r="K441" s="4">
        <f t="shared" si="64"/>
        <v>0</v>
      </c>
      <c r="L441" s="4">
        <f t="shared" si="65"/>
        <v>0</v>
      </c>
      <c r="N441" s="4">
        <f t="shared" si="70"/>
        <v>0</v>
      </c>
      <c r="O441" s="4">
        <f t="shared" si="66"/>
        <v>0</v>
      </c>
      <c r="P441" s="4">
        <f t="shared" si="67"/>
        <v>0</v>
      </c>
      <c r="Q441" s="4">
        <f t="shared" si="68"/>
        <v>0</v>
      </c>
      <c r="R441" s="5">
        <v>59</v>
      </c>
      <c r="S441">
        <f t="shared" si="69"/>
        <v>59</v>
      </c>
      <c r="T441">
        <v>7121</v>
      </c>
    </row>
    <row r="442" spans="1:20">
      <c r="A442" s="3">
        <v>43212</v>
      </c>
      <c r="B442" t="s">
        <v>22</v>
      </c>
      <c r="C442" s="2">
        <v>43212.982291666667</v>
      </c>
      <c r="D442" s="2">
        <v>43213.395173611112</v>
      </c>
      <c r="E442" s="4">
        <v>86</v>
      </c>
      <c r="F442" s="1">
        <v>0.41250000000000003</v>
      </c>
      <c r="G442" t="s">
        <v>0</v>
      </c>
      <c r="H442" s="4">
        <f t="shared" si="61"/>
        <v>0</v>
      </c>
      <c r="I442" s="4">
        <f t="shared" si="62"/>
        <v>1</v>
      </c>
      <c r="J442" s="4">
        <f t="shared" si="63"/>
        <v>0</v>
      </c>
      <c r="K442" s="4">
        <f t="shared" si="64"/>
        <v>0</v>
      </c>
      <c r="L442" s="4">
        <f t="shared" si="65"/>
        <v>0</v>
      </c>
      <c r="N442" s="4">
        <f t="shared" si="70"/>
        <v>0</v>
      </c>
      <c r="O442" s="4">
        <f t="shared" si="66"/>
        <v>0</v>
      </c>
      <c r="P442" s="4">
        <f t="shared" si="67"/>
        <v>0</v>
      </c>
      <c r="Q442" s="4">
        <f t="shared" si="68"/>
        <v>0</v>
      </c>
      <c r="R442" s="5">
        <v>75</v>
      </c>
      <c r="S442">
        <f t="shared" si="69"/>
        <v>75</v>
      </c>
      <c r="T442">
        <v>11858</v>
      </c>
    </row>
    <row r="443" spans="1:20">
      <c r="A443" s="3">
        <v>43213</v>
      </c>
      <c r="B443" t="s">
        <v>16</v>
      </c>
      <c r="C443" s="2">
        <v>43214.010324074072</v>
      </c>
      <c r="D443" s="2">
        <v>43214.375347222223</v>
      </c>
      <c r="E443" s="4">
        <v>82</v>
      </c>
      <c r="F443" s="1">
        <v>0.36458333333333331</v>
      </c>
      <c r="G443" t="s">
        <v>2</v>
      </c>
      <c r="H443" s="4">
        <f t="shared" si="61"/>
        <v>0</v>
      </c>
      <c r="I443" s="4">
        <f t="shared" si="62"/>
        <v>0</v>
      </c>
      <c r="J443" s="4">
        <f t="shared" si="63"/>
        <v>1</v>
      </c>
      <c r="K443" s="4">
        <f t="shared" si="64"/>
        <v>0</v>
      </c>
      <c r="L443" s="4">
        <f t="shared" si="65"/>
        <v>0</v>
      </c>
      <c r="N443" s="4">
        <f t="shared" si="70"/>
        <v>0</v>
      </c>
      <c r="O443" s="4">
        <f t="shared" si="66"/>
        <v>0</v>
      </c>
      <c r="P443" s="4">
        <f t="shared" si="67"/>
        <v>0</v>
      </c>
      <c r="Q443" s="4">
        <f t="shared" si="68"/>
        <v>0</v>
      </c>
      <c r="R443" s="5">
        <v>72</v>
      </c>
      <c r="S443">
        <f t="shared" si="69"/>
        <v>72</v>
      </c>
      <c r="T443">
        <v>11476</v>
      </c>
    </row>
    <row r="444" spans="1:20">
      <c r="A444" s="3">
        <v>43214</v>
      </c>
      <c r="B444" t="s">
        <v>17</v>
      </c>
      <c r="C444" s="2">
        <v>43215.009166666663</v>
      </c>
      <c r="D444" s="2">
        <v>43215.389062499999</v>
      </c>
      <c r="E444" s="4">
        <v>95</v>
      </c>
      <c r="F444" s="1">
        <v>0.37986111111111115</v>
      </c>
      <c r="G444" t="s">
        <v>0</v>
      </c>
      <c r="H444" s="4">
        <f t="shared" si="61"/>
        <v>0</v>
      </c>
      <c r="I444" s="4">
        <f t="shared" si="62"/>
        <v>1</v>
      </c>
      <c r="J444" s="4">
        <f t="shared" si="63"/>
        <v>0</v>
      </c>
      <c r="K444" s="4">
        <f t="shared" si="64"/>
        <v>0</v>
      </c>
      <c r="L444" s="4">
        <f t="shared" si="65"/>
        <v>0</v>
      </c>
      <c r="M444" s="5" t="s">
        <v>4</v>
      </c>
      <c r="N444" s="4">
        <f t="shared" si="70"/>
        <v>0</v>
      </c>
      <c r="O444" s="4">
        <f t="shared" si="66"/>
        <v>0</v>
      </c>
      <c r="P444" s="4">
        <f t="shared" si="67"/>
        <v>1</v>
      </c>
      <c r="Q444" s="4">
        <f t="shared" si="68"/>
        <v>0</v>
      </c>
      <c r="R444" s="5">
        <v>78</v>
      </c>
      <c r="S444">
        <f t="shared" si="69"/>
        <v>78</v>
      </c>
      <c r="T444">
        <v>11271</v>
      </c>
    </row>
    <row r="445" spans="1:20">
      <c r="A445" s="3">
        <v>43215</v>
      </c>
      <c r="B445" t="s">
        <v>18</v>
      </c>
      <c r="C445" s="2">
        <v>43215.976597222223</v>
      </c>
      <c r="D445" s="2">
        <v>43216.375277777777</v>
      </c>
      <c r="E445" s="4">
        <v>96</v>
      </c>
      <c r="F445" s="1">
        <v>0.39861111111111108</v>
      </c>
      <c r="G445" t="s">
        <v>0</v>
      </c>
      <c r="H445" s="4">
        <f t="shared" si="61"/>
        <v>0</v>
      </c>
      <c r="I445" s="4">
        <f t="shared" si="62"/>
        <v>1</v>
      </c>
      <c r="J445" s="4">
        <f t="shared" si="63"/>
        <v>0</v>
      </c>
      <c r="K445" s="4">
        <f t="shared" si="64"/>
        <v>0</v>
      </c>
      <c r="L445" s="4">
        <f t="shared" si="65"/>
        <v>0</v>
      </c>
      <c r="N445" s="4">
        <f t="shared" si="70"/>
        <v>0</v>
      </c>
      <c r="O445" s="4">
        <f t="shared" si="66"/>
        <v>0</v>
      </c>
      <c r="P445" s="4">
        <f t="shared" si="67"/>
        <v>0</v>
      </c>
      <c r="Q445" s="4">
        <f t="shared" si="68"/>
        <v>0</v>
      </c>
      <c r="R445" s="5">
        <v>75</v>
      </c>
      <c r="S445">
        <f t="shared" si="69"/>
        <v>75</v>
      </c>
      <c r="T445">
        <v>12232</v>
      </c>
    </row>
    <row r="446" spans="1:20">
      <c r="A446" s="3">
        <v>43216</v>
      </c>
      <c r="B446" t="s">
        <v>19</v>
      </c>
      <c r="C446" s="2">
        <v>43216.973576388889</v>
      </c>
      <c r="D446" s="2">
        <v>43217.231215277781</v>
      </c>
      <c r="E446" s="4">
        <v>70</v>
      </c>
      <c r="F446" s="1">
        <v>0.25763888888888892</v>
      </c>
      <c r="H446" s="4">
        <f t="shared" si="61"/>
        <v>0</v>
      </c>
      <c r="I446" s="4">
        <f t="shared" si="62"/>
        <v>0</v>
      </c>
      <c r="J446" s="4">
        <f t="shared" si="63"/>
        <v>0</v>
      </c>
      <c r="K446" s="4">
        <f t="shared" si="64"/>
        <v>1</v>
      </c>
      <c r="L446" s="4">
        <f t="shared" si="65"/>
        <v>0</v>
      </c>
      <c r="N446" s="4">
        <f t="shared" si="70"/>
        <v>0</v>
      </c>
      <c r="O446" s="4">
        <f t="shared" si="66"/>
        <v>0</v>
      </c>
      <c r="P446" s="4">
        <f t="shared" si="67"/>
        <v>0</v>
      </c>
      <c r="Q446" s="4">
        <f t="shared" si="68"/>
        <v>0</v>
      </c>
      <c r="R446" s="5">
        <v>0</v>
      </c>
      <c r="S446" t="str">
        <f t="shared" si="69"/>
        <v/>
      </c>
      <c r="T446">
        <v>9964</v>
      </c>
    </row>
    <row r="447" spans="1:20">
      <c r="A447" s="3">
        <v>43217</v>
      </c>
      <c r="B447" t="s">
        <v>20</v>
      </c>
      <c r="C447" s="2">
        <v>43218.090462962966</v>
      </c>
      <c r="D447" s="2">
        <v>43218.408206018517</v>
      </c>
      <c r="E447" s="4">
        <v>84</v>
      </c>
      <c r="F447" s="1">
        <v>0.31736111111111115</v>
      </c>
      <c r="G447" t="s">
        <v>0</v>
      </c>
      <c r="H447" s="4">
        <f t="shared" si="61"/>
        <v>0</v>
      </c>
      <c r="I447" s="4">
        <f t="shared" si="62"/>
        <v>1</v>
      </c>
      <c r="J447" s="4">
        <f t="shared" si="63"/>
        <v>0</v>
      </c>
      <c r="K447" s="4">
        <f t="shared" si="64"/>
        <v>0</v>
      </c>
      <c r="L447" s="4">
        <f t="shared" si="65"/>
        <v>0</v>
      </c>
      <c r="N447" s="4">
        <f t="shared" si="70"/>
        <v>0</v>
      </c>
      <c r="O447" s="4">
        <f t="shared" si="66"/>
        <v>0</v>
      </c>
      <c r="P447" s="4">
        <f t="shared" si="67"/>
        <v>0</v>
      </c>
      <c r="Q447" s="4">
        <f t="shared" si="68"/>
        <v>0</v>
      </c>
      <c r="R447" s="5">
        <v>69</v>
      </c>
      <c r="S447">
        <f t="shared" si="69"/>
        <v>69</v>
      </c>
      <c r="T447">
        <v>8099</v>
      </c>
    </row>
    <row r="448" spans="1:20">
      <c r="A448" s="3">
        <v>43218</v>
      </c>
      <c r="B448" t="s">
        <v>21</v>
      </c>
      <c r="C448" s="2">
        <v>43218.972349537034</v>
      </c>
      <c r="D448" s="2">
        <v>43219.390208333331</v>
      </c>
      <c r="E448" s="4">
        <v>99</v>
      </c>
      <c r="F448" s="1">
        <v>0.41736111111111113</v>
      </c>
      <c r="G448" t="s">
        <v>1</v>
      </c>
      <c r="H448" s="4">
        <f t="shared" si="61"/>
        <v>1</v>
      </c>
      <c r="I448" s="4">
        <f t="shared" si="62"/>
        <v>0</v>
      </c>
      <c r="J448" s="4">
        <f t="shared" si="63"/>
        <v>0</v>
      </c>
      <c r="K448" s="4">
        <f t="shared" si="64"/>
        <v>0</v>
      </c>
      <c r="L448" s="4">
        <f t="shared" si="65"/>
        <v>0</v>
      </c>
      <c r="N448" s="4">
        <f t="shared" si="70"/>
        <v>0</v>
      </c>
      <c r="O448" s="4">
        <f t="shared" si="66"/>
        <v>0</v>
      </c>
      <c r="P448" s="4">
        <f t="shared" si="67"/>
        <v>0</v>
      </c>
      <c r="Q448" s="4">
        <f t="shared" si="68"/>
        <v>0</v>
      </c>
      <c r="R448" s="5">
        <v>56</v>
      </c>
      <c r="S448">
        <f t="shared" si="69"/>
        <v>56</v>
      </c>
      <c r="T448">
        <v>4833</v>
      </c>
    </row>
    <row r="449" spans="1:20">
      <c r="A449" s="3">
        <v>43219</v>
      </c>
      <c r="B449" t="s">
        <v>22</v>
      </c>
      <c r="C449" s="2">
        <v>43220.061122685183</v>
      </c>
      <c r="D449" s="2">
        <v>43220.390069444446</v>
      </c>
      <c r="E449" s="4">
        <v>86</v>
      </c>
      <c r="F449" s="1">
        <v>0.32847222222222222</v>
      </c>
      <c r="G449" t="s">
        <v>0</v>
      </c>
      <c r="H449" s="4">
        <f t="shared" si="61"/>
        <v>0</v>
      </c>
      <c r="I449" s="4">
        <f t="shared" si="62"/>
        <v>1</v>
      </c>
      <c r="J449" s="4">
        <f t="shared" si="63"/>
        <v>0</v>
      </c>
      <c r="K449" s="4">
        <f t="shared" si="64"/>
        <v>0</v>
      </c>
      <c r="L449" s="4">
        <f t="shared" si="65"/>
        <v>0</v>
      </c>
      <c r="N449" s="4">
        <f t="shared" si="70"/>
        <v>0</v>
      </c>
      <c r="O449" s="4">
        <f t="shared" si="66"/>
        <v>0</v>
      </c>
      <c r="P449" s="4">
        <f t="shared" si="67"/>
        <v>0</v>
      </c>
      <c r="Q449" s="4">
        <f t="shared" si="68"/>
        <v>0</v>
      </c>
      <c r="R449" s="5">
        <v>69</v>
      </c>
      <c r="S449">
        <f t="shared" si="69"/>
        <v>69</v>
      </c>
      <c r="T449">
        <v>8894</v>
      </c>
    </row>
    <row r="450" spans="1:20">
      <c r="A450" s="3">
        <v>43220</v>
      </c>
      <c r="B450" t="s">
        <v>16</v>
      </c>
      <c r="C450" s="2">
        <v>43221.091967592591</v>
      </c>
      <c r="D450" s="2">
        <v>43221.353564814817</v>
      </c>
      <c r="E450" s="4">
        <v>70</v>
      </c>
      <c r="F450" s="1">
        <v>0.26111111111111113</v>
      </c>
      <c r="G450" t="s">
        <v>2</v>
      </c>
      <c r="H450" s="4">
        <f t="shared" si="61"/>
        <v>0</v>
      </c>
      <c r="I450" s="4">
        <f t="shared" si="62"/>
        <v>0</v>
      </c>
      <c r="J450" s="4">
        <f t="shared" si="63"/>
        <v>1</v>
      </c>
      <c r="K450" s="4">
        <f t="shared" si="64"/>
        <v>0</v>
      </c>
      <c r="L450" s="4">
        <f t="shared" si="65"/>
        <v>0</v>
      </c>
      <c r="N450" s="4">
        <f t="shared" si="70"/>
        <v>0</v>
      </c>
      <c r="O450" s="4">
        <f t="shared" si="66"/>
        <v>0</v>
      </c>
      <c r="P450" s="4">
        <f t="shared" si="67"/>
        <v>0</v>
      </c>
      <c r="Q450" s="4">
        <f t="shared" si="68"/>
        <v>0</v>
      </c>
      <c r="R450" s="5">
        <v>67</v>
      </c>
      <c r="S450">
        <f t="shared" si="69"/>
        <v>67</v>
      </c>
      <c r="T450">
        <v>11659</v>
      </c>
    </row>
    <row r="451" spans="1:20">
      <c r="A451" s="3">
        <v>43221</v>
      </c>
      <c r="B451" t="s">
        <v>17</v>
      </c>
      <c r="C451" s="2">
        <v>43222.019872685189</v>
      </c>
      <c r="D451" s="2">
        <v>43222.372800925928</v>
      </c>
      <c r="E451" s="4">
        <v>91</v>
      </c>
      <c r="F451" s="1">
        <v>0.3527777777777778</v>
      </c>
      <c r="G451" t="s">
        <v>0</v>
      </c>
      <c r="H451" s="4">
        <f t="shared" ref="H451:H514" si="71">IF(ISNUMBER(SEARCH($H$1,$G451)),1,0)</f>
        <v>0</v>
      </c>
      <c r="I451" s="4">
        <f t="shared" ref="I451:I514" si="72">IF(ISNUMBER(SEARCH($I$1,$G451)),1,0)</f>
        <v>1</v>
      </c>
      <c r="J451" s="4">
        <f t="shared" ref="J451:J514" si="73">IF(ISNUMBER(SEARCH($J$1,$G451)),1,0)</f>
        <v>0</v>
      </c>
      <c r="K451" s="4">
        <f t="shared" ref="K451:K514" si="74">IF(AND($G451="",$E451&lt;&gt;""),1,0)</f>
        <v>0</v>
      </c>
      <c r="L451" s="4">
        <f t="shared" ref="L451:L514" si="75">IF(AND($G451="",$E451=""),1,0)</f>
        <v>0</v>
      </c>
      <c r="N451" s="4">
        <f t="shared" si="70"/>
        <v>0</v>
      </c>
      <c r="O451" s="4">
        <f t="shared" ref="O451:O514" si="76">IF(ISNUMBER(SEARCH("Took a nap (1.5 hours)",$M451)),1,0)</f>
        <v>0</v>
      </c>
      <c r="P451" s="4">
        <f t="shared" ref="P451:P514" si="77">IF(ISNUMBER(SEARCH("Took a nap (2 hours)",$M451)),1,0)</f>
        <v>0</v>
      </c>
      <c r="Q451" s="4">
        <f t="shared" ref="Q451:Q514" si="78">IF(ISNUMBER(SEARCH($Q$1,$M451)),1,0)</f>
        <v>0</v>
      </c>
      <c r="R451" s="5">
        <v>72</v>
      </c>
      <c r="S451">
        <f t="shared" ref="S451:S514" si="79">IF($R451=0,"",$R451)</f>
        <v>72</v>
      </c>
      <c r="T451">
        <v>11304</v>
      </c>
    </row>
    <row r="452" spans="1:20">
      <c r="A452" s="3">
        <v>43222</v>
      </c>
      <c r="B452" t="s">
        <v>18</v>
      </c>
      <c r="C452" s="2">
        <v>43223.077604166669</v>
      </c>
      <c r="D452" s="2">
        <v>43223.401516203703</v>
      </c>
      <c r="E452" s="4">
        <v>81</v>
      </c>
      <c r="F452" s="1">
        <v>0.32361111111111113</v>
      </c>
      <c r="G452" t="s">
        <v>0</v>
      </c>
      <c r="H452" s="4">
        <f t="shared" si="71"/>
        <v>0</v>
      </c>
      <c r="I452" s="4">
        <f t="shared" si="72"/>
        <v>1</v>
      </c>
      <c r="J452" s="4">
        <f t="shared" si="73"/>
        <v>0</v>
      </c>
      <c r="K452" s="4">
        <f t="shared" si="74"/>
        <v>0</v>
      </c>
      <c r="L452" s="4">
        <f t="shared" si="75"/>
        <v>0</v>
      </c>
      <c r="N452" s="4">
        <f t="shared" si="70"/>
        <v>0</v>
      </c>
      <c r="O452" s="4">
        <f t="shared" si="76"/>
        <v>0</v>
      </c>
      <c r="P452" s="4">
        <f t="shared" si="77"/>
        <v>0</v>
      </c>
      <c r="Q452" s="4">
        <f t="shared" si="78"/>
        <v>0</v>
      </c>
      <c r="R452" s="5">
        <v>71</v>
      </c>
      <c r="S452">
        <f t="shared" si="79"/>
        <v>71</v>
      </c>
      <c r="T452">
        <v>11182</v>
      </c>
    </row>
    <row r="453" spans="1:20">
      <c r="A453" s="3">
        <v>43223</v>
      </c>
      <c r="B453" t="s">
        <v>19</v>
      </c>
      <c r="C453" s="2">
        <v>43224.011550925927</v>
      </c>
      <c r="D453" s="2">
        <v>43224.425752314812</v>
      </c>
      <c r="E453" s="4">
        <v>88</v>
      </c>
      <c r="F453" s="1">
        <v>0.41388888888888892</v>
      </c>
      <c r="G453" t="s">
        <v>2</v>
      </c>
      <c r="H453" s="4">
        <f t="shared" si="71"/>
        <v>0</v>
      </c>
      <c r="I453" s="4">
        <f t="shared" si="72"/>
        <v>0</v>
      </c>
      <c r="J453" s="4">
        <f t="shared" si="73"/>
        <v>1</v>
      </c>
      <c r="K453" s="4">
        <f t="shared" si="74"/>
        <v>0</v>
      </c>
      <c r="L453" s="4">
        <f t="shared" si="75"/>
        <v>0</v>
      </c>
      <c r="N453" s="4">
        <f t="shared" si="70"/>
        <v>0</v>
      </c>
      <c r="O453" s="4">
        <f t="shared" si="76"/>
        <v>0</v>
      </c>
      <c r="P453" s="4">
        <f t="shared" si="77"/>
        <v>0</v>
      </c>
      <c r="Q453" s="4">
        <f t="shared" si="78"/>
        <v>0</v>
      </c>
      <c r="R453" s="5">
        <v>57</v>
      </c>
      <c r="S453">
        <f t="shared" si="79"/>
        <v>57</v>
      </c>
      <c r="T453">
        <v>7153</v>
      </c>
    </row>
    <row r="454" spans="1:20">
      <c r="A454" s="3">
        <v>43224</v>
      </c>
      <c r="B454" t="s">
        <v>20</v>
      </c>
      <c r="C454" s="2">
        <v>43225.094733796293</v>
      </c>
      <c r="D454" s="2">
        <v>43225.457013888888</v>
      </c>
      <c r="E454" s="4">
        <v>97</v>
      </c>
      <c r="F454" s="1">
        <v>0.36180555555555555</v>
      </c>
      <c r="G454" t="s">
        <v>0</v>
      </c>
      <c r="H454" s="4">
        <f t="shared" si="71"/>
        <v>0</v>
      </c>
      <c r="I454" s="4">
        <f t="shared" si="72"/>
        <v>1</v>
      </c>
      <c r="J454" s="4">
        <f t="shared" si="73"/>
        <v>0</v>
      </c>
      <c r="K454" s="4">
        <f t="shared" si="74"/>
        <v>0</v>
      </c>
      <c r="L454" s="4">
        <f t="shared" si="75"/>
        <v>0</v>
      </c>
      <c r="N454" s="4">
        <f t="shared" si="70"/>
        <v>0</v>
      </c>
      <c r="O454" s="4">
        <f t="shared" si="76"/>
        <v>0</v>
      </c>
      <c r="P454" s="4">
        <f t="shared" si="77"/>
        <v>0</v>
      </c>
      <c r="Q454" s="4">
        <f t="shared" si="78"/>
        <v>0</v>
      </c>
      <c r="R454" s="5">
        <v>71</v>
      </c>
      <c r="S454">
        <f t="shared" si="79"/>
        <v>71</v>
      </c>
      <c r="T454">
        <v>11101</v>
      </c>
    </row>
    <row r="455" spans="1:20">
      <c r="A455" s="3">
        <v>43225</v>
      </c>
      <c r="B455" t="s">
        <v>21</v>
      </c>
      <c r="C455" s="2">
        <v>43225.97284722222</v>
      </c>
      <c r="D455" s="2">
        <v>43226.44091435185</v>
      </c>
      <c r="E455" s="4">
        <v>85</v>
      </c>
      <c r="F455" s="1">
        <v>0.4680555555555555</v>
      </c>
      <c r="G455" t="s">
        <v>0</v>
      </c>
      <c r="H455" s="4">
        <f t="shared" si="71"/>
        <v>0</v>
      </c>
      <c r="I455" s="4">
        <f t="shared" si="72"/>
        <v>1</v>
      </c>
      <c r="J455" s="4">
        <f t="shared" si="73"/>
        <v>0</v>
      </c>
      <c r="K455" s="4">
        <f t="shared" si="74"/>
        <v>0</v>
      </c>
      <c r="L455" s="4">
        <f t="shared" si="75"/>
        <v>0</v>
      </c>
      <c r="N455" s="4">
        <f t="shared" si="70"/>
        <v>0</v>
      </c>
      <c r="O455" s="4">
        <f t="shared" si="76"/>
        <v>0</v>
      </c>
      <c r="P455" s="4">
        <f t="shared" si="77"/>
        <v>0</v>
      </c>
      <c r="Q455" s="4">
        <f t="shared" si="78"/>
        <v>0</v>
      </c>
      <c r="R455" s="5">
        <v>62</v>
      </c>
      <c r="S455">
        <f t="shared" si="79"/>
        <v>62</v>
      </c>
      <c r="T455">
        <v>8964</v>
      </c>
    </row>
    <row r="456" spans="1:20">
      <c r="A456" s="3">
        <v>43226</v>
      </c>
      <c r="B456" t="s">
        <v>22</v>
      </c>
      <c r="C456" s="2">
        <v>43227.106631944444</v>
      </c>
      <c r="D456" s="2">
        <v>43227.395914351851</v>
      </c>
      <c r="E456" s="4">
        <v>75</v>
      </c>
      <c r="F456" s="1">
        <v>0.28888888888888892</v>
      </c>
      <c r="G456" t="s">
        <v>2</v>
      </c>
      <c r="H456" s="4">
        <f t="shared" si="71"/>
        <v>0</v>
      </c>
      <c r="I456" s="4">
        <f t="shared" si="72"/>
        <v>0</v>
      </c>
      <c r="J456" s="4">
        <f t="shared" si="73"/>
        <v>1</v>
      </c>
      <c r="K456" s="4">
        <f t="shared" si="74"/>
        <v>0</v>
      </c>
      <c r="L456" s="4">
        <f t="shared" si="75"/>
        <v>0</v>
      </c>
      <c r="N456" s="4">
        <f t="shared" si="70"/>
        <v>0</v>
      </c>
      <c r="O456" s="4">
        <f t="shared" si="76"/>
        <v>0</v>
      </c>
      <c r="P456" s="4">
        <f t="shared" si="77"/>
        <v>0</v>
      </c>
      <c r="Q456" s="4">
        <f t="shared" si="78"/>
        <v>0</v>
      </c>
      <c r="R456" s="5">
        <v>72</v>
      </c>
      <c r="S456">
        <f t="shared" si="79"/>
        <v>72</v>
      </c>
      <c r="T456">
        <v>10030</v>
      </c>
    </row>
    <row r="457" spans="1:20">
      <c r="A457" s="3">
        <v>43227</v>
      </c>
      <c r="B457" t="s">
        <v>16</v>
      </c>
      <c r="C457" s="2">
        <v>43228.104039351849</v>
      </c>
      <c r="D457" s="2">
        <v>43228.432071759256</v>
      </c>
      <c r="E457" s="4">
        <v>90</v>
      </c>
      <c r="F457" s="1">
        <v>0.32777777777777778</v>
      </c>
      <c r="G457" t="s">
        <v>0</v>
      </c>
      <c r="H457" s="4">
        <f t="shared" si="71"/>
        <v>0</v>
      </c>
      <c r="I457" s="4">
        <f t="shared" si="72"/>
        <v>1</v>
      </c>
      <c r="J457" s="4">
        <f t="shared" si="73"/>
        <v>0</v>
      </c>
      <c r="K457" s="4">
        <f t="shared" si="74"/>
        <v>0</v>
      </c>
      <c r="L457" s="4">
        <f t="shared" si="75"/>
        <v>0</v>
      </c>
      <c r="N457" s="4">
        <f t="shared" si="70"/>
        <v>0</v>
      </c>
      <c r="O457" s="4">
        <f t="shared" si="76"/>
        <v>0</v>
      </c>
      <c r="P457" s="4">
        <f t="shared" si="77"/>
        <v>0</v>
      </c>
      <c r="Q457" s="4">
        <f t="shared" si="78"/>
        <v>0</v>
      </c>
      <c r="R457" s="5">
        <v>64</v>
      </c>
      <c r="S457">
        <f t="shared" si="79"/>
        <v>64</v>
      </c>
      <c r="T457">
        <v>9427</v>
      </c>
    </row>
    <row r="458" spans="1:20">
      <c r="A458" s="3">
        <v>43228</v>
      </c>
      <c r="B458" t="s">
        <v>17</v>
      </c>
      <c r="C458" s="2">
        <v>43229.054675925923</v>
      </c>
      <c r="D458" s="2">
        <v>43229.431030092594</v>
      </c>
      <c r="E458" s="4">
        <v>92</v>
      </c>
      <c r="F458" s="1">
        <v>0.3756944444444445</v>
      </c>
      <c r="G458" t="s">
        <v>0</v>
      </c>
      <c r="H458" s="4">
        <f t="shared" si="71"/>
        <v>0</v>
      </c>
      <c r="I458" s="4">
        <f t="shared" si="72"/>
        <v>1</v>
      </c>
      <c r="J458" s="4">
        <f t="shared" si="73"/>
        <v>0</v>
      </c>
      <c r="K458" s="4">
        <f t="shared" si="74"/>
        <v>0</v>
      </c>
      <c r="L458" s="4">
        <f t="shared" si="75"/>
        <v>0</v>
      </c>
      <c r="N458" s="4">
        <f t="shared" si="70"/>
        <v>0</v>
      </c>
      <c r="O458" s="4">
        <f t="shared" si="76"/>
        <v>0</v>
      </c>
      <c r="P458" s="4">
        <f t="shared" si="77"/>
        <v>0</v>
      </c>
      <c r="Q458" s="4">
        <f t="shared" si="78"/>
        <v>0</v>
      </c>
      <c r="R458" s="5">
        <v>76</v>
      </c>
      <c r="S458">
        <f t="shared" si="79"/>
        <v>76</v>
      </c>
      <c r="T458">
        <v>6154</v>
      </c>
    </row>
    <row r="459" spans="1:20">
      <c r="A459" s="3">
        <v>43229</v>
      </c>
      <c r="B459" t="s">
        <v>18</v>
      </c>
      <c r="C459" s="2">
        <v>43230.08625</v>
      </c>
      <c r="D459" s="2">
        <v>43230.446203703701</v>
      </c>
      <c r="E459" s="4">
        <v>98</v>
      </c>
      <c r="F459" s="1">
        <v>0.35972222222222222</v>
      </c>
      <c r="G459" t="s">
        <v>0</v>
      </c>
      <c r="H459" s="4">
        <f t="shared" si="71"/>
        <v>0</v>
      </c>
      <c r="I459" s="4">
        <f t="shared" si="72"/>
        <v>1</v>
      </c>
      <c r="J459" s="4">
        <f t="shared" si="73"/>
        <v>0</v>
      </c>
      <c r="K459" s="4">
        <f t="shared" si="74"/>
        <v>0</v>
      </c>
      <c r="L459" s="4">
        <f t="shared" si="75"/>
        <v>0</v>
      </c>
      <c r="N459" s="4">
        <f t="shared" si="70"/>
        <v>0</v>
      </c>
      <c r="O459" s="4">
        <f t="shared" si="76"/>
        <v>0</v>
      </c>
      <c r="P459" s="4">
        <f t="shared" si="77"/>
        <v>0</v>
      </c>
      <c r="Q459" s="4">
        <f t="shared" si="78"/>
        <v>0</v>
      </c>
      <c r="R459" s="5">
        <v>74</v>
      </c>
      <c r="S459">
        <f t="shared" si="79"/>
        <v>74</v>
      </c>
      <c r="T459">
        <v>8832</v>
      </c>
    </row>
    <row r="460" spans="1:20">
      <c r="A460" s="3">
        <v>43230</v>
      </c>
      <c r="B460" t="s">
        <v>19</v>
      </c>
      <c r="C460" s="2">
        <v>43231.114340277774</v>
      </c>
      <c r="D460" s="2">
        <v>43231.398668981485</v>
      </c>
      <c r="E460" s="4">
        <v>75</v>
      </c>
      <c r="F460" s="1">
        <v>0.28402777777777777</v>
      </c>
      <c r="G460" t="s">
        <v>0</v>
      </c>
      <c r="H460" s="4">
        <f t="shared" si="71"/>
        <v>0</v>
      </c>
      <c r="I460" s="4">
        <f t="shared" si="72"/>
        <v>1</v>
      </c>
      <c r="J460" s="4">
        <f t="shared" si="73"/>
        <v>0</v>
      </c>
      <c r="K460" s="4">
        <f t="shared" si="74"/>
        <v>0</v>
      </c>
      <c r="L460" s="4">
        <f t="shared" si="75"/>
        <v>0</v>
      </c>
      <c r="M460" s="5" t="s">
        <v>4</v>
      </c>
      <c r="N460" s="4">
        <f t="shared" si="70"/>
        <v>0</v>
      </c>
      <c r="O460" s="4">
        <f t="shared" si="76"/>
        <v>0</v>
      </c>
      <c r="P460" s="4">
        <f t="shared" si="77"/>
        <v>1</v>
      </c>
      <c r="Q460" s="4">
        <f t="shared" si="78"/>
        <v>0</v>
      </c>
      <c r="R460" s="5">
        <v>71</v>
      </c>
      <c r="S460">
        <f t="shared" si="79"/>
        <v>71</v>
      </c>
      <c r="T460">
        <v>13338</v>
      </c>
    </row>
    <row r="461" spans="1:20">
      <c r="A461" s="3">
        <v>43231</v>
      </c>
      <c r="B461" t="s">
        <v>20</v>
      </c>
      <c r="C461" s="2">
        <v>43232.000659722224</v>
      </c>
      <c r="D461" s="2">
        <v>43232.358807870369</v>
      </c>
      <c r="E461" s="4">
        <v>93</v>
      </c>
      <c r="F461" s="1">
        <v>0.3576388888888889</v>
      </c>
      <c r="G461" t="s">
        <v>0</v>
      </c>
      <c r="H461" s="4">
        <f t="shared" si="71"/>
        <v>0</v>
      </c>
      <c r="I461" s="4">
        <f t="shared" si="72"/>
        <v>1</v>
      </c>
      <c r="J461" s="4">
        <f t="shared" si="73"/>
        <v>0</v>
      </c>
      <c r="K461" s="4">
        <f t="shared" si="74"/>
        <v>0</v>
      </c>
      <c r="L461" s="4">
        <f t="shared" si="75"/>
        <v>0</v>
      </c>
      <c r="N461" s="4">
        <f t="shared" si="70"/>
        <v>0</v>
      </c>
      <c r="O461" s="4">
        <f t="shared" si="76"/>
        <v>0</v>
      </c>
      <c r="P461" s="4">
        <f t="shared" si="77"/>
        <v>0</v>
      </c>
      <c r="Q461" s="4">
        <f t="shared" si="78"/>
        <v>0</v>
      </c>
      <c r="R461" s="5">
        <v>63</v>
      </c>
      <c r="S461">
        <f t="shared" si="79"/>
        <v>63</v>
      </c>
      <c r="T461">
        <v>7387</v>
      </c>
    </row>
    <row r="462" spans="1:20">
      <c r="A462" s="3">
        <v>43232</v>
      </c>
      <c r="B462" t="s">
        <v>21</v>
      </c>
      <c r="C462" s="2">
        <v>43233.056377314817</v>
      </c>
      <c r="D462" s="2">
        <v>43233.400682870371</v>
      </c>
      <c r="E462" s="4">
        <v>97</v>
      </c>
      <c r="F462" s="1">
        <v>0.34375</v>
      </c>
      <c r="G462" t="s">
        <v>0</v>
      </c>
      <c r="H462" s="4">
        <f t="shared" si="71"/>
        <v>0</v>
      </c>
      <c r="I462" s="4">
        <f t="shared" si="72"/>
        <v>1</v>
      </c>
      <c r="J462" s="4">
        <f t="shared" si="73"/>
        <v>0</v>
      </c>
      <c r="K462" s="4">
        <f t="shared" si="74"/>
        <v>0</v>
      </c>
      <c r="L462" s="4">
        <f t="shared" si="75"/>
        <v>0</v>
      </c>
      <c r="M462" s="5" t="s">
        <v>4</v>
      </c>
      <c r="N462" s="4">
        <f t="shared" si="70"/>
        <v>0</v>
      </c>
      <c r="O462" s="4">
        <f t="shared" si="76"/>
        <v>0</v>
      </c>
      <c r="P462" s="4">
        <f t="shared" si="77"/>
        <v>1</v>
      </c>
      <c r="Q462" s="4">
        <f t="shared" si="78"/>
        <v>0</v>
      </c>
      <c r="R462" s="5">
        <v>60</v>
      </c>
      <c r="S462">
        <f t="shared" si="79"/>
        <v>60</v>
      </c>
      <c r="T462">
        <v>3247</v>
      </c>
    </row>
    <row r="463" spans="1:20">
      <c r="A463" s="3">
        <v>43233</v>
      </c>
      <c r="B463" t="s">
        <v>22</v>
      </c>
      <c r="C463" s="2">
        <v>43234.028900462959</v>
      </c>
      <c r="D463" s="2">
        <v>43234.347569444442</v>
      </c>
      <c r="E463" s="4">
        <v>88</v>
      </c>
      <c r="F463" s="1">
        <v>0.31805555555555554</v>
      </c>
      <c r="G463" t="s">
        <v>2</v>
      </c>
      <c r="H463" s="4">
        <f t="shared" si="71"/>
        <v>0</v>
      </c>
      <c r="I463" s="4">
        <f t="shared" si="72"/>
        <v>0</v>
      </c>
      <c r="J463" s="4">
        <f t="shared" si="73"/>
        <v>1</v>
      </c>
      <c r="K463" s="4">
        <f t="shared" si="74"/>
        <v>0</v>
      </c>
      <c r="L463" s="4">
        <f t="shared" si="75"/>
        <v>0</v>
      </c>
      <c r="M463" s="5" t="s">
        <v>4</v>
      </c>
      <c r="N463" s="4">
        <f t="shared" si="70"/>
        <v>0</v>
      </c>
      <c r="O463" s="4">
        <f t="shared" si="76"/>
        <v>0</v>
      </c>
      <c r="P463" s="4">
        <f t="shared" si="77"/>
        <v>1</v>
      </c>
      <c r="Q463" s="4">
        <f t="shared" si="78"/>
        <v>0</v>
      </c>
      <c r="R463" s="5">
        <v>74</v>
      </c>
      <c r="S463">
        <f t="shared" si="79"/>
        <v>74</v>
      </c>
      <c r="T463">
        <v>9300</v>
      </c>
    </row>
    <row r="464" spans="1:20">
      <c r="A464" s="3">
        <v>43234</v>
      </c>
      <c r="B464" t="s">
        <v>16</v>
      </c>
      <c r="C464" s="2">
        <v>43234.955011574071</v>
      </c>
      <c r="D464" s="2">
        <v>43235.358067129629</v>
      </c>
      <c r="E464" s="4">
        <v>89</v>
      </c>
      <c r="F464" s="1">
        <v>0.40277777777777773</v>
      </c>
      <c r="G464" t="s">
        <v>0</v>
      </c>
      <c r="H464" s="4">
        <f t="shared" si="71"/>
        <v>0</v>
      </c>
      <c r="I464" s="4">
        <f t="shared" si="72"/>
        <v>1</v>
      </c>
      <c r="J464" s="4">
        <f t="shared" si="73"/>
        <v>0</v>
      </c>
      <c r="K464" s="4">
        <f t="shared" si="74"/>
        <v>0</v>
      </c>
      <c r="L464" s="4">
        <f t="shared" si="75"/>
        <v>0</v>
      </c>
      <c r="N464" s="4">
        <f t="shared" si="70"/>
        <v>0</v>
      </c>
      <c r="O464" s="4">
        <f t="shared" si="76"/>
        <v>0</v>
      </c>
      <c r="P464" s="4">
        <f t="shared" si="77"/>
        <v>0</v>
      </c>
      <c r="Q464" s="4">
        <f t="shared" si="78"/>
        <v>0</v>
      </c>
      <c r="R464" s="5">
        <v>35</v>
      </c>
      <c r="S464">
        <f t="shared" si="79"/>
        <v>35</v>
      </c>
      <c r="T464">
        <v>2201</v>
      </c>
    </row>
    <row r="465" spans="1:20">
      <c r="A465" s="3">
        <v>43235</v>
      </c>
      <c r="B465" t="s">
        <v>17</v>
      </c>
      <c r="C465" s="2">
        <v>43235.96193287037</v>
      </c>
      <c r="D465" s="2">
        <v>43236.357546296298</v>
      </c>
      <c r="E465" s="4">
        <v>100</v>
      </c>
      <c r="F465" s="1">
        <v>0.39513888888888887</v>
      </c>
      <c r="G465" t="s">
        <v>1</v>
      </c>
      <c r="H465" s="4">
        <f t="shared" si="71"/>
        <v>1</v>
      </c>
      <c r="I465" s="4">
        <f t="shared" si="72"/>
        <v>0</v>
      </c>
      <c r="J465" s="4">
        <f t="shared" si="73"/>
        <v>0</v>
      </c>
      <c r="K465" s="4">
        <f t="shared" si="74"/>
        <v>0</v>
      </c>
      <c r="L465" s="4">
        <f t="shared" si="75"/>
        <v>0</v>
      </c>
      <c r="N465" s="4">
        <f t="shared" si="70"/>
        <v>0</v>
      </c>
      <c r="O465" s="4">
        <f t="shared" si="76"/>
        <v>0</v>
      </c>
      <c r="P465" s="4">
        <f t="shared" si="77"/>
        <v>0</v>
      </c>
      <c r="Q465" s="4">
        <f t="shared" si="78"/>
        <v>0</v>
      </c>
      <c r="R465" s="5">
        <v>73</v>
      </c>
      <c r="S465">
        <f t="shared" si="79"/>
        <v>73</v>
      </c>
      <c r="T465">
        <v>8805</v>
      </c>
    </row>
    <row r="466" spans="1:20">
      <c r="A466" s="3">
        <v>43236</v>
      </c>
      <c r="B466" t="s">
        <v>18</v>
      </c>
      <c r="C466" s="2">
        <v>43236.95453703704</v>
      </c>
      <c r="D466" s="2">
        <v>43237.365752314814</v>
      </c>
      <c r="E466" s="4">
        <v>85</v>
      </c>
      <c r="F466" s="1">
        <v>0.41111111111111115</v>
      </c>
      <c r="G466" t="s">
        <v>0</v>
      </c>
      <c r="H466" s="4">
        <f t="shared" si="71"/>
        <v>0</v>
      </c>
      <c r="I466" s="4">
        <f t="shared" si="72"/>
        <v>1</v>
      </c>
      <c r="J466" s="4">
        <f t="shared" si="73"/>
        <v>0</v>
      </c>
      <c r="K466" s="4">
        <f t="shared" si="74"/>
        <v>0</v>
      </c>
      <c r="L466" s="4">
        <f t="shared" si="75"/>
        <v>0</v>
      </c>
      <c r="M466" s="5" t="s">
        <v>3</v>
      </c>
      <c r="N466" s="4">
        <f t="shared" ref="N466:N529" si="80">IF(ISNUMBER(SEARCH("Took a nap (1 hour)",$M466)),1,0)</f>
        <v>1</v>
      </c>
      <c r="O466" s="4">
        <f t="shared" si="76"/>
        <v>0</v>
      </c>
      <c r="P466" s="4">
        <f t="shared" si="77"/>
        <v>0</v>
      </c>
      <c r="Q466" s="4">
        <f t="shared" si="78"/>
        <v>0</v>
      </c>
      <c r="R466" s="5">
        <v>80</v>
      </c>
      <c r="S466">
        <f t="shared" si="79"/>
        <v>80</v>
      </c>
      <c r="T466">
        <v>2003</v>
      </c>
    </row>
    <row r="467" spans="1:20">
      <c r="A467" s="3">
        <v>43237</v>
      </c>
      <c r="B467" t="s">
        <v>19</v>
      </c>
      <c r="C467" s="2">
        <v>43237.981307870374</v>
      </c>
      <c r="D467" s="2">
        <v>43238.323240740741</v>
      </c>
      <c r="E467" s="4">
        <v>86</v>
      </c>
      <c r="F467" s="1">
        <v>0.34166666666666662</v>
      </c>
      <c r="G467" t="s">
        <v>0</v>
      </c>
      <c r="H467" s="4">
        <f t="shared" si="71"/>
        <v>0</v>
      </c>
      <c r="I467" s="4">
        <f t="shared" si="72"/>
        <v>1</v>
      </c>
      <c r="J467" s="4">
        <f t="shared" si="73"/>
        <v>0</v>
      </c>
      <c r="K467" s="4">
        <f t="shared" si="74"/>
        <v>0</v>
      </c>
      <c r="L467" s="4">
        <f t="shared" si="75"/>
        <v>0</v>
      </c>
      <c r="M467" s="5" t="s">
        <v>3</v>
      </c>
      <c r="N467" s="4">
        <f t="shared" si="80"/>
        <v>1</v>
      </c>
      <c r="O467" s="4">
        <f t="shared" si="76"/>
        <v>0</v>
      </c>
      <c r="P467" s="4">
        <f t="shared" si="77"/>
        <v>0</v>
      </c>
      <c r="Q467" s="4">
        <f t="shared" si="78"/>
        <v>0</v>
      </c>
      <c r="R467" s="5">
        <v>61</v>
      </c>
      <c r="S467">
        <f t="shared" si="79"/>
        <v>61</v>
      </c>
      <c r="T467">
        <v>7484</v>
      </c>
    </row>
    <row r="468" spans="1:20">
      <c r="A468" s="3">
        <v>43238</v>
      </c>
      <c r="B468" t="s">
        <v>20</v>
      </c>
      <c r="C468" s="2">
        <v>43239.02983796296</v>
      </c>
      <c r="D468" s="2">
        <v>43239.219918981478</v>
      </c>
      <c r="E468" s="4">
        <v>49</v>
      </c>
      <c r="F468" s="1">
        <v>0.18958333333333333</v>
      </c>
      <c r="G468" t="s">
        <v>2</v>
      </c>
      <c r="H468" s="4">
        <f t="shared" si="71"/>
        <v>0</v>
      </c>
      <c r="I468" s="4">
        <f t="shared" si="72"/>
        <v>0</v>
      </c>
      <c r="J468" s="4">
        <f t="shared" si="73"/>
        <v>1</v>
      </c>
      <c r="K468" s="4">
        <f t="shared" si="74"/>
        <v>0</v>
      </c>
      <c r="L468" s="4">
        <f t="shared" si="75"/>
        <v>0</v>
      </c>
      <c r="M468" s="5" t="s">
        <v>4</v>
      </c>
      <c r="N468" s="4">
        <f t="shared" si="80"/>
        <v>0</v>
      </c>
      <c r="O468" s="4">
        <f t="shared" si="76"/>
        <v>0</v>
      </c>
      <c r="P468" s="4">
        <f t="shared" si="77"/>
        <v>1</v>
      </c>
      <c r="Q468" s="4">
        <f t="shared" si="78"/>
        <v>0</v>
      </c>
      <c r="R468" s="5">
        <v>59</v>
      </c>
      <c r="S468">
        <f t="shared" si="79"/>
        <v>59</v>
      </c>
      <c r="T468">
        <v>2368</v>
      </c>
    </row>
    <row r="469" spans="1:20">
      <c r="A469" s="3">
        <v>43239</v>
      </c>
      <c r="B469" t="s">
        <v>21</v>
      </c>
      <c r="C469" s="2">
        <v>43240.021122685182</v>
      </c>
      <c r="D469" s="2">
        <v>43240.314953703702</v>
      </c>
      <c r="E469" s="4">
        <v>79</v>
      </c>
      <c r="F469" s="1">
        <v>0.29375000000000001</v>
      </c>
      <c r="G469" t="s">
        <v>0</v>
      </c>
      <c r="H469" s="4">
        <f t="shared" si="71"/>
        <v>0</v>
      </c>
      <c r="I469" s="4">
        <f t="shared" si="72"/>
        <v>1</v>
      </c>
      <c r="J469" s="4">
        <f t="shared" si="73"/>
        <v>0</v>
      </c>
      <c r="K469" s="4">
        <f t="shared" si="74"/>
        <v>0</v>
      </c>
      <c r="L469" s="4">
        <f t="shared" si="75"/>
        <v>0</v>
      </c>
      <c r="M469" s="5" t="s">
        <v>4</v>
      </c>
      <c r="N469" s="4">
        <f t="shared" si="80"/>
        <v>0</v>
      </c>
      <c r="O469" s="4">
        <f t="shared" si="76"/>
        <v>0</v>
      </c>
      <c r="P469" s="4">
        <f t="shared" si="77"/>
        <v>1</v>
      </c>
      <c r="Q469" s="4">
        <f t="shared" si="78"/>
        <v>0</v>
      </c>
      <c r="R469" s="5">
        <v>64</v>
      </c>
      <c r="S469">
        <f t="shared" si="79"/>
        <v>64</v>
      </c>
      <c r="T469">
        <v>6378</v>
      </c>
    </row>
    <row r="470" spans="1:20">
      <c r="A470" s="3">
        <v>43240</v>
      </c>
      <c r="B470" t="s">
        <v>22</v>
      </c>
      <c r="C470" s="2">
        <v>43240.963530092595</v>
      </c>
      <c r="D470" s="2">
        <v>43241.349178240744</v>
      </c>
      <c r="E470" s="4">
        <v>100</v>
      </c>
      <c r="F470" s="1">
        <v>0.38541666666666669</v>
      </c>
      <c r="G470" t="s">
        <v>0</v>
      </c>
      <c r="H470" s="4">
        <f t="shared" si="71"/>
        <v>0</v>
      </c>
      <c r="I470" s="4">
        <f t="shared" si="72"/>
        <v>1</v>
      </c>
      <c r="J470" s="4">
        <f t="shared" si="73"/>
        <v>0</v>
      </c>
      <c r="K470" s="4">
        <f t="shared" si="74"/>
        <v>0</v>
      </c>
      <c r="L470" s="4">
        <f t="shared" si="75"/>
        <v>0</v>
      </c>
      <c r="M470" s="5" t="s">
        <v>4</v>
      </c>
      <c r="N470" s="4">
        <f t="shared" si="80"/>
        <v>0</v>
      </c>
      <c r="O470" s="4">
        <f t="shared" si="76"/>
        <v>0</v>
      </c>
      <c r="P470" s="4">
        <f t="shared" si="77"/>
        <v>1</v>
      </c>
      <c r="Q470" s="4">
        <f t="shared" si="78"/>
        <v>0</v>
      </c>
      <c r="R470" s="5">
        <v>68</v>
      </c>
      <c r="S470">
        <f t="shared" si="79"/>
        <v>68</v>
      </c>
      <c r="T470">
        <v>3424</v>
      </c>
    </row>
    <row r="471" spans="1:20">
      <c r="A471" s="3">
        <v>43241</v>
      </c>
      <c r="B471" t="s">
        <v>16</v>
      </c>
      <c r="C471" s="2">
        <v>43241.986458333333</v>
      </c>
      <c r="D471" s="2">
        <v>43242.332048611112</v>
      </c>
      <c r="E471" s="4">
        <v>89</v>
      </c>
      <c r="F471" s="1">
        <v>0.34513888888888888</v>
      </c>
      <c r="G471" t="s">
        <v>0</v>
      </c>
      <c r="H471" s="4">
        <f t="shared" si="71"/>
        <v>0</v>
      </c>
      <c r="I471" s="4">
        <f t="shared" si="72"/>
        <v>1</v>
      </c>
      <c r="J471" s="4">
        <f t="shared" si="73"/>
        <v>0</v>
      </c>
      <c r="K471" s="4">
        <f t="shared" si="74"/>
        <v>0</v>
      </c>
      <c r="L471" s="4">
        <f t="shared" si="75"/>
        <v>0</v>
      </c>
      <c r="N471" s="4">
        <f t="shared" si="80"/>
        <v>0</v>
      </c>
      <c r="O471" s="4">
        <f t="shared" si="76"/>
        <v>0</v>
      </c>
      <c r="P471" s="4">
        <f t="shared" si="77"/>
        <v>0</v>
      </c>
      <c r="Q471" s="4">
        <f t="shared" si="78"/>
        <v>0</v>
      </c>
      <c r="R471" s="5">
        <v>78</v>
      </c>
      <c r="S471">
        <f t="shared" si="79"/>
        <v>78</v>
      </c>
      <c r="T471">
        <v>3503</v>
      </c>
    </row>
    <row r="472" spans="1:20">
      <c r="A472" s="3">
        <v>43242</v>
      </c>
      <c r="B472" t="s">
        <v>17</v>
      </c>
      <c r="C472" s="2">
        <v>43242.986307870371</v>
      </c>
      <c r="D472" s="2">
        <v>43243.318229166667</v>
      </c>
      <c r="E472" s="4">
        <v>89</v>
      </c>
      <c r="F472" s="1">
        <v>0.33124999999999999</v>
      </c>
      <c r="G472" t="s">
        <v>0</v>
      </c>
      <c r="H472" s="4">
        <f t="shared" si="71"/>
        <v>0</v>
      </c>
      <c r="I472" s="4">
        <f t="shared" si="72"/>
        <v>1</v>
      </c>
      <c r="J472" s="4">
        <f t="shared" si="73"/>
        <v>0</v>
      </c>
      <c r="K472" s="4">
        <f t="shared" si="74"/>
        <v>0</v>
      </c>
      <c r="L472" s="4">
        <f t="shared" si="75"/>
        <v>0</v>
      </c>
      <c r="M472" s="5" t="s">
        <v>4</v>
      </c>
      <c r="N472" s="4">
        <f t="shared" si="80"/>
        <v>0</v>
      </c>
      <c r="O472" s="4">
        <f t="shared" si="76"/>
        <v>0</v>
      </c>
      <c r="P472" s="4">
        <f t="shared" si="77"/>
        <v>1</v>
      </c>
      <c r="Q472" s="4">
        <f t="shared" si="78"/>
        <v>0</v>
      </c>
      <c r="R472" s="5">
        <v>71</v>
      </c>
      <c r="S472">
        <f t="shared" si="79"/>
        <v>71</v>
      </c>
      <c r="T472">
        <v>3416</v>
      </c>
    </row>
    <row r="473" spans="1:20">
      <c r="A473" s="3">
        <v>43243</v>
      </c>
      <c r="B473" t="s">
        <v>18</v>
      </c>
      <c r="C473" s="2">
        <v>43244.03597222222</v>
      </c>
      <c r="D473" s="2">
        <v>43244.356840277775</v>
      </c>
      <c r="E473" s="4">
        <v>84</v>
      </c>
      <c r="F473" s="1">
        <v>0.32083333333333336</v>
      </c>
      <c r="G473" t="s">
        <v>0</v>
      </c>
      <c r="H473" s="4">
        <f t="shared" si="71"/>
        <v>0</v>
      </c>
      <c r="I473" s="4">
        <f t="shared" si="72"/>
        <v>1</v>
      </c>
      <c r="J473" s="4">
        <f t="shared" si="73"/>
        <v>0</v>
      </c>
      <c r="K473" s="4">
        <f t="shared" si="74"/>
        <v>0</v>
      </c>
      <c r="L473" s="4">
        <f t="shared" si="75"/>
        <v>0</v>
      </c>
      <c r="N473" s="4">
        <f t="shared" si="80"/>
        <v>0</v>
      </c>
      <c r="O473" s="4">
        <f t="shared" si="76"/>
        <v>0</v>
      </c>
      <c r="P473" s="4">
        <f t="shared" si="77"/>
        <v>0</v>
      </c>
      <c r="Q473" s="4">
        <f t="shared" si="78"/>
        <v>0</v>
      </c>
      <c r="R473" s="5">
        <v>72</v>
      </c>
      <c r="S473">
        <f t="shared" si="79"/>
        <v>72</v>
      </c>
      <c r="T473">
        <v>10603</v>
      </c>
    </row>
    <row r="474" spans="1:20">
      <c r="A474" s="3">
        <v>43244</v>
      </c>
      <c r="B474" t="s">
        <v>19</v>
      </c>
      <c r="C474" s="2">
        <v>43245.016412037039</v>
      </c>
      <c r="D474" s="2">
        <v>43245.354837962965</v>
      </c>
      <c r="E474" s="4">
        <v>93</v>
      </c>
      <c r="F474" s="1">
        <v>0.33819444444444446</v>
      </c>
      <c r="G474" t="s">
        <v>0</v>
      </c>
      <c r="H474" s="4">
        <f t="shared" si="71"/>
        <v>0</v>
      </c>
      <c r="I474" s="4">
        <f t="shared" si="72"/>
        <v>1</v>
      </c>
      <c r="J474" s="4">
        <f t="shared" si="73"/>
        <v>0</v>
      </c>
      <c r="K474" s="4">
        <f t="shared" si="74"/>
        <v>0</v>
      </c>
      <c r="L474" s="4">
        <f t="shared" si="75"/>
        <v>0</v>
      </c>
      <c r="N474" s="4">
        <f t="shared" si="80"/>
        <v>0</v>
      </c>
      <c r="O474" s="4">
        <f t="shared" si="76"/>
        <v>0</v>
      </c>
      <c r="P474" s="4">
        <f t="shared" si="77"/>
        <v>0</v>
      </c>
      <c r="Q474" s="4">
        <f t="shared" si="78"/>
        <v>0</v>
      </c>
      <c r="R474" s="5">
        <v>71</v>
      </c>
      <c r="S474">
        <f t="shared" si="79"/>
        <v>71</v>
      </c>
      <c r="T474">
        <v>5940</v>
      </c>
    </row>
    <row r="475" spans="1:20">
      <c r="A475" s="3">
        <v>43245</v>
      </c>
      <c r="B475" t="s">
        <v>20</v>
      </c>
      <c r="C475" s="2">
        <v>43246.027986111112</v>
      </c>
      <c r="D475" s="2">
        <v>43246.364942129629</v>
      </c>
      <c r="E475" s="4">
        <v>88</v>
      </c>
      <c r="F475" s="1">
        <v>0.33680555555555558</v>
      </c>
      <c r="G475" t="s">
        <v>0</v>
      </c>
      <c r="H475" s="4">
        <f t="shared" si="71"/>
        <v>0</v>
      </c>
      <c r="I475" s="4">
        <f t="shared" si="72"/>
        <v>1</v>
      </c>
      <c r="J475" s="4">
        <f t="shared" si="73"/>
        <v>0</v>
      </c>
      <c r="K475" s="4">
        <f t="shared" si="74"/>
        <v>0</v>
      </c>
      <c r="L475" s="4">
        <f t="shared" si="75"/>
        <v>0</v>
      </c>
      <c r="N475" s="4">
        <f t="shared" si="80"/>
        <v>0</v>
      </c>
      <c r="O475" s="4">
        <f t="shared" si="76"/>
        <v>0</v>
      </c>
      <c r="P475" s="4">
        <f t="shared" si="77"/>
        <v>0</v>
      </c>
      <c r="Q475" s="4">
        <f t="shared" si="78"/>
        <v>0</v>
      </c>
      <c r="R475" s="5">
        <v>67</v>
      </c>
      <c r="S475">
        <f t="shared" si="79"/>
        <v>67</v>
      </c>
      <c r="T475">
        <v>10763</v>
      </c>
    </row>
    <row r="476" spans="1:20">
      <c r="A476" s="3">
        <v>43246</v>
      </c>
      <c r="B476" t="s">
        <v>21</v>
      </c>
      <c r="C476" s="2">
        <v>43247.021064814813</v>
      </c>
      <c r="D476" s="2">
        <v>43247.399131944447</v>
      </c>
      <c r="E476" s="4">
        <v>98</v>
      </c>
      <c r="F476" s="1">
        <v>0.37777777777777777</v>
      </c>
      <c r="G476" t="s">
        <v>0</v>
      </c>
      <c r="H476" s="4">
        <f t="shared" si="71"/>
        <v>0</v>
      </c>
      <c r="I476" s="4">
        <f t="shared" si="72"/>
        <v>1</v>
      </c>
      <c r="J476" s="4">
        <f t="shared" si="73"/>
        <v>0</v>
      </c>
      <c r="K476" s="4">
        <f t="shared" si="74"/>
        <v>0</v>
      </c>
      <c r="L476" s="4">
        <f t="shared" si="75"/>
        <v>0</v>
      </c>
      <c r="N476" s="4">
        <f t="shared" si="80"/>
        <v>0</v>
      </c>
      <c r="O476" s="4">
        <f t="shared" si="76"/>
        <v>0</v>
      </c>
      <c r="P476" s="4">
        <f t="shared" si="77"/>
        <v>0</v>
      </c>
      <c r="Q476" s="4">
        <f t="shared" si="78"/>
        <v>0</v>
      </c>
      <c r="R476" s="5">
        <v>83</v>
      </c>
      <c r="S476">
        <f t="shared" si="79"/>
        <v>83</v>
      </c>
      <c r="T476">
        <v>2297</v>
      </c>
    </row>
    <row r="477" spans="1:20">
      <c r="A477" s="3">
        <v>43247</v>
      </c>
      <c r="B477" t="s">
        <v>22</v>
      </c>
      <c r="C477" s="2">
        <v>43248.037638888891</v>
      </c>
      <c r="D477" s="2">
        <v>43248.354016203702</v>
      </c>
      <c r="E477" s="4">
        <v>72</v>
      </c>
      <c r="F477" s="1">
        <v>0.31597222222222221</v>
      </c>
      <c r="G477" t="s">
        <v>0</v>
      </c>
      <c r="H477" s="4">
        <f t="shared" si="71"/>
        <v>0</v>
      </c>
      <c r="I477" s="4">
        <f t="shared" si="72"/>
        <v>1</v>
      </c>
      <c r="J477" s="4">
        <f t="shared" si="73"/>
        <v>0</v>
      </c>
      <c r="K477" s="4">
        <f t="shared" si="74"/>
        <v>0</v>
      </c>
      <c r="L477" s="4">
        <f t="shared" si="75"/>
        <v>0</v>
      </c>
      <c r="N477" s="4">
        <f t="shared" si="80"/>
        <v>0</v>
      </c>
      <c r="O477" s="4">
        <f t="shared" si="76"/>
        <v>0</v>
      </c>
      <c r="P477" s="4">
        <f t="shared" si="77"/>
        <v>0</v>
      </c>
      <c r="Q477" s="4">
        <f t="shared" si="78"/>
        <v>0</v>
      </c>
      <c r="R477" s="5">
        <v>68</v>
      </c>
      <c r="S477">
        <f t="shared" si="79"/>
        <v>68</v>
      </c>
      <c r="T477">
        <v>8366</v>
      </c>
    </row>
    <row r="478" spans="1:20">
      <c r="A478" s="3">
        <v>43248</v>
      </c>
      <c r="B478" t="s">
        <v>16</v>
      </c>
      <c r="C478" s="2">
        <v>43249.037916666668</v>
      </c>
      <c r="D478" s="2">
        <v>43249.383680555555</v>
      </c>
      <c r="E478" s="4">
        <v>88</v>
      </c>
      <c r="F478" s="1">
        <v>0.34513888888888888</v>
      </c>
      <c r="G478" t="s">
        <v>1</v>
      </c>
      <c r="H478" s="4">
        <f t="shared" si="71"/>
        <v>1</v>
      </c>
      <c r="I478" s="4">
        <f t="shared" si="72"/>
        <v>0</v>
      </c>
      <c r="J478" s="4">
        <f t="shared" si="73"/>
        <v>0</v>
      </c>
      <c r="K478" s="4">
        <f t="shared" si="74"/>
        <v>0</v>
      </c>
      <c r="L478" s="4">
        <f t="shared" si="75"/>
        <v>0</v>
      </c>
      <c r="M478" s="5" t="s">
        <v>4</v>
      </c>
      <c r="N478" s="4">
        <f t="shared" si="80"/>
        <v>0</v>
      </c>
      <c r="O478" s="4">
        <f t="shared" si="76"/>
        <v>0</v>
      </c>
      <c r="P478" s="4">
        <f t="shared" si="77"/>
        <v>1</v>
      </c>
      <c r="Q478" s="4">
        <f t="shared" si="78"/>
        <v>0</v>
      </c>
      <c r="R478" s="5">
        <v>73</v>
      </c>
      <c r="S478">
        <f t="shared" si="79"/>
        <v>73</v>
      </c>
      <c r="T478">
        <v>2266</v>
      </c>
    </row>
    <row r="479" spans="1:20">
      <c r="A479" s="3">
        <v>43249</v>
      </c>
      <c r="B479" t="s">
        <v>17</v>
      </c>
      <c r="C479" s="2">
        <v>43250.064143518517</v>
      </c>
      <c r="D479" s="2">
        <v>43250.37939814815</v>
      </c>
      <c r="E479" s="4">
        <v>82</v>
      </c>
      <c r="F479" s="1">
        <v>0.31458333333333333</v>
      </c>
      <c r="G479" t="s">
        <v>0</v>
      </c>
      <c r="H479" s="4">
        <f t="shared" si="71"/>
        <v>0</v>
      </c>
      <c r="I479" s="4">
        <f t="shared" si="72"/>
        <v>1</v>
      </c>
      <c r="J479" s="4">
        <f t="shared" si="73"/>
        <v>0</v>
      </c>
      <c r="K479" s="4">
        <f t="shared" si="74"/>
        <v>0</v>
      </c>
      <c r="L479" s="4">
        <f t="shared" si="75"/>
        <v>0</v>
      </c>
      <c r="M479" s="5" t="s">
        <v>4</v>
      </c>
      <c r="N479" s="4">
        <f t="shared" si="80"/>
        <v>0</v>
      </c>
      <c r="O479" s="4">
        <f t="shared" si="76"/>
        <v>0</v>
      </c>
      <c r="P479" s="4">
        <f t="shared" si="77"/>
        <v>1</v>
      </c>
      <c r="Q479" s="4">
        <f t="shared" si="78"/>
        <v>0</v>
      </c>
      <c r="R479" s="5">
        <v>73</v>
      </c>
      <c r="S479">
        <f t="shared" si="79"/>
        <v>73</v>
      </c>
      <c r="T479">
        <v>3074</v>
      </c>
    </row>
    <row r="480" spans="1:20">
      <c r="A480" s="3">
        <v>43250</v>
      </c>
      <c r="B480" t="s">
        <v>18</v>
      </c>
      <c r="C480" s="2">
        <v>43251.058761574073</v>
      </c>
      <c r="D480" s="2">
        <v>43251.380590277775</v>
      </c>
      <c r="E480" s="4">
        <v>82</v>
      </c>
      <c r="F480" s="1">
        <v>0.3215277777777778</v>
      </c>
      <c r="G480" t="s">
        <v>1</v>
      </c>
      <c r="H480" s="4">
        <f t="shared" si="71"/>
        <v>1</v>
      </c>
      <c r="I480" s="4">
        <f t="shared" si="72"/>
        <v>0</v>
      </c>
      <c r="J480" s="4">
        <f t="shared" si="73"/>
        <v>0</v>
      </c>
      <c r="K480" s="4">
        <f t="shared" si="74"/>
        <v>0</v>
      </c>
      <c r="L480" s="4">
        <f t="shared" si="75"/>
        <v>0</v>
      </c>
      <c r="M480" s="5" t="s">
        <v>4</v>
      </c>
      <c r="N480" s="4">
        <f t="shared" si="80"/>
        <v>0</v>
      </c>
      <c r="O480" s="4">
        <f t="shared" si="76"/>
        <v>0</v>
      </c>
      <c r="P480" s="4">
        <f t="shared" si="77"/>
        <v>1</v>
      </c>
      <c r="Q480" s="4">
        <f t="shared" si="78"/>
        <v>0</v>
      </c>
      <c r="R480" s="5">
        <v>71</v>
      </c>
      <c r="S480">
        <f t="shared" si="79"/>
        <v>71</v>
      </c>
      <c r="T480">
        <v>3909</v>
      </c>
    </row>
    <row r="481" spans="1:20">
      <c r="A481" s="3">
        <v>43251</v>
      </c>
      <c r="B481" t="s">
        <v>19</v>
      </c>
      <c r="C481" s="2">
        <v>43252.012569444443</v>
      </c>
      <c r="D481" s="2">
        <v>43252.434351851851</v>
      </c>
      <c r="E481" s="4">
        <v>85</v>
      </c>
      <c r="F481" s="1">
        <v>0.42152777777777778</v>
      </c>
      <c r="G481" t="s">
        <v>0</v>
      </c>
      <c r="H481" s="4">
        <f t="shared" si="71"/>
        <v>0</v>
      </c>
      <c r="I481" s="4">
        <f t="shared" si="72"/>
        <v>1</v>
      </c>
      <c r="J481" s="4">
        <f t="shared" si="73"/>
        <v>0</v>
      </c>
      <c r="K481" s="4">
        <f t="shared" si="74"/>
        <v>0</v>
      </c>
      <c r="L481" s="4">
        <f t="shared" si="75"/>
        <v>0</v>
      </c>
      <c r="M481" s="5" t="s">
        <v>4</v>
      </c>
      <c r="N481" s="4">
        <f t="shared" si="80"/>
        <v>0</v>
      </c>
      <c r="O481" s="4">
        <f t="shared" si="76"/>
        <v>0</v>
      </c>
      <c r="P481" s="4">
        <f t="shared" si="77"/>
        <v>1</v>
      </c>
      <c r="Q481" s="4">
        <f t="shared" si="78"/>
        <v>0</v>
      </c>
      <c r="R481" s="5">
        <v>74</v>
      </c>
      <c r="S481">
        <f t="shared" si="79"/>
        <v>74</v>
      </c>
      <c r="T481">
        <v>8555</v>
      </c>
    </row>
    <row r="482" spans="1:20">
      <c r="A482" s="3">
        <v>43252</v>
      </c>
      <c r="B482" t="s">
        <v>20</v>
      </c>
      <c r="C482" s="2">
        <v>43253.115659722222</v>
      </c>
      <c r="D482" s="2">
        <v>43253.422766203701</v>
      </c>
      <c r="E482" s="4">
        <v>89</v>
      </c>
      <c r="F482" s="1">
        <v>0.30694444444444441</v>
      </c>
      <c r="G482" t="s">
        <v>0</v>
      </c>
      <c r="H482" s="4">
        <f t="shared" si="71"/>
        <v>0</v>
      </c>
      <c r="I482" s="4">
        <f t="shared" si="72"/>
        <v>1</v>
      </c>
      <c r="J482" s="4">
        <f t="shared" si="73"/>
        <v>0</v>
      </c>
      <c r="K482" s="4">
        <f t="shared" si="74"/>
        <v>0</v>
      </c>
      <c r="L482" s="4">
        <f t="shared" si="75"/>
        <v>0</v>
      </c>
      <c r="M482" s="5" t="s">
        <v>4</v>
      </c>
      <c r="N482" s="4">
        <f t="shared" si="80"/>
        <v>0</v>
      </c>
      <c r="O482" s="4">
        <f t="shared" si="76"/>
        <v>0</v>
      </c>
      <c r="P482" s="4">
        <f t="shared" si="77"/>
        <v>1</v>
      </c>
      <c r="Q482" s="4">
        <f t="shared" si="78"/>
        <v>0</v>
      </c>
      <c r="R482" s="5">
        <v>61</v>
      </c>
      <c r="S482">
        <f t="shared" si="79"/>
        <v>61</v>
      </c>
      <c r="T482">
        <v>2136</v>
      </c>
    </row>
    <row r="483" spans="1:20">
      <c r="A483" s="3">
        <v>43253</v>
      </c>
      <c r="B483" t="s">
        <v>21</v>
      </c>
      <c r="C483" s="2">
        <v>43253.984236111108</v>
      </c>
      <c r="D483" s="2">
        <v>43254.403622685182</v>
      </c>
      <c r="E483" s="4">
        <v>100</v>
      </c>
      <c r="F483" s="1">
        <v>0.41875000000000001</v>
      </c>
      <c r="G483" t="s">
        <v>0</v>
      </c>
      <c r="H483" s="4">
        <f t="shared" si="71"/>
        <v>0</v>
      </c>
      <c r="I483" s="4">
        <f t="shared" si="72"/>
        <v>1</v>
      </c>
      <c r="J483" s="4">
        <f t="shared" si="73"/>
        <v>0</v>
      </c>
      <c r="K483" s="4">
        <f t="shared" si="74"/>
        <v>0</v>
      </c>
      <c r="L483" s="4">
        <f t="shared" si="75"/>
        <v>0</v>
      </c>
      <c r="N483" s="4">
        <f t="shared" si="80"/>
        <v>0</v>
      </c>
      <c r="O483" s="4">
        <f t="shared" si="76"/>
        <v>0</v>
      </c>
      <c r="P483" s="4">
        <f t="shared" si="77"/>
        <v>0</v>
      </c>
      <c r="Q483" s="4">
        <f t="shared" si="78"/>
        <v>0</v>
      </c>
      <c r="R483" s="5">
        <v>65</v>
      </c>
      <c r="S483">
        <f t="shared" si="79"/>
        <v>65</v>
      </c>
      <c r="T483">
        <v>7082</v>
      </c>
    </row>
    <row r="484" spans="1:20">
      <c r="A484" s="3">
        <v>43254</v>
      </c>
      <c r="B484" t="s">
        <v>22</v>
      </c>
      <c r="C484" s="2">
        <v>43254.989363425928</v>
      </c>
      <c r="D484" s="2">
        <v>43255.376111111109</v>
      </c>
      <c r="E484" s="4">
        <v>95</v>
      </c>
      <c r="F484" s="1">
        <v>0.38611111111111113</v>
      </c>
      <c r="G484" t="s">
        <v>2</v>
      </c>
      <c r="H484" s="4">
        <f t="shared" si="71"/>
        <v>0</v>
      </c>
      <c r="I484" s="4">
        <f t="shared" si="72"/>
        <v>0</v>
      </c>
      <c r="J484" s="4">
        <f t="shared" si="73"/>
        <v>1</v>
      </c>
      <c r="K484" s="4">
        <f t="shared" si="74"/>
        <v>0</v>
      </c>
      <c r="L484" s="4">
        <f t="shared" si="75"/>
        <v>0</v>
      </c>
      <c r="M484" s="5" t="s">
        <v>4</v>
      </c>
      <c r="N484" s="4">
        <f t="shared" si="80"/>
        <v>0</v>
      </c>
      <c r="O484" s="4">
        <f t="shared" si="76"/>
        <v>0</v>
      </c>
      <c r="P484" s="4">
        <f t="shared" si="77"/>
        <v>1</v>
      </c>
      <c r="Q484" s="4">
        <f t="shared" si="78"/>
        <v>0</v>
      </c>
      <c r="R484" s="5">
        <v>78</v>
      </c>
      <c r="S484">
        <f t="shared" si="79"/>
        <v>78</v>
      </c>
      <c r="T484">
        <v>700</v>
      </c>
    </row>
    <row r="485" spans="1:20">
      <c r="A485" s="3">
        <v>43255</v>
      </c>
      <c r="B485" t="s">
        <v>16</v>
      </c>
      <c r="C485" s="2">
        <v>43256.113495370373</v>
      </c>
      <c r="D485" s="2">
        <v>43256.421516203707</v>
      </c>
      <c r="E485" s="4">
        <v>74</v>
      </c>
      <c r="F485" s="1">
        <v>0.30763888888888891</v>
      </c>
      <c r="G485" t="s">
        <v>2</v>
      </c>
      <c r="H485" s="4">
        <f t="shared" si="71"/>
        <v>0</v>
      </c>
      <c r="I485" s="4">
        <f t="shared" si="72"/>
        <v>0</v>
      </c>
      <c r="J485" s="4">
        <f t="shared" si="73"/>
        <v>1</v>
      </c>
      <c r="K485" s="4">
        <f t="shared" si="74"/>
        <v>0</v>
      </c>
      <c r="L485" s="4">
        <f t="shared" si="75"/>
        <v>0</v>
      </c>
      <c r="M485" s="5" t="s">
        <v>4</v>
      </c>
      <c r="N485" s="4">
        <f t="shared" si="80"/>
        <v>0</v>
      </c>
      <c r="O485" s="4">
        <f t="shared" si="76"/>
        <v>0</v>
      </c>
      <c r="P485" s="4">
        <f t="shared" si="77"/>
        <v>1</v>
      </c>
      <c r="Q485" s="4">
        <f t="shared" si="78"/>
        <v>0</v>
      </c>
      <c r="R485" s="5">
        <v>64</v>
      </c>
      <c r="S485">
        <f t="shared" si="79"/>
        <v>64</v>
      </c>
      <c r="T485">
        <v>8322</v>
      </c>
    </row>
    <row r="486" spans="1:20">
      <c r="A486" s="3">
        <v>43256</v>
      </c>
      <c r="B486" t="s">
        <v>17</v>
      </c>
      <c r="C486" s="2">
        <v>43257.041365740741</v>
      </c>
      <c r="D486" s="2">
        <v>43257.396412037036</v>
      </c>
      <c r="E486" s="4">
        <v>88</v>
      </c>
      <c r="F486" s="1">
        <v>0.35486111111111113</v>
      </c>
      <c r="G486" t="s">
        <v>0</v>
      </c>
      <c r="H486" s="4">
        <f t="shared" si="71"/>
        <v>0</v>
      </c>
      <c r="I486" s="4">
        <f t="shared" si="72"/>
        <v>1</v>
      </c>
      <c r="J486" s="4">
        <f t="shared" si="73"/>
        <v>0</v>
      </c>
      <c r="K486" s="4">
        <f t="shared" si="74"/>
        <v>0</v>
      </c>
      <c r="L486" s="4">
        <f t="shared" si="75"/>
        <v>0</v>
      </c>
      <c r="N486" s="4">
        <f t="shared" si="80"/>
        <v>0</v>
      </c>
      <c r="O486" s="4">
        <f t="shared" si="76"/>
        <v>0</v>
      </c>
      <c r="P486" s="4">
        <f t="shared" si="77"/>
        <v>0</v>
      </c>
      <c r="Q486" s="4">
        <f t="shared" si="78"/>
        <v>0</v>
      </c>
      <c r="R486" s="5">
        <v>79</v>
      </c>
      <c r="S486">
        <f t="shared" si="79"/>
        <v>79</v>
      </c>
      <c r="T486">
        <v>2954</v>
      </c>
    </row>
    <row r="487" spans="1:20">
      <c r="A487" s="3">
        <v>43257</v>
      </c>
      <c r="B487" t="s">
        <v>18</v>
      </c>
      <c r="C487" s="2">
        <v>43258.024270833332</v>
      </c>
      <c r="D487" s="2">
        <v>43258.417604166665</v>
      </c>
      <c r="E487" s="4">
        <v>88</v>
      </c>
      <c r="F487" s="1">
        <v>0.39305555555555555</v>
      </c>
      <c r="G487" t="s">
        <v>2</v>
      </c>
      <c r="H487" s="4">
        <f t="shared" si="71"/>
        <v>0</v>
      </c>
      <c r="I487" s="4">
        <f t="shared" si="72"/>
        <v>0</v>
      </c>
      <c r="J487" s="4">
        <f t="shared" si="73"/>
        <v>1</v>
      </c>
      <c r="K487" s="4">
        <f t="shared" si="74"/>
        <v>0</v>
      </c>
      <c r="L487" s="4">
        <f t="shared" si="75"/>
        <v>0</v>
      </c>
      <c r="N487" s="4">
        <f t="shared" si="80"/>
        <v>0</v>
      </c>
      <c r="O487" s="4">
        <f t="shared" si="76"/>
        <v>0</v>
      </c>
      <c r="P487" s="4">
        <f t="shared" si="77"/>
        <v>0</v>
      </c>
      <c r="Q487" s="4">
        <f t="shared" si="78"/>
        <v>0</v>
      </c>
      <c r="R487" s="5">
        <v>77</v>
      </c>
      <c r="S487">
        <f t="shared" si="79"/>
        <v>77</v>
      </c>
      <c r="T487">
        <v>9301</v>
      </c>
    </row>
    <row r="488" spans="1:20">
      <c r="A488" s="3">
        <v>43258</v>
      </c>
      <c r="B488" t="s">
        <v>19</v>
      </c>
      <c r="C488" s="2">
        <v>43259.022083333337</v>
      </c>
      <c r="D488" s="2">
        <v>43259.345219907409</v>
      </c>
      <c r="E488" s="4">
        <v>89</v>
      </c>
      <c r="F488" s="1">
        <v>0.32291666666666669</v>
      </c>
      <c r="G488" t="s">
        <v>2</v>
      </c>
      <c r="H488" s="4">
        <f t="shared" si="71"/>
        <v>0</v>
      </c>
      <c r="I488" s="4">
        <f t="shared" si="72"/>
        <v>0</v>
      </c>
      <c r="J488" s="4">
        <f t="shared" si="73"/>
        <v>1</v>
      </c>
      <c r="K488" s="4">
        <f t="shared" si="74"/>
        <v>0</v>
      </c>
      <c r="L488" s="4">
        <f t="shared" si="75"/>
        <v>0</v>
      </c>
      <c r="N488" s="4">
        <f t="shared" si="80"/>
        <v>0</v>
      </c>
      <c r="O488" s="4">
        <f t="shared" si="76"/>
        <v>0</v>
      </c>
      <c r="P488" s="4">
        <f t="shared" si="77"/>
        <v>0</v>
      </c>
      <c r="Q488" s="4">
        <f t="shared" si="78"/>
        <v>0</v>
      </c>
      <c r="R488" s="5">
        <v>66</v>
      </c>
      <c r="S488">
        <f t="shared" si="79"/>
        <v>66</v>
      </c>
      <c r="T488">
        <v>3829</v>
      </c>
    </row>
    <row r="489" spans="1:20">
      <c r="A489" s="3">
        <v>43259</v>
      </c>
      <c r="B489" t="s">
        <v>20</v>
      </c>
      <c r="C489" s="2">
        <v>43260.051828703705</v>
      </c>
      <c r="D489" s="2">
        <v>43260.396909722222</v>
      </c>
      <c r="E489" s="4">
        <v>91</v>
      </c>
      <c r="F489" s="1">
        <v>0.3444444444444445</v>
      </c>
      <c r="G489" t="s">
        <v>0</v>
      </c>
      <c r="H489" s="4">
        <f t="shared" si="71"/>
        <v>0</v>
      </c>
      <c r="I489" s="4">
        <f t="shared" si="72"/>
        <v>1</v>
      </c>
      <c r="J489" s="4">
        <f t="shared" si="73"/>
        <v>0</v>
      </c>
      <c r="K489" s="4">
        <f t="shared" si="74"/>
        <v>0</v>
      </c>
      <c r="L489" s="4">
        <f t="shared" si="75"/>
        <v>0</v>
      </c>
      <c r="M489" s="5" t="s">
        <v>4</v>
      </c>
      <c r="N489" s="4">
        <f t="shared" si="80"/>
        <v>0</v>
      </c>
      <c r="O489" s="4">
        <f t="shared" si="76"/>
        <v>0</v>
      </c>
      <c r="P489" s="4">
        <f t="shared" si="77"/>
        <v>1</v>
      </c>
      <c r="Q489" s="4">
        <f t="shared" si="78"/>
        <v>0</v>
      </c>
      <c r="R489" s="5">
        <v>68</v>
      </c>
      <c r="S489">
        <f t="shared" si="79"/>
        <v>68</v>
      </c>
      <c r="T489">
        <v>11496</v>
      </c>
    </row>
    <row r="490" spans="1:20">
      <c r="A490" s="3">
        <v>43260</v>
      </c>
      <c r="B490" t="s">
        <v>21</v>
      </c>
      <c r="C490" s="2">
        <v>43261.038472222222</v>
      </c>
      <c r="D490" s="2">
        <v>43261.275405092594</v>
      </c>
      <c r="E490" s="4">
        <v>57.999999999999993</v>
      </c>
      <c r="F490" s="1">
        <v>0.23680555555555557</v>
      </c>
      <c r="G490" t="s">
        <v>0</v>
      </c>
      <c r="H490" s="4">
        <f t="shared" si="71"/>
        <v>0</v>
      </c>
      <c r="I490" s="4">
        <f t="shared" si="72"/>
        <v>1</v>
      </c>
      <c r="J490" s="4">
        <f t="shared" si="73"/>
        <v>0</v>
      </c>
      <c r="K490" s="4">
        <f t="shared" si="74"/>
        <v>0</v>
      </c>
      <c r="L490" s="4">
        <f t="shared" si="75"/>
        <v>0</v>
      </c>
      <c r="M490" s="5" t="s">
        <v>3</v>
      </c>
      <c r="N490" s="4">
        <f t="shared" si="80"/>
        <v>1</v>
      </c>
      <c r="O490" s="4">
        <f t="shared" si="76"/>
        <v>0</v>
      </c>
      <c r="P490" s="4">
        <f t="shared" si="77"/>
        <v>0</v>
      </c>
      <c r="Q490" s="4">
        <f t="shared" si="78"/>
        <v>0</v>
      </c>
      <c r="R490" s="5">
        <v>55</v>
      </c>
      <c r="S490">
        <f t="shared" si="79"/>
        <v>55</v>
      </c>
      <c r="T490">
        <v>592</v>
      </c>
    </row>
    <row r="491" spans="1:20">
      <c r="A491" s="3">
        <v>43261</v>
      </c>
      <c r="B491" t="s">
        <v>22</v>
      </c>
      <c r="C491" s="2">
        <v>43261.975243055553</v>
      </c>
      <c r="D491" s="2">
        <v>43262.346597222226</v>
      </c>
      <c r="E491" s="4">
        <v>98</v>
      </c>
      <c r="F491" s="1">
        <v>0.37083333333333335</v>
      </c>
      <c r="G491" t="s">
        <v>0</v>
      </c>
      <c r="H491" s="4">
        <f t="shared" si="71"/>
        <v>0</v>
      </c>
      <c r="I491" s="4">
        <f t="shared" si="72"/>
        <v>1</v>
      </c>
      <c r="J491" s="4">
        <f t="shared" si="73"/>
        <v>0</v>
      </c>
      <c r="K491" s="4">
        <f t="shared" si="74"/>
        <v>0</v>
      </c>
      <c r="L491" s="4">
        <f t="shared" si="75"/>
        <v>0</v>
      </c>
      <c r="M491" s="5" t="s">
        <v>4</v>
      </c>
      <c r="N491" s="4">
        <f t="shared" si="80"/>
        <v>0</v>
      </c>
      <c r="O491" s="4">
        <f t="shared" si="76"/>
        <v>0</v>
      </c>
      <c r="P491" s="4">
        <f t="shared" si="77"/>
        <v>1</v>
      </c>
      <c r="Q491" s="4">
        <f t="shared" si="78"/>
        <v>0</v>
      </c>
      <c r="R491" s="5">
        <v>66</v>
      </c>
      <c r="S491">
        <f t="shared" si="79"/>
        <v>66</v>
      </c>
      <c r="T491">
        <v>12288</v>
      </c>
    </row>
    <row r="492" spans="1:20">
      <c r="A492" s="3">
        <v>43262</v>
      </c>
      <c r="B492" t="s">
        <v>16</v>
      </c>
      <c r="C492" s="2">
        <v>43263.037627314814</v>
      </c>
      <c r="D492" s="2">
        <v>43263.40079861111</v>
      </c>
      <c r="E492" s="4">
        <v>94</v>
      </c>
      <c r="F492" s="1">
        <v>0.36249999999999999</v>
      </c>
      <c r="G492" t="s">
        <v>1</v>
      </c>
      <c r="H492" s="4">
        <f t="shared" si="71"/>
        <v>1</v>
      </c>
      <c r="I492" s="4">
        <f t="shared" si="72"/>
        <v>0</v>
      </c>
      <c r="J492" s="4">
        <f t="shared" si="73"/>
        <v>0</v>
      </c>
      <c r="K492" s="4">
        <f t="shared" si="74"/>
        <v>0</v>
      </c>
      <c r="L492" s="4">
        <f t="shared" si="75"/>
        <v>0</v>
      </c>
      <c r="M492" s="5" t="s">
        <v>4</v>
      </c>
      <c r="N492" s="4">
        <f t="shared" si="80"/>
        <v>0</v>
      </c>
      <c r="O492" s="4">
        <f t="shared" si="76"/>
        <v>0</v>
      </c>
      <c r="P492" s="4">
        <f t="shared" si="77"/>
        <v>1</v>
      </c>
      <c r="Q492" s="4">
        <f t="shared" si="78"/>
        <v>0</v>
      </c>
      <c r="R492" s="5">
        <v>62</v>
      </c>
      <c r="S492">
        <f t="shared" si="79"/>
        <v>62</v>
      </c>
      <c r="T492">
        <v>3065</v>
      </c>
    </row>
    <row r="493" spans="1:20">
      <c r="A493" s="3">
        <v>43263</v>
      </c>
      <c r="B493" t="s">
        <v>17</v>
      </c>
      <c r="C493" s="2">
        <v>43263.964178240742</v>
      </c>
      <c r="D493" s="2">
        <v>43264.313078703701</v>
      </c>
      <c r="E493" s="4">
        <v>92</v>
      </c>
      <c r="F493" s="1">
        <v>0.34861111111111115</v>
      </c>
      <c r="G493" t="s">
        <v>0</v>
      </c>
      <c r="H493" s="4">
        <f t="shared" si="71"/>
        <v>0</v>
      </c>
      <c r="I493" s="4">
        <f t="shared" si="72"/>
        <v>1</v>
      </c>
      <c r="J493" s="4">
        <f t="shared" si="73"/>
        <v>0</v>
      </c>
      <c r="K493" s="4">
        <f t="shared" si="74"/>
        <v>0</v>
      </c>
      <c r="L493" s="4">
        <f t="shared" si="75"/>
        <v>0</v>
      </c>
      <c r="N493" s="4">
        <f t="shared" si="80"/>
        <v>0</v>
      </c>
      <c r="O493" s="4">
        <f t="shared" si="76"/>
        <v>0</v>
      </c>
      <c r="P493" s="4">
        <f t="shared" si="77"/>
        <v>0</v>
      </c>
      <c r="Q493" s="4">
        <f t="shared" si="78"/>
        <v>0</v>
      </c>
      <c r="R493" s="5">
        <v>66</v>
      </c>
      <c r="S493">
        <f t="shared" si="79"/>
        <v>66</v>
      </c>
      <c r="T493">
        <v>9395</v>
      </c>
    </row>
    <row r="494" spans="1:20">
      <c r="A494" s="3">
        <v>43264</v>
      </c>
      <c r="B494" t="s">
        <v>18</v>
      </c>
      <c r="C494" s="2">
        <v>43264.955034722225</v>
      </c>
      <c r="D494" s="2">
        <v>43265.356504629628</v>
      </c>
      <c r="E494" s="4">
        <v>98</v>
      </c>
      <c r="F494" s="1">
        <v>0.40138888888888885</v>
      </c>
      <c r="G494" t="s">
        <v>1</v>
      </c>
      <c r="H494" s="4">
        <f t="shared" si="71"/>
        <v>1</v>
      </c>
      <c r="I494" s="4">
        <f t="shared" si="72"/>
        <v>0</v>
      </c>
      <c r="J494" s="4">
        <f t="shared" si="73"/>
        <v>0</v>
      </c>
      <c r="K494" s="4">
        <f t="shared" si="74"/>
        <v>0</v>
      </c>
      <c r="L494" s="4">
        <f t="shared" si="75"/>
        <v>0</v>
      </c>
      <c r="N494" s="4">
        <f t="shared" si="80"/>
        <v>0</v>
      </c>
      <c r="O494" s="4">
        <f t="shared" si="76"/>
        <v>0</v>
      </c>
      <c r="P494" s="4">
        <f t="shared" si="77"/>
        <v>0</v>
      </c>
      <c r="Q494" s="4">
        <f t="shared" si="78"/>
        <v>0</v>
      </c>
      <c r="R494" s="5">
        <v>68</v>
      </c>
      <c r="S494">
        <f t="shared" si="79"/>
        <v>68</v>
      </c>
      <c r="T494">
        <v>8652</v>
      </c>
    </row>
    <row r="495" spans="1:20">
      <c r="A495" s="3">
        <v>43265</v>
      </c>
      <c r="B495" t="s">
        <v>19</v>
      </c>
      <c r="C495" s="2">
        <v>43266.022291666668</v>
      </c>
      <c r="D495" s="2">
        <v>43266.372060185182</v>
      </c>
      <c r="E495" s="4">
        <v>92</v>
      </c>
      <c r="F495" s="1">
        <v>0.34930555555555554</v>
      </c>
      <c r="G495" t="s">
        <v>2</v>
      </c>
      <c r="H495" s="4">
        <f t="shared" si="71"/>
        <v>0</v>
      </c>
      <c r="I495" s="4">
        <f t="shared" si="72"/>
        <v>0</v>
      </c>
      <c r="J495" s="4">
        <f t="shared" si="73"/>
        <v>1</v>
      </c>
      <c r="K495" s="4">
        <f t="shared" si="74"/>
        <v>0</v>
      </c>
      <c r="L495" s="4">
        <f t="shared" si="75"/>
        <v>0</v>
      </c>
      <c r="N495" s="4">
        <f t="shared" si="80"/>
        <v>0</v>
      </c>
      <c r="O495" s="4">
        <f t="shared" si="76"/>
        <v>0</v>
      </c>
      <c r="P495" s="4">
        <f t="shared" si="77"/>
        <v>0</v>
      </c>
      <c r="Q495" s="4">
        <f t="shared" si="78"/>
        <v>0</v>
      </c>
      <c r="R495" s="5">
        <v>72</v>
      </c>
      <c r="S495">
        <f t="shared" si="79"/>
        <v>72</v>
      </c>
      <c r="T495">
        <v>3029</v>
      </c>
    </row>
    <row r="496" spans="1:20">
      <c r="A496" s="3">
        <v>43266</v>
      </c>
      <c r="B496" t="s">
        <v>20</v>
      </c>
      <c r="C496" s="2">
        <v>43267.012291666666</v>
      </c>
      <c r="D496" s="2">
        <v>43267.392442129632</v>
      </c>
      <c r="E496" s="4">
        <v>95</v>
      </c>
      <c r="F496" s="1">
        <v>0.37986111111111115</v>
      </c>
      <c r="G496" t="s">
        <v>1</v>
      </c>
      <c r="H496" s="4">
        <f t="shared" si="71"/>
        <v>1</v>
      </c>
      <c r="I496" s="4">
        <f t="shared" si="72"/>
        <v>0</v>
      </c>
      <c r="J496" s="4">
        <f t="shared" si="73"/>
        <v>0</v>
      </c>
      <c r="K496" s="4">
        <f t="shared" si="74"/>
        <v>0</v>
      </c>
      <c r="L496" s="4">
        <f t="shared" si="75"/>
        <v>0</v>
      </c>
      <c r="N496" s="4">
        <f t="shared" si="80"/>
        <v>0</v>
      </c>
      <c r="O496" s="4">
        <f t="shared" si="76"/>
        <v>0</v>
      </c>
      <c r="P496" s="4">
        <f t="shared" si="77"/>
        <v>0</v>
      </c>
      <c r="Q496" s="4">
        <f t="shared" si="78"/>
        <v>0</v>
      </c>
      <c r="R496" s="5">
        <v>76</v>
      </c>
      <c r="S496">
        <f t="shared" si="79"/>
        <v>76</v>
      </c>
      <c r="T496">
        <v>13101</v>
      </c>
    </row>
    <row r="497" spans="1:20">
      <c r="A497" s="3">
        <v>43267</v>
      </c>
      <c r="B497" t="s">
        <v>21</v>
      </c>
      <c r="C497" s="2">
        <v>43268.020381944443</v>
      </c>
      <c r="D497" s="2">
        <v>43268.356469907405</v>
      </c>
      <c r="E497" s="4">
        <v>88</v>
      </c>
      <c r="F497" s="1">
        <v>0.3354166666666667</v>
      </c>
      <c r="G497" t="s">
        <v>2</v>
      </c>
      <c r="H497" s="4">
        <f t="shared" si="71"/>
        <v>0</v>
      </c>
      <c r="I497" s="4">
        <f t="shared" si="72"/>
        <v>0</v>
      </c>
      <c r="J497" s="4">
        <f t="shared" si="73"/>
        <v>1</v>
      </c>
      <c r="K497" s="4">
        <f t="shared" si="74"/>
        <v>0</v>
      </c>
      <c r="L497" s="4">
        <f t="shared" si="75"/>
        <v>0</v>
      </c>
      <c r="N497" s="4">
        <f t="shared" si="80"/>
        <v>0</v>
      </c>
      <c r="O497" s="4">
        <f t="shared" si="76"/>
        <v>0</v>
      </c>
      <c r="P497" s="4">
        <f t="shared" si="77"/>
        <v>0</v>
      </c>
      <c r="Q497" s="4">
        <f t="shared" si="78"/>
        <v>0</v>
      </c>
      <c r="R497" s="5">
        <v>78</v>
      </c>
      <c r="S497">
        <f t="shared" si="79"/>
        <v>78</v>
      </c>
      <c r="T497">
        <v>2023</v>
      </c>
    </row>
    <row r="498" spans="1:20">
      <c r="A498" s="3">
        <v>43268</v>
      </c>
      <c r="B498" t="s">
        <v>22</v>
      </c>
      <c r="C498" s="2">
        <v>43269.071481481478</v>
      </c>
      <c r="D498" s="2">
        <v>43269.384143518517</v>
      </c>
      <c r="E498" s="4">
        <v>80</v>
      </c>
      <c r="F498" s="1">
        <v>0.3125</v>
      </c>
      <c r="G498" t="s">
        <v>0</v>
      </c>
      <c r="H498" s="4">
        <f t="shared" si="71"/>
        <v>0</v>
      </c>
      <c r="I498" s="4">
        <f t="shared" si="72"/>
        <v>1</v>
      </c>
      <c r="J498" s="4">
        <f t="shared" si="73"/>
        <v>0</v>
      </c>
      <c r="K498" s="4">
        <f t="shared" si="74"/>
        <v>0</v>
      </c>
      <c r="L498" s="4">
        <f t="shared" si="75"/>
        <v>0</v>
      </c>
      <c r="M498" s="5" t="s">
        <v>4</v>
      </c>
      <c r="N498" s="4">
        <f t="shared" si="80"/>
        <v>0</v>
      </c>
      <c r="O498" s="4">
        <f t="shared" si="76"/>
        <v>0</v>
      </c>
      <c r="P498" s="4">
        <f t="shared" si="77"/>
        <v>1</v>
      </c>
      <c r="Q498" s="4">
        <f t="shared" si="78"/>
        <v>0</v>
      </c>
      <c r="R498" s="5">
        <v>72</v>
      </c>
      <c r="S498">
        <f t="shared" si="79"/>
        <v>72</v>
      </c>
      <c r="T498">
        <v>2472</v>
      </c>
    </row>
    <row r="499" spans="1:20">
      <c r="A499" s="3">
        <v>43269</v>
      </c>
      <c r="B499" t="s">
        <v>16</v>
      </c>
      <c r="C499" s="2">
        <v>43270.001481481479</v>
      </c>
      <c r="D499" s="2">
        <v>43270.373831018522</v>
      </c>
      <c r="E499" s="4">
        <v>92</v>
      </c>
      <c r="F499" s="1">
        <v>0.37222222222222223</v>
      </c>
      <c r="G499" t="s">
        <v>0</v>
      </c>
      <c r="H499" s="4">
        <f t="shared" si="71"/>
        <v>0</v>
      </c>
      <c r="I499" s="4">
        <f t="shared" si="72"/>
        <v>1</v>
      </c>
      <c r="J499" s="4">
        <f t="shared" si="73"/>
        <v>0</v>
      </c>
      <c r="K499" s="4">
        <f t="shared" si="74"/>
        <v>0</v>
      </c>
      <c r="L499" s="4">
        <f t="shared" si="75"/>
        <v>0</v>
      </c>
      <c r="N499" s="4">
        <f t="shared" si="80"/>
        <v>0</v>
      </c>
      <c r="O499" s="4">
        <f t="shared" si="76"/>
        <v>0</v>
      </c>
      <c r="P499" s="4">
        <f t="shared" si="77"/>
        <v>0</v>
      </c>
      <c r="Q499" s="4">
        <f t="shared" si="78"/>
        <v>0</v>
      </c>
      <c r="R499" s="5">
        <v>71</v>
      </c>
      <c r="S499">
        <f t="shared" si="79"/>
        <v>71</v>
      </c>
      <c r="T499">
        <v>9461</v>
      </c>
    </row>
    <row r="500" spans="1:20">
      <c r="A500" s="3">
        <v>43270</v>
      </c>
      <c r="B500" t="s">
        <v>17</v>
      </c>
      <c r="C500" s="2">
        <v>43271.018622685187</v>
      </c>
      <c r="D500" s="2">
        <v>43271.372488425928</v>
      </c>
      <c r="E500" s="4">
        <v>93</v>
      </c>
      <c r="F500" s="1">
        <v>0.35347222222222219</v>
      </c>
      <c r="G500" t="s">
        <v>2</v>
      </c>
      <c r="H500" s="4">
        <f t="shared" si="71"/>
        <v>0</v>
      </c>
      <c r="I500" s="4">
        <f t="shared" si="72"/>
        <v>0</v>
      </c>
      <c r="J500" s="4">
        <f t="shared" si="73"/>
        <v>1</v>
      </c>
      <c r="K500" s="4">
        <f t="shared" si="74"/>
        <v>0</v>
      </c>
      <c r="L500" s="4">
        <f t="shared" si="75"/>
        <v>0</v>
      </c>
      <c r="M500" s="5" t="s">
        <v>3</v>
      </c>
      <c r="N500" s="4">
        <f t="shared" si="80"/>
        <v>1</v>
      </c>
      <c r="O500" s="4">
        <f t="shared" si="76"/>
        <v>0</v>
      </c>
      <c r="P500" s="4">
        <f t="shared" si="77"/>
        <v>0</v>
      </c>
      <c r="Q500" s="4">
        <f t="shared" si="78"/>
        <v>0</v>
      </c>
      <c r="R500" s="5">
        <v>63</v>
      </c>
      <c r="S500">
        <f t="shared" si="79"/>
        <v>63</v>
      </c>
      <c r="T500">
        <v>2953</v>
      </c>
    </row>
    <row r="501" spans="1:20">
      <c r="A501" s="3">
        <v>43271</v>
      </c>
      <c r="B501" t="s">
        <v>18</v>
      </c>
      <c r="C501" s="2">
        <v>43272.021597222221</v>
      </c>
      <c r="D501" s="2">
        <v>43272.418680555558</v>
      </c>
      <c r="E501" s="4">
        <v>100</v>
      </c>
      <c r="F501" s="1">
        <v>0.39652777777777781</v>
      </c>
      <c r="G501" t="s">
        <v>0</v>
      </c>
      <c r="H501" s="4">
        <f t="shared" si="71"/>
        <v>0</v>
      </c>
      <c r="I501" s="4">
        <f t="shared" si="72"/>
        <v>1</v>
      </c>
      <c r="J501" s="4">
        <f t="shared" si="73"/>
        <v>0</v>
      </c>
      <c r="K501" s="4">
        <f t="shared" si="74"/>
        <v>0</v>
      </c>
      <c r="L501" s="4">
        <f t="shared" si="75"/>
        <v>0</v>
      </c>
      <c r="M501" s="5" t="s">
        <v>4</v>
      </c>
      <c r="N501" s="4">
        <f t="shared" si="80"/>
        <v>0</v>
      </c>
      <c r="O501" s="4">
        <f t="shared" si="76"/>
        <v>0</v>
      </c>
      <c r="P501" s="4">
        <f t="shared" si="77"/>
        <v>1</v>
      </c>
      <c r="Q501" s="4">
        <f t="shared" si="78"/>
        <v>0</v>
      </c>
      <c r="R501" s="5">
        <v>63</v>
      </c>
      <c r="S501">
        <f t="shared" si="79"/>
        <v>63</v>
      </c>
      <c r="T501">
        <v>8804</v>
      </c>
    </row>
    <row r="502" spans="1:20">
      <c r="A502" s="3">
        <v>43272</v>
      </c>
      <c r="B502" t="s">
        <v>19</v>
      </c>
      <c r="C502" s="2">
        <v>43273.023252314815</v>
      </c>
      <c r="D502" s="2">
        <v>43273.426504629628</v>
      </c>
      <c r="E502" s="4">
        <v>93</v>
      </c>
      <c r="F502" s="1">
        <v>0.40277777777777773</v>
      </c>
      <c r="G502" t="s">
        <v>0</v>
      </c>
      <c r="H502" s="4">
        <f t="shared" si="71"/>
        <v>0</v>
      </c>
      <c r="I502" s="4">
        <f t="shared" si="72"/>
        <v>1</v>
      </c>
      <c r="J502" s="4">
        <f t="shared" si="73"/>
        <v>0</v>
      </c>
      <c r="K502" s="4">
        <f t="shared" si="74"/>
        <v>0</v>
      </c>
      <c r="L502" s="4">
        <f t="shared" si="75"/>
        <v>0</v>
      </c>
      <c r="M502" s="5" t="s">
        <v>4</v>
      </c>
      <c r="N502" s="4">
        <f t="shared" si="80"/>
        <v>0</v>
      </c>
      <c r="O502" s="4">
        <f t="shared" si="76"/>
        <v>0</v>
      </c>
      <c r="P502" s="4">
        <f t="shared" si="77"/>
        <v>1</v>
      </c>
      <c r="Q502" s="4">
        <f t="shared" si="78"/>
        <v>0</v>
      </c>
      <c r="R502" s="5">
        <v>70</v>
      </c>
      <c r="S502">
        <f t="shared" si="79"/>
        <v>70</v>
      </c>
      <c r="T502">
        <v>2946</v>
      </c>
    </row>
    <row r="503" spans="1:20">
      <c r="A503" s="3">
        <v>43273</v>
      </c>
      <c r="B503" t="s">
        <v>20</v>
      </c>
      <c r="C503" s="2">
        <v>43274.108287037037</v>
      </c>
      <c r="D503" s="2">
        <v>43274.405543981484</v>
      </c>
      <c r="E503" s="4">
        <v>78</v>
      </c>
      <c r="F503" s="1">
        <v>0.29722222222222222</v>
      </c>
      <c r="G503" t="s">
        <v>2</v>
      </c>
      <c r="H503" s="4">
        <f t="shared" si="71"/>
        <v>0</v>
      </c>
      <c r="I503" s="4">
        <f t="shared" si="72"/>
        <v>0</v>
      </c>
      <c r="J503" s="4">
        <f t="shared" si="73"/>
        <v>1</v>
      </c>
      <c r="K503" s="4">
        <f t="shared" si="74"/>
        <v>0</v>
      </c>
      <c r="L503" s="4">
        <f t="shared" si="75"/>
        <v>0</v>
      </c>
      <c r="M503" s="5" t="s">
        <v>4</v>
      </c>
      <c r="N503" s="4">
        <f t="shared" si="80"/>
        <v>0</v>
      </c>
      <c r="O503" s="4">
        <f t="shared" si="76"/>
        <v>0</v>
      </c>
      <c r="P503" s="4">
        <f t="shared" si="77"/>
        <v>1</v>
      </c>
      <c r="Q503" s="4">
        <f t="shared" si="78"/>
        <v>0</v>
      </c>
      <c r="R503" s="5">
        <v>75</v>
      </c>
      <c r="S503">
        <f t="shared" si="79"/>
        <v>75</v>
      </c>
      <c r="T503">
        <v>9034</v>
      </c>
    </row>
    <row r="504" spans="1:20">
      <c r="A504" s="3">
        <v>43274</v>
      </c>
      <c r="B504" t="s">
        <v>21</v>
      </c>
      <c r="C504" s="2">
        <v>43274.98909722222</v>
      </c>
      <c r="D504" s="2">
        <v>43275.438668981478</v>
      </c>
      <c r="E504" s="4">
        <v>84</v>
      </c>
      <c r="F504" s="1">
        <v>0.44930555555555557</v>
      </c>
      <c r="G504" t="s">
        <v>0</v>
      </c>
      <c r="H504" s="4">
        <f t="shared" si="71"/>
        <v>0</v>
      </c>
      <c r="I504" s="4">
        <f t="shared" si="72"/>
        <v>1</v>
      </c>
      <c r="J504" s="4">
        <f t="shared" si="73"/>
        <v>0</v>
      </c>
      <c r="K504" s="4">
        <f t="shared" si="74"/>
        <v>0</v>
      </c>
      <c r="L504" s="4">
        <f t="shared" si="75"/>
        <v>0</v>
      </c>
      <c r="N504" s="4">
        <f t="shared" si="80"/>
        <v>0</v>
      </c>
      <c r="O504" s="4">
        <f t="shared" si="76"/>
        <v>0</v>
      </c>
      <c r="P504" s="4">
        <f t="shared" si="77"/>
        <v>0</v>
      </c>
      <c r="Q504" s="4">
        <f t="shared" si="78"/>
        <v>0</v>
      </c>
      <c r="R504" s="5">
        <v>85</v>
      </c>
      <c r="S504">
        <f t="shared" si="79"/>
        <v>85</v>
      </c>
      <c r="T504">
        <v>10485</v>
      </c>
    </row>
    <row r="505" spans="1:20">
      <c r="A505" s="3">
        <v>43275</v>
      </c>
      <c r="B505" t="s">
        <v>22</v>
      </c>
      <c r="C505" s="2">
        <v>43276.008784722224</v>
      </c>
      <c r="D505" s="2">
        <v>43276.357106481482</v>
      </c>
      <c r="E505" s="4">
        <v>72</v>
      </c>
      <c r="F505" s="1">
        <v>0.34791666666666665</v>
      </c>
      <c r="G505" t="s">
        <v>0</v>
      </c>
      <c r="H505" s="4">
        <f t="shared" si="71"/>
        <v>0</v>
      </c>
      <c r="I505" s="4">
        <f t="shared" si="72"/>
        <v>1</v>
      </c>
      <c r="J505" s="4">
        <f t="shared" si="73"/>
        <v>0</v>
      </c>
      <c r="K505" s="4">
        <f t="shared" si="74"/>
        <v>0</v>
      </c>
      <c r="L505" s="4">
        <f t="shared" si="75"/>
        <v>0</v>
      </c>
      <c r="M505" s="5" t="s">
        <v>4</v>
      </c>
      <c r="N505" s="4">
        <f t="shared" si="80"/>
        <v>0</v>
      </c>
      <c r="O505" s="4">
        <f t="shared" si="76"/>
        <v>0</v>
      </c>
      <c r="P505" s="4">
        <f t="shared" si="77"/>
        <v>1</v>
      </c>
      <c r="Q505" s="4">
        <f t="shared" si="78"/>
        <v>0</v>
      </c>
      <c r="R505" s="5">
        <v>59</v>
      </c>
      <c r="S505">
        <f t="shared" si="79"/>
        <v>59</v>
      </c>
      <c r="T505">
        <v>6891</v>
      </c>
    </row>
    <row r="506" spans="1:20">
      <c r="A506" s="3">
        <v>43276</v>
      </c>
      <c r="B506" t="s">
        <v>16</v>
      </c>
      <c r="C506" s="2">
        <v>43277.042326388888</v>
      </c>
      <c r="D506" s="2">
        <v>43277.340381944443</v>
      </c>
      <c r="E506" s="4">
        <v>74</v>
      </c>
      <c r="F506" s="1">
        <v>0.29791666666666666</v>
      </c>
      <c r="G506" t="s">
        <v>2</v>
      </c>
      <c r="H506" s="4">
        <f t="shared" si="71"/>
        <v>0</v>
      </c>
      <c r="I506" s="4">
        <f t="shared" si="72"/>
        <v>0</v>
      </c>
      <c r="J506" s="4">
        <f t="shared" si="73"/>
        <v>1</v>
      </c>
      <c r="K506" s="4">
        <f t="shared" si="74"/>
        <v>0</v>
      </c>
      <c r="L506" s="4">
        <f t="shared" si="75"/>
        <v>0</v>
      </c>
      <c r="M506" s="5" t="s">
        <v>4</v>
      </c>
      <c r="N506" s="4">
        <f t="shared" si="80"/>
        <v>0</v>
      </c>
      <c r="O506" s="4">
        <f t="shared" si="76"/>
        <v>0</v>
      </c>
      <c r="P506" s="4">
        <f t="shared" si="77"/>
        <v>1</v>
      </c>
      <c r="Q506" s="4">
        <f t="shared" si="78"/>
        <v>0</v>
      </c>
      <c r="R506" s="5">
        <v>66</v>
      </c>
      <c r="S506">
        <f t="shared" si="79"/>
        <v>66</v>
      </c>
      <c r="T506">
        <v>2500</v>
      </c>
    </row>
    <row r="507" spans="1:20">
      <c r="A507" s="3">
        <v>43277</v>
      </c>
      <c r="B507" t="s">
        <v>17</v>
      </c>
      <c r="C507" s="2">
        <v>43278.171539351853</v>
      </c>
      <c r="D507" s="2">
        <v>43278.415370370371</v>
      </c>
      <c r="E507" s="4">
        <v>63</v>
      </c>
      <c r="F507" s="1">
        <v>0.24374999999999999</v>
      </c>
      <c r="G507" t="s">
        <v>0</v>
      </c>
      <c r="H507" s="4">
        <f t="shared" si="71"/>
        <v>0</v>
      </c>
      <c r="I507" s="4">
        <f t="shared" si="72"/>
        <v>1</v>
      </c>
      <c r="J507" s="4">
        <f t="shared" si="73"/>
        <v>0</v>
      </c>
      <c r="K507" s="4">
        <f t="shared" si="74"/>
        <v>0</v>
      </c>
      <c r="L507" s="4">
        <f t="shared" si="75"/>
        <v>0</v>
      </c>
      <c r="M507" s="5" t="s">
        <v>4</v>
      </c>
      <c r="N507" s="4">
        <f t="shared" si="80"/>
        <v>0</v>
      </c>
      <c r="O507" s="4">
        <f t="shared" si="76"/>
        <v>0</v>
      </c>
      <c r="P507" s="4">
        <f t="shared" si="77"/>
        <v>1</v>
      </c>
      <c r="Q507" s="4">
        <f t="shared" si="78"/>
        <v>0</v>
      </c>
      <c r="R507" s="5">
        <v>69</v>
      </c>
      <c r="S507">
        <f t="shared" si="79"/>
        <v>69</v>
      </c>
      <c r="T507">
        <v>8622</v>
      </c>
    </row>
    <row r="508" spans="1:20">
      <c r="A508" s="3">
        <v>43278</v>
      </c>
      <c r="B508" t="s">
        <v>18</v>
      </c>
      <c r="C508" s="2">
        <v>43279.074895833335</v>
      </c>
      <c r="D508" s="2">
        <v>43279.392476851855</v>
      </c>
      <c r="E508" s="4">
        <v>85</v>
      </c>
      <c r="F508" s="1">
        <v>0.31736111111111115</v>
      </c>
      <c r="G508" t="s">
        <v>2</v>
      </c>
      <c r="H508" s="4">
        <f t="shared" si="71"/>
        <v>0</v>
      </c>
      <c r="I508" s="4">
        <f t="shared" si="72"/>
        <v>0</v>
      </c>
      <c r="J508" s="4">
        <f t="shared" si="73"/>
        <v>1</v>
      </c>
      <c r="K508" s="4">
        <f t="shared" si="74"/>
        <v>0</v>
      </c>
      <c r="L508" s="4">
        <f t="shared" si="75"/>
        <v>0</v>
      </c>
      <c r="N508" s="4">
        <f t="shared" si="80"/>
        <v>0</v>
      </c>
      <c r="O508" s="4">
        <f t="shared" si="76"/>
        <v>0</v>
      </c>
      <c r="P508" s="4">
        <f t="shared" si="77"/>
        <v>0</v>
      </c>
      <c r="Q508" s="4">
        <f t="shared" si="78"/>
        <v>0</v>
      </c>
      <c r="R508" s="5">
        <v>75</v>
      </c>
      <c r="S508">
        <f t="shared" si="79"/>
        <v>75</v>
      </c>
      <c r="T508">
        <v>1139</v>
      </c>
    </row>
    <row r="509" spans="1:20">
      <c r="A509" s="3">
        <v>43279</v>
      </c>
      <c r="B509" t="s">
        <v>19</v>
      </c>
      <c r="C509" s="2">
        <v>43280.018310185187</v>
      </c>
      <c r="D509" s="2">
        <v>43280.350694444445</v>
      </c>
      <c r="E509" s="4">
        <v>83</v>
      </c>
      <c r="F509" s="1">
        <v>0.33194444444444443</v>
      </c>
      <c r="G509" t="s">
        <v>2</v>
      </c>
      <c r="H509" s="4">
        <f t="shared" si="71"/>
        <v>0</v>
      </c>
      <c r="I509" s="4">
        <f t="shared" si="72"/>
        <v>0</v>
      </c>
      <c r="J509" s="4">
        <f t="shared" si="73"/>
        <v>1</v>
      </c>
      <c r="K509" s="4">
        <f t="shared" si="74"/>
        <v>0</v>
      </c>
      <c r="L509" s="4">
        <f t="shared" si="75"/>
        <v>0</v>
      </c>
      <c r="N509" s="4">
        <f t="shared" si="80"/>
        <v>0</v>
      </c>
      <c r="O509" s="4">
        <f t="shared" si="76"/>
        <v>0</v>
      </c>
      <c r="P509" s="4">
        <f t="shared" si="77"/>
        <v>0</v>
      </c>
      <c r="Q509" s="4">
        <f t="shared" si="78"/>
        <v>0</v>
      </c>
      <c r="R509" s="5">
        <v>69</v>
      </c>
      <c r="S509">
        <f t="shared" si="79"/>
        <v>69</v>
      </c>
      <c r="T509">
        <v>9415</v>
      </c>
    </row>
    <row r="510" spans="1:20">
      <c r="A510" s="3">
        <v>43280</v>
      </c>
      <c r="B510" t="s">
        <v>20</v>
      </c>
      <c r="C510" s="2">
        <v>43281.019884259258</v>
      </c>
      <c r="D510" s="2">
        <v>43281.408680555556</v>
      </c>
      <c r="E510" s="4">
        <v>99</v>
      </c>
      <c r="F510" s="1">
        <v>0.38819444444444445</v>
      </c>
      <c r="G510" t="s">
        <v>0</v>
      </c>
      <c r="H510" s="4">
        <f t="shared" si="71"/>
        <v>0</v>
      </c>
      <c r="I510" s="4">
        <f t="shared" si="72"/>
        <v>1</v>
      </c>
      <c r="J510" s="4">
        <f t="shared" si="73"/>
        <v>0</v>
      </c>
      <c r="K510" s="4">
        <f t="shared" si="74"/>
        <v>0</v>
      </c>
      <c r="L510" s="4">
        <f t="shared" si="75"/>
        <v>0</v>
      </c>
      <c r="N510" s="4">
        <f t="shared" si="80"/>
        <v>0</v>
      </c>
      <c r="O510" s="4">
        <f t="shared" si="76"/>
        <v>0</v>
      </c>
      <c r="P510" s="4">
        <f t="shared" si="77"/>
        <v>0</v>
      </c>
      <c r="Q510" s="4">
        <f t="shared" si="78"/>
        <v>0</v>
      </c>
      <c r="R510" s="5">
        <v>94</v>
      </c>
      <c r="S510">
        <f t="shared" si="79"/>
        <v>94</v>
      </c>
      <c r="T510">
        <v>2653</v>
      </c>
    </row>
    <row r="511" spans="1:20">
      <c r="A511" s="3">
        <v>43281</v>
      </c>
      <c r="B511" t="s">
        <v>21</v>
      </c>
      <c r="C511" s="2">
        <v>43282.032476851855</v>
      </c>
      <c r="D511" s="2">
        <v>43282.38585648148</v>
      </c>
      <c r="E511" s="4">
        <v>85</v>
      </c>
      <c r="F511" s="1">
        <v>0.3527777777777778</v>
      </c>
      <c r="G511" t="s">
        <v>0</v>
      </c>
      <c r="H511" s="4">
        <f t="shared" si="71"/>
        <v>0</v>
      </c>
      <c r="I511" s="4">
        <f t="shared" si="72"/>
        <v>1</v>
      </c>
      <c r="J511" s="4">
        <f t="shared" si="73"/>
        <v>0</v>
      </c>
      <c r="K511" s="4">
        <f t="shared" si="74"/>
        <v>0</v>
      </c>
      <c r="L511" s="4">
        <f t="shared" si="75"/>
        <v>0</v>
      </c>
      <c r="N511" s="4">
        <f t="shared" si="80"/>
        <v>0</v>
      </c>
      <c r="O511" s="4">
        <f t="shared" si="76"/>
        <v>0</v>
      </c>
      <c r="P511" s="4">
        <f t="shared" si="77"/>
        <v>0</v>
      </c>
      <c r="Q511" s="4">
        <f t="shared" si="78"/>
        <v>0</v>
      </c>
      <c r="R511" s="5">
        <v>77</v>
      </c>
      <c r="S511">
        <f t="shared" si="79"/>
        <v>77</v>
      </c>
      <c r="T511">
        <v>7099</v>
      </c>
    </row>
    <row r="512" spans="1:20">
      <c r="A512" s="3">
        <v>43282</v>
      </c>
      <c r="B512" t="s">
        <v>22</v>
      </c>
      <c r="C512" s="2">
        <v>43283.028807870367</v>
      </c>
      <c r="D512" s="2">
        <v>43283.419490740744</v>
      </c>
      <c r="E512" s="4">
        <v>89</v>
      </c>
      <c r="F512" s="1">
        <v>0.39027777777777778</v>
      </c>
      <c r="G512" t="s">
        <v>1</v>
      </c>
      <c r="H512" s="4">
        <f t="shared" si="71"/>
        <v>1</v>
      </c>
      <c r="I512" s="4">
        <f t="shared" si="72"/>
        <v>0</v>
      </c>
      <c r="J512" s="4">
        <f t="shared" si="73"/>
        <v>0</v>
      </c>
      <c r="K512" s="4">
        <f t="shared" si="74"/>
        <v>0</v>
      </c>
      <c r="L512" s="4">
        <f t="shared" si="75"/>
        <v>0</v>
      </c>
      <c r="N512" s="4">
        <f t="shared" si="80"/>
        <v>0</v>
      </c>
      <c r="O512" s="4">
        <f t="shared" si="76"/>
        <v>0</v>
      </c>
      <c r="P512" s="4">
        <f t="shared" si="77"/>
        <v>0</v>
      </c>
      <c r="Q512" s="4">
        <f t="shared" si="78"/>
        <v>0</v>
      </c>
      <c r="R512" s="5">
        <v>68</v>
      </c>
      <c r="S512">
        <f t="shared" si="79"/>
        <v>68</v>
      </c>
      <c r="T512">
        <v>10130</v>
      </c>
    </row>
    <row r="513" spans="1:20">
      <c r="A513" s="3">
        <v>43283</v>
      </c>
      <c r="B513" t="s">
        <v>16</v>
      </c>
      <c r="C513" s="2">
        <v>43284.025891203702</v>
      </c>
      <c r="D513" s="2">
        <v>43284.410243055558</v>
      </c>
      <c r="E513" s="4">
        <v>92</v>
      </c>
      <c r="F513" s="1">
        <v>0.3840277777777778</v>
      </c>
      <c r="G513" t="s">
        <v>0</v>
      </c>
      <c r="H513" s="4">
        <f t="shared" si="71"/>
        <v>0</v>
      </c>
      <c r="I513" s="4">
        <f t="shared" si="72"/>
        <v>1</v>
      </c>
      <c r="J513" s="4">
        <f t="shared" si="73"/>
        <v>0</v>
      </c>
      <c r="K513" s="4">
        <f t="shared" si="74"/>
        <v>0</v>
      </c>
      <c r="L513" s="4">
        <f t="shared" si="75"/>
        <v>0</v>
      </c>
      <c r="N513" s="4">
        <f t="shared" si="80"/>
        <v>0</v>
      </c>
      <c r="O513" s="4">
        <f t="shared" si="76"/>
        <v>0</v>
      </c>
      <c r="P513" s="4">
        <f t="shared" si="77"/>
        <v>0</v>
      </c>
      <c r="Q513" s="4">
        <f t="shared" si="78"/>
        <v>0</v>
      </c>
      <c r="R513" s="5">
        <v>74</v>
      </c>
      <c r="S513">
        <f t="shared" si="79"/>
        <v>74</v>
      </c>
      <c r="T513">
        <v>1803</v>
      </c>
    </row>
    <row r="514" spans="1:20">
      <c r="A514" s="3">
        <v>43284</v>
      </c>
      <c r="B514" t="s">
        <v>17</v>
      </c>
      <c r="C514" s="2">
        <v>43285.046249999999</v>
      </c>
      <c r="D514" s="2">
        <v>43285.474340277775</v>
      </c>
      <c r="E514" s="4">
        <v>84</v>
      </c>
      <c r="F514" s="1">
        <v>0.42777777777777781</v>
      </c>
      <c r="G514" t="s">
        <v>1</v>
      </c>
      <c r="H514" s="4">
        <f t="shared" si="71"/>
        <v>1</v>
      </c>
      <c r="I514" s="4">
        <f t="shared" si="72"/>
        <v>0</v>
      </c>
      <c r="J514" s="4">
        <f t="shared" si="73"/>
        <v>0</v>
      </c>
      <c r="K514" s="4">
        <f t="shared" si="74"/>
        <v>0</v>
      </c>
      <c r="L514" s="4">
        <f t="shared" si="75"/>
        <v>0</v>
      </c>
      <c r="N514" s="4">
        <f t="shared" si="80"/>
        <v>0</v>
      </c>
      <c r="O514" s="4">
        <f t="shared" si="76"/>
        <v>0</v>
      </c>
      <c r="P514" s="4">
        <f t="shared" si="77"/>
        <v>0</v>
      </c>
      <c r="Q514" s="4">
        <f t="shared" si="78"/>
        <v>0</v>
      </c>
      <c r="R514" s="5">
        <v>72</v>
      </c>
      <c r="S514">
        <f t="shared" si="79"/>
        <v>72</v>
      </c>
      <c r="T514">
        <v>7321</v>
      </c>
    </row>
    <row r="515" spans="1:20">
      <c r="A515" s="3">
        <v>43285</v>
      </c>
      <c r="B515" t="s">
        <v>18</v>
      </c>
      <c r="C515" s="2">
        <v>43286.012615740743</v>
      </c>
      <c r="D515" s="2">
        <v>43286.369039351855</v>
      </c>
      <c r="E515" s="4">
        <v>86</v>
      </c>
      <c r="F515" s="1">
        <v>0.35625000000000001</v>
      </c>
      <c r="G515" t="s">
        <v>2</v>
      </c>
      <c r="H515" s="4">
        <f t="shared" ref="H515:H578" si="81">IF(ISNUMBER(SEARCH($H$1,$G515)),1,0)</f>
        <v>0</v>
      </c>
      <c r="I515" s="4">
        <f t="shared" ref="I515:I578" si="82">IF(ISNUMBER(SEARCH($I$1,$G515)),1,0)</f>
        <v>0</v>
      </c>
      <c r="J515" s="4">
        <f t="shared" ref="J515:J578" si="83">IF(ISNUMBER(SEARCH($J$1,$G515)),1,0)</f>
        <v>1</v>
      </c>
      <c r="K515" s="4">
        <f t="shared" ref="K515:K578" si="84">IF(AND($G515="",$E515&lt;&gt;""),1,0)</f>
        <v>0</v>
      </c>
      <c r="L515" s="4">
        <f t="shared" ref="L515:L578" si="85">IF(AND($G515="",$E515=""),1,0)</f>
        <v>0</v>
      </c>
      <c r="N515" s="4">
        <f t="shared" si="80"/>
        <v>0</v>
      </c>
      <c r="O515" s="4">
        <f t="shared" ref="O515:O578" si="86">IF(ISNUMBER(SEARCH("Took a nap (1.5 hours)",$M515)),1,0)</f>
        <v>0</v>
      </c>
      <c r="P515" s="4">
        <f t="shared" ref="P515:P578" si="87">IF(ISNUMBER(SEARCH("Took a nap (2 hours)",$M515)),1,0)</f>
        <v>0</v>
      </c>
      <c r="Q515" s="4">
        <f t="shared" ref="Q515:Q578" si="88">IF(ISNUMBER(SEARCH($Q$1,$M515)),1,0)</f>
        <v>0</v>
      </c>
      <c r="R515" s="5">
        <v>69</v>
      </c>
      <c r="S515">
        <f t="shared" ref="S515:S578" si="89">IF($R515=0,"",$R515)</f>
        <v>69</v>
      </c>
      <c r="T515">
        <v>4527</v>
      </c>
    </row>
    <row r="516" spans="1:20">
      <c r="A516" s="3">
        <v>43286</v>
      </c>
      <c r="B516" t="s">
        <v>19</v>
      </c>
      <c r="C516" s="2">
        <v>43287.101504629631</v>
      </c>
      <c r="D516" s="2">
        <v>43287.40221064815</v>
      </c>
      <c r="E516" s="4">
        <v>80</v>
      </c>
      <c r="F516" s="1">
        <v>0.30069444444444443</v>
      </c>
      <c r="G516" t="s">
        <v>0</v>
      </c>
      <c r="H516" s="4">
        <f t="shared" si="81"/>
        <v>0</v>
      </c>
      <c r="I516" s="4">
        <f t="shared" si="82"/>
        <v>1</v>
      </c>
      <c r="J516" s="4">
        <f t="shared" si="83"/>
        <v>0</v>
      </c>
      <c r="K516" s="4">
        <f t="shared" si="84"/>
        <v>0</v>
      </c>
      <c r="L516" s="4">
        <f t="shared" si="85"/>
        <v>0</v>
      </c>
      <c r="M516" s="5" t="s">
        <v>4</v>
      </c>
      <c r="N516" s="4">
        <f t="shared" si="80"/>
        <v>0</v>
      </c>
      <c r="O516" s="4">
        <f t="shared" si="86"/>
        <v>0</v>
      </c>
      <c r="P516" s="4">
        <f t="shared" si="87"/>
        <v>1</v>
      </c>
      <c r="Q516" s="4">
        <f t="shared" si="88"/>
        <v>0</v>
      </c>
      <c r="R516" s="5">
        <v>60</v>
      </c>
      <c r="S516">
        <f t="shared" si="89"/>
        <v>60</v>
      </c>
      <c r="T516">
        <v>3026</v>
      </c>
    </row>
    <row r="517" spans="1:20">
      <c r="A517" s="3">
        <v>43287</v>
      </c>
      <c r="B517" t="s">
        <v>20</v>
      </c>
      <c r="C517" s="2">
        <v>43288.035034722219</v>
      </c>
      <c r="D517" s="2">
        <v>43288.428240740737</v>
      </c>
      <c r="E517" s="4">
        <v>99</v>
      </c>
      <c r="F517" s="1">
        <v>0.39305555555555555</v>
      </c>
      <c r="G517" t="s">
        <v>0</v>
      </c>
      <c r="H517" s="4">
        <f t="shared" si="81"/>
        <v>0</v>
      </c>
      <c r="I517" s="4">
        <f t="shared" si="82"/>
        <v>1</v>
      </c>
      <c r="J517" s="4">
        <f t="shared" si="83"/>
        <v>0</v>
      </c>
      <c r="K517" s="4">
        <f t="shared" si="84"/>
        <v>0</v>
      </c>
      <c r="L517" s="4">
        <f t="shared" si="85"/>
        <v>0</v>
      </c>
      <c r="N517" s="4">
        <f t="shared" si="80"/>
        <v>0</v>
      </c>
      <c r="O517" s="4">
        <f t="shared" si="86"/>
        <v>0</v>
      </c>
      <c r="P517" s="4">
        <f t="shared" si="87"/>
        <v>0</v>
      </c>
      <c r="Q517" s="4">
        <f t="shared" si="88"/>
        <v>0</v>
      </c>
      <c r="R517" s="5">
        <v>62</v>
      </c>
      <c r="S517">
        <f t="shared" si="89"/>
        <v>62</v>
      </c>
      <c r="T517">
        <v>10579</v>
      </c>
    </row>
    <row r="518" spans="1:20">
      <c r="A518" s="3">
        <v>43288</v>
      </c>
      <c r="B518" t="s">
        <v>21</v>
      </c>
      <c r="C518" s="2">
        <v>43289.024594907409</v>
      </c>
      <c r="D518" s="2">
        <v>43289.385682870372</v>
      </c>
      <c r="E518" s="4">
        <v>80</v>
      </c>
      <c r="F518" s="1">
        <v>0.36041666666666666</v>
      </c>
      <c r="G518" t="s">
        <v>2</v>
      </c>
      <c r="H518" s="4">
        <f t="shared" si="81"/>
        <v>0</v>
      </c>
      <c r="I518" s="4">
        <f t="shared" si="82"/>
        <v>0</v>
      </c>
      <c r="J518" s="4">
        <f t="shared" si="83"/>
        <v>1</v>
      </c>
      <c r="K518" s="4">
        <f t="shared" si="84"/>
        <v>0</v>
      </c>
      <c r="L518" s="4">
        <f t="shared" si="85"/>
        <v>0</v>
      </c>
      <c r="N518" s="4">
        <f t="shared" si="80"/>
        <v>0</v>
      </c>
      <c r="O518" s="4">
        <f t="shared" si="86"/>
        <v>0</v>
      </c>
      <c r="P518" s="4">
        <f t="shared" si="87"/>
        <v>0</v>
      </c>
      <c r="Q518" s="4">
        <f t="shared" si="88"/>
        <v>0</v>
      </c>
      <c r="R518" s="5">
        <v>63</v>
      </c>
      <c r="S518">
        <f t="shared" si="89"/>
        <v>63</v>
      </c>
      <c r="T518">
        <v>2092</v>
      </c>
    </row>
    <row r="519" spans="1:20">
      <c r="A519" s="3">
        <v>43289</v>
      </c>
      <c r="B519" t="s">
        <v>22</v>
      </c>
      <c r="C519" s="2">
        <v>43289.9690162037</v>
      </c>
      <c r="D519" s="2">
        <v>43290.326643518521</v>
      </c>
      <c r="E519" s="4">
        <v>87</v>
      </c>
      <c r="F519" s="1">
        <v>0.35694444444444445</v>
      </c>
      <c r="G519" t="s">
        <v>0</v>
      </c>
      <c r="H519" s="4">
        <f t="shared" si="81"/>
        <v>0</v>
      </c>
      <c r="I519" s="4">
        <f t="shared" si="82"/>
        <v>1</v>
      </c>
      <c r="J519" s="4">
        <f t="shared" si="83"/>
        <v>0</v>
      </c>
      <c r="K519" s="4">
        <f t="shared" si="84"/>
        <v>0</v>
      </c>
      <c r="L519" s="4">
        <f t="shared" si="85"/>
        <v>0</v>
      </c>
      <c r="N519" s="4">
        <f t="shared" si="80"/>
        <v>0</v>
      </c>
      <c r="O519" s="4">
        <f t="shared" si="86"/>
        <v>0</v>
      </c>
      <c r="P519" s="4">
        <f t="shared" si="87"/>
        <v>0</v>
      </c>
      <c r="Q519" s="4">
        <f t="shared" si="88"/>
        <v>0</v>
      </c>
      <c r="R519" s="5">
        <v>48</v>
      </c>
      <c r="S519">
        <f t="shared" si="89"/>
        <v>48</v>
      </c>
      <c r="T519">
        <v>11076</v>
      </c>
    </row>
    <row r="520" spans="1:20">
      <c r="A520" s="3">
        <v>43290</v>
      </c>
      <c r="B520" t="s">
        <v>16</v>
      </c>
      <c r="C520" s="2">
        <v>43291.007372685184</v>
      </c>
      <c r="D520" s="2">
        <v>43291.369583333333</v>
      </c>
      <c r="E520" s="4">
        <v>83</v>
      </c>
      <c r="F520" s="1">
        <v>0.36180555555555555</v>
      </c>
      <c r="G520" t="s">
        <v>2</v>
      </c>
      <c r="H520" s="4">
        <f t="shared" si="81"/>
        <v>0</v>
      </c>
      <c r="I520" s="4">
        <f t="shared" si="82"/>
        <v>0</v>
      </c>
      <c r="J520" s="4">
        <f t="shared" si="83"/>
        <v>1</v>
      </c>
      <c r="K520" s="4">
        <f t="shared" si="84"/>
        <v>0</v>
      </c>
      <c r="L520" s="4">
        <f t="shared" si="85"/>
        <v>0</v>
      </c>
      <c r="N520" s="4">
        <f t="shared" si="80"/>
        <v>0</v>
      </c>
      <c r="O520" s="4">
        <f t="shared" si="86"/>
        <v>0</v>
      </c>
      <c r="P520" s="4">
        <f t="shared" si="87"/>
        <v>0</v>
      </c>
      <c r="Q520" s="4">
        <f t="shared" si="88"/>
        <v>0</v>
      </c>
      <c r="R520" s="5">
        <v>75</v>
      </c>
      <c r="S520">
        <f t="shared" si="89"/>
        <v>75</v>
      </c>
      <c r="T520">
        <v>4754</v>
      </c>
    </row>
    <row r="521" spans="1:20">
      <c r="A521" s="3">
        <v>43291</v>
      </c>
      <c r="B521" t="s">
        <v>17</v>
      </c>
      <c r="C521" s="2">
        <v>43291.973356481481</v>
      </c>
      <c r="D521" s="2">
        <v>43292.371898148151</v>
      </c>
      <c r="E521" s="4">
        <v>96</v>
      </c>
      <c r="F521" s="1">
        <v>0.3979166666666667</v>
      </c>
      <c r="G521" t="s">
        <v>2</v>
      </c>
      <c r="H521" s="4">
        <f t="shared" si="81"/>
        <v>0</v>
      </c>
      <c r="I521" s="4">
        <f t="shared" si="82"/>
        <v>0</v>
      </c>
      <c r="J521" s="4">
        <f t="shared" si="83"/>
        <v>1</v>
      </c>
      <c r="K521" s="4">
        <f t="shared" si="84"/>
        <v>0</v>
      </c>
      <c r="L521" s="4">
        <f t="shared" si="85"/>
        <v>0</v>
      </c>
      <c r="N521" s="4">
        <f t="shared" si="80"/>
        <v>0</v>
      </c>
      <c r="O521" s="4">
        <f t="shared" si="86"/>
        <v>0</v>
      </c>
      <c r="P521" s="4">
        <f t="shared" si="87"/>
        <v>0</v>
      </c>
      <c r="Q521" s="4">
        <f t="shared" si="88"/>
        <v>0</v>
      </c>
      <c r="R521" s="5">
        <v>64</v>
      </c>
      <c r="S521">
        <f t="shared" si="89"/>
        <v>64</v>
      </c>
      <c r="T521">
        <v>7865</v>
      </c>
    </row>
    <row r="522" spans="1:20">
      <c r="A522" s="3">
        <v>43292</v>
      </c>
      <c r="B522" t="s">
        <v>18</v>
      </c>
      <c r="C522" s="2">
        <v>43293.059224537035</v>
      </c>
      <c r="D522" s="2">
        <v>43293.357083333336</v>
      </c>
      <c r="E522" s="4">
        <v>77</v>
      </c>
      <c r="F522" s="1">
        <v>0.29722222222222222</v>
      </c>
      <c r="G522" t="s">
        <v>2</v>
      </c>
      <c r="H522" s="4">
        <f t="shared" si="81"/>
        <v>0</v>
      </c>
      <c r="I522" s="4">
        <f t="shared" si="82"/>
        <v>0</v>
      </c>
      <c r="J522" s="4">
        <f t="shared" si="83"/>
        <v>1</v>
      </c>
      <c r="K522" s="4">
        <f t="shared" si="84"/>
        <v>0</v>
      </c>
      <c r="L522" s="4">
        <f t="shared" si="85"/>
        <v>0</v>
      </c>
      <c r="M522" s="5" t="s">
        <v>4</v>
      </c>
      <c r="N522" s="4">
        <f t="shared" si="80"/>
        <v>0</v>
      </c>
      <c r="O522" s="4">
        <f t="shared" si="86"/>
        <v>0</v>
      </c>
      <c r="P522" s="4">
        <f t="shared" si="87"/>
        <v>1</v>
      </c>
      <c r="Q522" s="4">
        <f t="shared" si="88"/>
        <v>0</v>
      </c>
      <c r="R522" s="5">
        <v>71</v>
      </c>
      <c r="S522">
        <f t="shared" si="89"/>
        <v>71</v>
      </c>
      <c r="T522">
        <v>2589</v>
      </c>
    </row>
    <row r="523" spans="1:20">
      <c r="A523" s="3">
        <v>43293</v>
      </c>
      <c r="B523" t="s">
        <v>19</v>
      </c>
      <c r="C523" s="2">
        <v>43294.091435185182</v>
      </c>
      <c r="D523" s="2">
        <v>43294.35224537037</v>
      </c>
      <c r="E523" s="4">
        <v>63</v>
      </c>
      <c r="F523" s="1">
        <v>0.26041666666666669</v>
      </c>
      <c r="G523" t="s">
        <v>2</v>
      </c>
      <c r="H523" s="4">
        <f t="shared" si="81"/>
        <v>0</v>
      </c>
      <c r="I523" s="4">
        <f t="shared" si="82"/>
        <v>0</v>
      </c>
      <c r="J523" s="4">
        <f t="shared" si="83"/>
        <v>1</v>
      </c>
      <c r="K523" s="4">
        <f t="shared" si="84"/>
        <v>0</v>
      </c>
      <c r="L523" s="4">
        <f t="shared" si="85"/>
        <v>0</v>
      </c>
      <c r="M523" s="5" t="s">
        <v>4</v>
      </c>
      <c r="N523" s="4">
        <f t="shared" si="80"/>
        <v>0</v>
      </c>
      <c r="O523" s="4">
        <f t="shared" si="86"/>
        <v>0</v>
      </c>
      <c r="P523" s="4">
        <f t="shared" si="87"/>
        <v>1</v>
      </c>
      <c r="Q523" s="4">
        <f t="shared" si="88"/>
        <v>0</v>
      </c>
      <c r="R523" s="5">
        <v>60</v>
      </c>
      <c r="S523">
        <f t="shared" si="89"/>
        <v>60</v>
      </c>
      <c r="T523">
        <v>8143</v>
      </c>
    </row>
    <row r="524" spans="1:20">
      <c r="A524" s="3">
        <v>43294</v>
      </c>
      <c r="B524" t="s">
        <v>20</v>
      </c>
      <c r="E524" s="4" t="s">
        <v>23</v>
      </c>
      <c r="F524" s="1"/>
      <c r="H524" s="4">
        <f t="shared" si="81"/>
        <v>0</v>
      </c>
      <c r="I524" s="4">
        <f t="shared" si="82"/>
        <v>0</v>
      </c>
      <c r="J524" s="4">
        <f t="shared" si="83"/>
        <v>0</v>
      </c>
      <c r="K524" s="4">
        <f t="shared" si="84"/>
        <v>0</v>
      </c>
      <c r="L524" s="4">
        <f t="shared" si="85"/>
        <v>1</v>
      </c>
      <c r="N524" s="4">
        <f t="shared" si="80"/>
        <v>0</v>
      </c>
      <c r="O524" s="4">
        <f t="shared" si="86"/>
        <v>0</v>
      </c>
      <c r="P524" s="4">
        <f t="shared" si="87"/>
        <v>0</v>
      </c>
      <c r="Q524" s="4">
        <f t="shared" si="88"/>
        <v>0</v>
      </c>
      <c r="S524" t="str">
        <f t="shared" si="89"/>
        <v/>
      </c>
    </row>
    <row r="525" spans="1:20">
      <c r="A525" s="3">
        <v>43295</v>
      </c>
      <c r="B525" t="s">
        <v>21</v>
      </c>
      <c r="C525" s="2">
        <v>43295.988819444443</v>
      </c>
      <c r="D525" s="2">
        <v>43296.35015046296</v>
      </c>
      <c r="E525" s="4">
        <v>74</v>
      </c>
      <c r="F525" s="1">
        <v>0.3611111111111111</v>
      </c>
      <c r="G525" t="s">
        <v>2</v>
      </c>
      <c r="H525" s="4">
        <f t="shared" si="81"/>
        <v>0</v>
      </c>
      <c r="I525" s="4">
        <f t="shared" si="82"/>
        <v>0</v>
      </c>
      <c r="J525" s="4">
        <f t="shared" si="83"/>
        <v>1</v>
      </c>
      <c r="K525" s="4">
        <f t="shared" si="84"/>
        <v>0</v>
      </c>
      <c r="L525" s="4">
        <f t="shared" si="85"/>
        <v>0</v>
      </c>
      <c r="M525" s="5" t="s">
        <v>4</v>
      </c>
      <c r="N525" s="4">
        <f t="shared" si="80"/>
        <v>0</v>
      </c>
      <c r="O525" s="4">
        <f t="shared" si="86"/>
        <v>0</v>
      </c>
      <c r="P525" s="4">
        <f t="shared" si="87"/>
        <v>1</v>
      </c>
      <c r="Q525" s="4">
        <f t="shared" si="88"/>
        <v>0</v>
      </c>
      <c r="R525" s="5">
        <v>61</v>
      </c>
      <c r="S525">
        <f t="shared" si="89"/>
        <v>61</v>
      </c>
      <c r="T525">
        <v>8866</v>
      </c>
    </row>
    <row r="526" spans="1:20">
      <c r="A526" s="3">
        <v>43296</v>
      </c>
      <c r="B526" t="s">
        <v>22</v>
      </c>
      <c r="C526" s="2">
        <v>43297.034722222219</v>
      </c>
      <c r="D526" s="2">
        <v>43297.397847222222</v>
      </c>
      <c r="E526" s="4">
        <v>88</v>
      </c>
      <c r="F526" s="1">
        <v>0.36249999999999999</v>
      </c>
      <c r="G526" t="s">
        <v>0</v>
      </c>
      <c r="H526" s="4">
        <f t="shared" si="81"/>
        <v>0</v>
      </c>
      <c r="I526" s="4">
        <f t="shared" si="82"/>
        <v>1</v>
      </c>
      <c r="J526" s="4">
        <f t="shared" si="83"/>
        <v>0</v>
      </c>
      <c r="K526" s="4">
        <f t="shared" si="84"/>
        <v>0</v>
      </c>
      <c r="L526" s="4">
        <f t="shared" si="85"/>
        <v>0</v>
      </c>
      <c r="M526" s="5" t="s">
        <v>4</v>
      </c>
      <c r="N526" s="4">
        <f t="shared" si="80"/>
        <v>0</v>
      </c>
      <c r="O526" s="4">
        <f t="shared" si="86"/>
        <v>0</v>
      </c>
      <c r="P526" s="4">
        <f t="shared" si="87"/>
        <v>1</v>
      </c>
      <c r="Q526" s="4">
        <f t="shared" si="88"/>
        <v>0</v>
      </c>
      <c r="R526" s="5">
        <v>68</v>
      </c>
      <c r="S526">
        <f t="shared" si="89"/>
        <v>68</v>
      </c>
      <c r="T526">
        <v>1035</v>
      </c>
    </row>
    <row r="527" spans="1:20">
      <c r="A527" s="3">
        <v>43297</v>
      </c>
      <c r="B527" t="s">
        <v>16</v>
      </c>
      <c r="C527" s="2">
        <v>43297.983483796299</v>
      </c>
      <c r="D527" s="2">
        <v>43298.367534722223</v>
      </c>
      <c r="E527" s="4">
        <v>100</v>
      </c>
      <c r="F527" s="1">
        <v>0.3840277777777778</v>
      </c>
      <c r="G527" t="s">
        <v>0</v>
      </c>
      <c r="H527" s="4">
        <f t="shared" si="81"/>
        <v>0</v>
      </c>
      <c r="I527" s="4">
        <f t="shared" si="82"/>
        <v>1</v>
      </c>
      <c r="J527" s="4">
        <f t="shared" si="83"/>
        <v>0</v>
      </c>
      <c r="K527" s="4">
        <f t="shared" si="84"/>
        <v>0</v>
      </c>
      <c r="L527" s="4">
        <f t="shared" si="85"/>
        <v>0</v>
      </c>
      <c r="N527" s="4">
        <f t="shared" si="80"/>
        <v>0</v>
      </c>
      <c r="O527" s="4">
        <f t="shared" si="86"/>
        <v>0</v>
      </c>
      <c r="P527" s="4">
        <f t="shared" si="87"/>
        <v>0</v>
      </c>
      <c r="Q527" s="4">
        <f t="shared" si="88"/>
        <v>0</v>
      </c>
      <c r="R527" s="5">
        <v>70</v>
      </c>
      <c r="S527">
        <f t="shared" si="89"/>
        <v>70</v>
      </c>
      <c r="T527">
        <v>6685</v>
      </c>
    </row>
    <row r="528" spans="1:20">
      <c r="A528" s="3">
        <v>43298</v>
      </c>
      <c r="B528" t="s">
        <v>17</v>
      </c>
      <c r="C528" s="2">
        <v>43299.004155092596</v>
      </c>
      <c r="D528" s="2">
        <v>43299.371365740742</v>
      </c>
      <c r="E528" s="4">
        <v>100</v>
      </c>
      <c r="F528" s="1">
        <v>0.3666666666666667</v>
      </c>
      <c r="G528" t="s">
        <v>0</v>
      </c>
      <c r="H528" s="4">
        <f t="shared" si="81"/>
        <v>0</v>
      </c>
      <c r="I528" s="4">
        <f t="shared" si="82"/>
        <v>1</v>
      </c>
      <c r="J528" s="4">
        <f t="shared" si="83"/>
        <v>0</v>
      </c>
      <c r="K528" s="4">
        <f t="shared" si="84"/>
        <v>0</v>
      </c>
      <c r="L528" s="4">
        <f t="shared" si="85"/>
        <v>0</v>
      </c>
      <c r="N528" s="4">
        <f t="shared" si="80"/>
        <v>0</v>
      </c>
      <c r="O528" s="4">
        <f t="shared" si="86"/>
        <v>0</v>
      </c>
      <c r="P528" s="4">
        <f t="shared" si="87"/>
        <v>0</v>
      </c>
      <c r="Q528" s="4">
        <f t="shared" si="88"/>
        <v>0</v>
      </c>
      <c r="R528" s="5">
        <v>63</v>
      </c>
      <c r="S528">
        <f t="shared" si="89"/>
        <v>63</v>
      </c>
      <c r="T528">
        <v>4177</v>
      </c>
    </row>
    <row r="529" spans="1:20">
      <c r="A529" s="3">
        <v>43299</v>
      </c>
      <c r="B529" t="s">
        <v>18</v>
      </c>
      <c r="C529" s="2">
        <v>43300.009270833332</v>
      </c>
      <c r="D529" s="2">
        <v>43300.380046296297</v>
      </c>
      <c r="E529" s="4">
        <v>97</v>
      </c>
      <c r="F529" s="1">
        <v>0.37013888888888885</v>
      </c>
      <c r="G529" t="s">
        <v>2</v>
      </c>
      <c r="H529" s="4">
        <f t="shared" si="81"/>
        <v>0</v>
      </c>
      <c r="I529" s="4">
        <f t="shared" si="82"/>
        <v>0</v>
      </c>
      <c r="J529" s="4">
        <f t="shared" si="83"/>
        <v>1</v>
      </c>
      <c r="K529" s="4">
        <f t="shared" si="84"/>
        <v>0</v>
      </c>
      <c r="L529" s="4">
        <f t="shared" si="85"/>
        <v>0</v>
      </c>
      <c r="N529" s="4">
        <f t="shared" si="80"/>
        <v>0</v>
      </c>
      <c r="O529" s="4">
        <f t="shared" si="86"/>
        <v>0</v>
      </c>
      <c r="P529" s="4">
        <f t="shared" si="87"/>
        <v>0</v>
      </c>
      <c r="Q529" s="4">
        <f t="shared" si="88"/>
        <v>0</v>
      </c>
      <c r="R529" s="5">
        <v>62</v>
      </c>
      <c r="S529">
        <f t="shared" si="89"/>
        <v>62</v>
      </c>
      <c r="T529">
        <v>8422</v>
      </c>
    </row>
    <row r="530" spans="1:20">
      <c r="A530" s="3">
        <v>43300</v>
      </c>
      <c r="B530" t="s">
        <v>19</v>
      </c>
      <c r="C530" s="2">
        <v>43301.009097222224</v>
      </c>
      <c r="D530" s="2">
        <v>43301.386550925927</v>
      </c>
      <c r="E530" s="4">
        <v>100</v>
      </c>
      <c r="F530" s="1">
        <v>0.37708333333333338</v>
      </c>
      <c r="G530" t="s">
        <v>0</v>
      </c>
      <c r="H530" s="4">
        <f t="shared" si="81"/>
        <v>0</v>
      </c>
      <c r="I530" s="4">
        <f t="shared" si="82"/>
        <v>1</v>
      </c>
      <c r="J530" s="4">
        <f t="shared" si="83"/>
        <v>0</v>
      </c>
      <c r="K530" s="4">
        <f t="shared" si="84"/>
        <v>0</v>
      </c>
      <c r="L530" s="4">
        <f t="shared" si="85"/>
        <v>0</v>
      </c>
      <c r="N530" s="4">
        <f t="shared" ref="N530:N593" si="90">IF(ISNUMBER(SEARCH("Took a nap (1 hour)",$M530)),1,0)</f>
        <v>0</v>
      </c>
      <c r="O530" s="4">
        <f t="shared" si="86"/>
        <v>0</v>
      </c>
      <c r="P530" s="4">
        <f t="shared" si="87"/>
        <v>0</v>
      </c>
      <c r="Q530" s="4">
        <f t="shared" si="88"/>
        <v>0</v>
      </c>
      <c r="R530" s="5">
        <v>72</v>
      </c>
      <c r="S530">
        <f t="shared" si="89"/>
        <v>72</v>
      </c>
      <c r="T530">
        <v>2317</v>
      </c>
    </row>
    <row r="531" spans="1:20">
      <c r="A531" s="3">
        <v>43301</v>
      </c>
      <c r="B531" t="s">
        <v>20</v>
      </c>
      <c r="C531" s="2">
        <v>43301.931180555555</v>
      </c>
      <c r="D531" s="2">
        <v>43302.426099537035</v>
      </c>
      <c r="E531" s="4">
        <v>85</v>
      </c>
      <c r="F531" s="1">
        <v>0.49444444444444446</v>
      </c>
      <c r="G531" t="s">
        <v>2</v>
      </c>
      <c r="H531" s="4">
        <f t="shared" si="81"/>
        <v>0</v>
      </c>
      <c r="I531" s="4">
        <f t="shared" si="82"/>
        <v>0</v>
      </c>
      <c r="J531" s="4">
        <f t="shared" si="83"/>
        <v>1</v>
      </c>
      <c r="K531" s="4">
        <f t="shared" si="84"/>
        <v>0</v>
      </c>
      <c r="L531" s="4">
        <f t="shared" si="85"/>
        <v>0</v>
      </c>
      <c r="N531" s="4">
        <f t="shared" si="90"/>
        <v>0</v>
      </c>
      <c r="O531" s="4">
        <f t="shared" si="86"/>
        <v>0</v>
      </c>
      <c r="P531" s="4">
        <f t="shared" si="87"/>
        <v>0</v>
      </c>
      <c r="Q531" s="4">
        <f t="shared" si="88"/>
        <v>0</v>
      </c>
      <c r="R531" s="5">
        <v>66</v>
      </c>
      <c r="S531">
        <f t="shared" si="89"/>
        <v>66</v>
      </c>
      <c r="T531">
        <v>9439</v>
      </c>
    </row>
    <row r="532" spans="1:20">
      <c r="A532" s="3">
        <v>43302</v>
      </c>
      <c r="B532" t="s">
        <v>21</v>
      </c>
      <c r="C532" s="2">
        <v>43302.990416666667</v>
      </c>
      <c r="D532" s="2">
        <v>43303.393912037034</v>
      </c>
      <c r="E532" s="4">
        <v>100</v>
      </c>
      <c r="F532" s="1">
        <v>0.40347222222222223</v>
      </c>
      <c r="G532" t="s">
        <v>2</v>
      </c>
      <c r="H532" s="4">
        <f t="shared" si="81"/>
        <v>0</v>
      </c>
      <c r="I532" s="4">
        <f t="shared" si="82"/>
        <v>0</v>
      </c>
      <c r="J532" s="4">
        <f t="shared" si="83"/>
        <v>1</v>
      </c>
      <c r="K532" s="4">
        <f t="shared" si="84"/>
        <v>0</v>
      </c>
      <c r="L532" s="4">
        <f t="shared" si="85"/>
        <v>0</v>
      </c>
      <c r="N532" s="4">
        <f t="shared" si="90"/>
        <v>0</v>
      </c>
      <c r="O532" s="4">
        <f t="shared" si="86"/>
        <v>0</v>
      </c>
      <c r="P532" s="4">
        <f t="shared" si="87"/>
        <v>0</v>
      </c>
      <c r="Q532" s="4">
        <f t="shared" si="88"/>
        <v>0</v>
      </c>
      <c r="R532" s="5">
        <v>85</v>
      </c>
      <c r="S532">
        <f t="shared" si="89"/>
        <v>85</v>
      </c>
      <c r="T532">
        <v>2404</v>
      </c>
    </row>
    <row r="533" spans="1:20">
      <c r="A533" s="3">
        <v>43303</v>
      </c>
      <c r="B533" t="s">
        <v>22</v>
      </c>
      <c r="C533" s="2">
        <v>43303.992986111109</v>
      </c>
      <c r="D533" s="2">
        <v>43304.396689814814</v>
      </c>
      <c r="E533" s="4">
        <v>86</v>
      </c>
      <c r="F533" s="1">
        <v>0.40347222222222223</v>
      </c>
      <c r="G533" t="s">
        <v>0</v>
      </c>
      <c r="H533" s="4">
        <f t="shared" si="81"/>
        <v>0</v>
      </c>
      <c r="I533" s="4">
        <f t="shared" si="82"/>
        <v>1</v>
      </c>
      <c r="J533" s="4">
        <f t="shared" si="83"/>
        <v>0</v>
      </c>
      <c r="K533" s="4">
        <f t="shared" si="84"/>
        <v>0</v>
      </c>
      <c r="L533" s="4">
        <f t="shared" si="85"/>
        <v>0</v>
      </c>
      <c r="N533" s="4">
        <f t="shared" si="90"/>
        <v>0</v>
      </c>
      <c r="O533" s="4">
        <f t="shared" si="86"/>
        <v>0</v>
      </c>
      <c r="P533" s="4">
        <f t="shared" si="87"/>
        <v>0</v>
      </c>
      <c r="Q533" s="4">
        <f t="shared" si="88"/>
        <v>0</v>
      </c>
      <c r="R533" s="5">
        <v>84</v>
      </c>
      <c r="S533">
        <f t="shared" si="89"/>
        <v>84</v>
      </c>
      <c r="T533">
        <v>10756</v>
      </c>
    </row>
    <row r="534" spans="1:20">
      <c r="A534" s="3">
        <v>43304</v>
      </c>
      <c r="B534" t="s">
        <v>16</v>
      </c>
      <c r="C534" s="2">
        <v>43305.010127314818</v>
      </c>
      <c r="D534" s="2">
        <v>43305.389513888891</v>
      </c>
      <c r="E534" s="4">
        <v>100</v>
      </c>
      <c r="F534" s="1">
        <v>0.37916666666666665</v>
      </c>
      <c r="G534" t="s">
        <v>0</v>
      </c>
      <c r="H534" s="4">
        <f t="shared" si="81"/>
        <v>0</v>
      </c>
      <c r="I534" s="4">
        <f t="shared" si="82"/>
        <v>1</v>
      </c>
      <c r="J534" s="4">
        <f t="shared" si="83"/>
        <v>0</v>
      </c>
      <c r="K534" s="4">
        <f t="shared" si="84"/>
        <v>0</v>
      </c>
      <c r="L534" s="4">
        <f t="shared" si="85"/>
        <v>0</v>
      </c>
      <c r="N534" s="4">
        <f t="shared" si="90"/>
        <v>0</v>
      </c>
      <c r="O534" s="4">
        <f t="shared" si="86"/>
        <v>0</v>
      </c>
      <c r="P534" s="4">
        <f t="shared" si="87"/>
        <v>0</v>
      </c>
      <c r="Q534" s="4">
        <f t="shared" si="88"/>
        <v>0</v>
      </c>
      <c r="R534" s="5">
        <v>66</v>
      </c>
      <c r="S534">
        <f t="shared" si="89"/>
        <v>66</v>
      </c>
      <c r="T534">
        <v>4463</v>
      </c>
    </row>
    <row r="535" spans="1:20">
      <c r="A535" s="3">
        <v>43305</v>
      </c>
      <c r="B535" t="s">
        <v>17</v>
      </c>
      <c r="C535" s="2">
        <v>43305.973912037036</v>
      </c>
      <c r="D535" s="2">
        <v>43306.350358796299</v>
      </c>
      <c r="E535" s="4">
        <v>96</v>
      </c>
      <c r="F535" s="1">
        <v>0.37638888888888888</v>
      </c>
      <c r="G535" t="s">
        <v>0</v>
      </c>
      <c r="H535" s="4">
        <f t="shared" si="81"/>
        <v>0</v>
      </c>
      <c r="I535" s="4">
        <f t="shared" si="82"/>
        <v>1</v>
      </c>
      <c r="J535" s="4">
        <f t="shared" si="83"/>
        <v>0</v>
      </c>
      <c r="K535" s="4">
        <f t="shared" si="84"/>
        <v>0</v>
      </c>
      <c r="L535" s="4">
        <f t="shared" si="85"/>
        <v>0</v>
      </c>
      <c r="N535" s="4">
        <f t="shared" si="90"/>
        <v>0</v>
      </c>
      <c r="O535" s="4">
        <f t="shared" si="86"/>
        <v>0</v>
      </c>
      <c r="P535" s="4">
        <f t="shared" si="87"/>
        <v>0</v>
      </c>
      <c r="Q535" s="4">
        <f t="shared" si="88"/>
        <v>0</v>
      </c>
      <c r="R535" s="5">
        <v>66</v>
      </c>
      <c r="S535">
        <f t="shared" si="89"/>
        <v>66</v>
      </c>
      <c r="T535">
        <v>10578</v>
      </c>
    </row>
    <row r="536" spans="1:20">
      <c r="A536" s="3">
        <v>43306</v>
      </c>
      <c r="B536" t="s">
        <v>18</v>
      </c>
      <c r="C536" s="2">
        <v>43306.948865740742</v>
      </c>
      <c r="D536" s="2">
        <v>43307.30096064815</v>
      </c>
      <c r="E536" s="4">
        <v>77</v>
      </c>
      <c r="F536" s="1">
        <v>0.3520833333333333</v>
      </c>
      <c r="G536" t="s">
        <v>2</v>
      </c>
      <c r="H536" s="4">
        <f t="shared" si="81"/>
        <v>0</v>
      </c>
      <c r="I536" s="4">
        <f t="shared" si="82"/>
        <v>0</v>
      </c>
      <c r="J536" s="4">
        <f t="shared" si="83"/>
        <v>1</v>
      </c>
      <c r="K536" s="4">
        <f t="shared" si="84"/>
        <v>0</v>
      </c>
      <c r="L536" s="4">
        <f t="shared" si="85"/>
        <v>0</v>
      </c>
      <c r="N536" s="4">
        <f t="shared" si="90"/>
        <v>0</v>
      </c>
      <c r="O536" s="4">
        <f t="shared" si="86"/>
        <v>0</v>
      </c>
      <c r="P536" s="4">
        <f t="shared" si="87"/>
        <v>0</v>
      </c>
      <c r="Q536" s="4">
        <f t="shared" si="88"/>
        <v>0</v>
      </c>
      <c r="R536" s="5">
        <v>66</v>
      </c>
      <c r="S536">
        <f t="shared" si="89"/>
        <v>66</v>
      </c>
      <c r="T536">
        <v>4489</v>
      </c>
    </row>
    <row r="537" spans="1:20">
      <c r="A537" s="3">
        <v>43307</v>
      </c>
      <c r="B537" t="s">
        <v>19</v>
      </c>
      <c r="C537" s="2">
        <v>43308.011307870373</v>
      </c>
      <c r="D537" s="2">
        <v>43308.374456018515</v>
      </c>
      <c r="E537" s="4">
        <v>94</v>
      </c>
      <c r="F537" s="1">
        <v>0.36249999999999999</v>
      </c>
      <c r="G537" t="s">
        <v>2</v>
      </c>
      <c r="H537" s="4">
        <f t="shared" si="81"/>
        <v>0</v>
      </c>
      <c r="I537" s="4">
        <f t="shared" si="82"/>
        <v>0</v>
      </c>
      <c r="J537" s="4">
        <f t="shared" si="83"/>
        <v>1</v>
      </c>
      <c r="K537" s="4">
        <f t="shared" si="84"/>
        <v>0</v>
      </c>
      <c r="L537" s="4">
        <f t="shared" si="85"/>
        <v>0</v>
      </c>
      <c r="M537" s="5" t="s">
        <v>4</v>
      </c>
      <c r="N537" s="4">
        <f t="shared" si="90"/>
        <v>0</v>
      </c>
      <c r="O537" s="4">
        <f t="shared" si="86"/>
        <v>0</v>
      </c>
      <c r="P537" s="4">
        <f t="shared" si="87"/>
        <v>1</v>
      </c>
      <c r="Q537" s="4">
        <f t="shared" si="88"/>
        <v>0</v>
      </c>
      <c r="R537" s="5">
        <v>69</v>
      </c>
      <c r="S537">
        <f t="shared" si="89"/>
        <v>69</v>
      </c>
      <c r="T537">
        <v>7801</v>
      </c>
    </row>
    <row r="538" spans="1:20">
      <c r="A538" s="3">
        <v>43308</v>
      </c>
      <c r="B538" t="s">
        <v>20</v>
      </c>
      <c r="C538" s="2">
        <v>43309.027094907404</v>
      </c>
      <c r="D538" s="2">
        <v>43309.38758101852</v>
      </c>
      <c r="E538" s="4">
        <v>97</v>
      </c>
      <c r="F538" s="1">
        <v>0.36041666666666666</v>
      </c>
      <c r="G538" t="s">
        <v>0</v>
      </c>
      <c r="H538" s="4">
        <f t="shared" si="81"/>
        <v>0</v>
      </c>
      <c r="I538" s="4">
        <f t="shared" si="82"/>
        <v>1</v>
      </c>
      <c r="J538" s="4">
        <f t="shared" si="83"/>
        <v>0</v>
      </c>
      <c r="K538" s="4">
        <f t="shared" si="84"/>
        <v>0</v>
      </c>
      <c r="L538" s="4">
        <f t="shared" si="85"/>
        <v>0</v>
      </c>
      <c r="N538" s="4">
        <f t="shared" si="90"/>
        <v>0</v>
      </c>
      <c r="O538" s="4">
        <f t="shared" si="86"/>
        <v>0</v>
      </c>
      <c r="P538" s="4">
        <f t="shared" si="87"/>
        <v>0</v>
      </c>
      <c r="Q538" s="4">
        <f t="shared" si="88"/>
        <v>0</v>
      </c>
      <c r="R538" s="5">
        <v>77</v>
      </c>
      <c r="S538">
        <f t="shared" si="89"/>
        <v>77</v>
      </c>
      <c r="T538">
        <v>9112</v>
      </c>
    </row>
    <row r="539" spans="1:20">
      <c r="A539" s="3">
        <v>43309</v>
      </c>
      <c r="B539" t="s">
        <v>21</v>
      </c>
      <c r="C539" s="2">
        <v>43310.073159722226</v>
      </c>
      <c r="D539" s="2">
        <v>43310.418819444443</v>
      </c>
      <c r="E539" s="4">
        <v>89</v>
      </c>
      <c r="F539" s="1">
        <v>0.34513888888888888</v>
      </c>
      <c r="G539" t="s">
        <v>0</v>
      </c>
      <c r="H539" s="4">
        <f t="shared" si="81"/>
        <v>0</v>
      </c>
      <c r="I539" s="4">
        <f t="shared" si="82"/>
        <v>1</v>
      </c>
      <c r="J539" s="4">
        <f t="shared" si="83"/>
        <v>0</v>
      </c>
      <c r="K539" s="4">
        <f t="shared" si="84"/>
        <v>0</v>
      </c>
      <c r="L539" s="4">
        <f t="shared" si="85"/>
        <v>0</v>
      </c>
      <c r="M539" s="5" t="s">
        <v>4</v>
      </c>
      <c r="N539" s="4">
        <f t="shared" si="90"/>
        <v>0</v>
      </c>
      <c r="O539" s="4">
        <f t="shared" si="86"/>
        <v>0</v>
      </c>
      <c r="P539" s="4">
        <f t="shared" si="87"/>
        <v>1</v>
      </c>
      <c r="Q539" s="4">
        <f t="shared" si="88"/>
        <v>0</v>
      </c>
      <c r="R539" s="5">
        <v>62</v>
      </c>
      <c r="S539">
        <f t="shared" si="89"/>
        <v>62</v>
      </c>
      <c r="T539">
        <v>863</v>
      </c>
    </row>
    <row r="540" spans="1:20">
      <c r="A540" s="3">
        <v>43310</v>
      </c>
      <c r="B540" t="s">
        <v>22</v>
      </c>
      <c r="C540" s="2">
        <v>43311.023692129631</v>
      </c>
      <c r="D540" s="2">
        <v>43311.372615740744</v>
      </c>
      <c r="E540" s="4">
        <v>88</v>
      </c>
      <c r="F540" s="1">
        <v>0.34861111111111115</v>
      </c>
      <c r="G540" t="s">
        <v>0</v>
      </c>
      <c r="H540" s="4">
        <f t="shared" si="81"/>
        <v>0</v>
      </c>
      <c r="I540" s="4">
        <f t="shared" si="82"/>
        <v>1</v>
      </c>
      <c r="J540" s="4">
        <f t="shared" si="83"/>
        <v>0</v>
      </c>
      <c r="K540" s="4">
        <f t="shared" si="84"/>
        <v>0</v>
      </c>
      <c r="L540" s="4">
        <f t="shared" si="85"/>
        <v>0</v>
      </c>
      <c r="M540" s="5" t="s">
        <v>4</v>
      </c>
      <c r="N540" s="4">
        <f t="shared" si="90"/>
        <v>0</v>
      </c>
      <c r="O540" s="4">
        <f t="shared" si="86"/>
        <v>0</v>
      </c>
      <c r="P540" s="4">
        <f t="shared" si="87"/>
        <v>1</v>
      </c>
      <c r="Q540" s="4">
        <f t="shared" si="88"/>
        <v>0</v>
      </c>
      <c r="R540" s="5">
        <v>64</v>
      </c>
      <c r="S540">
        <f t="shared" si="89"/>
        <v>64</v>
      </c>
      <c r="T540">
        <v>7365</v>
      </c>
    </row>
    <row r="541" spans="1:20">
      <c r="A541" s="3">
        <v>43311</v>
      </c>
      <c r="B541" t="s">
        <v>16</v>
      </c>
      <c r="C541" s="2">
        <v>43312.000868055555</v>
      </c>
      <c r="D541" s="2">
        <v>43312.375231481485</v>
      </c>
      <c r="E541" s="4">
        <v>83</v>
      </c>
      <c r="F541" s="1">
        <v>0.3743055555555555</v>
      </c>
      <c r="G541" t="s">
        <v>2</v>
      </c>
      <c r="H541" s="4">
        <f t="shared" si="81"/>
        <v>0</v>
      </c>
      <c r="I541" s="4">
        <f t="shared" si="82"/>
        <v>0</v>
      </c>
      <c r="J541" s="4">
        <f t="shared" si="83"/>
        <v>1</v>
      </c>
      <c r="K541" s="4">
        <f t="shared" si="84"/>
        <v>0</v>
      </c>
      <c r="L541" s="4">
        <f t="shared" si="85"/>
        <v>0</v>
      </c>
      <c r="N541" s="4">
        <f t="shared" si="90"/>
        <v>0</v>
      </c>
      <c r="O541" s="4">
        <f t="shared" si="86"/>
        <v>0</v>
      </c>
      <c r="P541" s="4">
        <f t="shared" si="87"/>
        <v>0</v>
      </c>
      <c r="Q541" s="4">
        <f t="shared" si="88"/>
        <v>0</v>
      </c>
      <c r="R541" s="5">
        <v>70</v>
      </c>
      <c r="S541">
        <f t="shared" si="89"/>
        <v>70</v>
      </c>
      <c r="T541">
        <v>3271</v>
      </c>
    </row>
    <row r="542" spans="1:20">
      <c r="A542" s="3">
        <v>43312</v>
      </c>
      <c r="B542" t="s">
        <v>17</v>
      </c>
      <c r="C542" s="2">
        <v>43313.025914351849</v>
      </c>
      <c r="D542" s="2">
        <v>43313.364259259259</v>
      </c>
      <c r="E542" s="4">
        <v>91</v>
      </c>
      <c r="F542" s="1">
        <v>0.33819444444444446</v>
      </c>
      <c r="G542" t="s">
        <v>2</v>
      </c>
      <c r="H542" s="4">
        <f t="shared" si="81"/>
        <v>0</v>
      </c>
      <c r="I542" s="4">
        <f t="shared" si="82"/>
        <v>0</v>
      </c>
      <c r="J542" s="4">
        <f t="shared" si="83"/>
        <v>1</v>
      </c>
      <c r="K542" s="4">
        <f t="shared" si="84"/>
        <v>0</v>
      </c>
      <c r="L542" s="4">
        <f t="shared" si="85"/>
        <v>0</v>
      </c>
      <c r="M542" s="5" t="s">
        <v>4</v>
      </c>
      <c r="N542" s="4">
        <f t="shared" si="90"/>
        <v>0</v>
      </c>
      <c r="O542" s="4">
        <f t="shared" si="86"/>
        <v>0</v>
      </c>
      <c r="P542" s="4">
        <f t="shared" si="87"/>
        <v>1</v>
      </c>
      <c r="Q542" s="4">
        <f t="shared" si="88"/>
        <v>0</v>
      </c>
      <c r="R542" s="5">
        <v>64</v>
      </c>
      <c r="S542">
        <f t="shared" si="89"/>
        <v>64</v>
      </c>
      <c r="T542">
        <v>2347</v>
      </c>
    </row>
    <row r="543" spans="1:20">
      <c r="A543" s="3">
        <v>43313</v>
      </c>
      <c r="B543" t="s">
        <v>18</v>
      </c>
      <c r="C543" s="2">
        <v>43314.049930555557</v>
      </c>
      <c r="D543" s="2">
        <v>43314.392824074072</v>
      </c>
      <c r="E543" s="4">
        <v>90</v>
      </c>
      <c r="F543" s="1">
        <v>0.34236111111111112</v>
      </c>
      <c r="G543" t="s">
        <v>0</v>
      </c>
      <c r="H543" s="4">
        <f t="shared" si="81"/>
        <v>0</v>
      </c>
      <c r="I543" s="4">
        <f t="shared" si="82"/>
        <v>1</v>
      </c>
      <c r="J543" s="4">
        <f t="shared" si="83"/>
        <v>0</v>
      </c>
      <c r="K543" s="4">
        <f t="shared" si="84"/>
        <v>0</v>
      </c>
      <c r="L543" s="4">
        <f t="shared" si="85"/>
        <v>0</v>
      </c>
      <c r="N543" s="4">
        <f t="shared" si="90"/>
        <v>0</v>
      </c>
      <c r="O543" s="4">
        <f t="shared" si="86"/>
        <v>0</v>
      </c>
      <c r="P543" s="4">
        <f t="shared" si="87"/>
        <v>0</v>
      </c>
      <c r="Q543" s="4">
        <f t="shared" si="88"/>
        <v>0</v>
      </c>
      <c r="R543" s="5">
        <v>62</v>
      </c>
      <c r="S543">
        <f t="shared" si="89"/>
        <v>62</v>
      </c>
      <c r="T543">
        <v>5536</v>
      </c>
    </row>
    <row r="544" spans="1:20">
      <c r="A544" s="3">
        <v>43314</v>
      </c>
      <c r="B544" t="s">
        <v>19</v>
      </c>
      <c r="C544" s="2">
        <v>43315.001238425924</v>
      </c>
      <c r="D544" s="2">
        <v>43315.429479166669</v>
      </c>
      <c r="E544" s="4">
        <v>99</v>
      </c>
      <c r="F544" s="1">
        <v>0.42777777777777781</v>
      </c>
      <c r="G544" t="s">
        <v>1</v>
      </c>
      <c r="H544" s="4">
        <f t="shared" si="81"/>
        <v>1</v>
      </c>
      <c r="I544" s="4">
        <f t="shared" si="82"/>
        <v>0</v>
      </c>
      <c r="J544" s="4">
        <f t="shared" si="83"/>
        <v>0</v>
      </c>
      <c r="K544" s="4">
        <f t="shared" si="84"/>
        <v>0</v>
      </c>
      <c r="L544" s="4">
        <f t="shared" si="85"/>
        <v>0</v>
      </c>
      <c r="N544" s="4">
        <f t="shared" si="90"/>
        <v>0</v>
      </c>
      <c r="O544" s="4">
        <f t="shared" si="86"/>
        <v>0</v>
      </c>
      <c r="P544" s="4">
        <f t="shared" si="87"/>
        <v>0</v>
      </c>
      <c r="Q544" s="4">
        <f t="shared" si="88"/>
        <v>0</v>
      </c>
      <c r="R544" s="5">
        <v>73</v>
      </c>
      <c r="S544">
        <f t="shared" si="89"/>
        <v>73</v>
      </c>
      <c r="T544">
        <v>8919</v>
      </c>
    </row>
    <row r="545" spans="1:20">
      <c r="A545" s="3">
        <v>43315</v>
      </c>
      <c r="B545" t="s">
        <v>20</v>
      </c>
      <c r="C545" s="2">
        <v>43316.069571759261</v>
      </c>
      <c r="D545" s="2">
        <v>43316.344340277778</v>
      </c>
      <c r="E545" s="4">
        <v>55.000000000000007</v>
      </c>
      <c r="F545" s="1">
        <v>0.27430555555555552</v>
      </c>
      <c r="G545" t="s">
        <v>2</v>
      </c>
      <c r="H545" s="4">
        <f t="shared" si="81"/>
        <v>0</v>
      </c>
      <c r="I545" s="4">
        <f t="shared" si="82"/>
        <v>0</v>
      </c>
      <c r="J545" s="4">
        <f t="shared" si="83"/>
        <v>1</v>
      </c>
      <c r="K545" s="4">
        <f t="shared" si="84"/>
        <v>0</v>
      </c>
      <c r="L545" s="4">
        <f t="shared" si="85"/>
        <v>0</v>
      </c>
      <c r="M545" s="5" t="s">
        <v>4</v>
      </c>
      <c r="N545" s="4">
        <f t="shared" si="90"/>
        <v>0</v>
      </c>
      <c r="O545" s="4">
        <f t="shared" si="86"/>
        <v>0</v>
      </c>
      <c r="P545" s="4">
        <f t="shared" si="87"/>
        <v>1</v>
      </c>
      <c r="Q545" s="4">
        <f t="shared" si="88"/>
        <v>0</v>
      </c>
      <c r="R545" s="5">
        <v>64</v>
      </c>
      <c r="S545">
        <f t="shared" si="89"/>
        <v>64</v>
      </c>
      <c r="T545">
        <v>1756</v>
      </c>
    </row>
    <row r="546" spans="1:20">
      <c r="A546" s="3">
        <v>43316</v>
      </c>
      <c r="B546" t="s">
        <v>21</v>
      </c>
      <c r="C546" s="2">
        <v>43317.032881944448</v>
      </c>
      <c r="D546" s="2">
        <v>43317.382708333331</v>
      </c>
      <c r="E546" s="4">
        <v>89</v>
      </c>
      <c r="F546" s="1">
        <v>0.34930555555555554</v>
      </c>
      <c r="G546" t="s">
        <v>0</v>
      </c>
      <c r="H546" s="4">
        <f t="shared" si="81"/>
        <v>0</v>
      </c>
      <c r="I546" s="4">
        <f t="shared" si="82"/>
        <v>1</v>
      </c>
      <c r="J546" s="4">
        <f t="shared" si="83"/>
        <v>0</v>
      </c>
      <c r="K546" s="4">
        <f t="shared" si="84"/>
        <v>0</v>
      </c>
      <c r="L546" s="4">
        <f t="shared" si="85"/>
        <v>0</v>
      </c>
      <c r="M546" s="5" t="s">
        <v>4</v>
      </c>
      <c r="N546" s="4">
        <f t="shared" si="90"/>
        <v>0</v>
      </c>
      <c r="O546" s="4">
        <f t="shared" si="86"/>
        <v>0</v>
      </c>
      <c r="P546" s="4">
        <f t="shared" si="87"/>
        <v>1</v>
      </c>
      <c r="Q546" s="4">
        <f t="shared" si="88"/>
        <v>0</v>
      </c>
      <c r="R546" s="5">
        <v>64</v>
      </c>
      <c r="S546">
        <f t="shared" si="89"/>
        <v>64</v>
      </c>
      <c r="T546">
        <v>8555</v>
      </c>
    </row>
    <row r="547" spans="1:20">
      <c r="A547" s="3">
        <v>43317</v>
      </c>
      <c r="B547" t="s">
        <v>22</v>
      </c>
      <c r="C547" s="2">
        <v>43318.00141203704</v>
      </c>
      <c r="D547" s="2">
        <v>43318.364178240743</v>
      </c>
      <c r="E547" s="4">
        <v>95</v>
      </c>
      <c r="F547" s="1">
        <v>0.36249999999999999</v>
      </c>
      <c r="G547" t="s">
        <v>2</v>
      </c>
      <c r="H547" s="4">
        <f t="shared" si="81"/>
        <v>0</v>
      </c>
      <c r="I547" s="4">
        <f t="shared" si="82"/>
        <v>0</v>
      </c>
      <c r="J547" s="4">
        <f t="shared" si="83"/>
        <v>1</v>
      </c>
      <c r="K547" s="4">
        <f t="shared" si="84"/>
        <v>0</v>
      </c>
      <c r="L547" s="4">
        <f t="shared" si="85"/>
        <v>0</v>
      </c>
      <c r="N547" s="4">
        <f t="shared" si="90"/>
        <v>0</v>
      </c>
      <c r="O547" s="4">
        <f t="shared" si="86"/>
        <v>0</v>
      </c>
      <c r="P547" s="4">
        <f t="shared" si="87"/>
        <v>0</v>
      </c>
      <c r="Q547" s="4">
        <f t="shared" si="88"/>
        <v>0</v>
      </c>
      <c r="R547" s="5">
        <v>46</v>
      </c>
      <c r="S547">
        <f t="shared" si="89"/>
        <v>46</v>
      </c>
      <c r="T547">
        <v>903</v>
      </c>
    </row>
    <row r="548" spans="1:20">
      <c r="A548" s="3">
        <v>43318</v>
      </c>
      <c r="B548" t="s">
        <v>16</v>
      </c>
      <c r="C548" s="2">
        <v>43319.072210648148</v>
      </c>
      <c r="D548" s="2">
        <v>43319.375231481485</v>
      </c>
      <c r="E548" s="4">
        <v>82</v>
      </c>
      <c r="F548" s="1">
        <v>0.30277777777777776</v>
      </c>
      <c r="G548" t="s">
        <v>0</v>
      </c>
      <c r="H548" s="4">
        <f t="shared" si="81"/>
        <v>0</v>
      </c>
      <c r="I548" s="4">
        <f t="shared" si="82"/>
        <v>1</v>
      </c>
      <c r="J548" s="4">
        <f t="shared" si="83"/>
        <v>0</v>
      </c>
      <c r="K548" s="4">
        <f t="shared" si="84"/>
        <v>0</v>
      </c>
      <c r="L548" s="4">
        <f t="shared" si="85"/>
        <v>0</v>
      </c>
      <c r="M548" s="5" t="s">
        <v>4</v>
      </c>
      <c r="N548" s="4">
        <f t="shared" si="90"/>
        <v>0</v>
      </c>
      <c r="O548" s="4">
        <f t="shared" si="86"/>
        <v>0</v>
      </c>
      <c r="P548" s="4">
        <f t="shared" si="87"/>
        <v>1</v>
      </c>
      <c r="Q548" s="4">
        <f t="shared" si="88"/>
        <v>0</v>
      </c>
      <c r="R548" s="5">
        <v>60</v>
      </c>
      <c r="S548">
        <f t="shared" si="89"/>
        <v>60</v>
      </c>
      <c r="T548">
        <v>6145</v>
      </c>
    </row>
    <row r="549" spans="1:20">
      <c r="A549" s="3">
        <v>43319</v>
      </c>
      <c r="B549" t="s">
        <v>17</v>
      </c>
      <c r="C549" s="2">
        <v>43319.924432870372</v>
      </c>
      <c r="D549" s="2">
        <v>43320.377337962964</v>
      </c>
      <c r="E549" s="4">
        <v>69</v>
      </c>
      <c r="F549" s="1">
        <v>0.45277777777777778</v>
      </c>
      <c r="G549" t="s">
        <v>0</v>
      </c>
      <c r="H549" s="4">
        <f t="shared" si="81"/>
        <v>0</v>
      </c>
      <c r="I549" s="4">
        <f t="shared" si="82"/>
        <v>1</v>
      </c>
      <c r="J549" s="4">
        <f t="shared" si="83"/>
        <v>0</v>
      </c>
      <c r="K549" s="4">
        <f t="shared" si="84"/>
        <v>0</v>
      </c>
      <c r="L549" s="4">
        <f t="shared" si="85"/>
        <v>0</v>
      </c>
      <c r="N549" s="4">
        <f t="shared" si="90"/>
        <v>0</v>
      </c>
      <c r="O549" s="4">
        <f t="shared" si="86"/>
        <v>0</v>
      </c>
      <c r="P549" s="4">
        <f t="shared" si="87"/>
        <v>0</v>
      </c>
      <c r="Q549" s="4">
        <f t="shared" si="88"/>
        <v>0</v>
      </c>
      <c r="R549" s="5">
        <v>65</v>
      </c>
      <c r="S549">
        <f t="shared" si="89"/>
        <v>65</v>
      </c>
      <c r="T549">
        <v>3057</v>
      </c>
    </row>
    <row r="550" spans="1:20">
      <c r="A550" s="3">
        <v>43320</v>
      </c>
      <c r="B550" t="s">
        <v>18</v>
      </c>
      <c r="E550" s="4" t="s">
        <v>23</v>
      </c>
      <c r="F550" s="1"/>
      <c r="H550" s="4">
        <f t="shared" si="81"/>
        <v>0</v>
      </c>
      <c r="I550" s="4">
        <f t="shared" si="82"/>
        <v>0</v>
      </c>
      <c r="J550" s="4">
        <f t="shared" si="83"/>
        <v>0</v>
      </c>
      <c r="K550" s="4">
        <f t="shared" si="84"/>
        <v>0</v>
      </c>
      <c r="L550" s="4">
        <f t="shared" si="85"/>
        <v>1</v>
      </c>
      <c r="N550" s="4">
        <f t="shared" si="90"/>
        <v>0</v>
      </c>
      <c r="O550" s="4">
        <f t="shared" si="86"/>
        <v>0</v>
      </c>
      <c r="P550" s="4">
        <f t="shared" si="87"/>
        <v>0</v>
      </c>
      <c r="Q550" s="4">
        <f t="shared" si="88"/>
        <v>0</v>
      </c>
      <c r="S550" t="str">
        <f t="shared" si="89"/>
        <v/>
      </c>
    </row>
    <row r="551" spans="1:20">
      <c r="A551" s="3">
        <v>43321</v>
      </c>
      <c r="B551" t="s">
        <v>19</v>
      </c>
      <c r="C551" s="2">
        <v>43322.022164351853</v>
      </c>
      <c r="D551" s="2">
        <v>43322.380706018521</v>
      </c>
      <c r="E551" s="4">
        <v>83</v>
      </c>
      <c r="F551" s="1">
        <v>0.35833333333333334</v>
      </c>
      <c r="G551" t="s">
        <v>2</v>
      </c>
      <c r="H551" s="4">
        <f t="shared" si="81"/>
        <v>0</v>
      </c>
      <c r="I551" s="4">
        <f t="shared" si="82"/>
        <v>0</v>
      </c>
      <c r="J551" s="4">
        <f t="shared" si="83"/>
        <v>1</v>
      </c>
      <c r="K551" s="4">
        <f t="shared" si="84"/>
        <v>0</v>
      </c>
      <c r="L551" s="4">
        <f t="shared" si="85"/>
        <v>0</v>
      </c>
      <c r="N551" s="4">
        <f t="shared" si="90"/>
        <v>0</v>
      </c>
      <c r="O551" s="4">
        <f t="shared" si="86"/>
        <v>0</v>
      </c>
      <c r="P551" s="4">
        <f t="shared" si="87"/>
        <v>0</v>
      </c>
      <c r="Q551" s="4">
        <f t="shared" si="88"/>
        <v>0</v>
      </c>
      <c r="R551" s="5">
        <v>76</v>
      </c>
      <c r="S551">
        <f t="shared" si="89"/>
        <v>76</v>
      </c>
      <c r="T551">
        <v>3337</v>
      </c>
    </row>
    <row r="552" spans="1:20">
      <c r="A552" s="3">
        <v>43322</v>
      </c>
      <c r="B552" t="s">
        <v>20</v>
      </c>
      <c r="C552" s="2">
        <v>43323.041365740741</v>
      </c>
      <c r="D552" s="2">
        <v>43323.439386574071</v>
      </c>
      <c r="E552" s="4">
        <v>99</v>
      </c>
      <c r="F552" s="1">
        <v>0.3979166666666667</v>
      </c>
      <c r="G552" t="s">
        <v>0</v>
      </c>
      <c r="H552" s="4">
        <f t="shared" si="81"/>
        <v>0</v>
      </c>
      <c r="I552" s="4">
        <f t="shared" si="82"/>
        <v>1</v>
      </c>
      <c r="J552" s="4">
        <f t="shared" si="83"/>
        <v>0</v>
      </c>
      <c r="K552" s="4">
        <f t="shared" si="84"/>
        <v>0</v>
      </c>
      <c r="L552" s="4">
        <f t="shared" si="85"/>
        <v>0</v>
      </c>
      <c r="N552" s="4">
        <f t="shared" si="90"/>
        <v>0</v>
      </c>
      <c r="O552" s="4">
        <f t="shared" si="86"/>
        <v>0</v>
      </c>
      <c r="P552" s="4">
        <f t="shared" si="87"/>
        <v>0</v>
      </c>
      <c r="Q552" s="4">
        <f t="shared" si="88"/>
        <v>0</v>
      </c>
      <c r="R552" s="5">
        <v>71</v>
      </c>
      <c r="S552">
        <f t="shared" si="89"/>
        <v>71</v>
      </c>
      <c r="T552">
        <v>10305</v>
      </c>
    </row>
    <row r="553" spans="1:20">
      <c r="A553" s="3">
        <v>43323</v>
      </c>
      <c r="B553" t="s">
        <v>21</v>
      </c>
      <c r="C553" s="2">
        <v>43324.042627314811</v>
      </c>
      <c r="D553" s="2">
        <v>43324.375324074077</v>
      </c>
      <c r="E553" s="4">
        <v>90</v>
      </c>
      <c r="F553" s="1">
        <v>0.33263888888888887</v>
      </c>
      <c r="G553" t="s">
        <v>0</v>
      </c>
      <c r="H553" s="4">
        <f t="shared" si="81"/>
        <v>0</v>
      </c>
      <c r="I553" s="4">
        <f t="shared" si="82"/>
        <v>1</v>
      </c>
      <c r="J553" s="4">
        <f t="shared" si="83"/>
        <v>0</v>
      </c>
      <c r="K553" s="4">
        <f t="shared" si="84"/>
        <v>0</v>
      </c>
      <c r="L553" s="4">
        <f t="shared" si="85"/>
        <v>0</v>
      </c>
      <c r="N553" s="4">
        <f t="shared" si="90"/>
        <v>0</v>
      </c>
      <c r="O553" s="4">
        <f t="shared" si="86"/>
        <v>0</v>
      </c>
      <c r="P553" s="4">
        <f t="shared" si="87"/>
        <v>0</v>
      </c>
      <c r="Q553" s="4">
        <f t="shared" si="88"/>
        <v>0</v>
      </c>
      <c r="R553" s="5">
        <v>79</v>
      </c>
      <c r="S553">
        <f t="shared" si="89"/>
        <v>79</v>
      </c>
      <c r="T553">
        <v>3540</v>
      </c>
    </row>
    <row r="554" spans="1:20">
      <c r="A554" s="3">
        <v>43324</v>
      </c>
      <c r="B554" t="s">
        <v>22</v>
      </c>
      <c r="C554" s="2">
        <v>43325.070590277777</v>
      </c>
      <c r="D554" s="2">
        <v>43325.410243055558</v>
      </c>
      <c r="E554" s="4">
        <v>81</v>
      </c>
      <c r="F554" s="1">
        <v>0.33958333333333335</v>
      </c>
      <c r="G554" t="s">
        <v>0</v>
      </c>
      <c r="H554" s="4">
        <f t="shared" si="81"/>
        <v>0</v>
      </c>
      <c r="I554" s="4">
        <f t="shared" si="82"/>
        <v>1</v>
      </c>
      <c r="J554" s="4">
        <f t="shared" si="83"/>
        <v>0</v>
      </c>
      <c r="K554" s="4">
        <f t="shared" si="84"/>
        <v>0</v>
      </c>
      <c r="L554" s="4">
        <f t="shared" si="85"/>
        <v>0</v>
      </c>
      <c r="M554" s="5" t="s">
        <v>4</v>
      </c>
      <c r="N554" s="4">
        <f t="shared" si="90"/>
        <v>0</v>
      </c>
      <c r="O554" s="4">
        <f t="shared" si="86"/>
        <v>0</v>
      </c>
      <c r="P554" s="4">
        <f t="shared" si="87"/>
        <v>1</v>
      </c>
      <c r="Q554" s="4">
        <f t="shared" si="88"/>
        <v>0</v>
      </c>
      <c r="R554" s="5">
        <v>67</v>
      </c>
      <c r="S554">
        <f t="shared" si="89"/>
        <v>67</v>
      </c>
      <c r="T554">
        <v>13438</v>
      </c>
    </row>
    <row r="555" spans="1:20">
      <c r="A555" s="3">
        <v>43325</v>
      </c>
      <c r="B555" t="s">
        <v>16</v>
      </c>
      <c r="C555" s="2">
        <v>43326.018310185187</v>
      </c>
      <c r="D555" s="2">
        <v>43326.401099537034</v>
      </c>
      <c r="E555" s="4">
        <v>92</v>
      </c>
      <c r="F555" s="1">
        <v>0.38263888888888892</v>
      </c>
      <c r="G555" t="s">
        <v>2</v>
      </c>
      <c r="H555" s="4">
        <f t="shared" si="81"/>
        <v>0</v>
      </c>
      <c r="I555" s="4">
        <f t="shared" si="82"/>
        <v>0</v>
      </c>
      <c r="J555" s="4">
        <f t="shared" si="83"/>
        <v>1</v>
      </c>
      <c r="K555" s="4">
        <f t="shared" si="84"/>
        <v>0</v>
      </c>
      <c r="L555" s="4">
        <f t="shared" si="85"/>
        <v>0</v>
      </c>
      <c r="N555" s="4">
        <f t="shared" si="90"/>
        <v>0</v>
      </c>
      <c r="O555" s="4">
        <f t="shared" si="86"/>
        <v>0</v>
      </c>
      <c r="P555" s="4">
        <f t="shared" si="87"/>
        <v>0</v>
      </c>
      <c r="Q555" s="4">
        <f t="shared" si="88"/>
        <v>0</v>
      </c>
      <c r="R555" s="5">
        <v>66</v>
      </c>
      <c r="S555">
        <f t="shared" si="89"/>
        <v>66</v>
      </c>
      <c r="T555">
        <v>8699</v>
      </c>
    </row>
    <row r="556" spans="1:20">
      <c r="A556" s="3">
        <v>43326</v>
      </c>
      <c r="B556" t="s">
        <v>17</v>
      </c>
      <c r="C556" s="2">
        <v>43326.979513888888</v>
      </c>
      <c r="D556" s="2">
        <v>43327.372858796298</v>
      </c>
      <c r="E556" s="4">
        <v>98</v>
      </c>
      <c r="F556" s="1">
        <v>0.39305555555555555</v>
      </c>
      <c r="G556" t="s">
        <v>0</v>
      </c>
      <c r="H556" s="4">
        <f t="shared" si="81"/>
        <v>0</v>
      </c>
      <c r="I556" s="4">
        <f t="shared" si="82"/>
        <v>1</v>
      </c>
      <c r="J556" s="4">
        <f t="shared" si="83"/>
        <v>0</v>
      </c>
      <c r="K556" s="4">
        <f t="shared" si="84"/>
        <v>0</v>
      </c>
      <c r="L556" s="4">
        <f t="shared" si="85"/>
        <v>0</v>
      </c>
      <c r="N556" s="4">
        <f t="shared" si="90"/>
        <v>0</v>
      </c>
      <c r="O556" s="4">
        <f t="shared" si="86"/>
        <v>0</v>
      </c>
      <c r="P556" s="4">
        <f t="shared" si="87"/>
        <v>0</v>
      </c>
      <c r="Q556" s="4">
        <f t="shared" si="88"/>
        <v>0</v>
      </c>
      <c r="R556" s="5">
        <v>71</v>
      </c>
      <c r="S556">
        <f t="shared" si="89"/>
        <v>71</v>
      </c>
      <c r="T556">
        <v>3915</v>
      </c>
    </row>
    <row r="557" spans="1:20">
      <c r="A557" s="3">
        <v>43327</v>
      </c>
      <c r="B557" t="s">
        <v>18</v>
      </c>
      <c r="C557" s="2">
        <v>43327.970937500002</v>
      </c>
      <c r="D557" s="2">
        <v>43328.375671296293</v>
      </c>
      <c r="E557" s="4">
        <v>98</v>
      </c>
      <c r="F557" s="1">
        <v>0.40416666666666662</v>
      </c>
      <c r="G557" t="s">
        <v>0</v>
      </c>
      <c r="H557" s="4">
        <f t="shared" si="81"/>
        <v>0</v>
      </c>
      <c r="I557" s="4">
        <f t="shared" si="82"/>
        <v>1</v>
      </c>
      <c r="J557" s="4">
        <f t="shared" si="83"/>
        <v>0</v>
      </c>
      <c r="K557" s="4">
        <f t="shared" si="84"/>
        <v>0</v>
      </c>
      <c r="L557" s="4">
        <f t="shared" si="85"/>
        <v>0</v>
      </c>
      <c r="N557" s="4">
        <f t="shared" si="90"/>
        <v>0</v>
      </c>
      <c r="O557" s="4">
        <f t="shared" si="86"/>
        <v>0</v>
      </c>
      <c r="P557" s="4">
        <f t="shared" si="87"/>
        <v>0</v>
      </c>
      <c r="Q557" s="4">
        <f t="shared" si="88"/>
        <v>0</v>
      </c>
      <c r="R557" s="5">
        <v>77</v>
      </c>
      <c r="S557">
        <f t="shared" si="89"/>
        <v>77</v>
      </c>
      <c r="T557">
        <v>6275</v>
      </c>
    </row>
    <row r="558" spans="1:20">
      <c r="A558" s="3">
        <v>43328</v>
      </c>
      <c r="B558" t="s">
        <v>19</v>
      </c>
      <c r="C558" s="2">
        <v>43329.061956018515</v>
      </c>
      <c r="D558" s="2">
        <v>43329.408761574072</v>
      </c>
      <c r="E558" s="4">
        <v>90</v>
      </c>
      <c r="F558" s="1">
        <v>0.34652777777777777</v>
      </c>
      <c r="G558" t="s">
        <v>0</v>
      </c>
      <c r="H558" s="4">
        <f t="shared" si="81"/>
        <v>0</v>
      </c>
      <c r="I558" s="4">
        <f t="shared" si="82"/>
        <v>1</v>
      </c>
      <c r="J558" s="4">
        <f t="shared" si="83"/>
        <v>0</v>
      </c>
      <c r="K558" s="4">
        <f t="shared" si="84"/>
        <v>0</v>
      </c>
      <c r="L558" s="4">
        <f t="shared" si="85"/>
        <v>0</v>
      </c>
      <c r="N558" s="4">
        <f t="shared" si="90"/>
        <v>0</v>
      </c>
      <c r="O558" s="4">
        <f t="shared" si="86"/>
        <v>0</v>
      </c>
      <c r="P558" s="4">
        <f t="shared" si="87"/>
        <v>0</v>
      </c>
      <c r="Q558" s="4">
        <f t="shared" si="88"/>
        <v>0</v>
      </c>
      <c r="R558" s="5">
        <v>75</v>
      </c>
      <c r="S558">
        <f t="shared" si="89"/>
        <v>75</v>
      </c>
      <c r="T558">
        <v>8987</v>
      </c>
    </row>
    <row r="559" spans="1:20">
      <c r="A559" s="3">
        <v>43329</v>
      </c>
      <c r="B559" t="s">
        <v>20</v>
      </c>
      <c r="C559" s="2">
        <v>43330.015300925923</v>
      </c>
      <c r="D559" s="2">
        <v>43330.381319444445</v>
      </c>
      <c r="E559" s="4">
        <v>86</v>
      </c>
      <c r="F559" s="1">
        <v>0.3659722222222222</v>
      </c>
      <c r="G559" t="s">
        <v>2</v>
      </c>
      <c r="H559" s="4">
        <f t="shared" si="81"/>
        <v>0</v>
      </c>
      <c r="I559" s="4">
        <f t="shared" si="82"/>
        <v>0</v>
      </c>
      <c r="J559" s="4">
        <f t="shared" si="83"/>
        <v>1</v>
      </c>
      <c r="K559" s="4">
        <f t="shared" si="84"/>
        <v>0</v>
      </c>
      <c r="L559" s="4">
        <f t="shared" si="85"/>
        <v>0</v>
      </c>
      <c r="N559" s="4">
        <f t="shared" si="90"/>
        <v>0</v>
      </c>
      <c r="O559" s="4">
        <f t="shared" si="86"/>
        <v>0</v>
      </c>
      <c r="P559" s="4">
        <f t="shared" si="87"/>
        <v>0</v>
      </c>
      <c r="Q559" s="4">
        <f t="shared" si="88"/>
        <v>0</v>
      </c>
      <c r="R559" s="5">
        <v>57</v>
      </c>
      <c r="S559">
        <f t="shared" si="89"/>
        <v>57</v>
      </c>
      <c r="T559">
        <v>9781</v>
      </c>
    </row>
    <row r="560" spans="1:20">
      <c r="A560" s="3">
        <v>43330</v>
      </c>
      <c r="B560" t="s">
        <v>21</v>
      </c>
      <c r="C560" s="2">
        <v>43331.025196759256</v>
      </c>
      <c r="D560" s="2">
        <v>43331.361435185187</v>
      </c>
      <c r="E560" s="4">
        <v>87</v>
      </c>
      <c r="F560" s="1">
        <v>0.33611111111111108</v>
      </c>
      <c r="G560" t="s">
        <v>2</v>
      </c>
      <c r="H560" s="4">
        <f t="shared" si="81"/>
        <v>0</v>
      </c>
      <c r="I560" s="4">
        <f t="shared" si="82"/>
        <v>0</v>
      </c>
      <c r="J560" s="4">
        <f t="shared" si="83"/>
        <v>1</v>
      </c>
      <c r="K560" s="4">
        <f t="shared" si="84"/>
        <v>0</v>
      </c>
      <c r="L560" s="4">
        <f t="shared" si="85"/>
        <v>0</v>
      </c>
      <c r="N560" s="4">
        <f t="shared" si="90"/>
        <v>0</v>
      </c>
      <c r="O560" s="4">
        <f t="shared" si="86"/>
        <v>0</v>
      </c>
      <c r="P560" s="4">
        <f t="shared" si="87"/>
        <v>0</v>
      </c>
      <c r="Q560" s="4">
        <f t="shared" si="88"/>
        <v>0</v>
      </c>
      <c r="R560" s="5">
        <v>72</v>
      </c>
      <c r="S560">
        <f t="shared" si="89"/>
        <v>72</v>
      </c>
      <c r="T560">
        <v>2968</v>
      </c>
    </row>
    <row r="561" spans="1:20">
      <c r="A561" s="3">
        <v>43331</v>
      </c>
      <c r="B561" t="s">
        <v>22</v>
      </c>
      <c r="C561" s="2">
        <v>43332.071481481478</v>
      </c>
      <c r="D561" s="2">
        <v>43332.383229166669</v>
      </c>
      <c r="E561" s="4">
        <v>85</v>
      </c>
      <c r="F561" s="1">
        <v>0.31111111111111112</v>
      </c>
      <c r="G561" t="s">
        <v>0</v>
      </c>
      <c r="H561" s="4">
        <f t="shared" si="81"/>
        <v>0</v>
      </c>
      <c r="I561" s="4">
        <f t="shared" si="82"/>
        <v>1</v>
      </c>
      <c r="J561" s="4">
        <f t="shared" si="83"/>
        <v>0</v>
      </c>
      <c r="K561" s="4">
        <f t="shared" si="84"/>
        <v>0</v>
      </c>
      <c r="L561" s="4">
        <f t="shared" si="85"/>
        <v>0</v>
      </c>
      <c r="M561" s="5" t="s">
        <v>4</v>
      </c>
      <c r="N561" s="4">
        <f t="shared" si="90"/>
        <v>0</v>
      </c>
      <c r="O561" s="4">
        <f t="shared" si="86"/>
        <v>0</v>
      </c>
      <c r="P561" s="4">
        <f t="shared" si="87"/>
        <v>1</v>
      </c>
      <c r="Q561" s="4">
        <f t="shared" si="88"/>
        <v>0</v>
      </c>
      <c r="R561" s="5">
        <v>74</v>
      </c>
      <c r="S561">
        <f t="shared" si="89"/>
        <v>74</v>
      </c>
      <c r="T561">
        <v>6516</v>
      </c>
    </row>
    <row r="562" spans="1:20">
      <c r="A562" s="3">
        <v>43332</v>
      </c>
      <c r="B562" t="s">
        <v>16</v>
      </c>
      <c r="C562" s="2">
        <v>43333.034282407411</v>
      </c>
      <c r="D562" s="2">
        <v>43333.391643518517</v>
      </c>
      <c r="E562" s="4">
        <v>94</v>
      </c>
      <c r="F562" s="1">
        <v>0.35694444444444445</v>
      </c>
      <c r="G562" t="s">
        <v>0</v>
      </c>
      <c r="H562" s="4">
        <f t="shared" si="81"/>
        <v>0</v>
      </c>
      <c r="I562" s="4">
        <f t="shared" si="82"/>
        <v>1</v>
      </c>
      <c r="J562" s="4">
        <f t="shared" si="83"/>
        <v>0</v>
      </c>
      <c r="K562" s="4">
        <f t="shared" si="84"/>
        <v>0</v>
      </c>
      <c r="L562" s="4">
        <f t="shared" si="85"/>
        <v>0</v>
      </c>
      <c r="N562" s="4">
        <f t="shared" si="90"/>
        <v>0</v>
      </c>
      <c r="O562" s="4">
        <f t="shared" si="86"/>
        <v>0</v>
      </c>
      <c r="P562" s="4">
        <f t="shared" si="87"/>
        <v>0</v>
      </c>
      <c r="Q562" s="4">
        <f t="shared" si="88"/>
        <v>0</v>
      </c>
      <c r="R562" s="5">
        <v>66</v>
      </c>
      <c r="S562">
        <f t="shared" si="89"/>
        <v>66</v>
      </c>
      <c r="T562">
        <v>14499</v>
      </c>
    </row>
    <row r="563" spans="1:20">
      <c r="A563" s="3">
        <v>43333</v>
      </c>
      <c r="B563" t="s">
        <v>17</v>
      </c>
      <c r="C563" s="2">
        <v>43334.013564814813</v>
      </c>
      <c r="D563" s="2">
        <v>43334.421736111108</v>
      </c>
      <c r="E563" s="4">
        <v>100</v>
      </c>
      <c r="F563" s="1">
        <v>0.40763888888888888</v>
      </c>
      <c r="G563" t="s">
        <v>0</v>
      </c>
      <c r="H563" s="4">
        <f t="shared" si="81"/>
        <v>0</v>
      </c>
      <c r="I563" s="4">
        <f t="shared" si="82"/>
        <v>1</v>
      </c>
      <c r="J563" s="4">
        <f t="shared" si="83"/>
        <v>0</v>
      </c>
      <c r="K563" s="4">
        <f t="shared" si="84"/>
        <v>0</v>
      </c>
      <c r="L563" s="4">
        <f t="shared" si="85"/>
        <v>0</v>
      </c>
      <c r="N563" s="4">
        <f t="shared" si="90"/>
        <v>0</v>
      </c>
      <c r="O563" s="4">
        <f t="shared" si="86"/>
        <v>0</v>
      </c>
      <c r="P563" s="4">
        <f t="shared" si="87"/>
        <v>0</v>
      </c>
      <c r="Q563" s="4">
        <f t="shared" si="88"/>
        <v>0</v>
      </c>
      <c r="R563" s="5">
        <v>77</v>
      </c>
      <c r="S563">
        <f t="shared" si="89"/>
        <v>77</v>
      </c>
      <c r="T563">
        <v>5374</v>
      </c>
    </row>
    <row r="564" spans="1:20">
      <c r="A564" s="3">
        <v>43334</v>
      </c>
      <c r="B564" t="s">
        <v>18</v>
      </c>
      <c r="C564" s="2">
        <v>43335.000486111108</v>
      </c>
      <c r="D564" s="2">
        <v>43335.39943287037</v>
      </c>
      <c r="E564" s="4">
        <v>95</v>
      </c>
      <c r="F564" s="1">
        <v>0.39861111111111108</v>
      </c>
      <c r="G564" t="s">
        <v>0</v>
      </c>
      <c r="H564" s="4">
        <f t="shared" si="81"/>
        <v>0</v>
      </c>
      <c r="I564" s="4">
        <f t="shared" si="82"/>
        <v>1</v>
      </c>
      <c r="J564" s="4">
        <f t="shared" si="83"/>
        <v>0</v>
      </c>
      <c r="K564" s="4">
        <f t="shared" si="84"/>
        <v>0</v>
      </c>
      <c r="L564" s="4">
        <f t="shared" si="85"/>
        <v>0</v>
      </c>
      <c r="N564" s="4">
        <f t="shared" si="90"/>
        <v>0</v>
      </c>
      <c r="O564" s="4">
        <f t="shared" si="86"/>
        <v>0</v>
      </c>
      <c r="P564" s="4">
        <f t="shared" si="87"/>
        <v>0</v>
      </c>
      <c r="Q564" s="4">
        <f t="shared" si="88"/>
        <v>0</v>
      </c>
      <c r="R564" s="5">
        <v>70</v>
      </c>
      <c r="S564">
        <f t="shared" si="89"/>
        <v>70</v>
      </c>
      <c r="T564">
        <v>12770</v>
      </c>
    </row>
    <row r="565" spans="1:20">
      <c r="A565" s="3">
        <v>43335</v>
      </c>
      <c r="B565" t="s">
        <v>19</v>
      </c>
      <c r="C565" s="2">
        <v>43336.003287037034</v>
      </c>
      <c r="D565" s="2">
        <v>43336.310069444444</v>
      </c>
      <c r="E565" s="4">
        <v>84</v>
      </c>
      <c r="F565" s="1">
        <v>0.30624999999999997</v>
      </c>
      <c r="G565" t="s">
        <v>2</v>
      </c>
      <c r="H565" s="4">
        <f t="shared" si="81"/>
        <v>0</v>
      </c>
      <c r="I565" s="4">
        <f t="shared" si="82"/>
        <v>0</v>
      </c>
      <c r="J565" s="4">
        <f t="shared" si="83"/>
        <v>1</v>
      </c>
      <c r="K565" s="4">
        <f t="shared" si="84"/>
        <v>0</v>
      </c>
      <c r="L565" s="4">
        <f t="shared" si="85"/>
        <v>0</v>
      </c>
      <c r="N565" s="4">
        <f t="shared" si="90"/>
        <v>0</v>
      </c>
      <c r="O565" s="4">
        <f t="shared" si="86"/>
        <v>0</v>
      </c>
      <c r="P565" s="4">
        <f t="shared" si="87"/>
        <v>0</v>
      </c>
      <c r="Q565" s="4">
        <f t="shared" si="88"/>
        <v>0</v>
      </c>
      <c r="R565" s="5">
        <v>72</v>
      </c>
      <c r="S565">
        <f t="shared" si="89"/>
        <v>72</v>
      </c>
      <c r="T565">
        <v>12468</v>
      </c>
    </row>
    <row r="566" spans="1:20">
      <c r="A566" s="3">
        <v>43336</v>
      </c>
      <c r="B566" t="s">
        <v>20</v>
      </c>
      <c r="C566" s="2">
        <v>43336.974780092591</v>
      </c>
      <c r="D566" s="2">
        <v>43337.331608796296</v>
      </c>
      <c r="E566" s="4">
        <v>92</v>
      </c>
      <c r="F566" s="1">
        <v>0.35625000000000001</v>
      </c>
      <c r="G566" t="s">
        <v>2</v>
      </c>
      <c r="H566" s="4">
        <f t="shared" si="81"/>
        <v>0</v>
      </c>
      <c r="I566" s="4">
        <f t="shared" si="82"/>
        <v>0</v>
      </c>
      <c r="J566" s="4">
        <f t="shared" si="83"/>
        <v>1</v>
      </c>
      <c r="K566" s="4">
        <f t="shared" si="84"/>
        <v>0</v>
      </c>
      <c r="L566" s="4">
        <f t="shared" si="85"/>
        <v>0</v>
      </c>
      <c r="N566" s="4">
        <f t="shared" si="90"/>
        <v>0</v>
      </c>
      <c r="O566" s="4">
        <f t="shared" si="86"/>
        <v>0</v>
      </c>
      <c r="P566" s="4">
        <f t="shared" si="87"/>
        <v>0</v>
      </c>
      <c r="Q566" s="4">
        <f t="shared" si="88"/>
        <v>0</v>
      </c>
      <c r="R566" s="5">
        <v>80</v>
      </c>
      <c r="S566">
        <f t="shared" si="89"/>
        <v>80</v>
      </c>
      <c r="T566">
        <v>3246</v>
      </c>
    </row>
    <row r="567" spans="1:20">
      <c r="A567" s="3">
        <v>43337</v>
      </c>
      <c r="B567" t="s">
        <v>21</v>
      </c>
      <c r="C567" s="2">
        <v>43338.013668981483</v>
      </c>
      <c r="D567" s="2">
        <v>43338.405636574076</v>
      </c>
      <c r="E567" s="4">
        <v>96</v>
      </c>
      <c r="F567" s="1">
        <v>0.39166666666666666</v>
      </c>
      <c r="G567" t="s">
        <v>0</v>
      </c>
      <c r="H567" s="4">
        <f t="shared" si="81"/>
        <v>0</v>
      </c>
      <c r="I567" s="4">
        <f t="shared" si="82"/>
        <v>1</v>
      </c>
      <c r="J567" s="4">
        <f t="shared" si="83"/>
        <v>0</v>
      </c>
      <c r="K567" s="4">
        <f t="shared" si="84"/>
        <v>0</v>
      </c>
      <c r="L567" s="4">
        <f t="shared" si="85"/>
        <v>0</v>
      </c>
      <c r="M567" s="5" t="s">
        <v>3</v>
      </c>
      <c r="N567" s="4">
        <f t="shared" si="90"/>
        <v>1</v>
      </c>
      <c r="O567" s="4">
        <f t="shared" si="86"/>
        <v>0</v>
      </c>
      <c r="P567" s="4">
        <f t="shared" si="87"/>
        <v>0</v>
      </c>
      <c r="Q567" s="4">
        <f t="shared" si="88"/>
        <v>0</v>
      </c>
      <c r="R567" s="5">
        <v>71</v>
      </c>
      <c r="S567">
        <f t="shared" si="89"/>
        <v>71</v>
      </c>
      <c r="T567">
        <v>10726</v>
      </c>
    </row>
    <row r="568" spans="1:20">
      <c r="A568" s="3">
        <v>43338</v>
      </c>
      <c r="B568" t="s">
        <v>22</v>
      </c>
      <c r="C568" s="2">
        <v>43338.992719907408</v>
      </c>
      <c r="D568" s="2">
        <v>43339.350208333337</v>
      </c>
      <c r="E568" s="4">
        <v>95</v>
      </c>
      <c r="F568" s="1">
        <v>0.35694444444444445</v>
      </c>
      <c r="G568" t="s">
        <v>2</v>
      </c>
      <c r="H568" s="4">
        <f t="shared" si="81"/>
        <v>0</v>
      </c>
      <c r="I568" s="4">
        <f t="shared" si="82"/>
        <v>0</v>
      </c>
      <c r="J568" s="4">
        <f t="shared" si="83"/>
        <v>1</v>
      </c>
      <c r="K568" s="4">
        <f t="shared" si="84"/>
        <v>0</v>
      </c>
      <c r="L568" s="4">
        <f t="shared" si="85"/>
        <v>0</v>
      </c>
      <c r="N568" s="4">
        <f t="shared" si="90"/>
        <v>0</v>
      </c>
      <c r="O568" s="4">
        <f t="shared" si="86"/>
        <v>0</v>
      </c>
      <c r="P568" s="4">
        <f t="shared" si="87"/>
        <v>0</v>
      </c>
      <c r="Q568" s="4">
        <f t="shared" si="88"/>
        <v>0</v>
      </c>
      <c r="R568" s="5">
        <v>68</v>
      </c>
      <c r="S568">
        <f t="shared" si="89"/>
        <v>68</v>
      </c>
      <c r="T568">
        <v>12079</v>
      </c>
    </row>
    <row r="569" spans="1:20">
      <c r="A569" s="3">
        <v>43339</v>
      </c>
      <c r="B569" t="s">
        <v>16</v>
      </c>
      <c r="C569" s="2">
        <v>43340.026006944441</v>
      </c>
      <c r="D569" s="2">
        <v>43340.360173611109</v>
      </c>
      <c r="E569" s="4">
        <v>76</v>
      </c>
      <c r="F569" s="1">
        <v>0.33402777777777781</v>
      </c>
      <c r="G569" t="s">
        <v>2</v>
      </c>
      <c r="H569" s="4">
        <f t="shared" si="81"/>
        <v>0</v>
      </c>
      <c r="I569" s="4">
        <f t="shared" si="82"/>
        <v>0</v>
      </c>
      <c r="J569" s="4">
        <f t="shared" si="83"/>
        <v>1</v>
      </c>
      <c r="K569" s="4">
        <f t="shared" si="84"/>
        <v>0</v>
      </c>
      <c r="L569" s="4">
        <f t="shared" si="85"/>
        <v>0</v>
      </c>
      <c r="M569" s="5" t="s">
        <v>3</v>
      </c>
      <c r="N569" s="4">
        <f t="shared" si="90"/>
        <v>1</v>
      </c>
      <c r="O569" s="4">
        <f t="shared" si="86"/>
        <v>0</v>
      </c>
      <c r="P569" s="4">
        <f t="shared" si="87"/>
        <v>0</v>
      </c>
      <c r="Q569" s="4">
        <f t="shared" si="88"/>
        <v>0</v>
      </c>
      <c r="R569" s="5">
        <v>65</v>
      </c>
      <c r="S569">
        <f t="shared" si="89"/>
        <v>65</v>
      </c>
      <c r="T569">
        <v>11699</v>
      </c>
    </row>
    <row r="570" spans="1:20">
      <c r="A570" s="3">
        <v>43340</v>
      </c>
      <c r="B570" t="s">
        <v>17</v>
      </c>
      <c r="C570" s="2">
        <v>43340.985185185185</v>
      </c>
      <c r="D570" s="2">
        <v>43341.363078703704</v>
      </c>
      <c r="E570" s="4">
        <v>94</v>
      </c>
      <c r="F570" s="1">
        <v>0.37777777777777777</v>
      </c>
      <c r="G570" t="s">
        <v>0</v>
      </c>
      <c r="H570" s="4">
        <f t="shared" si="81"/>
        <v>0</v>
      </c>
      <c r="I570" s="4">
        <f t="shared" si="82"/>
        <v>1</v>
      </c>
      <c r="J570" s="4">
        <f t="shared" si="83"/>
        <v>0</v>
      </c>
      <c r="K570" s="4">
        <f t="shared" si="84"/>
        <v>0</v>
      </c>
      <c r="L570" s="4">
        <f t="shared" si="85"/>
        <v>0</v>
      </c>
      <c r="M570" s="5" t="s">
        <v>4</v>
      </c>
      <c r="N570" s="4">
        <f t="shared" si="90"/>
        <v>0</v>
      </c>
      <c r="O570" s="4">
        <f t="shared" si="86"/>
        <v>0</v>
      </c>
      <c r="P570" s="4">
        <f t="shared" si="87"/>
        <v>1</v>
      </c>
      <c r="Q570" s="4">
        <f t="shared" si="88"/>
        <v>0</v>
      </c>
      <c r="R570" s="5">
        <v>67</v>
      </c>
      <c r="S570">
        <f t="shared" si="89"/>
        <v>67</v>
      </c>
      <c r="T570">
        <v>8165</v>
      </c>
    </row>
    <row r="571" spans="1:20">
      <c r="A571" s="3">
        <v>43341</v>
      </c>
      <c r="B571" t="s">
        <v>18</v>
      </c>
      <c r="C571" s="2">
        <v>43342.007476851853</v>
      </c>
      <c r="D571" s="2">
        <v>43342.380636574075</v>
      </c>
      <c r="E571" s="4">
        <v>96</v>
      </c>
      <c r="F571" s="1">
        <v>0.37291666666666662</v>
      </c>
      <c r="G571" t="s">
        <v>0</v>
      </c>
      <c r="H571" s="4">
        <f t="shared" si="81"/>
        <v>0</v>
      </c>
      <c r="I571" s="4">
        <f t="shared" si="82"/>
        <v>1</v>
      </c>
      <c r="J571" s="4">
        <f t="shared" si="83"/>
        <v>0</v>
      </c>
      <c r="K571" s="4">
        <f t="shared" si="84"/>
        <v>0</v>
      </c>
      <c r="L571" s="4">
        <f t="shared" si="85"/>
        <v>0</v>
      </c>
      <c r="N571" s="4">
        <f t="shared" si="90"/>
        <v>0</v>
      </c>
      <c r="O571" s="4">
        <f t="shared" si="86"/>
        <v>0</v>
      </c>
      <c r="P571" s="4">
        <f t="shared" si="87"/>
        <v>0</v>
      </c>
      <c r="Q571" s="4">
        <f t="shared" si="88"/>
        <v>0</v>
      </c>
      <c r="R571" s="5">
        <v>64</v>
      </c>
      <c r="S571">
        <f t="shared" si="89"/>
        <v>64</v>
      </c>
      <c r="T571">
        <v>13686</v>
      </c>
    </row>
    <row r="572" spans="1:20">
      <c r="A572" s="3">
        <v>43342</v>
      </c>
      <c r="B572" t="s">
        <v>19</v>
      </c>
      <c r="C572" s="2">
        <v>43343.020821759259</v>
      </c>
      <c r="D572" s="2">
        <v>43343.378009259257</v>
      </c>
      <c r="E572" s="4">
        <v>92</v>
      </c>
      <c r="F572" s="1">
        <v>0.35694444444444445</v>
      </c>
      <c r="G572" t="s">
        <v>0</v>
      </c>
      <c r="H572" s="4">
        <f t="shared" si="81"/>
        <v>0</v>
      </c>
      <c r="I572" s="4">
        <f t="shared" si="82"/>
        <v>1</v>
      </c>
      <c r="J572" s="4">
        <f t="shared" si="83"/>
        <v>0</v>
      </c>
      <c r="K572" s="4">
        <f t="shared" si="84"/>
        <v>0</v>
      </c>
      <c r="L572" s="4">
        <f t="shared" si="85"/>
        <v>0</v>
      </c>
      <c r="M572" s="5" t="s">
        <v>4</v>
      </c>
      <c r="N572" s="4">
        <f t="shared" si="90"/>
        <v>0</v>
      </c>
      <c r="O572" s="4">
        <f t="shared" si="86"/>
        <v>0</v>
      </c>
      <c r="P572" s="4">
        <f t="shared" si="87"/>
        <v>1</v>
      </c>
      <c r="Q572" s="4">
        <f t="shared" si="88"/>
        <v>0</v>
      </c>
      <c r="R572" s="5">
        <v>75</v>
      </c>
      <c r="S572">
        <f t="shared" si="89"/>
        <v>75</v>
      </c>
      <c r="T572">
        <v>6964</v>
      </c>
    </row>
    <row r="573" spans="1:20">
      <c r="A573" s="3">
        <v>43343</v>
      </c>
      <c r="B573" t="s">
        <v>20</v>
      </c>
      <c r="C573" s="2">
        <v>43343.997372685182</v>
      </c>
      <c r="D573" s="2">
        <v>43344.393240740741</v>
      </c>
      <c r="E573" s="4">
        <v>98</v>
      </c>
      <c r="F573" s="1">
        <v>0.39583333333333331</v>
      </c>
      <c r="G573" t="s">
        <v>0</v>
      </c>
      <c r="H573" s="4">
        <f t="shared" si="81"/>
        <v>0</v>
      </c>
      <c r="I573" s="4">
        <f t="shared" si="82"/>
        <v>1</v>
      </c>
      <c r="J573" s="4">
        <f t="shared" si="83"/>
        <v>0</v>
      </c>
      <c r="K573" s="4">
        <f t="shared" si="84"/>
        <v>0</v>
      </c>
      <c r="L573" s="4">
        <f t="shared" si="85"/>
        <v>0</v>
      </c>
      <c r="N573" s="4">
        <f t="shared" si="90"/>
        <v>0</v>
      </c>
      <c r="O573" s="4">
        <f t="shared" si="86"/>
        <v>0</v>
      </c>
      <c r="P573" s="4">
        <f t="shared" si="87"/>
        <v>0</v>
      </c>
      <c r="Q573" s="4">
        <f t="shared" si="88"/>
        <v>0</v>
      </c>
      <c r="R573" s="5">
        <v>78</v>
      </c>
      <c r="S573">
        <f t="shared" si="89"/>
        <v>78</v>
      </c>
      <c r="T573">
        <v>12539</v>
      </c>
    </row>
    <row r="574" spans="1:20">
      <c r="A574" s="3">
        <v>43344</v>
      </c>
      <c r="B574" t="s">
        <v>21</v>
      </c>
      <c r="C574" s="2">
        <v>43344.991064814814</v>
      </c>
      <c r="D574" s="2">
        <v>43345.3753125</v>
      </c>
      <c r="E574" s="4">
        <v>93</v>
      </c>
      <c r="F574" s="1">
        <v>0.3840277777777778</v>
      </c>
      <c r="G574" t="s">
        <v>1</v>
      </c>
      <c r="H574" s="4">
        <f t="shared" si="81"/>
        <v>1</v>
      </c>
      <c r="I574" s="4">
        <f t="shared" si="82"/>
        <v>0</v>
      </c>
      <c r="J574" s="4">
        <f t="shared" si="83"/>
        <v>0</v>
      </c>
      <c r="K574" s="4">
        <f t="shared" si="84"/>
        <v>0</v>
      </c>
      <c r="L574" s="4">
        <f t="shared" si="85"/>
        <v>0</v>
      </c>
      <c r="M574" s="5" t="s">
        <v>4</v>
      </c>
      <c r="N574" s="4">
        <f t="shared" si="90"/>
        <v>0</v>
      </c>
      <c r="O574" s="4">
        <f t="shared" si="86"/>
        <v>0</v>
      </c>
      <c r="P574" s="4">
        <f t="shared" si="87"/>
        <v>1</v>
      </c>
      <c r="Q574" s="4">
        <f t="shared" si="88"/>
        <v>0</v>
      </c>
      <c r="R574" s="5">
        <v>61</v>
      </c>
      <c r="S574">
        <f t="shared" si="89"/>
        <v>61</v>
      </c>
      <c r="T574">
        <v>3128</v>
      </c>
    </row>
    <row r="575" spans="1:20">
      <c r="A575" s="3">
        <v>43345</v>
      </c>
      <c r="B575" t="s">
        <v>22</v>
      </c>
      <c r="C575" s="2">
        <v>43346.00136574074</v>
      </c>
      <c r="D575" s="2">
        <v>43346.395624999997</v>
      </c>
      <c r="E575" s="4">
        <v>92</v>
      </c>
      <c r="F575" s="1">
        <v>0.39374999999999999</v>
      </c>
      <c r="G575" t="s">
        <v>0</v>
      </c>
      <c r="H575" s="4">
        <f t="shared" si="81"/>
        <v>0</v>
      </c>
      <c r="I575" s="4">
        <f t="shared" si="82"/>
        <v>1</v>
      </c>
      <c r="J575" s="4">
        <f t="shared" si="83"/>
        <v>0</v>
      </c>
      <c r="K575" s="4">
        <f t="shared" si="84"/>
        <v>0</v>
      </c>
      <c r="L575" s="4">
        <f t="shared" si="85"/>
        <v>0</v>
      </c>
      <c r="N575" s="4">
        <f t="shared" si="90"/>
        <v>0</v>
      </c>
      <c r="O575" s="4">
        <f t="shared" si="86"/>
        <v>0</v>
      </c>
      <c r="P575" s="4">
        <f t="shared" si="87"/>
        <v>0</v>
      </c>
      <c r="Q575" s="4">
        <f t="shared" si="88"/>
        <v>0</v>
      </c>
      <c r="R575" s="5">
        <v>62</v>
      </c>
      <c r="S575">
        <f t="shared" si="89"/>
        <v>62</v>
      </c>
      <c r="T575">
        <v>6451</v>
      </c>
    </row>
    <row r="576" spans="1:20">
      <c r="A576" s="3">
        <v>43346</v>
      </c>
      <c r="B576" t="s">
        <v>16</v>
      </c>
      <c r="C576" s="2">
        <v>43347.020810185182</v>
      </c>
      <c r="D576" s="2">
        <v>43347.407824074071</v>
      </c>
      <c r="E576" s="4">
        <v>86</v>
      </c>
      <c r="F576" s="1">
        <v>0.38680555555555557</v>
      </c>
      <c r="G576" t="s">
        <v>2</v>
      </c>
      <c r="H576" s="4">
        <f t="shared" si="81"/>
        <v>0</v>
      </c>
      <c r="I576" s="4">
        <f t="shared" si="82"/>
        <v>0</v>
      </c>
      <c r="J576" s="4">
        <f t="shared" si="83"/>
        <v>1</v>
      </c>
      <c r="K576" s="4">
        <f t="shared" si="84"/>
        <v>0</v>
      </c>
      <c r="L576" s="4">
        <f t="shared" si="85"/>
        <v>0</v>
      </c>
      <c r="N576" s="4">
        <f t="shared" si="90"/>
        <v>0</v>
      </c>
      <c r="O576" s="4">
        <f t="shared" si="86"/>
        <v>0</v>
      </c>
      <c r="P576" s="4">
        <f t="shared" si="87"/>
        <v>0</v>
      </c>
      <c r="Q576" s="4">
        <f t="shared" si="88"/>
        <v>0</v>
      </c>
      <c r="R576" s="5">
        <v>61</v>
      </c>
      <c r="S576">
        <f t="shared" si="89"/>
        <v>61</v>
      </c>
      <c r="T576">
        <v>10354</v>
      </c>
    </row>
    <row r="577" spans="1:20">
      <c r="A577" s="3">
        <v>43347</v>
      </c>
      <c r="B577" t="s">
        <v>17</v>
      </c>
      <c r="C577" s="2">
        <v>43348.076296296298</v>
      </c>
      <c r="D577" s="2">
        <v>43348.425694444442</v>
      </c>
      <c r="E577" s="4">
        <v>84</v>
      </c>
      <c r="F577" s="1">
        <v>0.34930555555555554</v>
      </c>
      <c r="G577" t="s">
        <v>2</v>
      </c>
      <c r="H577" s="4">
        <f t="shared" si="81"/>
        <v>0</v>
      </c>
      <c r="I577" s="4">
        <f t="shared" si="82"/>
        <v>0</v>
      </c>
      <c r="J577" s="4">
        <f t="shared" si="83"/>
        <v>1</v>
      </c>
      <c r="K577" s="4">
        <f t="shared" si="84"/>
        <v>0</v>
      </c>
      <c r="L577" s="4">
        <f t="shared" si="85"/>
        <v>0</v>
      </c>
      <c r="N577" s="4">
        <f t="shared" si="90"/>
        <v>0</v>
      </c>
      <c r="O577" s="4">
        <f t="shared" si="86"/>
        <v>0</v>
      </c>
      <c r="P577" s="4">
        <f t="shared" si="87"/>
        <v>0</v>
      </c>
      <c r="Q577" s="4">
        <f t="shared" si="88"/>
        <v>0</v>
      </c>
      <c r="R577" s="5">
        <v>64</v>
      </c>
      <c r="S577">
        <f t="shared" si="89"/>
        <v>64</v>
      </c>
      <c r="T577">
        <v>9267</v>
      </c>
    </row>
    <row r="578" spans="1:20">
      <c r="A578" s="3">
        <v>43348</v>
      </c>
      <c r="B578" t="s">
        <v>18</v>
      </c>
      <c r="C578" s="2">
        <v>43348.941377314812</v>
      </c>
      <c r="D578" s="2">
        <v>43349.426469907405</v>
      </c>
      <c r="E578" s="4">
        <v>69</v>
      </c>
      <c r="F578" s="1">
        <v>0.48472222222222222</v>
      </c>
      <c r="G578" t="s">
        <v>2</v>
      </c>
      <c r="H578" s="4">
        <f t="shared" si="81"/>
        <v>0</v>
      </c>
      <c r="I578" s="4">
        <f t="shared" si="82"/>
        <v>0</v>
      </c>
      <c r="J578" s="4">
        <f t="shared" si="83"/>
        <v>1</v>
      </c>
      <c r="K578" s="4">
        <f t="shared" si="84"/>
        <v>0</v>
      </c>
      <c r="L578" s="4">
        <f t="shared" si="85"/>
        <v>0</v>
      </c>
      <c r="N578" s="4">
        <f t="shared" si="90"/>
        <v>0</v>
      </c>
      <c r="O578" s="4">
        <f t="shared" si="86"/>
        <v>0</v>
      </c>
      <c r="P578" s="4">
        <f t="shared" si="87"/>
        <v>0</v>
      </c>
      <c r="Q578" s="4">
        <f t="shared" si="88"/>
        <v>0</v>
      </c>
      <c r="R578" s="5">
        <v>64</v>
      </c>
      <c r="S578">
        <f t="shared" si="89"/>
        <v>64</v>
      </c>
      <c r="T578">
        <v>9183</v>
      </c>
    </row>
    <row r="579" spans="1:20">
      <c r="A579" s="3">
        <v>43349</v>
      </c>
      <c r="B579" t="s">
        <v>19</v>
      </c>
      <c r="C579" s="2">
        <v>43350.023310185185</v>
      </c>
      <c r="D579" s="2">
        <v>43350.389421296299</v>
      </c>
      <c r="E579" s="4">
        <v>92</v>
      </c>
      <c r="F579" s="1">
        <v>0.3659722222222222</v>
      </c>
      <c r="G579" t="s">
        <v>0</v>
      </c>
      <c r="H579" s="4">
        <f t="shared" ref="H579:H642" si="91">IF(ISNUMBER(SEARCH($H$1,$G579)),1,0)</f>
        <v>0</v>
      </c>
      <c r="I579" s="4">
        <f t="shared" ref="I579:I642" si="92">IF(ISNUMBER(SEARCH($I$1,$G579)),1,0)</f>
        <v>1</v>
      </c>
      <c r="J579" s="4">
        <f t="shared" ref="J579:J642" si="93">IF(ISNUMBER(SEARCH($J$1,$G579)),1,0)</f>
        <v>0</v>
      </c>
      <c r="K579" s="4">
        <f t="shared" ref="K579:K642" si="94">IF(AND($G579="",$E579&lt;&gt;""),1,0)</f>
        <v>0</v>
      </c>
      <c r="L579" s="4">
        <f t="shared" ref="L579:L642" si="95">IF(AND($G579="",$E579=""),1,0)</f>
        <v>0</v>
      </c>
      <c r="M579" s="5" t="s">
        <v>4</v>
      </c>
      <c r="N579" s="4">
        <f t="shared" si="90"/>
        <v>0</v>
      </c>
      <c r="O579" s="4">
        <f t="shared" ref="O579:O642" si="96">IF(ISNUMBER(SEARCH("Took a nap (1.5 hours)",$M579)),1,0)</f>
        <v>0</v>
      </c>
      <c r="P579" s="4">
        <f t="shared" ref="P579:P642" si="97">IF(ISNUMBER(SEARCH("Took a nap (2 hours)",$M579)),1,0)</f>
        <v>1</v>
      </c>
      <c r="Q579" s="4">
        <f t="shared" ref="Q579:Q642" si="98">IF(ISNUMBER(SEARCH($Q$1,$M579)),1,0)</f>
        <v>0</v>
      </c>
      <c r="R579" s="5">
        <v>61</v>
      </c>
      <c r="S579">
        <f t="shared" ref="S579:S642" si="99">IF($R579=0,"",$R579)</f>
        <v>61</v>
      </c>
      <c r="T579">
        <v>5457</v>
      </c>
    </row>
    <row r="580" spans="1:20">
      <c r="A580" s="3">
        <v>43350</v>
      </c>
      <c r="B580" t="s">
        <v>20</v>
      </c>
      <c r="C580" s="2">
        <v>43351.05940972222</v>
      </c>
      <c r="D580" s="2">
        <v>43351.408877314818</v>
      </c>
      <c r="E580" s="4">
        <v>86</v>
      </c>
      <c r="F580" s="1">
        <v>0.34930555555555554</v>
      </c>
      <c r="G580" t="s">
        <v>2</v>
      </c>
      <c r="H580" s="4">
        <f t="shared" si="91"/>
        <v>0</v>
      </c>
      <c r="I580" s="4">
        <f t="shared" si="92"/>
        <v>0</v>
      </c>
      <c r="J580" s="4">
        <f t="shared" si="93"/>
        <v>1</v>
      </c>
      <c r="K580" s="4">
        <f t="shared" si="94"/>
        <v>0</v>
      </c>
      <c r="L580" s="4">
        <f t="shared" si="95"/>
        <v>0</v>
      </c>
      <c r="M580" s="5" t="s">
        <v>4</v>
      </c>
      <c r="N580" s="4">
        <f t="shared" si="90"/>
        <v>0</v>
      </c>
      <c r="O580" s="4">
        <f t="shared" si="96"/>
        <v>0</v>
      </c>
      <c r="P580" s="4">
        <f t="shared" si="97"/>
        <v>1</v>
      </c>
      <c r="Q580" s="4">
        <f t="shared" si="98"/>
        <v>0</v>
      </c>
      <c r="R580" s="5">
        <v>65</v>
      </c>
      <c r="S580">
        <f t="shared" si="99"/>
        <v>65</v>
      </c>
      <c r="T580">
        <v>13590</v>
      </c>
    </row>
    <row r="581" spans="1:20">
      <c r="A581" s="3">
        <v>43351</v>
      </c>
      <c r="B581" t="s">
        <v>21</v>
      </c>
      <c r="C581" s="2">
        <v>43352.001238425924</v>
      </c>
      <c r="D581" s="2">
        <v>43352.3905787037</v>
      </c>
      <c r="E581" s="4">
        <v>89</v>
      </c>
      <c r="F581" s="1">
        <v>0.3888888888888889</v>
      </c>
      <c r="G581" t="s">
        <v>0</v>
      </c>
      <c r="H581" s="4">
        <f t="shared" si="91"/>
        <v>0</v>
      </c>
      <c r="I581" s="4">
        <f t="shared" si="92"/>
        <v>1</v>
      </c>
      <c r="J581" s="4">
        <f t="shared" si="93"/>
        <v>0</v>
      </c>
      <c r="K581" s="4">
        <f t="shared" si="94"/>
        <v>0</v>
      </c>
      <c r="L581" s="4">
        <f t="shared" si="95"/>
        <v>0</v>
      </c>
      <c r="N581" s="4">
        <f t="shared" si="90"/>
        <v>0</v>
      </c>
      <c r="O581" s="4">
        <f t="shared" si="96"/>
        <v>0</v>
      </c>
      <c r="P581" s="4">
        <f t="shared" si="97"/>
        <v>0</v>
      </c>
      <c r="Q581" s="4">
        <f t="shared" si="98"/>
        <v>0</v>
      </c>
      <c r="R581" s="5">
        <v>68</v>
      </c>
      <c r="S581">
        <f t="shared" si="99"/>
        <v>68</v>
      </c>
      <c r="T581">
        <v>5173</v>
      </c>
    </row>
    <row r="582" spans="1:20">
      <c r="A582" s="3">
        <v>43352</v>
      </c>
      <c r="B582" t="s">
        <v>22</v>
      </c>
      <c r="C582" s="2">
        <v>43353.064340277779</v>
      </c>
      <c r="D582" s="2">
        <v>43353.355428240742</v>
      </c>
      <c r="E582" s="4">
        <v>71</v>
      </c>
      <c r="F582" s="1">
        <v>0.29097222222222224</v>
      </c>
      <c r="G582" t="s">
        <v>2</v>
      </c>
      <c r="H582" s="4">
        <f t="shared" si="91"/>
        <v>0</v>
      </c>
      <c r="I582" s="4">
        <f t="shared" si="92"/>
        <v>0</v>
      </c>
      <c r="J582" s="4">
        <f t="shared" si="93"/>
        <v>1</v>
      </c>
      <c r="K582" s="4">
        <f t="shared" si="94"/>
        <v>0</v>
      </c>
      <c r="L582" s="4">
        <f t="shared" si="95"/>
        <v>0</v>
      </c>
      <c r="N582" s="4">
        <f t="shared" si="90"/>
        <v>0</v>
      </c>
      <c r="O582" s="4">
        <f t="shared" si="96"/>
        <v>0</v>
      </c>
      <c r="P582" s="4">
        <f t="shared" si="97"/>
        <v>0</v>
      </c>
      <c r="Q582" s="4">
        <f t="shared" si="98"/>
        <v>0</v>
      </c>
      <c r="R582" s="5">
        <v>84</v>
      </c>
      <c r="S582">
        <f t="shared" si="99"/>
        <v>84</v>
      </c>
      <c r="T582">
        <v>14303</v>
      </c>
    </row>
    <row r="583" spans="1:20">
      <c r="A583" s="3">
        <v>43353</v>
      </c>
      <c r="B583" t="s">
        <v>16</v>
      </c>
      <c r="C583" s="2">
        <v>43353.991493055553</v>
      </c>
      <c r="D583" s="2">
        <v>43354.410034722219</v>
      </c>
      <c r="E583" s="4">
        <v>86</v>
      </c>
      <c r="F583" s="1">
        <v>0.41805555555555557</v>
      </c>
      <c r="G583" t="s">
        <v>2</v>
      </c>
      <c r="H583" s="4">
        <f t="shared" si="91"/>
        <v>0</v>
      </c>
      <c r="I583" s="4">
        <f t="shared" si="92"/>
        <v>0</v>
      </c>
      <c r="J583" s="4">
        <f t="shared" si="93"/>
        <v>1</v>
      </c>
      <c r="K583" s="4">
        <f t="shared" si="94"/>
        <v>0</v>
      </c>
      <c r="L583" s="4">
        <f t="shared" si="95"/>
        <v>0</v>
      </c>
      <c r="N583" s="4">
        <f t="shared" si="90"/>
        <v>0</v>
      </c>
      <c r="O583" s="4">
        <f t="shared" si="96"/>
        <v>0</v>
      </c>
      <c r="P583" s="4">
        <f t="shared" si="97"/>
        <v>0</v>
      </c>
      <c r="Q583" s="4">
        <f t="shared" si="98"/>
        <v>0</v>
      </c>
      <c r="R583" s="5">
        <v>70</v>
      </c>
      <c r="S583">
        <f t="shared" si="99"/>
        <v>70</v>
      </c>
      <c r="T583">
        <v>11677</v>
      </c>
    </row>
    <row r="584" spans="1:20">
      <c r="A584" s="3">
        <v>43354</v>
      </c>
      <c r="B584" t="s">
        <v>17</v>
      </c>
      <c r="C584" s="2">
        <v>43354.993888888886</v>
      </c>
      <c r="D584" s="2">
        <v>43355.391215277778</v>
      </c>
      <c r="E584" s="4">
        <v>92</v>
      </c>
      <c r="F584" s="1">
        <v>0.3972222222222222</v>
      </c>
      <c r="G584" t="s">
        <v>2</v>
      </c>
      <c r="H584" s="4">
        <f t="shared" si="91"/>
        <v>0</v>
      </c>
      <c r="I584" s="4">
        <f t="shared" si="92"/>
        <v>0</v>
      </c>
      <c r="J584" s="4">
        <f t="shared" si="93"/>
        <v>1</v>
      </c>
      <c r="K584" s="4">
        <f t="shared" si="94"/>
        <v>0</v>
      </c>
      <c r="L584" s="4">
        <f t="shared" si="95"/>
        <v>0</v>
      </c>
      <c r="N584" s="4">
        <f t="shared" si="90"/>
        <v>0</v>
      </c>
      <c r="O584" s="4">
        <f t="shared" si="96"/>
        <v>0</v>
      </c>
      <c r="P584" s="4">
        <f t="shared" si="97"/>
        <v>0</v>
      </c>
      <c r="Q584" s="4">
        <f t="shared" si="98"/>
        <v>0</v>
      </c>
      <c r="R584" s="5">
        <v>65</v>
      </c>
      <c r="S584">
        <f t="shared" si="99"/>
        <v>65</v>
      </c>
      <c r="T584">
        <v>6542</v>
      </c>
    </row>
    <row r="585" spans="1:20">
      <c r="A585" s="3">
        <v>43355</v>
      </c>
      <c r="B585" t="s">
        <v>18</v>
      </c>
      <c r="C585" s="2">
        <v>43356.030578703707</v>
      </c>
      <c r="D585" s="2">
        <v>43356.38722222222</v>
      </c>
      <c r="E585" s="4">
        <v>91</v>
      </c>
      <c r="F585" s="1">
        <v>0.35625000000000001</v>
      </c>
      <c r="G585" t="s">
        <v>0</v>
      </c>
      <c r="H585" s="4">
        <f t="shared" si="91"/>
        <v>0</v>
      </c>
      <c r="I585" s="4">
        <f t="shared" si="92"/>
        <v>1</v>
      </c>
      <c r="J585" s="4">
        <f t="shared" si="93"/>
        <v>0</v>
      </c>
      <c r="K585" s="4">
        <f t="shared" si="94"/>
        <v>0</v>
      </c>
      <c r="L585" s="4">
        <f t="shared" si="95"/>
        <v>0</v>
      </c>
      <c r="N585" s="4">
        <f t="shared" si="90"/>
        <v>0</v>
      </c>
      <c r="O585" s="4">
        <f t="shared" si="96"/>
        <v>0</v>
      </c>
      <c r="P585" s="4">
        <f t="shared" si="97"/>
        <v>0</v>
      </c>
      <c r="Q585" s="4">
        <f t="shared" si="98"/>
        <v>0</v>
      </c>
      <c r="R585" s="5">
        <v>59</v>
      </c>
      <c r="S585">
        <f t="shared" si="99"/>
        <v>59</v>
      </c>
      <c r="T585">
        <v>10953</v>
      </c>
    </row>
    <row r="586" spans="1:20">
      <c r="A586" s="3">
        <v>43356</v>
      </c>
      <c r="B586" t="s">
        <v>19</v>
      </c>
      <c r="C586" s="2">
        <v>43356.99386574074</v>
      </c>
      <c r="D586" s="2">
        <v>43357.38989583333</v>
      </c>
      <c r="E586" s="4">
        <v>81</v>
      </c>
      <c r="F586" s="1">
        <v>0.39583333333333331</v>
      </c>
      <c r="G586" t="s">
        <v>0</v>
      </c>
      <c r="H586" s="4">
        <f t="shared" si="91"/>
        <v>0</v>
      </c>
      <c r="I586" s="4">
        <f t="shared" si="92"/>
        <v>1</v>
      </c>
      <c r="J586" s="4">
        <f t="shared" si="93"/>
        <v>0</v>
      </c>
      <c r="K586" s="4">
        <f t="shared" si="94"/>
        <v>0</v>
      </c>
      <c r="L586" s="4">
        <f t="shared" si="95"/>
        <v>0</v>
      </c>
      <c r="N586" s="4">
        <f t="shared" si="90"/>
        <v>0</v>
      </c>
      <c r="O586" s="4">
        <f t="shared" si="96"/>
        <v>0</v>
      </c>
      <c r="P586" s="4">
        <f t="shared" si="97"/>
        <v>0</v>
      </c>
      <c r="Q586" s="4">
        <f t="shared" si="98"/>
        <v>0</v>
      </c>
      <c r="R586" s="5">
        <v>63</v>
      </c>
      <c r="S586">
        <f t="shared" si="99"/>
        <v>63</v>
      </c>
      <c r="T586">
        <v>6568</v>
      </c>
    </row>
    <row r="587" spans="1:20">
      <c r="A587" s="3">
        <v>43357</v>
      </c>
      <c r="B587" t="s">
        <v>20</v>
      </c>
      <c r="C587" s="2">
        <v>43358.023229166669</v>
      </c>
      <c r="D587" s="2">
        <v>43358.386134259257</v>
      </c>
      <c r="E587" s="4">
        <v>91</v>
      </c>
      <c r="F587" s="1">
        <v>0.36249999999999999</v>
      </c>
      <c r="G587" t="s">
        <v>2</v>
      </c>
      <c r="H587" s="4">
        <f t="shared" si="91"/>
        <v>0</v>
      </c>
      <c r="I587" s="4">
        <f t="shared" si="92"/>
        <v>0</v>
      </c>
      <c r="J587" s="4">
        <f t="shared" si="93"/>
        <v>1</v>
      </c>
      <c r="K587" s="4">
        <f t="shared" si="94"/>
        <v>0</v>
      </c>
      <c r="L587" s="4">
        <f t="shared" si="95"/>
        <v>0</v>
      </c>
      <c r="N587" s="4">
        <f t="shared" si="90"/>
        <v>0</v>
      </c>
      <c r="O587" s="4">
        <f t="shared" si="96"/>
        <v>0</v>
      </c>
      <c r="P587" s="4">
        <f t="shared" si="97"/>
        <v>0</v>
      </c>
      <c r="Q587" s="4">
        <f t="shared" si="98"/>
        <v>0</v>
      </c>
      <c r="R587" s="5">
        <v>53</v>
      </c>
      <c r="S587">
        <f t="shared" si="99"/>
        <v>53</v>
      </c>
      <c r="T587">
        <v>9829</v>
      </c>
    </row>
    <row r="588" spans="1:20">
      <c r="A588" s="3">
        <v>43358</v>
      </c>
      <c r="B588" t="s">
        <v>21</v>
      </c>
      <c r="C588" s="2">
        <v>43358.937743055554</v>
      </c>
      <c r="D588" s="2">
        <v>43359.382615740738</v>
      </c>
      <c r="E588" s="4">
        <v>88</v>
      </c>
      <c r="F588" s="1">
        <v>0.44444444444444442</v>
      </c>
      <c r="G588" t="s">
        <v>0</v>
      </c>
      <c r="H588" s="4">
        <f t="shared" si="91"/>
        <v>0</v>
      </c>
      <c r="I588" s="4">
        <f t="shared" si="92"/>
        <v>1</v>
      </c>
      <c r="J588" s="4">
        <f t="shared" si="93"/>
        <v>0</v>
      </c>
      <c r="K588" s="4">
        <f t="shared" si="94"/>
        <v>0</v>
      </c>
      <c r="L588" s="4">
        <f t="shared" si="95"/>
        <v>0</v>
      </c>
      <c r="N588" s="4">
        <f t="shared" si="90"/>
        <v>0</v>
      </c>
      <c r="O588" s="4">
        <f t="shared" si="96"/>
        <v>0</v>
      </c>
      <c r="P588" s="4">
        <f t="shared" si="97"/>
        <v>0</v>
      </c>
      <c r="Q588" s="4">
        <f t="shared" si="98"/>
        <v>0</v>
      </c>
      <c r="R588" s="5">
        <v>72</v>
      </c>
      <c r="S588">
        <f t="shared" si="99"/>
        <v>72</v>
      </c>
      <c r="T588">
        <v>5291</v>
      </c>
    </row>
    <row r="589" spans="1:20">
      <c r="A589" s="3">
        <v>43359</v>
      </c>
      <c r="B589" t="s">
        <v>22</v>
      </c>
      <c r="C589" s="2">
        <v>43360.00476851852</v>
      </c>
      <c r="D589" s="2">
        <v>43360.371249999997</v>
      </c>
      <c r="E589" s="4">
        <v>87</v>
      </c>
      <c r="F589" s="1">
        <v>0.3659722222222222</v>
      </c>
      <c r="G589" t="s">
        <v>0</v>
      </c>
      <c r="H589" s="4">
        <f t="shared" si="91"/>
        <v>0</v>
      </c>
      <c r="I589" s="4">
        <f t="shared" si="92"/>
        <v>1</v>
      </c>
      <c r="J589" s="4">
        <f t="shared" si="93"/>
        <v>0</v>
      </c>
      <c r="K589" s="4">
        <f t="shared" si="94"/>
        <v>0</v>
      </c>
      <c r="L589" s="4">
        <f t="shared" si="95"/>
        <v>0</v>
      </c>
      <c r="N589" s="4">
        <f t="shared" si="90"/>
        <v>0</v>
      </c>
      <c r="O589" s="4">
        <f t="shared" si="96"/>
        <v>0</v>
      </c>
      <c r="P589" s="4">
        <f t="shared" si="97"/>
        <v>0</v>
      </c>
      <c r="Q589" s="4">
        <f t="shared" si="98"/>
        <v>0</v>
      </c>
      <c r="R589" s="5">
        <v>70</v>
      </c>
      <c r="S589">
        <f t="shared" si="99"/>
        <v>70</v>
      </c>
      <c r="T589">
        <v>6548</v>
      </c>
    </row>
    <row r="590" spans="1:20">
      <c r="A590" s="3">
        <v>43360</v>
      </c>
      <c r="B590" t="s">
        <v>16</v>
      </c>
      <c r="C590" s="2">
        <v>43361.008252314816</v>
      </c>
      <c r="D590" s="2">
        <v>43361.41611111111</v>
      </c>
      <c r="E590" s="4">
        <v>81</v>
      </c>
      <c r="F590" s="1">
        <v>0.40763888888888888</v>
      </c>
      <c r="G590" t="s">
        <v>0</v>
      </c>
      <c r="H590" s="4">
        <f t="shared" si="91"/>
        <v>0</v>
      </c>
      <c r="I590" s="4">
        <f t="shared" si="92"/>
        <v>1</v>
      </c>
      <c r="J590" s="4">
        <f t="shared" si="93"/>
        <v>0</v>
      </c>
      <c r="K590" s="4">
        <f t="shared" si="94"/>
        <v>0</v>
      </c>
      <c r="L590" s="4">
        <f t="shared" si="95"/>
        <v>0</v>
      </c>
      <c r="N590" s="4">
        <f t="shared" si="90"/>
        <v>0</v>
      </c>
      <c r="O590" s="4">
        <f t="shared" si="96"/>
        <v>0</v>
      </c>
      <c r="P590" s="4">
        <f t="shared" si="97"/>
        <v>0</v>
      </c>
      <c r="Q590" s="4">
        <f t="shared" si="98"/>
        <v>0</v>
      </c>
      <c r="R590" s="5">
        <v>68</v>
      </c>
      <c r="S590">
        <f t="shared" si="99"/>
        <v>68</v>
      </c>
      <c r="T590">
        <v>9138</v>
      </c>
    </row>
    <row r="591" spans="1:20">
      <c r="A591" s="3">
        <v>43361</v>
      </c>
      <c r="B591" t="s">
        <v>17</v>
      </c>
      <c r="C591" s="2">
        <v>43361.970231481479</v>
      </c>
      <c r="D591" s="2">
        <v>43362.37122685185</v>
      </c>
      <c r="E591" s="4">
        <v>94</v>
      </c>
      <c r="F591" s="1">
        <v>0.40069444444444446</v>
      </c>
      <c r="G591" t="s">
        <v>0</v>
      </c>
      <c r="H591" s="4">
        <f t="shared" si="91"/>
        <v>0</v>
      </c>
      <c r="I591" s="4">
        <f t="shared" si="92"/>
        <v>1</v>
      </c>
      <c r="J591" s="4">
        <f t="shared" si="93"/>
        <v>0</v>
      </c>
      <c r="K591" s="4">
        <f t="shared" si="94"/>
        <v>0</v>
      </c>
      <c r="L591" s="4">
        <f t="shared" si="95"/>
        <v>0</v>
      </c>
      <c r="N591" s="4">
        <f t="shared" si="90"/>
        <v>0</v>
      </c>
      <c r="O591" s="4">
        <f t="shared" si="96"/>
        <v>0</v>
      </c>
      <c r="P591" s="4">
        <f t="shared" si="97"/>
        <v>0</v>
      </c>
      <c r="Q591" s="4">
        <f t="shared" si="98"/>
        <v>0</v>
      </c>
      <c r="R591" s="5">
        <v>66</v>
      </c>
      <c r="S591">
        <f t="shared" si="99"/>
        <v>66</v>
      </c>
      <c r="T591">
        <v>7932</v>
      </c>
    </row>
    <row r="592" spans="1:20">
      <c r="A592" s="3">
        <v>43362</v>
      </c>
      <c r="B592" t="s">
        <v>18</v>
      </c>
      <c r="C592" s="2">
        <v>43362.989247685182</v>
      </c>
      <c r="D592" s="2">
        <v>43363.412268518521</v>
      </c>
      <c r="E592" s="4">
        <v>75</v>
      </c>
      <c r="F592" s="1">
        <v>0.42291666666666666</v>
      </c>
      <c r="G592" t="s">
        <v>2</v>
      </c>
      <c r="H592" s="4">
        <f t="shared" si="91"/>
        <v>0</v>
      </c>
      <c r="I592" s="4">
        <f t="shared" si="92"/>
        <v>0</v>
      </c>
      <c r="J592" s="4">
        <f t="shared" si="93"/>
        <v>1</v>
      </c>
      <c r="K592" s="4">
        <f t="shared" si="94"/>
        <v>0</v>
      </c>
      <c r="L592" s="4">
        <f t="shared" si="95"/>
        <v>0</v>
      </c>
      <c r="N592" s="4">
        <f t="shared" si="90"/>
        <v>0</v>
      </c>
      <c r="O592" s="4">
        <f t="shared" si="96"/>
        <v>0</v>
      </c>
      <c r="P592" s="4">
        <f t="shared" si="97"/>
        <v>0</v>
      </c>
      <c r="Q592" s="4">
        <f t="shared" si="98"/>
        <v>0</v>
      </c>
      <c r="R592" s="5">
        <v>75</v>
      </c>
      <c r="S592">
        <f t="shared" si="99"/>
        <v>75</v>
      </c>
      <c r="T592">
        <v>9896</v>
      </c>
    </row>
    <row r="593" spans="1:20">
      <c r="A593" s="3">
        <v>43363</v>
      </c>
      <c r="B593" t="s">
        <v>19</v>
      </c>
      <c r="C593" s="2">
        <v>43364.030648148146</v>
      </c>
      <c r="D593" s="2">
        <v>43364.392407407409</v>
      </c>
      <c r="E593" s="4">
        <v>94</v>
      </c>
      <c r="F593" s="1">
        <v>0.3611111111111111</v>
      </c>
      <c r="G593" t="s">
        <v>0</v>
      </c>
      <c r="H593" s="4">
        <f t="shared" si="91"/>
        <v>0</v>
      </c>
      <c r="I593" s="4">
        <f t="shared" si="92"/>
        <v>1</v>
      </c>
      <c r="J593" s="4">
        <f t="shared" si="93"/>
        <v>0</v>
      </c>
      <c r="K593" s="4">
        <f t="shared" si="94"/>
        <v>0</v>
      </c>
      <c r="L593" s="4">
        <f t="shared" si="95"/>
        <v>0</v>
      </c>
      <c r="N593" s="4">
        <f t="shared" si="90"/>
        <v>0</v>
      </c>
      <c r="O593" s="4">
        <f t="shared" si="96"/>
        <v>0</v>
      </c>
      <c r="P593" s="4">
        <f t="shared" si="97"/>
        <v>0</v>
      </c>
      <c r="Q593" s="4">
        <f t="shared" si="98"/>
        <v>0</v>
      </c>
      <c r="R593" s="5">
        <v>62</v>
      </c>
      <c r="S593">
        <f t="shared" si="99"/>
        <v>62</v>
      </c>
      <c r="T593">
        <v>12720</v>
      </c>
    </row>
    <row r="594" spans="1:20">
      <c r="A594" s="3">
        <v>43364</v>
      </c>
      <c r="B594" t="s">
        <v>20</v>
      </c>
      <c r="C594" s="2">
        <v>43365.110925925925</v>
      </c>
      <c r="D594" s="2">
        <v>43365.395821759259</v>
      </c>
      <c r="E594" s="4">
        <v>73</v>
      </c>
      <c r="F594" s="1">
        <v>0.28472222222222221</v>
      </c>
      <c r="G594" t="s">
        <v>2</v>
      </c>
      <c r="H594" s="4">
        <f t="shared" si="91"/>
        <v>0</v>
      </c>
      <c r="I594" s="4">
        <f t="shared" si="92"/>
        <v>0</v>
      </c>
      <c r="J594" s="4">
        <f t="shared" si="93"/>
        <v>1</v>
      </c>
      <c r="K594" s="4">
        <f t="shared" si="94"/>
        <v>0</v>
      </c>
      <c r="L594" s="4">
        <f t="shared" si="95"/>
        <v>0</v>
      </c>
      <c r="M594" s="5" t="s">
        <v>4</v>
      </c>
      <c r="N594" s="4">
        <f t="shared" ref="N594:N657" si="100">IF(ISNUMBER(SEARCH("Took a nap (1 hour)",$M594)),1,0)</f>
        <v>0</v>
      </c>
      <c r="O594" s="4">
        <f t="shared" si="96"/>
        <v>0</v>
      </c>
      <c r="P594" s="4">
        <f t="shared" si="97"/>
        <v>1</v>
      </c>
      <c r="Q594" s="4">
        <f t="shared" si="98"/>
        <v>0</v>
      </c>
      <c r="R594" s="5">
        <v>72</v>
      </c>
      <c r="S594">
        <f t="shared" si="99"/>
        <v>72</v>
      </c>
      <c r="T594">
        <v>14511</v>
      </c>
    </row>
    <row r="595" spans="1:20">
      <c r="A595" s="3">
        <v>43365</v>
      </c>
      <c r="B595" t="s">
        <v>21</v>
      </c>
      <c r="C595" s="2">
        <v>43366.00712962963</v>
      </c>
      <c r="D595" s="2">
        <v>43366.369074074071</v>
      </c>
      <c r="E595" s="4">
        <v>88</v>
      </c>
      <c r="F595" s="1">
        <v>0.36180555555555555</v>
      </c>
      <c r="G595" t="s">
        <v>0</v>
      </c>
      <c r="H595" s="4">
        <f t="shared" si="91"/>
        <v>0</v>
      </c>
      <c r="I595" s="4">
        <f t="shared" si="92"/>
        <v>1</v>
      </c>
      <c r="J595" s="4">
        <f t="shared" si="93"/>
        <v>0</v>
      </c>
      <c r="K595" s="4">
        <f t="shared" si="94"/>
        <v>0</v>
      </c>
      <c r="L595" s="4">
        <f t="shared" si="95"/>
        <v>0</v>
      </c>
      <c r="N595" s="4">
        <f t="shared" si="100"/>
        <v>0</v>
      </c>
      <c r="O595" s="4">
        <f t="shared" si="96"/>
        <v>0</v>
      </c>
      <c r="P595" s="4">
        <f t="shared" si="97"/>
        <v>0</v>
      </c>
      <c r="Q595" s="4">
        <f t="shared" si="98"/>
        <v>0</v>
      </c>
      <c r="R595" s="5">
        <v>60</v>
      </c>
      <c r="S595">
        <f t="shared" si="99"/>
        <v>60</v>
      </c>
      <c r="T595">
        <v>7248</v>
      </c>
    </row>
    <row r="596" spans="1:20">
      <c r="A596" s="3">
        <v>43366</v>
      </c>
      <c r="B596" t="s">
        <v>22</v>
      </c>
      <c r="C596" s="2">
        <v>43367.022615740738</v>
      </c>
      <c r="D596" s="2">
        <v>43367.39267361111</v>
      </c>
      <c r="E596" s="4">
        <v>99</v>
      </c>
      <c r="F596" s="1">
        <v>0.36944444444444446</v>
      </c>
      <c r="G596" t="s">
        <v>0</v>
      </c>
      <c r="H596" s="4">
        <f t="shared" si="91"/>
        <v>0</v>
      </c>
      <c r="I596" s="4">
        <f t="shared" si="92"/>
        <v>1</v>
      </c>
      <c r="J596" s="4">
        <f t="shared" si="93"/>
        <v>0</v>
      </c>
      <c r="K596" s="4">
        <f t="shared" si="94"/>
        <v>0</v>
      </c>
      <c r="L596" s="4">
        <f t="shared" si="95"/>
        <v>0</v>
      </c>
      <c r="N596" s="4">
        <f t="shared" si="100"/>
        <v>0</v>
      </c>
      <c r="O596" s="4">
        <f t="shared" si="96"/>
        <v>0</v>
      </c>
      <c r="P596" s="4">
        <f t="shared" si="97"/>
        <v>0</v>
      </c>
      <c r="Q596" s="4">
        <f t="shared" si="98"/>
        <v>0</v>
      </c>
      <c r="R596" s="5">
        <v>61</v>
      </c>
      <c r="S596">
        <f t="shared" si="99"/>
        <v>61</v>
      </c>
      <c r="T596">
        <v>5852</v>
      </c>
    </row>
    <row r="597" spans="1:20">
      <c r="A597" s="3">
        <v>43367</v>
      </c>
      <c r="B597" t="s">
        <v>16</v>
      </c>
      <c r="C597" s="2">
        <v>43368.047939814816</v>
      </c>
      <c r="D597" s="2">
        <v>43368.40488425926</v>
      </c>
      <c r="E597" s="4">
        <v>91</v>
      </c>
      <c r="F597" s="1">
        <v>0.35625000000000001</v>
      </c>
      <c r="G597" t="s">
        <v>0</v>
      </c>
      <c r="H597" s="4">
        <f t="shared" si="91"/>
        <v>0</v>
      </c>
      <c r="I597" s="4">
        <f t="shared" si="92"/>
        <v>1</v>
      </c>
      <c r="J597" s="4">
        <f t="shared" si="93"/>
        <v>0</v>
      </c>
      <c r="K597" s="4">
        <f t="shared" si="94"/>
        <v>0</v>
      </c>
      <c r="L597" s="4">
        <f t="shared" si="95"/>
        <v>0</v>
      </c>
      <c r="N597" s="4">
        <f t="shared" si="100"/>
        <v>0</v>
      </c>
      <c r="O597" s="4">
        <f t="shared" si="96"/>
        <v>0</v>
      </c>
      <c r="P597" s="4">
        <f t="shared" si="97"/>
        <v>0</v>
      </c>
      <c r="Q597" s="4">
        <f t="shared" si="98"/>
        <v>0</v>
      </c>
      <c r="R597" s="5">
        <v>66</v>
      </c>
      <c r="S597">
        <f t="shared" si="99"/>
        <v>66</v>
      </c>
      <c r="T597">
        <v>10171</v>
      </c>
    </row>
    <row r="598" spans="1:20">
      <c r="A598" s="3">
        <v>43368</v>
      </c>
      <c r="B598" t="s">
        <v>17</v>
      </c>
      <c r="C598" s="2">
        <v>43369.007384259261</v>
      </c>
      <c r="D598" s="2">
        <v>43369.383750000001</v>
      </c>
      <c r="E598" s="4">
        <v>87</v>
      </c>
      <c r="F598" s="1">
        <v>0.3756944444444445</v>
      </c>
      <c r="G598" t="s">
        <v>0</v>
      </c>
      <c r="H598" s="4">
        <f t="shared" si="91"/>
        <v>0</v>
      </c>
      <c r="I598" s="4">
        <f t="shared" si="92"/>
        <v>1</v>
      </c>
      <c r="J598" s="4">
        <f t="shared" si="93"/>
        <v>0</v>
      </c>
      <c r="K598" s="4">
        <f t="shared" si="94"/>
        <v>0</v>
      </c>
      <c r="L598" s="4">
        <f t="shared" si="95"/>
        <v>0</v>
      </c>
      <c r="N598" s="4">
        <f t="shared" si="100"/>
        <v>0</v>
      </c>
      <c r="O598" s="4">
        <f t="shared" si="96"/>
        <v>0</v>
      </c>
      <c r="P598" s="4">
        <f t="shared" si="97"/>
        <v>0</v>
      </c>
      <c r="Q598" s="4">
        <f t="shared" si="98"/>
        <v>0</v>
      </c>
      <c r="R598" s="5">
        <v>62</v>
      </c>
      <c r="S598">
        <f t="shared" si="99"/>
        <v>62</v>
      </c>
      <c r="T598">
        <v>9338</v>
      </c>
    </row>
    <row r="599" spans="1:20">
      <c r="A599" s="3">
        <v>43369</v>
      </c>
      <c r="B599" t="s">
        <v>18</v>
      </c>
      <c r="C599" s="2">
        <v>43369.934224537035</v>
      </c>
      <c r="D599" s="2">
        <v>43370.396701388891</v>
      </c>
      <c r="E599" s="4">
        <v>73</v>
      </c>
      <c r="F599" s="1">
        <v>0.46180555555555558</v>
      </c>
      <c r="G599" t="s">
        <v>0</v>
      </c>
      <c r="H599" s="4">
        <f t="shared" si="91"/>
        <v>0</v>
      </c>
      <c r="I599" s="4">
        <f t="shared" si="92"/>
        <v>1</v>
      </c>
      <c r="J599" s="4">
        <f t="shared" si="93"/>
        <v>0</v>
      </c>
      <c r="K599" s="4">
        <f t="shared" si="94"/>
        <v>0</v>
      </c>
      <c r="L599" s="4">
        <f t="shared" si="95"/>
        <v>0</v>
      </c>
      <c r="N599" s="4">
        <f t="shared" si="100"/>
        <v>0</v>
      </c>
      <c r="O599" s="4">
        <f t="shared" si="96"/>
        <v>0</v>
      </c>
      <c r="P599" s="4">
        <f t="shared" si="97"/>
        <v>0</v>
      </c>
      <c r="Q599" s="4">
        <f t="shared" si="98"/>
        <v>0</v>
      </c>
      <c r="R599" s="5">
        <v>61</v>
      </c>
      <c r="S599">
        <f t="shared" si="99"/>
        <v>61</v>
      </c>
      <c r="T599">
        <v>8485</v>
      </c>
    </row>
    <row r="600" spans="1:20">
      <c r="A600" s="3">
        <v>43370</v>
      </c>
      <c r="B600" t="s">
        <v>19</v>
      </c>
      <c r="C600" s="2">
        <v>43371.010509259257</v>
      </c>
      <c r="D600" s="2">
        <v>43371.388495370367</v>
      </c>
      <c r="E600" s="4">
        <v>96</v>
      </c>
      <c r="F600" s="1">
        <v>0.37777777777777777</v>
      </c>
      <c r="G600" t="s">
        <v>0</v>
      </c>
      <c r="H600" s="4">
        <f t="shared" si="91"/>
        <v>0</v>
      </c>
      <c r="I600" s="4">
        <f t="shared" si="92"/>
        <v>1</v>
      </c>
      <c r="J600" s="4">
        <f t="shared" si="93"/>
        <v>0</v>
      </c>
      <c r="K600" s="4">
        <f t="shared" si="94"/>
        <v>0</v>
      </c>
      <c r="L600" s="4">
        <f t="shared" si="95"/>
        <v>0</v>
      </c>
      <c r="N600" s="4">
        <f t="shared" si="100"/>
        <v>0</v>
      </c>
      <c r="O600" s="4">
        <f t="shared" si="96"/>
        <v>0</v>
      </c>
      <c r="P600" s="4">
        <f t="shared" si="97"/>
        <v>0</v>
      </c>
      <c r="Q600" s="4">
        <f t="shared" si="98"/>
        <v>0</v>
      </c>
      <c r="R600" s="5">
        <v>69</v>
      </c>
      <c r="S600">
        <f t="shared" si="99"/>
        <v>69</v>
      </c>
      <c r="T600">
        <v>12449</v>
      </c>
    </row>
    <row r="601" spans="1:20">
      <c r="A601" s="3">
        <v>43371</v>
      </c>
      <c r="B601" t="s">
        <v>20</v>
      </c>
      <c r="C601" s="2">
        <v>43372.103298611109</v>
      </c>
      <c r="D601" s="2">
        <v>43372.398946759262</v>
      </c>
      <c r="E601" s="4">
        <v>74</v>
      </c>
      <c r="F601" s="1">
        <v>0.2951388888888889</v>
      </c>
      <c r="G601" t="s">
        <v>0</v>
      </c>
      <c r="H601" s="4">
        <f t="shared" si="91"/>
        <v>0</v>
      </c>
      <c r="I601" s="4">
        <f t="shared" si="92"/>
        <v>1</v>
      </c>
      <c r="J601" s="4">
        <f t="shared" si="93"/>
        <v>0</v>
      </c>
      <c r="K601" s="4">
        <f t="shared" si="94"/>
        <v>0</v>
      </c>
      <c r="L601" s="4">
        <f t="shared" si="95"/>
        <v>0</v>
      </c>
      <c r="M601" s="5" t="s">
        <v>4</v>
      </c>
      <c r="N601" s="4">
        <f t="shared" si="100"/>
        <v>0</v>
      </c>
      <c r="O601" s="4">
        <f t="shared" si="96"/>
        <v>0</v>
      </c>
      <c r="P601" s="4">
        <f t="shared" si="97"/>
        <v>1</v>
      </c>
      <c r="Q601" s="4">
        <f t="shared" si="98"/>
        <v>0</v>
      </c>
      <c r="R601" s="5">
        <v>80</v>
      </c>
      <c r="S601">
        <f t="shared" si="99"/>
        <v>80</v>
      </c>
      <c r="T601">
        <v>14037</v>
      </c>
    </row>
    <row r="602" spans="1:20">
      <c r="A602" s="3">
        <v>43372</v>
      </c>
      <c r="B602" t="s">
        <v>21</v>
      </c>
      <c r="C602" s="2">
        <v>43372.963576388887</v>
      </c>
      <c r="D602" s="2">
        <v>43373.350706018522</v>
      </c>
      <c r="E602" s="4">
        <v>74</v>
      </c>
      <c r="F602" s="1">
        <v>0.38680555555555557</v>
      </c>
      <c r="G602" t="s">
        <v>2</v>
      </c>
      <c r="H602" s="4">
        <f t="shared" si="91"/>
        <v>0</v>
      </c>
      <c r="I602" s="4">
        <f t="shared" si="92"/>
        <v>0</v>
      </c>
      <c r="J602" s="4">
        <f t="shared" si="93"/>
        <v>1</v>
      </c>
      <c r="K602" s="4">
        <f t="shared" si="94"/>
        <v>0</v>
      </c>
      <c r="L602" s="4">
        <f t="shared" si="95"/>
        <v>0</v>
      </c>
      <c r="N602" s="4">
        <f t="shared" si="100"/>
        <v>0</v>
      </c>
      <c r="O602" s="4">
        <f t="shared" si="96"/>
        <v>0</v>
      </c>
      <c r="P602" s="4">
        <f t="shared" si="97"/>
        <v>0</v>
      </c>
      <c r="Q602" s="4">
        <f t="shared" si="98"/>
        <v>0</v>
      </c>
      <c r="R602" s="5">
        <v>61</v>
      </c>
      <c r="S602">
        <f t="shared" si="99"/>
        <v>61</v>
      </c>
      <c r="T602">
        <v>12881</v>
      </c>
    </row>
    <row r="603" spans="1:20">
      <c r="A603" s="3">
        <v>43373</v>
      </c>
      <c r="B603" t="s">
        <v>22</v>
      </c>
      <c r="C603" s="2">
        <v>43374.01253472222</v>
      </c>
      <c r="D603" s="2">
        <v>43374.382337962961</v>
      </c>
      <c r="E603" s="4">
        <v>95</v>
      </c>
      <c r="F603" s="1">
        <v>0.36944444444444446</v>
      </c>
      <c r="G603" t="s">
        <v>0</v>
      </c>
      <c r="H603" s="4">
        <f t="shared" si="91"/>
        <v>0</v>
      </c>
      <c r="I603" s="4">
        <f t="shared" si="92"/>
        <v>1</v>
      </c>
      <c r="J603" s="4">
        <f t="shared" si="93"/>
        <v>0</v>
      </c>
      <c r="K603" s="4">
        <f t="shared" si="94"/>
        <v>0</v>
      </c>
      <c r="L603" s="4">
        <f t="shared" si="95"/>
        <v>0</v>
      </c>
      <c r="N603" s="4">
        <f t="shared" si="100"/>
        <v>0</v>
      </c>
      <c r="O603" s="4">
        <f t="shared" si="96"/>
        <v>0</v>
      </c>
      <c r="P603" s="4">
        <f t="shared" si="97"/>
        <v>0</v>
      </c>
      <c r="Q603" s="4">
        <f t="shared" si="98"/>
        <v>0</v>
      </c>
      <c r="R603" s="5">
        <v>68</v>
      </c>
      <c r="S603">
        <f t="shared" si="99"/>
        <v>68</v>
      </c>
      <c r="T603">
        <v>12776</v>
      </c>
    </row>
    <row r="604" spans="1:20">
      <c r="A604" s="3">
        <v>43374</v>
      </c>
      <c r="B604" t="s">
        <v>16</v>
      </c>
      <c r="C604" s="2">
        <v>43375.047708333332</v>
      </c>
      <c r="D604" s="2">
        <v>43375.410127314812</v>
      </c>
      <c r="E604" s="4">
        <v>92</v>
      </c>
      <c r="F604" s="1">
        <v>0.36180555555555555</v>
      </c>
      <c r="G604" t="s">
        <v>0</v>
      </c>
      <c r="H604" s="4">
        <f t="shared" si="91"/>
        <v>0</v>
      </c>
      <c r="I604" s="4">
        <f t="shared" si="92"/>
        <v>1</v>
      </c>
      <c r="J604" s="4">
        <f t="shared" si="93"/>
        <v>0</v>
      </c>
      <c r="K604" s="4">
        <f t="shared" si="94"/>
        <v>0</v>
      </c>
      <c r="L604" s="4">
        <f t="shared" si="95"/>
        <v>0</v>
      </c>
      <c r="N604" s="4">
        <f t="shared" si="100"/>
        <v>0</v>
      </c>
      <c r="O604" s="4">
        <f t="shared" si="96"/>
        <v>0</v>
      </c>
      <c r="P604" s="4">
        <f t="shared" si="97"/>
        <v>0</v>
      </c>
      <c r="Q604" s="4">
        <f t="shared" si="98"/>
        <v>0</v>
      </c>
      <c r="R604" s="5">
        <v>69</v>
      </c>
      <c r="S604">
        <f t="shared" si="99"/>
        <v>69</v>
      </c>
      <c r="T604">
        <v>10946</v>
      </c>
    </row>
    <row r="605" spans="1:20">
      <c r="A605" s="3">
        <v>43375</v>
      </c>
      <c r="B605" t="s">
        <v>17</v>
      </c>
      <c r="C605" s="2">
        <v>43376.015717592592</v>
      </c>
      <c r="D605" s="2">
        <v>43376.392638888887</v>
      </c>
      <c r="E605" s="4">
        <v>87</v>
      </c>
      <c r="F605" s="1">
        <v>0.37638888888888888</v>
      </c>
      <c r="G605" t="s">
        <v>2</v>
      </c>
      <c r="H605" s="4">
        <f t="shared" si="91"/>
        <v>0</v>
      </c>
      <c r="I605" s="4">
        <f t="shared" si="92"/>
        <v>0</v>
      </c>
      <c r="J605" s="4">
        <f t="shared" si="93"/>
        <v>1</v>
      </c>
      <c r="K605" s="4">
        <f t="shared" si="94"/>
        <v>0</v>
      </c>
      <c r="L605" s="4">
        <f t="shared" si="95"/>
        <v>0</v>
      </c>
      <c r="N605" s="4">
        <f t="shared" si="100"/>
        <v>0</v>
      </c>
      <c r="O605" s="4">
        <f t="shared" si="96"/>
        <v>0</v>
      </c>
      <c r="P605" s="4">
        <f t="shared" si="97"/>
        <v>0</v>
      </c>
      <c r="Q605" s="4">
        <f t="shared" si="98"/>
        <v>0</v>
      </c>
      <c r="R605" s="5">
        <v>62</v>
      </c>
      <c r="S605">
        <f t="shared" si="99"/>
        <v>62</v>
      </c>
      <c r="T605">
        <v>10069</v>
      </c>
    </row>
    <row r="606" spans="1:20">
      <c r="A606" s="3">
        <v>43376</v>
      </c>
      <c r="B606" t="s">
        <v>18</v>
      </c>
      <c r="C606" s="2">
        <v>43377.035104166665</v>
      </c>
      <c r="D606" s="2">
        <v>43377.397037037037</v>
      </c>
      <c r="E606" s="4">
        <v>83</v>
      </c>
      <c r="F606" s="1">
        <v>0.36180555555555555</v>
      </c>
      <c r="G606" t="s">
        <v>0</v>
      </c>
      <c r="H606" s="4">
        <f t="shared" si="91"/>
        <v>0</v>
      </c>
      <c r="I606" s="4">
        <f t="shared" si="92"/>
        <v>1</v>
      </c>
      <c r="J606" s="4">
        <f t="shared" si="93"/>
        <v>0</v>
      </c>
      <c r="K606" s="4">
        <f t="shared" si="94"/>
        <v>0</v>
      </c>
      <c r="L606" s="4">
        <f t="shared" si="95"/>
        <v>0</v>
      </c>
      <c r="N606" s="4">
        <f t="shared" si="100"/>
        <v>0</v>
      </c>
      <c r="O606" s="4">
        <f t="shared" si="96"/>
        <v>0</v>
      </c>
      <c r="P606" s="4">
        <f t="shared" si="97"/>
        <v>0</v>
      </c>
      <c r="Q606" s="4">
        <f t="shared" si="98"/>
        <v>0</v>
      </c>
      <c r="R606" s="5">
        <v>61</v>
      </c>
      <c r="S606">
        <f t="shared" si="99"/>
        <v>61</v>
      </c>
      <c r="T606">
        <v>8748</v>
      </c>
    </row>
    <row r="607" spans="1:20">
      <c r="A607" s="3">
        <v>43377</v>
      </c>
      <c r="B607" t="s">
        <v>19</v>
      </c>
      <c r="C607" s="2">
        <v>43378.070011574076</v>
      </c>
      <c r="D607" s="2">
        <v>43378.395497685182</v>
      </c>
      <c r="E607" s="4">
        <v>80</v>
      </c>
      <c r="F607" s="1">
        <v>0.32500000000000001</v>
      </c>
      <c r="G607" t="s">
        <v>0</v>
      </c>
      <c r="H607" s="4">
        <f t="shared" si="91"/>
        <v>0</v>
      </c>
      <c r="I607" s="4">
        <f t="shared" si="92"/>
        <v>1</v>
      </c>
      <c r="J607" s="4">
        <f t="shared" si="93"/>
        <v>0</v>
      </c>
      <c r="K607" s="4">
        <f t="shared" si="94"/>
        <v>0</v>
      </c>
      <c r="L607" s="4">
        <f t="shared" si="95"/>
        <v>0</v>
      </c>
      <c r="M607" s="5" t="s">
        <v>3</v>
      </c>
      <c r="N607" s="4">
        <f t="shared" si="100"/>
        <v>1</v>
      </c>
      <c r="O607" s="4">
        <f t="shared" si="96"/>
        <v>0</v>
      </c>
      <c r="P607" s="4">
        <f t="shared" si="97"/>
        <v>0</v>
      </c>
      <c r="Q607" s="4">
        <f t="shared" si="98"/>
        <v>0</v>
      </c>
      <c r="R607" s="5">
        <v>56</v>
      </c>
      <c r="S607">
        <f t="shared" si="99"/>
        <v>56</v>
      </c>
      <c r="T607">
        <v>11535</v>
      </c>
    </row>
    <row r="608" spans="1:20">
      <c r="A608" s="3">
        <v>43378</v>
      </c>
      <c r="B608" t="s">
        <v>20</v>
      </c>
      <c r="C608" s="2">
        <v>43379.147453703707</v>
      </c>
      <c r="D608" s="2">
        <v>43379.439641203702</v>
      </c>
      <c r="E608" s="4">
        <v>78</v>
      </c>
      <c r="F608" s="1">
        <v>0.29166666666666669</v>
      </c>
      <c r="G608" t="s">
        <v>0</v>
      </c>
      <c r="H608" s="4">
        <f t="shared" si="91"/>
        <v>0</v>
      </c>
      <c r="I608" s="4">
        <f t="shared" si="92"/>
        <v>1</v>
      </c>
      <c r="J608" s="4">
        <f t="shared" si="93"/>
        <v>0</v>
      </c>
      <c r="K608" s="4">
        <f t="shared" si="94"/>
        <v>0</v>
      </c>
      <c r="L608" s="4">
        <f t="shared" si="95"/>
        <v>0</v>
      </c>
      <c r="N608" s="4">
        <f t="shared" si="100"/>
        <v>0</v>
      </c>
      <c r="O608" s="4">
        <f t="shared" si="96"/>
        <v>0</v>
      </c>
      <c r="P608" s="4">
        <f t="shared" si="97"/>
        <v>0</v>
      </c>
      <c r="Q608" s="4">
        <f t="shared" si="98"/>
        <v>0</v>
      </c>
      <c r="R608" s="5">
        <v>61</v>
      </c>
      <c r="S608">
        <f t="shared" si="99"/>
        <v>61</v>
      </c>
      <c r="T608">
        <v>9277</v>
      </c>
    </row>
    <row r="609" spans="1:20">
      <c r="A609" s="3">
        <v>43379</v>
      </c>
      <c r="B609" t="s">
        <v>21</v>
      </c>
      <c r="C609" s="2">
        <v>43380.059675925928</v>
      </c>
      <c r="D609" s="2">
        <v>43380.407141203701</v>
      </c>
      <c r="E609" s="4">
        <v>89</v>
      </c>
      <c r="F609" s="1">
        <v>0.34722222222222227</v>
      </c>
      <c r="G609" t="s">
        <v>0</v>
      </c>
      <c r="H609" s="4">
        <f t="shared" si="91"/>
        <v>0</v>
      </c>
      <c r="I609" s="4">
        <f t="shared" si="92"/>
        <v>1</v>
      </c>
      <c r="J609" s="4">
        <f t="shared" si="93"/>
        <v>0</v>
      </c>
      <c r="K609" s="4">
        <f t="shared" si="94"/>
        <v>0</v>
      </c>
      <c r="L609" s="4">
        <f t="shared" si="95"/>
        <v>0</v>
      </c>
      <c r="M609" s="5" t="s">
        <v>3</v>
      </c>
      <c r="N609" s="4">
        <f t="shared" si="100"/>
        <v>1</v>
      </c>
      <c r="O609" s="4">
        <f t="shared" si="96"/>
        <v>0</v>
      </c>
      <c r="P609" s="4">
        <f t="shared" si="97"/>
        <v>0</v>
      </c>
      <c r="Q609" s="4">
        <f t="shared" si="98"/>
        <v>0</v>
      </c>
      <c r="R609" s="5">
        <v>73</v>
      </c>
      <c r="S609">
        <f t="shared" si="99"/>
        <v>73</v>
      </c>
      <c r="T609">
        <v>7885</v>
      </c>
    </row>
    <row r="610" spans="1:20">
      <c r="A610" s="3">
        <v>43380</v>
      </c>
      <c r="B610" t="s">
        <v>22</v>
      </c>
      <c r="C610" s="2">
        <v>43381.034537037034</v>
      </c>
      <c r="D610" s="2">
        <v>43381.394594907404</v>
      </c>
      <c r="E610" s="4">
        <v>85</v>
      </c>
      <c r="F610" s="1">
        <v>0.35972222222222222</v>
      </c>
      <c r="G610" t="s">
        <v>0</v>
      </c>
      <c r="H610" s="4">
        <f t="shared" si="91"/>
        <v>0</v>
      </c>
      <c r="I610" s="4">
        <f t="shared" si="92"/>
        <v>1</v>
      </c>
      <c r="J610" s="4">
        <f t="shared" si="93"/>
        <v>0</v>
      </c>
      <c r="K610" s="4">
        <f t="shared" si="94"/>
        <v>0</v>
      </c>
      <c r="L610" s="4">
        <f t="shared" si="95"/>
        <v>0</v>
      </c>
      <c r="N610" s="4">
        <f t="shared" si="100"/>
        <v>0</v>
      </c>
      <c r="O610" s="4">
        <f t="shared" si="96"/>
        <v>0</v>
      </c>
      <c r="P610" s="4">
        <f t="shared" si="97"/>
        <v>0</v>
      </c>
      <c r="Q610" s="4">
        <f t="shared" si="98"/>
        <v>0</v>
      </c>
      <c r="R610" s="5">
        <v>63</v>
      </c>
      <c r="S610">
        <f t="shared" si="99"/>
        <v>63</v>
      </c>
      <c r="T610">
        <v>7142</v>
      </c>
    </row>
    <row r="611" spans="1:20">
      <c r="A611" s="3">
        <v>43381</v>
      </c>
      <c r="B611" t="s">
        <v>16</v>
      </c>
      <c r="C611" s="2">
        <v>43382.03229166667</v>
      </c>
      <c r="D611" s="2">
        <v>43382.392395833333</v>
      </c>
      <c r="E611" s="4">
        <v>74</v>
      </c>
      <c r="F611" s="1">
        <v>0.35972222222222222</v>
      </c>
      <c r="G611" t="s">
        <v>2</v>
      </c>
      <c r="H611" s="4">
        <f t="shared" si="91"/>
        <v>0</v>
      </c>
      <c r="I611" s="4">
        <f t="shared" si="92"/>
        <v>0</v>
      </c>
      <c r="J611" s="4">
        <f t="shared" si="93"/>
        <v>1</v>
      </c>
      <c r="K611" s="4">
        <f t="shared" si="94"/>
        <v>0</v>
      </c>
      <c r="L611" s="4">
        <f t="shared" si="95"/>
        <v>0</v>
      </c>
      <c r="N611" s="4">
        <f t="shared" si="100"/>
        <v>0</v>
      </c>
      <c r="O611" s="4">
        <f t="shared" si="96"/>
        <v>0</v>
      </c>
      <c r="P611" s="4">
        <f t="shared" si="97"/>
        <v>0</v>
      </c>
      <c r="Q611" s="4">
        <f t="shared" si="98"/>
        <v>0</v>
      </c>
      <c r="R611" s="5">
        <v>60</v>
      </c>
      <c r="S611">
        <f t="shared" si="99"/>
        <v>60</v>
      </c>
      <c r="T611">
        <v>10616</v>
      </c>
    </row>
    <row r="612" spans="1:20">
      <c r="A612" s="3">
        <v>43382</v>
      </c>
      <c r="B612" t="s">
        <v>17</v>
      </c>
      <c r="C612" s="2">
        <v>43383.020057870373</v>
      </c>
      <c r="D612" s="2">
        <v>43383.371319444443</v>
      </c>
      <c r="E612" s="4">
        <v>96</v>
      </c>
      <c r="F612" s="1">
        <v>0.35069444444444442</v>
      </c>
      <c r="G612" t="s">
        <v>2</v>
      </c>
      <c r="H612" s="4">
        <f t="shared" si="91"/>
        <v>0</v>
      </c>
      <c r="I612" s="4">
        <f t="shared" si="92"/>
        <v>0</v>
      </c>
      <c r="J612" s="4">
        <f t="shared" si="93"/>
        <v>1</v>
      </c>
      <c r="K612" s="4">
        <f t="shared" si="94"/>
        <v>0</v>
      </c>
      <c r="L612" s="4">
        <f t="shared" si="95"/>
        <v>0</v>
      </c>
      <c r="N612" s="4">
        <f t="shared" si="100"/>
        <v>0</v>
      </c>
      <c r="O612" s="4">
        <f t="shared" si="96"/>
        <v>0</v>
      </c>
      <c r="P612" s="4">
        <f t="shared" si="97"/>
        <v>0</v>
      </c>
      <c r="Q612" s="4">
        <f t="shared" si="98"/>
        <v>0</v>
      </c>
      <c r="R612" s="5">
        <v>64</v>
      </c>
      <c r="S612">
        <f t="shared" si="99"/>
        <v>64</v>
      </c>
      <c r="T612">
        <v>8192</v>
      </c>
    </row>
    <row r="613" spans="1:20">
      <c r="A613" s="3">
        <v>43383</v>
      </c>
      <c r="B613" t="s">
        <v>18</v>
      </c>
      <c r="C613" s="2">
        <v>43384.010208333333</v>
      </c>
      <c r="D613" s="2">
        <v>43384.399814814817</v>
      </c>
      <c r="E613" s="4">
        <v>86</v>
      </c>
      <c r="F613" s="1">
        <v>0.38958333333333334</v>
      </c>
      <c r="G613" t="s">
        <v>2</v>
      </c>
      <c r="H613" s="4">
        <f t="shared" si="91"/>
        <v>0</v>
      </c>
      <c r="I613" s="4">
        <f t="shared" si="92"/>
        <v>0</v>
      </c>
      <c r="J613" s="4">
        <f t="shared" si="93"/>
        <v>1</v>
      </c>
      <c r="K613" s="4">
        <f t="shared" si="94"/>
        <v>0</v>
      </c>
      <c r="L613" s="4">
        <f t="shared" si="95"/>
        <v>0</v>
      </c>
      <c r="N613" s="4">
        <f t="shared" si="100"/>
        <v>0</v>
      </c>
      <c r="O613" s="4">
        <f t="shared" si="96"/>
        <v>0</v>
      </c>
      <c r="P613" s="4">
        <f t="shared" si="97"/>
        <v>0</v>
      </c>
      <c r="Q613" s="4">
        <f t="shared" si="98"/>
        <v>0</v>
      </c>
      <c r="R613" s="5">
        <v>57</v>
      </c>
      <c r="S613">
        <f t="shared" si="99"/>
        <v>57</v>
      </c>
      <c r="T613">
        <v>8579</v>
      </c>
    </row>
    <row r="614" spans="1:20">
      <c r="A614" s="3">
        <v>43384</v>
      </c>
      <c r="B614" t="s">
        <v>19</v>
      </c>
      <c r="C614" s="2">
        <v>43385.035497685189</v>
      </c>
      <c r="D614" s="2">
        <v>43385.397499999999</v>
      </c>
      <c r="E614" s="4">
        <v>93</v>
      </c>
      <c r="F614" s="1">
        <v>0.36180555555555555</v>
      </c>
      <c r="G614" t="s">
        <v>0</v>
      </c>
      <c r="H614" s="4">
        <f t="shared" si="91"/>
        <v>0</v>
      </c>
      <c r="I614" s="4">
        <f t="shared" si="92"/>
        <v>1</v>
      </c>
      <c r="J614" s="4">
        <f t="shared" si="93"/>
        <v>0</v>
      </c>
      <c r="K614" s="4">
        <f t="shared" si="94"/>
        <v>0</v>
      </c>
      <c r="L614" s="4">
        <f t="shared" si="95"/>
        <v>0</v>
      </c>
      <c r="N614" s="4">
        <f t="shared" si="100"/>
        <v>0</v>
      </c>
      <c r="O614" s="4">
        <f t="shared" si="96"/>
        <v>0</v>
      </c>
      <c r="P614" s="4">
        <f t="shared" si="97"/>
        <v>0</v>
      </c>
      <c r="Q614" s="4">
        <f t="shared" si="98"/>
        <v>0</v>
      </c>
      <c r="R614" s="5">
        <v>64</v>
      </c>
      <c r="S614">
        <f t="shared" si="99"/>
        <v>64</v>
      </c>
      <c r="T614">
        <v>10699</v>
      </c>
    </row>
    <row r="615" spans="1:20">
      <c r="A615" s="3">
        <v>43385</v>
      </c>
      <c r="B615" t="s">
        <v>20</v>
      </c>
      <c r="C615" s="2">
        <v>43386.024467592593</v>
      </c>
      <c r="D615" s="2">
        <v>43386.386342592596</v>
      </c>
      <c r="E615" s="4">
        <v>86</v>
      </c>
      <c r="F615" s="1">
        <v>0.36180555555555555</v>
      </c>
      <c r="G615" t="s">
        <v>0</v>
      </c>
      <c r="H615" s="4">
        <f t="shared" si="91"/>
        <v>0</v>
      </c>
      <c r="I615" s="4">
        <f t="shared" si="92"/>
        <v>1</v>
      </c>
      <c r="J615" s="4">
        <f t="shared" si="93"/>
        <v>0</v>
      </c>
      <c r="K615" s="4">
        <f t="shared" si="94"/>
        <v>0</v>
      </c>
      <c r="L615" s="4">
        <f t="shared" si="95"/>
        <v>0</v>
      </c>
      <c r="N615" s="4">
        <f t="shared" si="100"/>
        <v>0</v>
      </c>
      <c r="O615" s="4">
        <f t="shared" si="96"/>
        <v>0</v>
      </c>
      <c r="P615" s="4">
        <f t="shared" si="97"/>
        <v>0</v>
      </c>
      <c r="Q615" s="4">
        <f t="shared" si="98"/>
        <v>0</v>
      </c>
      <c r="R615" s="5">
        <v>59</v>
      </c>
      <c r="S615">
        <f t="shared" si="99"/>
        <v>59</v>
      </c>
      <c r="T615">
        <v>9726</v>
      </c>
    </row>
    <row r="616" spans="1:20">
      <c r="A616" s="3">
        <v>43386</v>
      </c>
      <c r="B616" t="s">
        <v>21</v>
      </c>
      <c r="C616" s="2">
        <v>43387.022881944446</v>
      </c>
      <c r="D616" s="2">
        <v>43387.387812499997</v>
      </c>
      <c r="E616" s="4">
        <v>90</v>
      </c>
      <c r="F616" s="1">
        <v>0.36458333333333331</v>
      </c>
      <c r="G616" t="s">
        <v>0</v>
      </c>
      <c r="H616" s="4">
        <f t="shared" si="91"/>
        <v>0</v>
      </c>
      <c r="I616" s="4">
        <f t="shared" si="92"/>
        <v>1</v>
      </c>
      <c r="J616" s="4">
        <f t="shared" si="93"/>
        <v>0</v>
      </c>
      <c r="K616" s="4">
        <f t="shared" si="94"/>
        <v>0</v>
      </c>
      <c r="L616" s="4">
        <f t="shared" si="95"/>
        <v>0</v>
      </c>
      <c r="N616" s="4">
        <f t="shared" si="100"/>
        <v>0</v>
      </c>
      <c r="O616" s="4">
        <f t="shared" si="96"/>
        <v>0</v>
      </c>
      <c r="P616" s="4">
        <f t="shared" si="97"/>
        <v>0</v>
      </c>
      <c r="Q616" s="4">
        <f t="shared" si="98"/>
        <v>0</v>
      </c>
      <c r="R616" s="5">
        <v>60</v>
      </c>
      <c r="S616">
        <f t="shared" si="99"/>
        <v>60</v>
      </c>
      <c r="T616">
        <v>8805</v>
      </c>
    </row>
    <row r="617" spans="1:20">
      <c r="A617" s="3">
        <v>43387</v>
      </c>
      <c r="B617" t="s">
        <v>22</v>
      </c>
      <c r="C617" s="2">
        <v>43388.035775462966</v>
      </c>
      <c r="D617" s="2">
        <v>43388.369039351855</v>
      </c>
      <c r="E617" s="4">
        <v>82</v>
      </c>
      <c r="F617" s="1">
        <v>0.33263888888888887</v>
      </c>
      <c r="G617" t="s">
        <v>0</v>
      </c>
      <c r="H617" s="4">
        <f t="shared" si="91"/>
        <v>0</v>
      </c>
      <c r="I617" s="4">
        <f t="shared" si="92"/>
        <v>1</v>
      </c>
      <c r="J617" s="4">
        <f t="shared" si="93"/>
        <v>0</v>
      </c>
      <c r="K617" s="4">
        <f t="shared" si="94"/>
        <v>0</v>
      </c>
      <c r="L617" s="4">
        <f t="shared" si="95"/>
        <v>0</v>
      </c>
      <c r="N617" s="4">
        <f t="shared" si="100"/>
        <v>0</v>
      </c>
      <c r="O617" s="4">
        <f t="shared" si="96"/>
        <v>0</v>
      </c>
      <c r="P617" s="4">
        <f t="shared" si="97"/>
        <v>0</v>
      </c>
      <c r="Q617" s="4">
        <f t="shared" si="98"/>
        <v>0</v>
      </c>
      <c r="R617" s="5">
        <v>53</v>
      </c>
      <c r="S617">
        <f t="shared" si="99"/>
        <v>53</v>
      </c>
      <c r="T617">
        <v>10467</v>
      </c>
    </row>
    <row r="618" spans="1:20">
      <c r="A618" s="3">
        <v>43388</v>
      </c>
      <c r="B618" t="s">
        <v>16</v>
      </c>
      <c r="C618" s="2">
        <v>43389.128668981481</v>
      </c>
      <c r="D618" s="2">
        <v>43389.361458333333</v>
      </c>
      <c r="E618" s="4">
        <v>64</v>
      </c>
      <c r="F618" s="1">
        <v>0.23263888888888887</v>
      </c>
      <c r="G618" t="s">
        <v>0</v>
      </c>
      <c r="H618" s="4">
        <f t="shared" si="91"/>
        <v>0</v>
      </c>
      <c r="I618" s="4">
        <f t="shared" si="92"/>
        <v>1</v>
      </c>
      <c r="J618" s="4">
        <f t="shared" si="93"/>
        <v>0</v>
      </c>
      <c r="K618" s="4">
        <f t="shared" si="94"/>
        <v>0</v>
      </c>
      <c r="L618" s="4">
        <f t="shared" si="95"/>
        <v>0</v>
      </c>
      <c r="N618" s="4">
        <f t="shared" si="100"/>
        <v>0</v>
      </c>
      <c r="O618" s="4">
        <f t="shared" si="96"/>
        <v>0</v>
      </c>
      <c r="P618" s="4">
        <f t="shared" si="97"/>
        <v>0</v>
      </c>
      <c r="Q618" s="4">
        <f t="shared" si="98"/>
        <v>0</v>
      </c>
      <c r="R618" s="5">
        <v>72</v>
      </c>
      <c r="S618">
        <f t="shared" si="99"/>
        <v>72</v>
      </c>
      <c r="T618">
        <v>13557</v>
      </c>
    </row>
    <row r="619" spans="1:20">
      <c r="A619" s="3">
        <v>43389</v>
      </c>
      <c r="B619" t="s">
        <v>17</v>
      </c>
      <c r="C619" s="2">
        <v>43389.9687037037</v>
      </c>
      <c r="D619" s="2">
        <v>43390.354050925926</v>
      </c>
      <c r="E619" s="4">
        <v>95</v>
      </c>
      <c r="F619" s="1">
        <v>0.38472222222222219</v>
      </c>
      <c r="G619" t="s">
        <v>1</v>
      </c>
      <c r="H619" s="4">
        <f t="shared" si="91"/>
        <v>1</v>
      </c>
      <c r="I619" s="4">
        <f t="shared" si="92"/>
        <v>0</v>
      </c>
      <c r="J619" s="4">
        <f t="shared" si="93"/>
        <v>0</v>
      </c>
      <c r="K619" s="4">
        <f t="shared" si="94"/>
        <v>0</v>
      </c>
      <c r="L619" s="4">
        <f t="shared" si="95"/>
        <v>0</v>
      </c>
      <c r="N619" s="4">
        <f t="shared" si="100"/>
        <v>0</v>
      </c>
      <c r="O619" s="4">
        <f t="shared" si="96"/>
        <v>0</v>
      </c>
      <c r="P619" s="4">
        <f t="shared" si="97"/>
        <v>0</v>
      </c>
      <c r="Q619" s="4">
        <f t="shared" si="98"/>
        <v>0</v>
      </c>
      <c r="R619" s="5">
        <v>51</v>
      </c>
      <c r="S619">
        <f t="shared" si="99"/>
        <v>51</v>
      </c>
      <c r="T619">
        <v>6926</v>
      </c>
    </row>
    <row r="620" spans="1:20">
      <c r="A620" s="3">
        <v>43390</v>
      </c>
      <c r="B620" t="s">
        <v>18</v>
      </c>
      <c r="C620" s="2">
        <v>43391.005057870374</v>
      </c>
      <c r="D620" s="2">
        <v>43391.374837962961</v>
      </c>
      <c r="E620" s="4">
        <v>84</v>
      </c>
      <c r="F620" s="1">
        <v>0.36944444444444446</v>
      </c>
      <c r="G620" t="s">
        <v>0</v>
      </c>
      <c r="H620" s="4">
        <f t="shared" si="91"/>
        <v>0</v>
      </c>
      <c r="I620" s="4">
        <f t="shared" si="92"/>
        <v>1</v>
      </c>
      <c r="J620" s="4">
        <f t="shared" si="93"/>
        <v>0</v>
      </c>
      <c r="K620" s="4">
        <f t="shared" si="94"/>
        <v>0</v>
      </c>
      <c r="L620" s="4">
        <f t="shared" si="95"/>
        <v>0</v>
      </c>
      <c r="N620" s="4">
        <f t="shared" si="100"/>
        <v>0</v>
      </c>
      <c r="O620" s="4">
        <f t="shared" si="96"/>
        <v>0</v>
      </c>
      <c r="P620" s="4">
        <f t="shared" si="97"/>
        <v>0</v>
      </c>
      <c r="Q620" s="4">
        <f t="shared" si="98"/>
        <v>0</v>
      </c>
      <c r="R620" s="5">
        <v>60</v>
      </c>
      <c r="S620">
        <f t="shared" si="99"/>
        <v>60</v>
      </c>
      <c r="T620">
        <v>12081</v>
      </c>
    </row>
    <row r="621" spans="1:20">
      <c r="A621" s="3">
        <v>43391</v>
      </c>
      <c r="B621" t="s">
        <v>19</v>
      </c>
      <c r="C621" s="2">
        <v>43392.019895833335</v>
      </c>
      <c r="D621" s="2">
        <v>43392.373159722221</v>
      </c>
      <c r="E621" s="4">
        <v>86</v>
      </c>
      <c r="F621" s="1">
        <v>0.3527777777777778</v>
      </c>
      <c r="G621" t="s">
        <v>2</v>
      </c>
      <c r="H621" s="4">
        <f t="shared" si="91"/>
        <v>0</v>
      </c>
      <c r="I621" s="4">
        <f t="shared" si="92"/>
        <v>0</v>
      </c>
      <c r="J621" s="4">
        <f t="shared" si="93"/>
        <v>1</v>
      </c>
      <c r="K621" s="4">
        <f t="shared" si="94"/>
        <v>0</v>
      </c>
      <c r="L621" s="4">
        <f t="shared" si="95"/>
        <v>0</v>
      </c>
      <c r="N621" s="4">
        <f t="shared" si="100"/>
        <v>0</v>
      </c>
      <c r="O621" s="4">
        <f t="shared" si="96"/>
        <v>0</v>
      </c>
      <c r="P621" s="4">
        <f t="shared" si="97"/>
        <v>0</v>
      </c>
      <c r="Q621" s="4">
        <f t="shared" si="98"/>
        <v>0</v>
      </c>
      <c r="R621" s="5">
        <v>71</v>
      </c>
      <c r="S621">
        <f t="shared" si="99"/>
        <v>71</v>
      </c>
      <c r="T621">
        <v>9937</v>
      </c>
    </row>
    <row r="622" spans="1:20">
      <c r="A622" s="3">
        <v>43392</v>
      </c>
      <c r="B622" t="s">
        <v>20</v>
      </c>
      <c r="C622" s="2">
        <v>43393.067777777775</v>
      </c>
      <c r="D622" s="2">
        <v>43393.188090277778</v>
      </c>
      <c r="E622" s="4">
        <v>32</v>
      </c>
      <c r="F622" s="1">
        <v>0.12013888888888889</v>
      </c>
      <c r="G622" t="s">
        <v>0</v>
      </c>
      <c r="H622" s="4">
        <f t="shared" si="91"/>
        <v>0</v>
      </c>
      <c r="I622" s="4">
        <f t="shared" si="92"/>
        <v>1</v>
      </c>
      <c r="J622" s="4">
        <f t="shared" si="93"/>
        <v>0</v>
      </c>
      <c r="K622" s="4">
        <f t="shared" si="94"/>
        <v>0</v>
      </c>
      <c r="L622" s="4">
        <f t="shared" si="95"/>
        <v>0</v>
      </c>
      <c r="M622" s="5" t="s">
        <v>4</v>
      </c>
      <c r="N622" s="4">
        <f t="shared" si="100"/>
        <v>0</v>
      </c>
      <c r="O622" s="4">
        <f t="shared" si="96"/>
        <v>0</v>
      </c>
      <c r="P622" s="4">
        <f t="shared" si="97"/>
        <v>1</v>
      </c>
      <c r="Q622" s="4">
        <f t="shared" si="98"/>
        <v>0</v>
      </c>
      <c r="R622" s="5">
        <v>71</v>
      </c>
      <c r="S622">
        <f t="shared" si="99"/>
        <v>71</v>
      </c>
      <c r="T622">
        <v>13120</v>
      </c>
    </row>
    <row r="623" spans="1:20">
      <c r="A623" s="3">
        <v>43393</v>
      </c>
      <c r="B623" t="s">
        <v>21</v>
      </c>
      <c r="C623" s="2">
        <v>43393.988275462965</v>
      </c>
      <c r="D623" s="2">
        <v>43394.442106481481</v>
      </c>
      <c r="E623" s="4">
        <v>92</v>
      </c>
      <c r="F623" s="1">
        <v>0.45347222222222222</v>
      </c>
      <c r="G623" t="s">
        <v>0</v>
      </c>
      <c r="H623" s="4">
        <f t="shared" si="91"/>
        <v>0</v>
      </c>
      <c r="I623" s="4">
        <f t="shared" si="92"/>
        <v>1</v>
      </c>
      <c r="J623" s="4">
        <f t="shared" si="93"/>
        <v>0</v>
      </c>
      <c r="K623" s="4">
        <f t="shared" si="94"/>
        <v>0</v>
      </c>
      <c r="L623" s="4">
        <f t="shared" si="95"/>
        <v>0</v>
      </c>
      <c r="M623" s="5" t="s">
        <v>4</v>
      </c>
      <c r="N623" s="4">
        <f t="shared" si="100"/>
        <v>0</v>
      </c>
      <c r="O623" s="4">
        <f t="shared" si="96"/>
        <v>0</v>
      </c>
      <c r="P623" s="4">
        <f t="shared" si="97"/>
        <v>1</v>
      </c>
      <c r="Q623" s="4">
        <f t="shared" si="98"/>
        <v>0</v>
      </c>
      <c r="R623" s="5">
        <v>64</v>
      </c>
      <c r="S623">
        <f t="shared" si="99"/>
        <v>64</v>
      </c>
      <c r="T623">
        <v>11118</v>
      </c>
    </row>
    <row r="624" spans="1:20">
      <c r="A624" s="3">
        <v>43394</v>
      </c>
      <c r="B624" t="s">
        <v>22</v>
      </c>
      <c r="C624" s="2">
        <v>43395.046979166669</v>
      </c>
      <c r="D624" s="2">
        <v>43395.396168981482</v>
      </c>
      <c r="E624" s="4">
        <v>90</v>
      </c>
      <c r="F624" s="1">
        <v>0.34861111111111115</v>
      </c>
      <c r="G624" t="s">
        <v>0</v>
      </c>
      <c r="H624" s="4">
        <f t="shared" si="91"/>
        <v>0</v>
      </c>
      <c r="I624" s="4">
        <f t="shared" si="92"/>
        <v>1</v>
      </c>
      <c r="J624" s="4">
        <f t="shared" si="93"/>
        <v>0</v>
      </c>
      <c r="K624" s="4">
        <f t="shared" si="94"/>
        <v>0</v>
      </c>
      <c r="L624" s="4">
        <f t="shared" si="95"/>
        <v>0</v>
      </c>
      <c r="N624" s="4">
        <f t="shared" si="100"/>
        <v>0</v>
      </c>
      <c r="O624" s="4">
        <f t="shared" si="96"/>
        <v>0</v>
      </c>
      <c r="P624" s="4">
        <f t="shared" si="97"/>
        <v>0</v>
      </c>
      <c r="Q624" s="4">
        <f t="shared" si="98"/>
        <v>0</v>
      </c>
      <c r="R624" s="5">
        <v>82</v>
      </c>
      <c r="S624">
        <f t="shared" si="99"/>
        <v>82</v>
      </c>
      <c r="T624">
        <v>5579</v>
      </c>
    </row>
    <row r="625" spans="1:20">
      <c r="A625" s="3">
        <v>43395</v>
      </c>
      <c r="B625" t="s">
        <v>16</v>
      </c>
      <c r="C625" s="2">
        <v>43396.032268518517</v>
      </c>
      <c r="D625" s="2">
        <v>43396.372361111113</v>
      </c>
      <c r="E625" s="4">
        <v>82</v>
      </c>
      <c r="F625" s="1">
        <v>0.33958333333333335</v>
      </c>
      <c r="G625" t="s">
        <v>0</v>
      </c>
      <c r="H625" s="4">
        <f t="shared" si="91"/>
        <v>0</v>
      </c>
      <c r="I625" s="4">
        <f t="shared" si="92"/>
        <v>1</v>
      </c>
      <c r="J625" s="4">
        <f t="shared" si="93"/>
        <v>0</v>
      </c>
      <c r="K625" s="4">
        <f t="shared" si="94"/>
        <v>0</v>
      </c>
      <c r="L625" s="4">
        <f t="shared" si="95"/>
        <v>0</v>
      </c>
      <c r="N625" s="4">
        <f t="shared" si="100"/>
        <v>0</v>
      </c>
      <c r="O625" s="4">
        <f t="shared" si="96"/>
        <v>0</v>
      </c>
      <c r="P625" s="4">
        <f t="shared" si="97"/>
        <v>0</v>
      </c>
      <c r="Q625" s="4">
        <f t="shared" si="98"/>
        <v>0</v>
      </c>
      <c r="R625" s="5">
        <v>66</v>
      </c>
      <c r="S625">
        <f t="shared" si="99"/>
        <v>66</v>
      </c>
      <c r="T625">
        <v>11026</v>
      </c>
    </row>
    <row r="626" spans="1:20">
      <c r="A626" s="3">
        <v>43396</v>
      </c>
      <c r="B626" t="s">
        <v>17</v>
      </c>
      <c r="C626" s="2">
        <v>43397.001493055555</v>
      </c>
      <c r="D626" s="2">
        <v>43397.393148148149</v>
      </c>
      <c r="E626" s="4">
        <v>92</v>
      </c>
      <c r="F626" s="1">
        <v>0.39097222222222222</v>
      </c>
      <c r="G626" t="s">
        <v>1</v>
      </c>
      <c r="H626" s="4">
        <f t="shared" si="91"/>
        <v>1</v>
      </c>
      <c r="I626" s="4">
        <f t="shared" si="92"/>
        <v>0</v>
      </c>
      <c r="J626" s="4">
        <f t="shared" si="93"/>
        <v>0</v>
      </c>
      <c r="K626" s="4">
        <f t="shared" si="94"/>
        <v>0</v>
      </c>
      <c r="L626" s="4">
        <f t="shared" si="95"/>
        <v>0</v>
      </c>
      <c r="N626" s="4">
        <f t="shared" si="100"/>
        <v>0</v>
      </c>
      <c r="O626" s="4">
        <f t="shared" si="96"/>
        <v>0</v>
      </c>
      <c r="P626" s="4">
        <f t="shared" si="97"/>
        <v>0</v>
      </c>
      <c r="Q626" s="4">
        <f t="shared" si="98"/>
        <v>0</v>
      </c>
      <c r="R626" s="5">
        <v>81</v>
      </c>
      <c r="S626">
        <f t="shared" si="99"/>
        <v>81</v>
      </c>
      <c r="T626">
        <v>9952</v>
      </c>
    </row>
    <row r="627" spans="1:20">
      <c r="A627" s="3">
        <v>43397</v>
      </c>
      <c r="B627" t="s">
        <v>18</v>
      </c>
      <c r="C627" s="2">
        <v>43397.988715277781</v>
      </c>
      <c r="D627" s="2">
        <v>43398.400081018517</v>
      </c>
      <c r="E627" s="4">
        <v>100</v>
      </c>
      <c r="F627" s="1">
        <v>0.41111111111111115</v>
      </c>
      <c r="G627" t="s">
        <v>0</v>
      </c>
      <c r="H627" s="4">
        <f t="shared" si="91"/>
        <v>0</v>
      </c>
      <c r="I627" s="4">
        <f t="shared" si="92"/>
        <v>1</v>
      </c>
      <c r="J627" s="4">
        <f t="shared" si="93"/>
        <v>0</v>
      </c>
      <c r="K627" s="4">
        <f t="shared" si="94"/>
        <v>0</v>
      </c>
      <c r="L627" s="4">
        <f t="shared" si="95"/>
        <v>0</v>
      </c>
      <c r="N627" s="4">
        <f t="shared" si="100"/>
        <v>0</v>
      </c>
      <c r="O627" s="4">
        <f t="shared" si="96"/>
        <v>0</v>
      </c>
      <c r="P627" s="4">
        <f t="shared" si="97"/>
        <v>0</v>
      </c>
      <c r="Q627" s="4">
        <f t="shared" si="98"/>
        <v>0</v>
      </c>
      <c r="R627" s="5">
        <v>65</v>
      </c>
      <c r="S627">
        <f t="shared" si="99"/>
        <v>65</v>
      </c>
      <c r="T627">
        <v>12119</v>
      </c>
    </row>
    <row r="628" spans="1:20">
      <c r="A628" s="3">
        <v>43398</v>
      </c>
      <c r="B628" t="s">
        <v>19</v>
      </c>
      <c r="C628" s="2">
        <v>43399.103541666664</v>
      </c>
      <c r="D628" s="2">
        <v>43399.398055555554</v>
      </c>
      <c r="E628" s="4">
        <v>80</v>
      </c>
      <c r="F628" s="1">
        <v>0.29444444444444445</v>
      </c>
      <c r="G628" t="s">
        <v>0</v>
      </c>
      <c r="H628" s="4">
        <f t="shared" si="91"/>
        <v>0</v>
      </c>
      <c r="I628" s="4">
        <f t="shared" si="92"/>
        <v>1</v>
      </c>
      <c r="J628" s="4">
        <f t="shared" si="93"/>
        <v>0</v>
      </c>
      <c r="K628" s="4">
        <f t="shared" si="94"/>
        <v>0</v>
      </c>
      <c r="L628" s="4">
        <f t="shared" si="95"/>
        <v>0</v>
      </c>
      <c r="M628" s="5" t="s">
        <v>4</v>
      </c>
      <c r="N628" s="4">
        <f t="shared" si="100"/>
        <v>0</v>
      </c>
      <c r="O628" s="4">
        <f t="shared" si="96"/>
        <v>0</v>
      </c>
      <c r="P628" s="4">
        <f t="shared" si="97"/>
        <v>1</v>
      </c>
      <c r="Q628" s="4">
        <f t="shared" si="98"/>
        <v>0</v>
      </c>
      <c r="R628" s="5">
        <v>54</v>
      </c>
      <c r="S628">
        <f t="shared" si="99"/>
        <v>54</v>
      </c>
      <c r="T628">
        <v>6285</v>
      </c>
    </row>
    <row r="629" spans="1:20">
      <c r="A629" s="3">
        <v>43399</v>
      </c>
      <c r="B629" t="s">
        <v>20</v>
      </c>
      <c r="C629" s="2">
        <v>43399.94630787037</v>
      </c>
      <c r="D629" s="2">
        <v>43400.383715277778</v>
      </c>
      <c r="E629" s="4">
        <v>92</v>
      </c>
      <c r="F629" s="1">
        <v>0.4368055555555555</v>
      </c>
      <c r="G629" t="s">
        <v>2</v>
      </c>
      <c r="H629" s="4">
        <f t="shared" si="91"/>
        <v>0</v>
      </c>
      <c r="I629" s="4">
        <f t="shared" si="92"/>
        <v>0</v>
      </c>
      <c r="J629" s="4">
        <f t="shared" si="93"/>
        <v>1</v>
      </c>
      <c r="K629" s="4">
        <f t="shared" si="94"/>
        <v>0</v>
      </c>
      <c r="L629" s="4">
        <f t="shared" si="95"/>
        <v>0</v>
      </c>
      <c r="N629" s="4">
        <f t="shared" si="100"/>
        <v>0</v>
      </c>
      <c r="O629" s="4">
        <f t="shared" si="96"/>
        <v>0</v>
      </c>
      <c r="P629" s="4">
        <f t="shared" si="97"/>
        <v>0</v>
      </c>
      <c r="Q629" s="4">
        <f t="shared" si="98"/>
        <v>0</v>
      </c>
      <c r="R629" s="5">
        <v>65</v>
      </c>
      <c r="S629">
        <f t="shared" si="99"/>
        <v>65</v>
      </c>
      <c r="T629">
        <v>6800</v>
      </c>
    </row>
    <row r="630" spans="1:20">
      <c r="A630" s="3">
        <v>43400</v>
      </c>
      <c r="B630" t="s">
        <v>21</v>
      </c>
      <c r="C630" s="2">
        <v>43401.043414351851</v>
      </c>
      <c r="D630" s="2">
        <v>43401.406944444447</v>
      </c>
      <c r="E630" s="4">
        <v>90</v>
      </c>
      <c r="F630" s="1">
        <v>0.36319444444444443</v>
      </c>
      <c r="G630" t="s">
        <v>1</v>
      </c>
      <c r="H630" s="4">
        <f t="shared" si="91"/>
        <v>1</v>
      </c>
      <c r="I630" s="4">
        <f t="shared" si="92"/>
        <v>0</v>
      </c>
      <c r="J630" s="4">
        <f t="shared" si="93"/>
        <v>0</v>
      </c>
      <c r="K630" s="4">
        <f t="shared" si="94"/>
        <v>0</v>
      </c>
      <c r="L630" s="4">
        <f t="shared" si="95"/>
        <v>0</v>
      </c>
      <c r="N630" s="4">
        <f t="shared" si="100"/>
        <v>0</v>
      </c>
      <c r="O630" s="4">
        <f t="shared" si="96"/>
        <v>0</v>
      </c>
      <c r="P630" s="4">
        <f t="shared" si="97"/>
        <v>0</v>
      </c>
      <c r="Q630" s="4">
        <f t="shared" si="98"/>
        <v>0</v>
      </c>
      <c r="R630" s="5">
        <v>68</v>
      </c>
      <c r="S630">
        <f t="shared" si="99"/>
        <v>68</v>
      </c>
      <c r="T630">
        <v>7986</v>
      </c>
    </row>
    <row r="631" spans="1:20">
      <c r="A631" s="3">
        <v>43401</v>
      </c>
      <c r="B631" t="s">
        <v>22</v>
      </c>
      <c r="C631" s="2">
        <v>43402.000879629632</v>
      </c>
      <c r="D631" s="2">
        <v>43402.393391203703</v>
      </c>
      <c r="E631" s="4">
        <v>94</v>
      </c>
      <c r="F631" s="1">
        <v>0.3923611111111111</v>
      </c>
      <c r="G631" t="s">
        <v>2</v>
      </c>
      <c r="H631" s="4">
        <f t="shared" si="91"/>
        <v>0</v>
      </c>
      <c r="I631" s="4">
        <f t="shared" si="92"/>
        <v>0</v>
      </c>
      <c r="J631" s="4">
        <f t="shared" si="93"/>
        <v>1</v>
      </c>
      <c r="K631" s="4">
        <f t="shared" si="94"/>
        <v>0</v>
      </c>
      <c r="L631" s="4">
        <f t="shared" si="95"/>
        <v>0</v>
      </c>
      <c r="N631" s="4">
        <f t="shared" si="100"/>
        <v>0</v>
      </c>
      <c r="O631" s="4">
        <f t="shared" si="96"/>
        <v>0</v>
      </c>
      <c r="P631" s="4">
        <f t="shared" si="97"/>
        <v>0</v>
      </c>
      <c r="Q631" s="4">
        <f t="shared" si="98"/>
        <v>0</v>
      </c>
      <c r="R631" s="5">
        <v>69</v>
      </c>
      <c r="S631">
        <f t="shared" si="99"/>
        <v>69</v>
      </c>
      <c r="T631">
        <v>8835</v>
      </c>
    </row>
    <row r="632" spans="1:20">
      <c r="A632" s="3">
        <v>43402</v>
      </c>
      <c r="B632" t="s">
        <v>16</v>
      </c>
      <c r="C632" s="2">
        <v>43403.020532407405</v>
      </c>
      <c r="D632" s="2">
        <v>43403.340069444443</v>
      </c>
      <c r="E632" s="4">
        <v>68</v>
      </c>
      <c r="F632" s="1">
        <v>0.31944444444444448</v>
      </c>
      <c r="G632" t="s">
        <v>2</v>
      </c>
      <c r="H632" s="4">
        <f t="shared" si="91"/>
        <v>0</v>
      </c>
      <c r="I632" s="4">
        <f t="shared" si="92"/>
        <v>0</v>
      </c>
      <c r="J632" s="4">
        <f t="shared" si="93"/>
        <v>1</v>
      </c>
      <c r="K632" s="4">
        <f t="shared" si="94"/>
        <v>0</v>
      </c>
      <c r="L632" s="4">
        <f t="shared" si="95"/>
        <v>0</v>
      </c>
      <c r="N632" s="4">
        <f t="shared" si="100"/>
        <v>0</v>
      </c>
      <c r="O632" s="4">
        <f t="shared" si="96"/>
        <v>0</v>
      </c>
      <c r="P632" s="4">
        <f t="shared" si="97"/>
        <v>0</v>
      </c>
      <c r="Q632" s="4">
        <f t="shared" si="98"/>
        <v>0</v>
      </c>
      <c r="R632" s="5">
        <v>58</v>
      </c>
      <c r="S632">
        <f t="shared" si="99"/>
        <v>58</v>
      </c>
      <c r="T632">
        <v>9118</v>
      </c>
    </row>
    <row r="633" spans="1:20">
      <c r="A633" s="3">
        <v>43403</v>
      </c>
      <c r="B633" t="s">
        <v>17</v>
      </c>
      <c r="C633" s="2">
        <v>43404.03638888889</v>
      </c>
      <c r="D633" s="2">
        <v>43404.393009259256</v>
      </c>
      <c r="E633" s="4">
        <v>97</v>
      </c>
      <c r="F633" s="1">
        <v>0.35625000000000001</v>
      </c>
      <c r="G633" t="s">
        <v>2</v>
      </c>
      <c r="H633" s="4">
        <f t="shared" si="91"/>
        <v>0</v>
      </c>
      <c r="I633" s="4">
        <f t="shared" si="92"/>
        <v>0</v>
      </c>
      <c r="J633" s="4">
        <f t="shared" si="93"/>
        <v>1</v>
      </c>
      <c r="K633" s="4">
        <f t="shared" si="94"/>
        <v>0</v>
      </c>
      <c r="L633" s="4">
        <f t="shared" si="95"/>
        <v>0</v>
      </c>
      <c r="N633" s="4">
        <f t="shared" si="100"/>
        <v>0</v>
      </c>
      <c r="O633" s="4">
        <f t="shared" si="96"/>
        <v>0</v>
      </c>
      <c r="P633" s="4">
        <f t="shared" si="97"/>
        <v>0</v>
      </c>
      <c r="Q633" s="4">
        <f t="shared" si="98"/>
        <v>0</v>
      </c>
      <c r="R633" s="5">
        <v>69</v>
      </c>
      <c r="S633">
        <f t="shared" si="99"/>
        <v>69</v>
      </c>
      <c r="T633">
        <v>9755</v>
      </c>
    </row>
    <row r="634" spans="1:20">
      <c r="A634" s="3">
        <v>43404</v>
      </c>
      <c r="B634" t="s">
        <v>18</v>
      </c>
      <c r="C634" s="2">
        <v>43405.046446759261</v>
      </c>
      <c r="D634" s="2">
        <v>43405.394884259258</v>
      </c>
      <c r="E634" s="4">
        <v>80</v>
      </c>
      <c r="F634" s="1">
        <v>0.34791666666666665</v>
      </c>
      <c r="G634" t="s">
        <v>2</v>
      </c>
      <c r="H634" s="4">
        <f t="shared" si="91"/>
        <v>0</v>
      </c>
      <c r="I634" s="4">
        <f t="shared" si="92"/>
        <v>0</v>
      </c>
      <c r="J634" s="4">
        <f t="shared" si="93"/>
        <v>1</v>
      </c>
      <c r="K634" s="4">
        <f t="shared" si="94"/>
        <v>0</v>
      </c>
      <c r="L634" s="4">
        <f t="shared" si="95"/>
        <v>0</v>
      </c>
      <c r="N634" s="4">
        <f t="shared" si="100"/>
        <v>0</v>
      </c>
      <c r="O634" s="4">
        <f t="shared" si="96"/>
        <v>0</v>
      </c>
      <c r="P634" s="4">
        <f t="shared" si="97"/>
        <v>0</v>
      </c>
      <c r="Q634" s="4">
        <f t="shared" si="98"/>
        <v>0</v>
      </c>
      <c r="R634" s="5">
        <v>64</v>
      </c>
      <c r="S634">
        <f t="shared" si="99"/>
        <v>64</v>
      </c>
      <c r="T634">
        <v>9408</v>
      </c>
    </row>
    <row r="635" spans="1:20">
      <c r="A635" s="3">
        <v>43405</v>
      </c>
      <c r="B635" t="s">
        <v>19</v>
      </c>
      <c r="C635" s="2">
        <v>43406.035219907404</v>
      </c>
      <c r="D635" s="2">
        <v>43406.395451388889</v>
      </c>
      <c r="E635" s="4">
        <v>93</v>
      </c>
      <c r="F635" s="1">
        <v>0.35972222222222222</v>
      </c>
      <c r="G635" t="s">
        <v>0</v>
      </c>
      <c r="H635" s="4">
        <f t="shared" si="91"/>
        <v>0</v>
      </c>
      <c r="I635" s="4">
        <f t="shared" si="92"/>
        <v>1</v>
      </c>
      <c r="J635" s="4">
        <f t="shared" si="93"/>
        <v>0</v>
      </c>
      <c r="K635" s="4">
        <f t="shared" si="94"/>
        <v>0</v>
      </c>
      <c r="L635" s="4">
        <f t="shared" si="95"/>
        <v>0</v>
      </c>
      <c r="N635" s="4">
        <f t="shared" si="100"/>
        <v>0</v>
      </c>
      <c r="O635" s="4">
        <f t="shared" si="96"/>
        <v>0</v>
      </c>
      <c r="P635" s="4">
        <f t="shared" si="97"/>
        <v>0</v>
      </c>
      <c r="Q635" s="4">
        <f t="shared" si="98"/>
        <v>0</v>
      </c>
      <c r="R635" s="5">
        <v>64</v>
      </c>
      <c r="S635">
        <f t="shared" si="99"/>
        <v>64</v>
      </c>
      <c r="T635">
        <v>8949</v>
      </c>
    </row>
    <row r="636" spans="1:20">
      <c r="A636" s="3">
        <v>43406</v>
      </c>
      <c r="B636" t="s">
        <v>20</v>
      </c>
      <c r="C636" s="2">
        <v>43406.963194444441</v>
      </c>
      <c r="D636" s="2">
        <v>43407.393703703703</v>
      </c>
      <c r="E636" s="4">
        <v>98</v>
      </c>
      <c r="F636" s="1">
        <v>0.42986111111111108</v>
      </c>
      <c r="G636" t="s">
        <v>2</v>
      </c>
      <c r="H636" s="4">
        <f t="shared" si="91"/>
        <v>0</v>
      </c>
      <c r="I636" s="4">
        <f t="shared" si="92"/>
        <v>0</v>
      </c>
      <c r="J636" s="4">
        <f t="shared" si="93"/>
        <v>1</v>
      </c>
      <c r="K636" s="4">
        <f t="shared" si="94"/>
        <v>0</v>
      </c>
      <c r="L636" s="4">
        <f t="shared" si="95"/>
        <v>0</v>
      </c>
      <c r="N636" s="4">
        <f t="shared" si="100"/>
        <v>0</v>
      </c>
      <c r="O636" s="4">
        <f t="shared" si="96"/>
        <v>0</v>
      </c>
      <c r="P636" s="4">
        <f t="shared" si="97"/>
        <v>0</v>
      </c>
      <c r="Q636" s="4">
        <f t="shared" si="98"/>
        <v>0</v>
      </c>
      <c r="R636" s="5">
        <v>70</v>
      </c>
      <c r="S636">
        <f t="shared" si="99"/>
        <v>70</v>
      </c>
      <c r="T636">
        <v>13440</v>
      </c>
    </row>
    <row r="637" spans="1:20">
      <c r="A637" s="3">
        <v>43407</v>
      </c>
      <c r="B637" t="s">
        <v>21</v>
      </c>
      <c r="C637" s="2">
        <v>43408.005937499998</v>
      </c>
      <c r="D637" s="2">
        <v>43408.351840277777</v>
      </c>
      <c r="E637" s="4">
        <v>100</v>
      </c>
      <c r="F637" s="1">
        <v>0.38750000000000001</v>
      </c>
      <c r="G637" t="s">
        <v>1</v>
      </c>
      <c r="H637" s="4">
        <f t="shared" si="91"/>
        <v>1</v>
      </c>
      <c r="I637" s="4">
        <f t="shared" si="92"/>
        <v>0</v>
      </c>
      <c r="J637" s="4">
        <f t="shared" si="93"/>
        <v>0</v>
      </c>
      <c r="K637" s="4">
        <f t="shared" si="94"/>
        <v>0</v>
      </c>
      <c r="L637" s="4">
        <f t="shared" si="95"/>
        <v>0</v>
      </c>
      <c r="N637" s="4">
        <f t="shared" si="100"/>
        <v>0</v>
      </c>
      <c r="O637" s="4">
        <f t="shared" si="96"/>
        <v>0</v>
      </c>
      <c r="P637" s="4">
        <f t="shared" si="97"/>
        <v>0</v>
      </c>
      <c r="Q637" s="4">
        <f t="shared" si="98"/>
        <v>0</v>
      </c>
      <c r="R637" s="5">
        <v>53</v>
      </c>
      <c r="S637">
        <f t="shared" si="99"/>
        <v>53</v>
      </c>
      <c r="T637">
        <v>11961</v>
      </c>
    </row>
    <row r="638" spans="1:20">
      <c r="A638" s="3">
        <v>43408</v>
      </c>
      <c r="B638" t="s">
        <v>22</v>
      </c>
      <c r="C638" s="2">
        <v>43409.042268518519</v>
      </c>
      <c r="D638" s="2">
        <v>43409.370706018519</v>
      </c>
      <c r="E638" s="4">
        <v>94</v>
      </c>
      <c r="F638" s="1">
        <v>0.32777777777777778</v>
      </c>
      <c r="G638" t="s">
        <v>0</v>
      </c>
      <c r="H638" s="4">
        <f t="shared" si="91"/>
        <v>0</v>
      </c>
      <c r="I638" s="4">
        <f t="shared" si="92"/>
        <v>1</v>
      </c>
      <c r="J638" s="4">
        <f t="shared" si="93"/>
        <v>0</v>
      </c>
      <c r="K638" s="4">
        <f t="shared" si="94"/>
        <v>0</v>
      </c>
      <c r="L638" s="4">
        <f t="shared" si="95"/>
        <v>0</v>
      </c>
      <c r="N638" s="4">
        <f t="shared" si="100"/>
        <v>0</v>
      </c>
      <c r="O638" s="4">
        <f t="shared" si="96"/>
        <v>0</v>
      </c>
      <c r="P638" s="4">
        <f t="shared" si="97"/>
        <v>0</v>
      </c>
      <c r="Q638" s="4">
        <f t="shared" si="98"/>
        <v>0</v>
      </c>
      <c r="R638" s="5">
        <v>77</v>
      </c>
      <c r="S638">
        <f t="shared" si="99"/>
        <v>77</v>
      </c>
      <c r="T638">
        <v>5961</v>
      </c>
    </row>
    <row r="639" spans="1:20">
      <c r="A639" s="3">
        <v>43409</v>
      </c>
      <c r="B639" t="s">
        <v>16</v>
      </c>
      <c r="C639" s="2">
        <v>43410.110393518517</v>
      </c>
      <c r="D639" s="2">
        <v>43410.37054398148</v>
      </c>
      <c r="E639" s="4">
        <v>75</v>
      </c>
      <c r="F639" s="1">
        <v>0.25972222222222224</v>
      </c>
      <c r="G639" t="s">
        <v>2</v>
      </c>
      <c r="H639" s="4">
        <f t="shared" si="91"/>
        <v>0</v>
      </c>
      <c r="I639" s="4">
        <f t="shared" si="92"/>
        <v>0</v>
      </c>
      <c r="J639" s="4">
        <f t="shared" si="93"/>
        <v>1</v>
      </c>
      <c r="K639" s="4">
        <f t="shared" si="94"/>
        <v>0</v>
      </c>
      <c r="L639" s="4">
        <f t="shared" si="95"/>
        <v>0</v>
      </c>
      <c r="N639" s="4">
        <f t="shared" si="100"/>
        <v>0</v>
      </c>
      <c r="O639" s="4">
        <f t="shared" si="96"/>
        <v>0</v>
      </c>
      <c r="P639" s="4">
        <f t="shared" si="97"/>
        <v>0</v>
      </c>
      <c r="Q639" s="4">
        <f t="shared" si="98"/>
        <v>0</v>
      </c>
      <c r="R639" s="5">
        <v>69</v>
      </c>
      <c r="S639">
        <f t="shared" si="99"/>
        <v>69</v>
      </c>
      <c r="T639">
        <v>13015</v>
      </c>
    </row>
    <row r="640" spans="1:20">
      <c r="A640" s="3">
        <v>43410</v>
      </c>
      <c r="B640" t="s">
        <v>17</v>
      </c>
      <c r="C640" s="2">
        <v>43410.978391203702</v>
      </c>
      <c r="D640" s="2">
        <v>43411.356817129628</v>
      </c>
      <c r="E640" s="4">
        <v>100</v>
      </c>
      <c r="F640" s="1">
        <v>0.37777777777777777</v>
      </c>
      <c r="G640" t="s">
        <v>1</v>
      </c>
      <c r="H640" s="4">
        <f t="shared" si="91"/>
        <v>1</v>
      </c>
      <c r="I640" s="4">
        <f t="shared" si="92"/>
        <v>0</v>
      </c>
      <c r="J640" s="4">
        <f t="shared" si="93"/>
        <v>0</v>
      </c>
      <c r="K640" s="4">
        <f t="shared" si="94"/>
        <v>0</v>
      </c>
      <c r="L640" s="4">
        <f t="shared" si="95"/>
        <v>0</v>
      </c>
      <c r="N640" s="4">
        <f t="shared" si="100"/>
        <v>0</v>
      </c>
      <c r="O640" s="4">
        <f t="shared" si="96"/>
        <v>0</v>
      </c>
      <c r="P640" s="4">
        <f t="shared" si="97"/>
        <v>0</v>
      </c>
      <c r="Q640" s="4">
        <f t="shared" si="98"/>
        <v>0</v>
      </c>
      <c r="R640" s="5">
        <v>72</v>
      </c>
      <c r="S640">
        <f t="shared" si="99"/>
        <v>72</v>
      </c>
      <c r="T640">
        <v>8131</v>
      </c>
    </row>
    <row r="641" spans="1:20">
      <c r="A641" s="3">
        <v>43411</v>
      </c>
      <c r="B641" t="s">
        <v>18</v>
      </c>
      <c r="C641" s="2">
        <v>43412.009293981479</v>
      </c>
      <c r="D641" s="2">
        <v>43412.370312500003</v>
      </c>
      <c r="E641" s="4">
        <v>90</v>
      </c>
      <c r="F641" s="1">
        <v>0.36041666666666666</v>
      </c>
      <c r="G641" t="s">
        <v>1</v>
      </c>
      <c r="H641" s="4">
        <f t="shared" si="91"/>
        <v>1</v>
      </c>
      <c r="I641" s="4">
        <f t="shared" si="92"/>
        <v>0</v>
      </c>
      <c r="J641" s="4">
        <f t="shared" si="93"/>
        <v>0</v>
      </c>
      <c r="K641" s="4">
        <f t="shared" si="94"/>
        <v>0</v>
      </c>
      <c r="L641" s="4">
        <f t="shared" si="95"/>
        <v>0</v>
      </c>
      <c r="N641" s="4">
        <f t="shared" si="100"/>
        <v>0</v>
      </c>
      <c r="O641" s="4">
        <f t="shared" si="96"/>
        <v>0</v>
      </c>
      <c r="P641" s="4">
        <f t="shared" si="97"/>
        <v>0</v>
      </c>
      <c r="Q641" s="4">
        <f t="shared" si="98"/>
        <v>0</v>
      </c>
      <c r="R641" s="5">
        <v>67</v>
      </c>
      <c r="S641">
        <f t="shared" si="99"/>
        <v>67</v>
      </c>
      <c r="T641">
        <v>14312</v>
      </c>
    </row>
    <row r="642" spans="1:20">
      <c r="A642" s="3">
        <v>43412</v>
      </c>
      <c r="B642" t="s">
        <v>19</v>
      </c>
      <c r="C642" s="2">
        <v>43413.108368055553</v>
      </c>
      <c r="D642" s="2">
        <v>43413.386377314811</v>
      </c>
      <c r="E642" s="4">
        <v>78</v>
      </c>
      <c r="F642" s="1">
        <v>0.27777777777777779</v>
      </c>
      <c r="G642" t="s">
        <v>0</v>
      </c>
      <c r="H642" s="4">
        <f t="shared" si="91"/>
        <v>0</v>
      </c>
      <c r="I642" s="4">
        <f t="shared" si="92"/>
        <v>1</v>
      </c>
      <c r="J642" s="4">
        <f t="shared" si="93"/>
        <v>0</v>
      </c>
      <c r="K642" s="4">
        <f t="shared" si="94"/>
        <v>0</v>
      </c>
      <c r="L642" s="4">
        <f t="shared" si="95"/>
        <v>0</v>
      </c>
      <c r="M642" s="5" t="s">
        <v>3</v>
      </c>
      <c r="N642" s="4">
        <f t="shared" si="100"/>
        <v>1</v>
      </c>
      <c r="O642" s="4">
        <f t="shared" si="96"/>
        <v>0</v>
      </c>
      <c r="P642" s="4">
        <f t="shared" si="97"/>
        <v>0</v>
      </c>
      <c r="Q642" s="4">
        <f t="shared" si="98"/>
        <v>0</v>
      </c>
      <c r="R642" s="5">
        <v>72</v>
      </c>
      <c r="S642">
        <f t="shared" si="99"/>
        <v>72</v>
      </c>
      <c r="T642">
        <v>12153</v>
      </c>
    </row>
    <row r="643" spans="1:20">
      <c r="A643" s="3">
        <v>43413</v>
      </c>
      <c r="B643" t="s">
        <v>20</v>
      </c>
      <c r="C643" s="2">
        <v>43414.0468287037</v>
      </c>
      <c r="D643" s="2">
        <v>43414.378761574073</v>
      </c>
      <c r="E643" s="4">
        <v>82</v>
      </c>
      <c r="F643" s="1">
        <v>0.33124999999999999</v>
      </c>
      <c r="G643" t="s">
        <v>0</v>
      </c>
      <c r="H643" s="4">
        <f t="shared" ref="H643:H706" si="101">IF(ISNUMBER(SEARCH($H$1,$G643)),1,0)</f>
        <v>0</v>
      </c>
      <c r="I643" s="4">
        <f t="shared" ref="I643:I706" si="102">IF(ISNUMBER(SEARCH($I$1,$G643)),1,0)</f>
        <v>1</v>
      </c>
      <c r="J643" s="4">
        <f t="shared" ref="J643:J706" si="103">IF(ISNUMBER(SEARCH($J$1,$G643)),1,0)</f>
        <v>0</v>
      </c>
      <c r="K643" s="4">
        <f t="shared" ref="K643:K706" si="104">IF(AND($G643="",$E643&lt;&gt;""),1,0)</f>
        <v>0</v>
      </c>
      <c r="L643" s="4">
        <f t="shared" ref="L643:L706" si="105">IF(AND($G643="",$E643=""),1,0)</f>
        <v>0</v>
      </c>
      <c r="N643" s="4">
        <f t="shared" si="100"/>
        <v>0</v>
      </c>
      <c r="O643" s="4">
        <f t="shared" ref="O643:O706" si="106">IF(ISNUMBER(SEARCH("Took a nap (1.5 hours)",$M643)),1,0)</f>
        <v>0</v>
      </c>
      <c r="P643" s="4">
        <f t="shared" ref="P643:P706" si="107">IF(ISNUMBER(SEARCH("Took a nap (2 hours)",$M643)),1,0)</f>
        <v>0</v>
      </c>
      <c r="Q643" s="4">
        <f t="shared" ref="Q643:Q706" si="108">IF(ISNUMBER(SEARCH($Q$1,$M643)),1,0)</f>
        <v>0</v>
      </c>
      <c r="R643" s="5">
        <v>73</v>
      </c>
      <c r="S643">
        <f t="shared" ref="S643:S706" si="109">IF($R643=0,"",$R643)</f>
        <v>73</v>
      </c>
      <c r="T643">
        <v>8628</v>
      </c>
    </row>
    <row r="644" spans="1:20">
      <c r="A644" s="3">
        <v>43414</v>
      </c>
      <c r="B644" t="s">
        <v>21</v>
      </c>
      <c r="C644" s="2">
        <v>43415.085879629631</v>
      </c>
      <c r="D644" s="2">
        <v>43415.400092592594</v>
      </c>
      <c r="E644" s="4">
        <v>84</v>
      </c>
      <c r="F644" s="1">
        <v>0.31388888888888888</v>
      </c>
      <c r="G644" t="s">
        <v>2</v>
      </c>
      <c r="H644" s="4">
        <f t="shared" si="101"/>
        <v>0</v>
      </c>
      <c r="I644" s="4">
        <f t="shared" si="102"/>
        <v>0</v>
      </c>
      <c r="J644" s="4">
        <f t="shared" si="103"/>
        <v>1</v>
      </c>
      <c r="K644" s="4">
        <f t="shared" si="104"/>
        <v>0</v>
      </c>
      <c r="L644" s="4">
        <f t="shared" si="105"/>
        <v>0</v>
      </c>
      <c r="M644" s="5" t="s">
        <v>5</v>
      </c>
      <c r="N644" s="4">
        <f t="shared" si="100"/>
        <v>1</v>
      </c>
      <c r="O644" s="4">
        <f t="shared" si="106"/>
        <v>0</v>
      </c>
      <c r="P644" s="4">
        <f t="shared" si="107"/>
        <v>1</v>
      </c>
      <c r="Q644" s="4">
        <f t="shared" si="108"/>
        <v>0</v>
      </c>
      <c r="R644" s="5">
        <v>72</v>
      </c>
      <c r="S644">
        <f t="shared" si="109"/>
        <v>72</v>
      </c>
      <c r="T644">
        <v>4352</v>
      </c>
    </row>
    <row r="645" spans="1:20">
      <c r="A645" s="3">
        <v>43415</v>
      </c>
      <c r="B645" t="s">
        <v>22</v>
      </c>
      <c r="C645" s="2">
        <v>43415.962754629632</v>
      </c>
      <c r="D645" s="2">
        <v>43416.361550925925</v>
      </c>
      <c r="E645" s="4">
        <v>98</v>
      </c>
      <c r="F645" s="1">
        <v>0.39861111111111108</v>
      </c>
      <c r="G645" t="s">
        <v>0</v>
      </c>
      <c r="H645" s="4">
        <f t="shared" si="101"/>
        <v>0</v>
      </c>
      <c r="I645" s="4">
        <f t="shared" si="102"/>
        <v>1</v>
      </c>
      <c r="J645" s="4">
        <f t="shared" si="103"/>
        <v>0</v>
      </c>
      <c r="K645" s="4">
        <f t="shared" si="104"/>
        <v>0</v>
      </c>
      <c r="L645" s="4">
        <f t="shared" si="105"/>
        <v>0</v>
      </c>
      <c r="N645" s="4">
        <f t="shared" si="100"/>
        <v>0</v>
      </c>
      <c r="O645" s="4">
        <f t="shared" si="106"/>
        <v>0</v>
      </c>
      <c r="P645" s="4">
        <f t="shared" si="107"/>
        <v>0</v>
      </c>
      <c r="Q645" s="4">
        <f t="shared" si="108"/>
        <v>0</v>
      </c>
      <c r="R645" s="5">
        <v>61</v>
      </c>
      <c r="S645">
        <f t="shared" si="109"/>
        <v>61</v>
      </c>
      <c r="T645">
        <v>6029</v>
      </c>
    </row>
    <row r="646" spans="1:20">
      <c r="A646" s="3">
        <v>43416</v>
      </c>
      <c r="B646" t="s">
        <v>16</v>
      </c>
      <c r="C646" s="2">
        <v>43417.017013888886</v>
      </c>
      <c r="D646" s="2">
        <v>43417.393645833334</v>
      </c>
      <c r="E646" s="4">
        <v>88</v>
      </c>
      <c r="F646" s="1">
        <v>0.37638888888888888</v>
      </c>
      <c r="G646" t="s">
        <v>2</v>
      </c>
      <c r="H646" s="4">
        <f t="shared" si="101"/>
        <v>0</v>
      </c>
      <c r="I646" s="4">
        <f t="shared" si="102"/>
        <v>0</v>
      </c>
      <c r="J646" s="4">
        <f t="shared" si="103"/>
        <v>1</v>
      </c>
      <c r="K646" s="4">
        <f t="shared" si="104"/>
        <v>0</v>
      </c>
      <c r="L646" s="4">
        <f t="shared" si="105"/>
        <v>0</v>
      </c>
      <c r="N646" s="4">
        <f t="shared" si="100"/>
        <v>0</v>
      </c>
      <c r="O646" s="4">
        <f t="shared" si="106"/>
        <v>0</v>
      </c>
      <c r="P646" s="4">
        <f t="shared" si="107"/>
        <v>0</v>
      </c>
      <c r="Q646" s="4">
        <f t="shared" si="108"/>
        <v>0</v>
      </c>
      <c r="R646" s="5">
        <v>66</v>
      </c>
      <c r="S646">
        <f t="shared" si="109"/>
        <v>66</v>
      </c>
      <c r="T646">
        <v>10333</v>
      </c>
    </row>
    <row r="647" spans="1:20">
      <c r="A647" s="3">
        <v>43417</v>
      </c>
      <c r="B647" t="s">
        <v>17</v>
      </c>
      <c r="C647" s="2">
        <v>43418.101273148146</v>
      </c>
      <c r="D647" s="2">
        <v>43418.396134259259</v>
      </c>
      <c r="E647" s="4">
        <v>83</v>
      </c>
      <c r="F647" s="1">
        <v>0.29444444444444445</v>
      </c>
      <c r="G647" t="s">
        <v>2</v>
      </c>
      <c r="H647" s="4">
        <f t="shared" si="101"/>
        <v>0</v>
      </c>
      <c r="I647" s="4">
        <f t="shared" si="102"/>
        <v>0</v>
      </c>
      <c r="J647" s="4">
        <f t="shared" si="103"/>
        <v>1</v>
      </c>
      <c r="K647" s="4">
        <f t="shared" si="104"/>
        <v>0</v>
      </c>
      <c r="L647" s="4">
        <f t="shared" si="105"/>
        <v>0</v>
      </c>
      <c r="N647" s="4">
        <f t="shared" si="100"/>
        <v>0</v>
      </c>
      <c r="O647" s="4">
        <f t="shared" si="106"/>
        <v>0</v>
      </c>
      <c r="P647" s="4">
        <f t="shared" si="107"/>
        <v>0</v>
      </c>
      <c r="Q647" s="4">
        <f t="shared" si="108"/>
        <v>0</v>
      </c>
      <c r="R647" s="5">
        <v>93</v>
      </c>
      <c r="S647">
        <f t="shared" si="109"/>
        <v>93</v>
      </c>
      <c r="T647">
        <v>13412</v>
      </c>
    </row>
    <row r="648" spans="1:20">
      <c r="A648" s="3">
        <v>43418</v>
      </c>
      <c r="B648" t="s">
        <v>18</v>
      </c>
      <c r="C648" s="2">
        <v>43419.107916666668</v>
      </c>
      <c r="D648" s="2">
        <v>43419.391909722224</v>
      </c>
      <c r="E648" s="4">
        <v>79</v>
      </c>
      <c r="F648" s="1">
        <v>0.28333333333333333</v>
      </c>
      <c r="G648" t="s">
        <v>2</v>
      </c>
      <c r="H648" s="4">
        <f t="shared" si="101"/>
        <v>0</v>
      </c>
      <c r="I648" s="4">
        <f t="shared" si="102"/>
        <v>0</v>
      </c>
      <c r="J648" s="4">
        <f t="shared" si="103"/>
        <v>1</v>
      </c>
      <c r="K648" s="4">
        <f t="shared" si="104"/>
        <v>0</v>
      </c>
      <c r="L648" s="4">
        <f t="shared" si="105"/>
        <v>0</v>
      </c>
      <c r="N648" s="4">
        <f t="shared" si="100"/>
        <v>0</v>
      </c>
      <c r="O648" s="4">
        <f t="shared" si="106"/>
        <v>0</v>
      </c>
      <c r="P648" s="4">
        <f t="shared" si="107"/>
        <v>0</v>
      </c>
      <c r="Q648" s="4">
        <f t="shared" si="108"/>
        <v>0</v>
      </c>
      <c r="R648" s="5">
        <v>68</v>
      </c>
      <c r="S648">
        <f t="shared" si="109"/>
        <v>68</v>
      </c>
      <c r="T648">
        <v>13638</v>
      </c>
    </row>
    <row r="649" spans="1:20">
      <c r="A649" s="3">
        <v>43419</v>
      </c>
      <c r="B649" t="s">
        <v>19</v>
      </c>
      <c r="C649" s="2">
        <v>43419.963020833333</v>
      </c>
      <c r="D649" s="2">
        <v>43420.395451388889</v>
      </c>
      <c r="E649" s="4">
        <v>98</v>
      </c>
      <c r="F649" s="1">
        <v>0.43194444444444446</v>
      </c>
      <c r="G649" t="s">
        <v>0</v>
      </c>
      <c r="H649" s="4">
        <f t="shared" si="101"/>
        <v>0</v>
      </c>
      <c r="I649" s="4">
        <f t="shared" si="102"/>
        <v>1</v>
      </c>
      <c r="J649" s="4">
        <f t="shared" si="103"/>
        <v>0</v>
      </c>
      <c r="K649" s="4">
        <f t="shared" si="104"/>
        <v>0</v>
      </c>
      <c r="L649" s="4">
        <f t="shared" si="105"/>
        <v>0</v>
      </c>
      <c r="N649" s="4">
        <f t="shared" si="100"/>
        <v>0</v>
      </c>
      <c r="O649" s="4">
        <f t="shared" si="106"/>
        <v>0</v>
      </c>
      <c r="P649" s="4">
        <f t="shared" si="107"/>
        <v>0</v>
      </c>
      <c r="Q649" s="4">
        <f t="shared" si="108"/>
        <v>0</v>
      </c>
      <c r="R649" s="5">
        <v>81</v>
      </c>
      <c r="S649">
        <f t="shared" si="109"/>
        <v>81</v>
      </c>
      <c r="T649">
        <v>8138</v>
      </c>
    </row>
    <row r="650" spans="1:20">
      <c r="A650" s="3">
        <v>43420</v>
      </c>
      <c r="B650" t="s">
        <v>20</v>
      </c>
      <c r="C650" s="2">
        <v>43420.950601851851</v>
      </c>
      <c r="D650" s="2">
        <v>43421.350810185184</v>
      </c>
      <c r="E650" s="4">
        <v>99</v>
      </c>
      <c r="F650" s="1">
        <v>0.39999999999999997</v>
      </c>
      <c r="G650" t="s">
        <v>0</v>
      </c>
      <c r="H650" s="4">
        <f t="shared" si="101"/>
        <v>0</v>
      </c>
      <c r="I650" s="4">
        <f t="shared" si="102"/>
        <v>1</v>
      </c>
      <c r="J650" s="4">
        <f t="shared" si="103"/>
        <v>0</v>
      </c>
      <c r="K650" s="4">
        <f t="shared" si="104"/>
        <v>0</v>
      </c>
      <c r="L650" s="4">
        <f t="shared" si="105"/>
        <v>0</v>
      </c>
      <c r="N650" s="4">
        <f t="shared" si="100"/>
        <v>0</v>
      </c>
      <c r="O650" s="4">
        <f t="shared" si="106"/>
        <v>0</v>
      </c>
      <c r="P650" s="4">
        <f t="shared" si="107"/>
        <v>0</v>
      </c>
      <c r="Q650" s="4">
        <f t="shared" si="108"/>
        <v>0</v>
      </c>
      <c r="R650" s="5">
        <v>66</v>
      </c>
      <c r="S650">
        <f t="shared" si="109"/>
        <v>66</v>
      </c>
      <c r="T650">
        <v>6916</v>
      </c>
    </row>
    <row r="651" spans="1:20">
      <c r="A651" s="3">
        <v>43421</v>
      </c>
      <c r="B651" t="s">
        <v>21</v>
      </c>
      <c r="C651" s="2">
        <v>43421.996354166666</v>
      </c>
      <c r="D651" s="2">
        <v>43422.406168981484</v>
      </c>
      <c r="E651" s="4">
        <v>98</v>
      </c>
      <c r="F651" s="1">
        <v>0.40972222222222227</v>
      </c>
      <c r="G651" t="s">
        <v>0</v>
      </c>
      <c r="H651" s="4">
        <f t="shared" si="101"/>
        <v>0</v>
      </c>
      <c r="I651" s="4">
        <f t="shared" si="102"/>
        <v>1</v>
      </c>
      <c r="J651" s="4">
        <f t="shared" si="103"/>
        <v>0</v>
      </c>
      <c r="K651" s="4">
        <f t="shared" si="104"/>
        <v>0</v>
      </c>
      <c r="L651" s="4">
        <f t="shared" si="105"/>
        <v>0</v>
      </c>
      <c r="N651" s="4">
        <f t="shared" si="100"/>
        <v>0</v>
      </c>
      <c r="O651" s="4">
        <f t="shared" si="106"/>
        <v>0</v>
      </c>
      <c r="P651" s="4">
        <f t="shared" si="107"/>
        <v>0</v>
      </c>
      <c r="Q651" s="4">
        <f t="shared" si="108"/>
        <v>0</v>
      </c>
      <c r="R651" s="5">
        <v>63</v>
      </c>
      <c r="S651">
        <f t="shared" si="109"/>
        <v>63</v>
      </c>
      <c r="T651">
        <v>8541</v>
      </c>
    </row>
    <row r="652" spans="1:20">
      <c r="A652" s="3">
        <v>43422</v>
      </c>
      <c r="B652" t="s">
        <v>22</v>
      </c>
      <c r="C652" s="2">
        <v>43423.100937499999</v>
      </c>
      <c r="D652" s="2">
        <v>43423.392372685186</v>
      </c>
      <c r="E652" s="4">
        <v>77</v>
      </c>
      <c r="F652" s="1">
        <v>0.29097222222222224</v>
      </c>
      <c r="H652" s="4">
        <f t="shared" si="101"/>
        <v>0</v>
      </c>
      <c r="I652" s="4">
        <f t="shared" si="102"/>
        <v>0</v>
      </c>
      <c r="J652" s="4">
        <f t="shared" si="103"/>
        <v>0</v>
      </c>
      <c r="K652" s="4">
        <f t="shared" si="104"/>
        <v>1</v>
      </c>
      <c r="L652" s="4">
        <f t="shared" si="105"/>
        <v>0</v>
      </c>
      <c r="N652" s="4">
        <f t="shared" si="100"/>
        <v>0</v>
      </c>
      <c r="O652" s="4">
        <f t="shared" si="106"/>
        <v>0</v>
      </c>
      <c r="P652" s="4">
        <f t="shared" si="107"/>
        <v>0</v>
      </c>
      <c r="Q652" s="4">
        <f t="shared" si="108"/>
        <v>0</v>
      </c>
      <c r="R652" s="5">
        <v>0</v>
      </c>
      <c r="S652" t="str">
        <f t="shared" si="109"/>
        <v/>
      </c>
      <c r="T652">
        <v>10296</v>
      </c>
    </row>
    <row r="653" spans="1:20">
      <c r="A653" s="3">
        <v>43423</v>
      </c>
      <c r="B653" t="s">
        <v>16</v>
      </c>
      <c r="C653" s="2">
        <v>43424.049560185187</v>
      </c>
      <c r="D653" s="2">
        <v>43424.43822916667</v>
      </c>
      <c r="E653" s="4">
        <v>100</v>
      </c>
      <c r="F653" s="1">
        <v>0.38819444444444445</v>
      </c>
      <c r="H653" s="4">
        <f t="shared" si="101"/>
        <v>0</v>
      </c>
      <c r="I653" s="4">
        <f t="shared" si="102"/>
        <v>0</v>
      </c>
      <c r="J653" s="4">
        <f t="shared" si="103"/>
        <v>0</v>
      </c>
      <c r="K653" s="4">
        <f t="shared" si="104"/>
        <v>1</v>
      </c>
      <c r="L653" s="4">
        <f t="shared" si="105"/>
        <v>0</v>
      </c>
      <c r="N653" s="4">
        <f t="shared" si="100"/>
        <v>0</v>
      </c>
      <c r="O653" s="4">
        <f t="shared" si="106"/>
        <v>0</v>
      </c>
      <c r="P653" s="4">
        <f t="shared" si="107"/>
        <v>0</v>
      </c>
      <c r="Q653" s="4">
        <f t="shared" si="108"/>
        <v>0</v>
      </c>
      <c r="R653" s="5">
        <v>0</v>
      </c>
      <c r="S653" t="str">
        <f t="shared" si="109"/>
        <v/>
      </c>
      <c r="T653">
        <v>11279</v>
      </c>
    </row>
    <row r="654" spans="1:20">
      <c r="A654" s="3">
        <v>43424</v>
      </c>
      <c r="B654" t="s">
        <v>17</v>
      </c>
      <c r="C654" s="2">
        <v>43425.100590277776</v>
      </c>
      <c r="D654" s="2">
        <v>43425.396828703706</v>
      </c>
      <c r="E654" s="4">
        <v>76</v>
      </c>
      <c r="F654" s="1">
        <v>0.29583333333333334</v>
      </c>
      <c r="G654" t="s">
        <v>0</v>
      </c>
      <c r="H654" s="4">
        <f t="shared" si="101"/>
        <v>0</v>
      </c>
      <c r="I654" s="4">
        <f t="shared" si="102"/>
        <v>1</v>
      </c>
      <c r="J654" s="4">
        <f t="shared" si="103"/>
        <v>0</v>
      </c>
      <c r="K654" s="4">
        <f t="shared" si="104"/>
        <v>0</v>
      </c>
      <c r="L654" s="4">
        <f t="shared" si="105"/>
        <v>0</v>
      </c>
      <c r="M654" s="5" t="s">
        <v>3</v>
      </c>
      <c r="N654" s="4">
        <f t="shared" si="100"/>
        <v>1</v>
      </c>
      <c r="O654" s="4">
        <f t="shared" si="106"/>
        <v>0</v>
      </c>
      <c r="P654" s="4">
        <f t="shared" si="107"/>
        <v>0</v>
      </c>
      <c r="Q654" s="4">
        <f t="shared" si="108"/>
        <v>0</v>
      </c>
      <c r="R654" s="5">
        <v>71</v>
      </c>
      <c r="S654">
        <f t="shared" si="109"/>
        <v>71</v>
      </c>
      <c r="T654">
        <v>8174</v>
      </c>
    </row>
    <row r="655" spans="1:20">
      <c r="A655" s="3">
        <v>43425</v>
      </c>
      <c r="B655" t="s">
        <v>18</v>
      </c>
      <c r="C655" s="2">
        <v>43425.952800925923</v>
      </c>
      <c r="D655" s="2">
        <v>43426.387997685182</v>
      </c>
      <c r="E655" s="4">
        <v>95</v>
      </c>
      <c r="F655" s="1">
        <v>0.43472222222222223</v>
      </c>
      <c r="G655" t="s">
        <v>1</v>
      </c>
      <c r="H655" s="4">
        <f t="shared" si="101"/>
        <v>1</v>
      </c>
      <c r="I655" s="4">
        <f t="shared" si="102"/>
        <v>0</v>
      </c>
      <c r="J655" s="4">
        <f t="shared" si="103"/>
        <v>0</v>
      </c>
      <c r="K655" s="4">
        <f t="shared" si="104"/>
        <v>0</v>
      </c>
      <c r="L655" s="4">
        <f t="shared" si="105"/>
        <v>0</v>
      </c>
      <c r="N655" s="4">
        <f t="shared" si="100"/>
        <v>0</v>
      </c>
      <c r="O655" s="4">
        <f t="shared" si="106"/>
        <v>0</v>
      </c>
      <c r="P655" s="4">
        <f t="shared" si="107"/>
        <v>0</v>
      </c>
      <c r="Q655" s="4">
        <f t="shared" si="108"/>
        <v>0</v>
      </c>
      <c r="R655" s="5">
        <v>64</v>
      </c>
      <c r="S655">
        <f t="shared" si="109"/>
        <v>64</v>
      </c>
      <c r="T655">
        <v>8817</v>
      </c>
    </row>
    <row r="656" spans="1:20">
      <c r="A656" s="3">
        <v>43426</v>
      </c>
      <c r="B656" t="s">
        <v>19</v>
      </c>
      <c r="C656" s="2">
        <v>43427.001817129632</v>
      </c>
      <c r="D656" s="2">
        <v>43427.402916666666</v>
      </c>
      <c r="E656" s="4">
        <v>94</v>
      </c>
      <c r="F656" s="1">
        <v>0.40069444444444446</v>
      </c>
      <c r="G656" t="s">
        <v>2</v>
      </c>
      <c r="H656" s="4">
        <f t="shared" si="101"/>
        <v>0</v>
      </c>
      <c r="I656" s="4">
        <f t="shared" si="102"/>
        <v>0</v>
      </c>
      <c r="J656" s="4">
        <f t="shared" si="103"/>
        <v>1</v>
      </c>
      <c r="K656" s="4">
        <f t="shared" si="104"/>
        <v>0</v>
      </c>
      <c r="L656" s="4">
        <f t="shared" si="105"/>
        <v>0</v>
      </c>
      <c r="M656" s="5" t="s">
        <v>3</v>
      </c>
      <c r="N656" s="4">
        <f t="shared" si="100"/>
        <v>1</v>
      </c>
      <c r="O656" s="4">
        <f t="shared" si="106"/>
        <v>0</v>
      </c>
      <c r="P656" s="4">
        <f t="shared" si="107"/>
        <v>0</v>
      </c>
      <c r="Q656" s="4">
        <f t="shared" si="108"/>
        <v>0</v>
      </c>
      <c r="R656" s="5">
        <v>62</v>
      </c>
      <c r="S656">
        <f t="shared" si="109"/>
        <v>62</v>
      </c>
      <c r="T656">
        <v>7039</v>
      </c>
    </row>
    <row r="657" spans="1:20">
      <c r="A657" s="3">
        <v>43427</v>
      </c>
      <c r="B657" t="s">
        <v>20</v>
      </c>
      <c r="C657" s="2">
        <v>43428.066168981481</v>
      </c>
      <c r="D657" s="2">
        <v>43428.420289351852</v>
      </c>
      <c r="E657" s="4">
        <v>96</v>
      </c>
      <c r="F657" s="1">
        <v>0.35347222222222219</v>
      </c>
      <c r="G657" t="s">
        <v>2</v>
      </c>
      <c r="H657" s="4">
        <f t="shared" si="101"/>
        <v>0</v>
      </c>
      <c r="I657" s="4">
        <f t="shared" si="102"/>
        <v>0</v>
      </c>
      <c r="J657" s="4">
        <f t="shared" si="103"/>
        <v>1</v>
      </c>
      <c r="K657" s="4">
        <f t="shared" si="104"/>
        <v>0</v>
      </c>
      <c r="L657" s="4">
        <f t="shared" si="105"/>
        <v>0</v>
      </c>
      <c r="M657" s="5" t="s">
        <v>3</v>
      </c>
      <c r="N657" s="4">
        <f t="shared" si="100"/>
        <v>1</v>
      </c>
      <c r="O657" s="4">
        <f t="shared" si="106"/>
        <v>0</v>
      </c>
      <c r="P657" s="4">
        <f t="shared" si="107"/>
        <v>0</v>
      </c>
      <c r="Q657" s="4">
        <f t="shared" si="108"/>
        <v>0</v>
      </c>
      <c r="R657" s="5">
        <v>87</v>
      </c>
      <c r="S657">
        <f t="shared" si="109"/>
        <v>87</v>
      </c>
      <c r="T657">
        <v>7470</v>
      </c>
    </row>
    <row r="658" spans="1:20">
      <c r="A658" s="3">
        <v>43428</v>
      </c>
      <c r="B658" t="s">
        <v>21</v>
      </c>
      <c r="C658" s="2">
        <v>43429.000578703701</v>
      </c>
      <c r="D658" s="2">
        <v>43429.308495370373</v>
      </c>
      <c r="E658" s="4">
        <v>85</v>
      </c>
      <c r="F658" s="1">
        <v>0.30763888888888891</v>
      </c>
      <c r="G658" t="s">
        <v>2</v>
      </c>
      <c r="H658" s="4">
        <f t="shared" si="101"/>
        <v>0</v>
      </c>
      <c r="I658" s="4">
        <f t="shared" si="102"/>
        <v>0</v>
      </c>
      <c r="J658" s="4">
        <f t="shared" si="103"/>
        <v>1</v>
      </c>
      <c r="K658" s="4">
        <f t="shared" si="104"/>
        <v>0</v>
      </c>
      <c r="L658" s="4">
        <f t="shared" si="105"/>
        <v>0</v>
      </c>
      <c r="N658" s="4">
        <f t="shared" ref="N658:N714" si="110">IF(ISNUMBER(SEARCH("Took a nap (1 hour)",$M658)),1,0)</f>
        <v>0</v>
      </c>
      <c r="O658" s="4">
        <f t="shared" si="106"/>
        <v>0</v>
      </c>
      <c r="P658" s="4">
        <f t="shared" si="107"/>
        <v>0</v>
      </c>
      <c r="Q658" s="4">
        <f t="shared" si="108"/>
        <v>0</v>
      </c>
      <c r="R658" s="5">
        <v>65</v>
      </c>
      <c r="S658">
        <f t="shared" si="109"/>
        <v>65</v>
      </c>
      <c r="T658">
        <v>5462</v>
      </c>
    </row>
    <row r="659" spans="1:20">
      <c r="A659" s="3">
        <v>43429</v>
      </c>
      <c r="B659" t="s">
        <v>22</v>
      </c>
      <c r="C659" s="2">
        <v>43429.968553240738</v>
      </c>
      <c r="D659" s="2">
        <v>43430.331585648149</v>
      </c>
      <c r="E659" s="4">
        <v>100</v>
      </c>
      <c r="F659" s="1">
        <v>0.36249999999999999</v>
      </c>
      <c r="G659" t="s">
        <v>0</v>
      </c>
      <c r="H659" s="4">
        <f t="shared" si="101"/>
        <v>0</v>
      </c>
      <c r="I659" s="4">
        <f t="shared" si="102"/>
        <v>1</v>
      </c>
      <c r="J659" s="4">
        <f t="shared" si="103"/>
        <v>0</v>
      </c>
      <c r="K659" s="4">
        <f t="shared" si="104"/>
        <v>0</v>
      </c>
      <c r="L659" s="4">
        <f t="shared" si="105"/>
        <v>0</v>
      </c>
      <c r="N659" s="4">
        <f t="shared" si="110"/>
        <v>0</v>
      </c>
      <c r="O659" s="4">
        <f t="shared" si="106"/>
        <v>0</v>
      </c>
      <c r="P659" s="4">
        <f t="shared" si="107"/>
        <v>0</v>
      </c>
      <c r="Q659" s="4">
        <f t="shared" si="108"/>
        <v>0</v>
      </c>
      <c r="R659" s="5">
        <v>60</v>
      </c>
      <c r="S659">
        <f t="shared" si="109"/>
        <v>60</v>
      </c>
      <c r="T659">
        <v>8173</v>
      </c>
    </row>
    <row r="660" spans="1:20">
      <c r="A660" s="3">
        <v>43430</v>
      </c>
      <c r="B660" t="s">
        <v>16</v>
      </c>
      <c r="C660" s="2">
        <v>43431.074432870373</v>
      </c>
      <c r="D660" s="2">
        <v>43431.341354166667</v>
      </c>
      <c r="E660" s="4">
        <v>72</v>
      </c>
      <c r="F660" s="1">
        <v>0.26666666666666666</v>
      </c>
      <c r="G660" t="s">
        <v>1</v>
      </c>
      <c r="H660" s="4">
        <f t="shared" si="101"/>
        <v>1</v>
      </c>
      <c r="I660" s="4">
        <f t="shared" si="102"/>
        <v>0</v>
      </c>
      <c r="J660" s="4">
        <f t="shared" si="103"/>
        <v>0</v>
      </c>
      <c r="K660" s="4">
        <f t="shared" si="104"/>
        <v>0</v>
      </c>
      <c r="L660" s="4">
        <f t="shared" si="105"/>
        <v>0</v>
      </c>
      <c r="M660" s="5" t="s">
        <v>4</v>
      </c>
      <c r="N660" s="4">
        <f t="shared" si="110"/>
        <v>0</v>
      </c>
      <c r="O660" s="4">
        <f t="shared" si="106"/>
        <v>0</v>
      </c>
      <c r="P660" s="4">
        <f t="shared" si="107"/>
        <v>1</v>
      </c>
      <c r="Q660" s="4">
        <f t="shared" si="108"/>
        <v>0</v>
      </c>
      <c r="R660" s="5">
        <v>65</v>
      </c>
      <c r="S660">
        <f t="shared" si="109"/>
        <v>65</v>
      </c>
      <c r="T660">
        <v>10259</v>
      </c>
    </row>
    <row r="661" spans="1:20">
      <c r="A661" s="3">
        <v>43431</v>
      </c>
      <c r="B661" t="s">
        <v>17</v>
      </c>
      <c r="C661" s="2">
        <v>43431.992511574077</v>
      </c>
      <c r="D661" s="2">
        <v>43432.37871527778</v>
      </c>
      <c r="E661" s="4">
        <v>99</v>
      </c>
      <c r="F661" s="1">
        <v>0.38611111111111113</v>
      </c>
      <c r="G661" t="s">
        <v>0</v>
      </c>
      <c r="H661" s="4">
        <f t="shared" si="101"/>
        <v>0</v>
      </c>
      <c r="I661" s="4">
        <f t="shared" si="102"/>
        <v>1</v>
      </c>
      <c r="J661" s="4">
        <f t="shared" si="103"/>
        <v>0</v>
      </c>
      <c r="K661" s="4">
        <f t="shared" si="104"/>
        <v>0</v>
      </c>
      <c r="L661" s="4">
        <f t="shared" si="105"/>
        <v>0</v>
      </c>
      <c r="N661" s="4">
        <f t="shared" si="110"/>
        <v>0</v>
      </c>
      <c r="O661" s="4">
        <f t="shared" si="106"/>
        <v>0</v>
      </c>
      <c r="P661" s="4">
        <f t="shared" si="107"/>
        <v>0</v>
      </c>
      <c r="Q661" s="4">
        <f t="shared" si="108"/>
        <v>0</v>
      </c>
      <c r="R661" s="5">
        <v>62</v>
      </c>
      <c r="S661">
        <f t="shared" si="109"/>
        <v>62</v>
      </c>
      <c r="T661">
        <v>8214</v>
      </c>
    </row>
    <row r="662" spans="1:20">
      <c r="A662" s="3">
        <v>43432</v>
      </c>
      <c r="B662" t="s">
        <v>18</v>
      </c>
      <c r="C662" s="2">
        <v>43433.013321759259</v>
      </c>
      <c r="D662" s="2">
        <v>43433.396331018521</v>
      </c>
      <c r="E662" s="4">
        <v>93</v>
      </c>
      <c r="F662" s="1">
        <v>0.38263888888888892</v>
      </c>
      <c r="G662" t="s">
        <v>0</v>
      </c>
      <c r="H662" s="4">
        <f t="shared" si="101"/>
        <v>0</v>
      </c>
      <c r="I662" s="4">
        <f t="shared" si="102"/>
        <v>1</v>
      </c>
      <c r="J662" s="4">
        <f t="shared" si="103"/>
        <v>0</v>
      </c>
      <c r="K662" s="4">
        <f t="shared" si="104"/>
        <v>0</v>
      </c>
      <c r="L662" s="4">
        <f t="shared" si="105"/>
        <v>0</v>
      </c>
      <c r="N662" s="4">
        <f t="shared" si="110"/>
        <v>0</v>
      </c>
      <c r="O662" s="4">
        <f t="shared" si="106"/>
        <v>0</v>
      </c>
      <c r="P662" s="4">
        <f t="shared" si="107"/>
        <v>0</v>
      </c>
      <c r="Q662" s="4">
        <f t="shared" si="108"/>
        <v>0</v>
      </c>
      <c r="R662" s="5">
        <v>77</v>
      </c>
      <c r="S662">
        <f t="shared" si="109"/>
        <v>77</v>
      </c>
      <c r="T662">
        <v>10070</v>
      </c>
    </row>
    <row r="663" spans="1:20">
      <c r="A663" s="3">
        <v>43433</v>
      </c>
      <c r="B663" t="s">
        <v>19</v>
      </c>
      <c r="C663" s="2">
        <v>43433.907731481479</v>
      </c>
      <c r="D663" s="2">
        <v>43434.379317129627</v>
      </c>
      <c r="E663" s="4">
        <v>96</v>
      </c>
      <c r="F663" s="1">
        <v>0.47152777777777777</v>
      </c>
      <c r="G663" t="s">
        <v>0</v>
      </c>
      <c r="H663" s="4">
        <f t="shared" si="101"/>
        <v>0</v>
      </c>
      <c r="I663" s="4">
        <f t="shared" si="102"/>
        <v>1</v>
      </c>
      <c r="J663" s="4">
        <f t="shared" si="103"/>
        <v>0</v>
      </c>
      <c r="K663" s="4">
        <f t="shared" si="104"/>
        <v>0</v>
      </c>
      <c r="L663" s="4">
        <f t="shared" si="105"/>
        <v>0</v>
      </c>
      <c r="N663" s="4">
        <f t="shared" si="110"/>
        <v>0</v>
      </c>
      <c r="O663" s="4">
        <f t="shared" si="106"/>
        <v>0</v>
      </c>
      <c r="P663" s="4">
        <f t="shared" si="107"/>
        <v>0</v>
      </c>
      <c r="Q663" s="4">
        <f t="shared" si="108"/>
        <v>0</v>
      </c>
      <c r="R663" s="5">
        <v>69</v>
      </c>
      <c r="S663">
        <f t="shared" si="109"/>
        <v>69</v>
      </c>
      <c r="T663">
        <v>9016</v>
      </c>
    </row>
    <row r="664" spans="1:20">
      <c r="A664" s="3">
        <v>43434</v>
      </c>
      <c r="B664" t="s">
        <v>20</v>
      </c>
      <c r="C664" s="2">
        <v>43435.011840277781</v>
      </c>
      <c r="D664" s="2">
        <v>43435.377442129633</v>
      </c>
      <c r="E664" s="4">
        <v>96</v>
      </c>
      <c r="F664" s="1">
        <v>0.36527777777777781</v>
      </c>
      <c r="G664" t="s">
        <v>0</v>
      </c>
      <c r="H664" s="4">
        <f t="shared" si="101"/>
        <v>0</v>
      </c>
      <c r="I664" s="4">
        <f t="shared" si="102"/>
        <v>1</v>
      </c>
      <c r="J664" s="4">
        <f t="shared" si="103"/>
        <v>0</v>
      </c>
      <c r="K664" s="4">
        <f t="shared" si="104"/>
        <v>0</v>
      </c>
      <c r="L664" s="4">
        <f t="shared" si="105"/>
        <v>0</v>
      </c>
      <c r="N664" s="4">
        <f t="shared" si="110"/>
        <v>0</v>
      </c>
      <c r="O664" s="4">
        <f t="shared" si="106"/>
        <v>0</v>
      </c>
      <c r="P664" s="4">
        <f t="shared" si="107"/>
        <v>0</v>
      </c>
      <c r="Q664" s="4">
        <f t="shared" si="108"/>
        <v>0</v>
      </c>
      <c r="R664" s="5">
        <v>69</v>
      </c>
      <c r="S664">
        <f t="shared" si="109"/>
        <v>69</v>
      </c>
      <c r="T664">
        <v>14050</v>
      </c>
    </row>
    <row r="665" spans="1:20">
      <c r="A665" s="3">
        <v>43435</v>
      </c>
      <c r="B665" t="s">
        <v>21</v>
      </c>
      <c r="C665" s="2">
        <v>43436.017175925925</v>
      </c>
      <c r="D665" s="2">
        <v>43436.391527777778</v>
      </c>
      <c r="E665" s="4">
        <v>100</v>
      </c>
      <c r="F665" s="1">
        <v>0.3743055555555555</v>
      </c>
      <c r="G665" t="s">
        <v>0</v>
      </c>
      <c r="H665" s="4">
        <f t="shared" si="101"/>
        <v>0</v>
      </c>
      <c r="I665" s="4">
        <f t="shared" si="102"/>
        <v>1</v>
      </c>
      <c r="J665" s="4">
        <f t="shared" si="103"/>
        <v>0</v>
      </c>
      <c r="K665" s="4">
        <f t="shared" si="104"/>
        <v>0</v>
      </c>
      <c r="L665" s="4">
        <f t="shared" si="105"/>
        <v>0</v>
      </c>
      <c r="N665" s="4">
        <f t="shared" si="110"/>
        <v>0</v>
      </c>
      <c r="O665" s="4">
        <f t="shared" si="106"/>
        <v>0</v>
      </c>
      <c r="P665" s="4">
        <f t="shared" si="107"/>
        <v>0</v>
      </c>
      <c r="Q665" s="4">
        <f t="shared" si="108"/>
        <v>0</v>
      </c>
      <c r="R665" s="5">
        <v>65</v>
      </c>
      <c r="S665">
        <f t="shared" si="109"/>
        <v>65</v>
      </c>
      <c r="T665">
        <v>11171</v>
      </c>
    </row>
    <row r="666" spans="1:20">
      <c r="A666" s="3">
        <v>43436</v>
      </c>
      <c r="B666" t="s">
        <v>22</v>
      </c>
      <c r="C666" s="2">
        <v>43437.022916666669</v>
      </c>
      <c r="D666" s="2">
        <v>43437.376793981479</v>
      </c>
      <c r="E666" s="4">
        <v>90</v>
      </c>
      <c r="F666" s="1">
        <v>0.35347222222222219</v>
      </c>
      <c r="G666" t="s">
        <v>0</v>
      </c>
      <c r="H666" s="4">
        <f t="shared" si="101"/>
        <v>0</v>
      </c>
      <c r="I666" s="4">
        <f t="shared" si="102"/>
        <v>1</v>
      </c>
      <c r="J666" s="4">
        <f t="shared" si="103"/>
        <v>0</v>
      </c>
      <c r="K666" s="4">
        <f t="shared" si="104"/>
        <v>0</v>
      </c>
      <c r="L666" s="4">
        <f t="shared" si="105"/>
        <v>0</v>
      </c>
      <c r="N666" s="4">
        <f t="shared" si="110"/>
        <v>0</v>
      </c>
      <c r="O666" s="4">
        <f t="shared" si="106"/>
        <v>0</v>
      </c>
      <c r="P666" s="4">
        <f t="shared" si="107"/>
        <v>0</v>
      </c>
      <c r="Q666" s="4">
        <f t="shared" si="108"/>
        <v>0</v>
      </c>
      <c r="R666" s="5">
        <v>70</v>
      </c>
      <c r="S666">
        <f t="shared" si="109"/>
        <v>70</v>
      </c>
      <c r="T666">
        <v>6615</v>
      </c>
    </row>
    <row r="667" spans="1:20">
      <c r="A667" s="3">
        <v>43437</v>
      </c>
      <c r="B667" t="s">
        <v>16</v>
      </c>
      <c r="C667" s="2">
        <v>43438.025775462964</v>
      </c>
      <c r="D667" s="2">
        <v>43438.358900462961</v>
      </c>
      <c r="E667" s="4">
        <v>87</v>
      </c>
      <c r="F667" s="1">
        <v>0.33263888888888887</v>
      </c>
      <c r="G667" t="s">
        <v>2</v>
      </c>
      <c r="H667" s="4">
        <f t="shared" si="101"/>
        <v>0</v>
      </c>
      <c r="I667" s="4">
        <f t="shared" si="102"/>
        <v>0</v>
      </c>
      <c r="J667" s="4">
        <f t="shared" si="103"/>
        <v>1</v>
      </c>
      <c r="K667" s="4">
        <f t="shared" si="104"/>
        <v>0</v>
      </c>
      <c r="L667" s="4">
        <f t="shared" si="105"/>
        <v>0</v>
      </c>
      <c r="N667" s="4">
        <f t="shared" si="110"/>
        <v>0</v>
      </c>
      <c r="O667" s="4">
        <f t="shared" si="106"/>
        <v>0</v>
      </c>
      <c r="P667" s="4">
        <f t="shared" si="107"/>
        <v>0</v>
      </c>
      <c r="Q667" s="4">
        <f t="shared" si="108"/>
        <v>0</v>
      </c>
      <c r="R667" s="5">
        <v>66</v>
      </c>
      <c r="S667">
        <f t="shared" si="109"/>
        <v>66</v>
      </c>
      <c r="T667">
        <v>12243</v>
      </c>
    </row>
    <row r="668" spans="1:20">
      <c r="A668" s="3">
        <v>43438</v>
      </c>
      <c r="B668" t="s">
        <v>17</v>
      </c>
      <c r="C668" s="2">
        <v>43439.005648148152</v>
      </c>
      <c r="D668" s="2">
        <v>43439.372581018521</v>
      </c>
      <c r="E668" s="4">
        <v>73</v>
      </c>
      <c r="F668" s="1">
        <v>0.3666666666666667</v>
      </c>
      <c r="G668" t="s">
        <v>2</v>
      </c>
      <c r="H668" s="4">
        <f t="shared" si="101"/>
        <v>0</v>
      </c>
      <c r="I668" s="4">
        <f t="shared" si="102"/>
        <v>0</v>
      </c>
      <c r="J668" s="4">
        <f t="shared" si="103"/>
        <v>1</v>
      </c>
      <c r="K668" s="4">
        <f t="shared" si="104"/>
        <v>0</v>
      </c>
      <c r="L668" s="4">
        <f t="shared" si="105"/>
        <v>0</v>
      </c>
      <c r="N668" s="4">
        <f t="shared" si="110"/>
        <v>0</v>
      </c>
      <c r="O668" s="4">
        <f t="shared" si="106"/>
        <v>0</v>
      </c>
      <c r="P668" s="4">
        <f t="shared" si="107"/>
        <v>0</v>
      </c>
      <c r="Q668" s="4">
        <f t="shared" si="108"/>
        <v>0</v>
      </c>
      <c r="R668" s="5">
        <v>70</v>
      </c>
      <c r="S668">
        <f t="shared" si="109"/>
        <v>70</v>
      </c>
      <c r="T668">
        <v>6120</v>
      </c>
    </row>
    <row r="669" spans="1:20">
      <c r="A669" s="3">
        <v>43439</v>
      </c>
      <c r="B669" t="s">
        <v>18</v>
      </c>
      <c r="C669" s="2">
        <v>43440.047071759262</v>
      </c>
      <c r="D669" s="2">
        <v>43440.424189814818</v>
      </c>
      <c r="E669" s="4">
        <v>90</v>
      </c>
      <c r="F669" s="1">
        <v>0.37708333333333338</v>
      </c>
      <c r="G669" t="s">
        <v>2</v>
      </c>
      <c r="H669" s="4">
        <f t="shared" si="101"/>
        <v>0</v>
      </c>
      <c r="I669" s="4">
        <f t="shared" si="102"/>
        <v>0</v>
      </c>
      <c r="J669" s="4">
        <f t="shared" si="103"/>
        <v>1</v>
      </c>
      <c r="K669" s="4">
        <f t="shared" si="104"/>
        <v>0</v>
      </c>
      <c r="L669" s="4">
        <f t="shared" si="105"/>
        <v>0</v>
      </c>
      <c r="N669" s="4">
        <f t="shared" si="110"/>
        <v>0</v>
      </c>
      <c r="O669" s="4">
        <f t="shared" si="106"/>
        <v>0</v>
      </c>
      <c r="P669" s="4">
        <f t="shared" si="107"/>
        <v>0</v>
      </c>
      <c r="Q669" s="4">
        <f t="shared" si="108"/>
        <v>0</v>
      </c>
      <c r="R669" s="5">
        <v>73</v>
      </c>
      <c r="S669">
        <f t="shared" si="109"/>
        <v>73</v>
      </c>
      <c r="T669">
        <v>9861</v>
      </c>
    </row>
    <row r="670" spans="1:20">
      <c r="A670" s="3">
        <v>43440</v>
      </c>
      <c r="B670" t="s">
        <v>19</v>
      </c>
      <c r="C670" s="2">
        <v>43441.055104166669</v>
      </c>
      <c r="D670" s="2">
        <v>43441.393321759257</v>
      </c>
      <c r="E670" s="4">
        <v>97</v>
      </c>
      <c r="F670" s="1">
        <v>0.33819444444444446</v>
      </c>
      <c r="G670" t="s">
        <v>2</v>
      </c>
      <c r="H670" s="4">
        <f t="shared" si="101"/>
        <v>0</v>
      </c>
      <c r="I670" s="4">
        <f t="shared" si="102"/>
        <v>0</v>
      </c>
      <c r="J670" s="4">
        <f t="shared" si="103"/>
        <v>1</v>
      </c>
      <c r="K670" s="4">
        <f t="shared" si="104"/>
        <v>0</v>
      </c>
      <c r="L670" s="4">
        <f t="shared" si="105"/>
        <v>0</v>
      </c>
      <c r="N670" s="4">
        <f t="shared" si="110"/>
        <v>0</v>
      </c>
      <c r="O670" s="4">
        <f t="shared" si="106"/>
        <v>0</v>
      </c>
      <c r="P670" s="4">
        <f t="shared" si="107"/>
        <v>0</v>
      </c>
      <c r="Q670" s="4">
        <f t="shared" si="108"/>
        <v>0</v>
      </c>
      <c r="R670" s="5">
        <v>77</v>
      </c>
      <c r="S670">
        <f t="shared" si="109"/>
        <v>77</v>
      </c>
      <c r="T670">
        <v>13032</v>
      </c>
    </row>
    <row r="671" spans="1:20">
      <c r="A671" s="3">
        <v>43441</v>
      </c>
      <c r="B671" t="s">
        <v>20</v>
      </c>
      <c r="C671" s="2">
        <v>43441.939016203702</v>
      </c>
      <c r="D671" s="2">
        <v>43442.400868055556</v>
      </c>
      <c r="E671" s="4">
        <v>89</v>
      </c>
      <c r="F671" s="1">
        <v>0.46180555555555558</v>
      </c>
      <c r="G671" t="s">
        <v>0</v>
      </c>
      <c r="H671" s="4">
        <f t="shared" si="101"/>
        <v>0</v>
      </c>
      <c r="I671" s="4">
        <f t="shared" si="102"/>
        <v>1</v>
      </c>
      <c r="J671" s="4">
        <f t="shared" si="103"/>
        <v>0</v>
      </c>
      <c r="K671" s="4">
        <f t="shared" si="104"/>
        <v>0</v>
      </c>
      <c r="L671" s="4">
        <f t="shared" si="105"/>
        <v>0</v>
      </c>
      <c r="N671" s="4">
        <f t="shared" si="110"/>
        <v>0</v>
      </c>
      <c r="O671" s="4">
        <f t="shared" si="106"/>
        <v>0</v>
      </c>
      <c r="P671" s="4">
        <f t="shared" si="107"/>
        <v>0</v>
      </c>
      <c r="Q671" s="4">
        <f t="shared" si="108"/>
        <v>0</v>
      </c>
      <c r="R671" s="5">
        <v>74</v>
      </c>
      <c r="S671">
        <f t="shared" si="109"/>
        <v>74</v>
      </c>
      <c r="T671">
        <v>9715</v>
      </c>
    </row>
    <row r="672" spans="1:20">
      <c r="A672" s="3">
        <v>43442</v>
      </c>
      <c r="B672" t="s">
        <v>21</v>
      </c>
      <c r="C672" s="2">
        <v>43442.990405092591</v>
      </c>
      <c r="D672" s="2">
        <v>43443.376527777778</v>
      </c>
      <c r="E672" s="4">
        <v>100</v>
      </c>
      <c r="F672" s="1">
        <v>0.38611111111111113</v>
      </c>
      <c r="G672" t="s">
        <v>0</v>
      </c>
      <c r="H672" s="4">
        <f t="shared" si="101"/>
        <v>0</v>
      </c>
      <c r="I672" s="4">
        <f t="shared" si="102"/>
        <v>1</v>
      </c>
      <c r="J672" s="4">
        <f t="shared" si="103"/>
        <v>0</v>
      </c>
      <c r="K672" s="4">
        <f t="shared" si="104"/>
        <v>0</v>
      </c>
      <c r="L672" s="4">
        <f t="shared" si="105"/>
        <v>0</v>
      </c>
      <c r="N672" s="4">
        <f t="shared" si="110"/>
        <v>0</v>
      </c>
      <c r="O672" s="4">
        <f t="shared" si="106"/>
        <v>0</v>
      </c>
      <c r="P672" s="4">
        <f t="shared" si="107"/>
        <v>0</v>
      </c>
      <c r="Q672" s="4">
        <f t="shared" si="108"/>
        <v>0</v>
      </c>
      <c r="R672" s="5">
        <v>71</v>
      </c>
      <c r="S672">
        <f t="shared" si="109"/>
        <v>71</v>
      </c>
      <c r="T672">
        <v>9984</v>
      </c>
    </row>
    <row r="673" spans="1:20">
      <c r="A673" s="3">
        <v>43443</v>
      </c>
      <c r="B673" t="s">
        <v>22</v>
      </c>
      <c r="C673" s="2">
        <v>43444.034699074073</v>
      </c>
      <c r="D673" s="2">
        <v>43444.387962962966</v>
      </c>
      <c r="E673" s="4">
        <v>92</v>
      </c>
      <c r="F673" s="1">
        <v>0.3527777777777778</v>
      </c>
      <c r="G673" t="s">
        <v>0</v>
      </c>
      <c r="H673" s="4">
        <f t="shared" si="101"/>
        <v>0</v>
      </c>
      <c r="I673" s="4">
        <f t="shared" si="102"/>
        <v>1</v>
      </c>
      <c r="J673" s="4">
        <f t="shared" si="103"/>
        <v>0</v>
      </c>
      <c r="K673" s="4">
        <f t="shared" si="104"/>
        <v>0</v>
      </c>
      <c r="L673" s="4">
        <f t="shared" si="105"/>
        <v>0</v>
      </c>
      <c r="N673" s="4">
        <f t="shared" si="110"/>
        <v>0</v>
      </c>
      <c r="O673" s="4">
        <f t="shared" si="106"/>
        <v>0</v>
      </c>
      <c r="P673" s="4">
        <f t="shared" si="107"/>
        <v>0</v>
      </c>
      <c r="Q673" s="4">
        <f t="shared" si="108"/>
        <v>0</v>
      </c>
      <c r="R673" s="5">
        <v>64</v>
      </c>
      <c r="S673">
        <f t="shared" si="109"/>
        <v>64</v>
      </c>
      <c r="T673">
        <v>6515</v>
      </c>
    </row>
    <row r="674" spans="1:20">
      <c r="A674" s="3">
        <v>43444</v>
      </c>
      <c r="B674" t="s">
        <v>16</v>
      </c>
      <c r="C674" s="2">
        <v>43444.976956018516</v>
      </c>
      <c r="D674" s="2">
        <v>43445.318680555552</v>
      </c>
      <c r="E674" s="4">
        <v>83</v>
      </c>
      <c r="F674" s="1">
        <v>0.34166666666666662</v>
      </c>
      <c r="G674" t="s">
        <v>2</v>
      </c>
      <c r="H674" s="4">
        <f t="shared" si="101"/>
        <v>0</v>
      </c>
      <c r="I674" s="4">
        <f t="shared" si="102"/>
        <v>0</v>
      </c>
      <c r="J674" s="4">
        <f t="shared" si="103"/>
        <v>1</v>
      </c>
      <c r="K674" s="4">
        <f t="shared" si="104"/>
        <v>0</v>
      </c>
      <c r="L674" s="4">
        <f t="shared" si="105"/>
        <v>0</v>
      </c>
      <c r="M674" s="5" t="s">
        <v>6</v>
      </c>
      <c r="N674" s="4">
        <f t="shared" si="110"/>
        <v>0</v>
      </c>
      <c r="O674" s="4">
        <f t="shared" si="106"/>
        <v>0</v>
      </c>
      <c r="P674" s="4">
        <f t="shared" si="107"/>
        <v>0</v>
      </c>
      <c r="Q674" s="4">
        <f t="shared" si="108"/>
        <v>1</v>
      </c>
      <c r="R674" s="5">
        <v>71</v>
      </c>
      <c r="S674">
        <f t="shared" si="109"/>
        <v>71</v>
      </c>
      <c r="T674">
        <v>9821</v>
      </c>
    </row>
    <row r="675" spans="1:20">
      <c r="A675" s="3">
        <v>43445</v>
      </c>
      <c r="B675" t="s">
        <v>17</v>
      </c>
      <c r="C675" s="2">
        <v>43446.012743055559</v>
      </c>
      <c r="D675" s="2">
        <v>43446.322129629632</v>
      </c>
      <c r="E675" s="4">
        <v>84</v>
      </c>
      <c r="F675" s="1">
        <v>0.30902777777777779</v>
      </c>
      <c r="G675" t="s">
        <v>2</v>
      </c>
      <c r="H675" s="4">
        <f t="shared" si="101"/>
        <v>0</v>
      </c>
      <c r="I675" s="4">
        <f t="shared" si="102"/>
        <v>0</v>
      </c>
      <c r="J675" s="4">
        <f t="shared" si="103"/>
        <v>1</v>
      </c>
      <c r="K675" s="4">
        <f t="shared" si="104"/>
        <v>0</v>
      </c>
      <c r="L675" s="4">
        <f t="shared" si="105"/>
        <v>0</v>
      </c>
      <c r="M675" s="5" t="s">
        <v>6</v>
      </c>
      <c r="N675" s="4">
        <f t="shared" si="110"/>
        <v>0</v>
      </c>
      <c r="O675" s="4">
        <f t="shared" si="106"/>
        <v>0</v>
      </c>
      <c r="P675" s="4">
        <f t="shared" si="107"/>
        <v>0</v>
      </c>
      <c r="Q675" s="4">
        <f t="shared" si="108"/>
        <v>1</v>
      </c>
      <c r="R675" s="5">
        <v>77</v>
      </c>
      <c r="S675">
        <f t="shared" si="109"/>
        <v>77</v>
      </c>
      <c r="T675">
        <v>9328</v>
      </c>
    </row>
    <row r="676" spans="1:20">
      <c r="A676" s="3">
        <v>43446</v>
      </c>
      <c r="B676" t="s">
        <v>18</v>
      </c>
      <c r="C676" s="2">
        <v>43446.973530092589</v>
      </c>
      <c r="D676" s="2">
        <v>43447.349733796298</v>
      </c>
      <c r="E676" s="4">
        <v>91</v>
      </c>
      <c r="F676" s="1">
        <v>0.3756944444444445</v>
      </c>
      <c r="G676" t="s">
        <v>0</v>
      </c>
      <c r="H676" s="4">
        <f t="shared" si="101"/>
        <v>0</v>
      </c>
      <c r="I676" s="4">
        <f t="shared" si="102"/>
        <v>1</v>
      </c>
      <c r="J676" s="4">
        <f t="shared" si="103"/>
        <v>0</v>
      </c>
      <c r="K676" s="4">
        <f t="shared" si="104"/>
        <v>0</v>
      </c>
      <c r="L676" s="4">
        <f t="shared" si="105"/>
        <v>0</v>
      </c>
      <c r="N676" s="4">
        <f t="shared" si="110"/>
        <v>0</v>
      </c>
      <c r="O676" s="4">
        <f t="shared" si="106"/>
        <v>0</v>
      </c>
      <c r="P676" s="4">
        <f t="shared" si="107"/>
        <v>0</v>
      </c>
      <c r="Q676" s="4">
        <f t="shared" si="108"/>
        <v>0</v>
      </c>
      <c r="R676" s="5">
        <v>72</v>
      </c>
      <c r="S676">
        <f t="shared" si="109"/>
        <v>72</v>
      </c>
      <c r="T676">
        <v>9440</v>
      </c>
    </row>
    <row r="677" spans="1:20">
      <c r="A677" s="3">
        <v>43447</v>
      </c>
      <c r="B677" t="s">
        <v>19</v>
      </c>
      <c r="C677" s="2">
        <v>43448.047696759262</v>
      </c>
      <c r="D677" s="2">
        <v>43448.363842592589</v>
      </c>
      <c r="E677" s="4">
        <v>83</v>
      </c>
      <c r="F677" s="1">
        <v>0.31597222222222221</v>
      </c>
      <c r="G677" t="s">
        <v>0</v>
      </c>
      <c r="H677" s="4">
        <f t="shared" si="101"/>
        <v>0</v>
      </c>
      <c r="I677" s="4">
        <f t="shared" si="102"/>
        <v>1</v>
      </c>
      <c r="J677" s="4">
        <f t="shared" si="103"/>
        <v>0</v>
      </c>
      <c r="K677" s="4">
        <f t="shared" si="104"/>
        <v>0</v>
      </c>
      <c r="L677" s="4">
        <f t="shared" si="105"/>
        <v>0</v>
      </c>
      <c r="M677" s="5" t="s">
        <v>3</v>
      </c>
      <c r="N677" s="4">
        <f t="shared" si="110"/>
        <v>1</v>
      </c>
      <c r="O677" s="4">
        <f t="shared" si="106"/>
        <v>0</v>
      </c>
      <c r="P677" s="4">
        <f t="shared" si="107"/>
        <v>0</v>
      </c>
      <c r="Q677" s="4">
        <f t="shared" si="108"/>
        <v>0</v>
      </c>
      <c r="R677" s="5">
        <v>64</v>
      </c>
      <c r="S677">
        <f t="shared" si="109"/>
        <v>64</v>
      </c>
      <c r="T677">
        <v>7801</v>
      </c>
    </row>
    <row r="678" spans="1:20">
      <c r="A678" s="3">
        <v>43448</v>
      </c>
      <c r="B678" t="s">
        <v>20</v>
      </c>
      <c r="C678" s="2">
        <v>43449.005219907405</v>
      </c>
      <c r="D678" s="2">
        <v>43449.36546296296</v>
      </c>
      <c r="E678" s="4">
        <v>92</v>
      </c>
      <c r="F678" s="1">
        <v>0.35972222222222222</v>
      </c>
      <c r="G678" t="s">
        <v>0</v>
      </c>
      <c r="H678" s="4">
        <f t="shared" si="101"/>
        <v>0</v>
      </c>
      <c r="I678" s="4">
        <f t="shared" si="102"/>
        <v>1</v>
      </c>
      <c r="J678" s="4">
        <f t="shared" si="103"/>
        <v>0</v>
      </c>
      <c r="K678" s="4">
        <f t="shared" si="104"/>
        <v>0</v>
      </c>
      <c r="L678" s="4">
        <f t="shared" si="105"/>
        <v>0</v>
      </c>
      <c r="N678" s="4">
        <f t="shared" si="110"/>
        <v>0</v>
      </c>
      <c r="O678" s="4">
        <f t="shared" si="106"/>
        <v>0</v>
      </c>
      <c r="P678" s="4">
        <f t="shared" si="107"/>
        <v>0</v>
      </c>
      <c r="Q678" s="4">
        <f t="shared" si="108"/>
        <v>0</v>
      </c>
      <c r="R678" s="5">
        <v>60</v>
      </c>
      <c r="S678">
        <f t="shared" si="109"/>
        <v>60</v>
      </c>
      <c r="T678">
        <v>8234</v>
      </c>
    </row>
    <row r="679" spans="1:20">
      <c r="A679" s="3">
        <v>43449</v>
      </c>
      <c r="B679" t="s">
        <v>21</v>
      </c>
      <c r="C679" s="2">
        <v>43449.998877314814</v>
      </c>
      <c r="D679" s="2">
        <v>43450.376585648148</v>
      </c>
      <c r="E679" s="4">
        <v>98</v>
      </c>
      <c r="F679" s="1">
        <v>0.37708333333333338</v>
      </c>
      <c r="G679" t="s">
        <v>0</v>
      </c>
      <c r="H679" s="4">
        <f t="shared" si="101"/>
        <v>0</v>
      </c>
      <c r="I679" s="4">
        <f t="shared" si="102"/>
        <v>1</v>
      </c>
      <c r="J679" s="4">
        <f t="shared" si="103"/>
        <v>0</v>
      </c>
      <c r="K679" s="4">
        <f t="shared" si="104"/>
        <v>0</v>
      </c>
      <c r="L679" s="4">
        <f t="shared" si="105"/>
        <v>0</v>
      </c>
      <c r="N679" s="4">
        <f t="shared" si="110"/>
        <v>0</v>
      </c>
      <c r="O679" s="4">
        <f t="shared" si="106"/>
        <v>0</v>
      </c>
      <c r="P679" s="4">
        <f t="shared" si="107"/>
        <v>0</v>
      </c>
      <c r="Q679" s="4">
        <f t="shared" si="108"/>
        <v>0</v>
      </c>
      <c r="R679" s="5">
        <v>59</v>
      </c>
      <c r="S679">
        <f t="shared" si="109"/>
        <v>59</v>
      </c>
      <c r="T679">
        <v>10633</v>
      </c>
    </row>
    <row r="680" spans="1:20">
      <c r="A680" s="3">
        <v>43450</v>
      </c>
      <c r="B680" t="s">
        <v>22</v>
      </c>
      <c r="C680" s="2">
        <v>43450.965150462966</v>
      </c>
      <c r="D680" s="2">
        <v>43451.381053240744</v>
      </c>
      <c r="E680" s="4">
        <v>96</v>
      </c>
      <c r="F680" s="1">
        <v>0.4152777777777778</v>
      </c>
      <c r="G680" t="s">
        <v>1</v>
      </c>
      <c r="H680" s="4">
        <f t="shared" si="101"/>
        <v>1</v>
      </c>
      <c r="I680" s="4">
        <f t="shared" si="102"/>
        <v>0</v>
      </c>
      <c r="J680" s="4">
        <f t="shared" si="103"/>
        <v>0</v>
      </c>
      <c r="K680" s="4">
        <f t="shared" si="104"/>
        <v>0</v>
      </c>
      <c r="L680" s="4">
        <f t="shared" si="105"/>
        <v>0</v>
      </c>
      <c r="N680" s="4">
        <f t="shared" si="110"/>
        <v>0</v>
      </c>
      <c r="O680" s="4">
        <f t="shared" si="106"/>
        <v>0</v>
      </c>
      <c r="P680" s="4">
        <f t="shared" si="107"/>
        <v>0</v>
      </c>
      <c r="Q680" s="4">
        <f t="shared" si="108"/>
        <v>0</v>
      </c>
      <c r="R680" s="5">
        <v>62</v>
      </c>
      <c r="S680">
        <f t="shared" si="109"/>
        <v>62</v>
      </c>
      <c r="T680">
        <v>5497</v>
      </c>
    </row>
    <row r="681" spans="1:20">
      <c r="A681" s="3">
        <v>43451</v>
      </c>
      <c r="B681" t="s">
        <v>16</v>
      </c>
      <c r="C681" s="2">
        <v>43452.021180555559</v>
      </c>
      <c r="D681" s="2">
        <v>43452.364340277774</v>
      </c>
      <c r="E681" s="4">
        <v>84</v>
      </c>
      <c r="F681" s="1">
        <v>0.3430555555555555</v>
      </c>
      <c r="G681" t="s">
        <v>0</v>
      </c>
      <c r="H681" s="4">
        <f t="shared" si="101"/>
        <v>0</v>
      </c>
      <c r="I681" s="4">
        <f t="shared" si="102"/>
        <v>1</v>
      </c>
      <c r="J681" s="4">
        <f t="shared" si="103"/>
        <v>0</v>
      </c>
      <c r="K681" s="4">
        <f t="shared" si="104"/>
        <v>0</v>
      </c>
      <c r="L681" s="4">
        <f t="shared" si="105"/>
        <v>0</v>
      </c>
      <c r="N681" s="4">
        <f t="shared" si="110"/>
        <v>0</v>
      </c>
      <c r="O681" s="4">
        <f t="shared" si="106"/>
        <v>0</v>
      </c>
      <c r="P681" s="4">
        <f t="shared" si="107"/>
        <v>0</v>
      </c>
      <c r="Q681" s="4">
        <f t="shared" si="108"/>
        <v>0</v>
      </c>
      <c r="R681" s="5">
        <v>79</v>
      </c>
      <c r="S681">
        <f t="shared" si="109"/>
        <v>79</v>
      </c>
      <c r="T681">
        <v>6700</v>
      </c>
    </row>
    <row r="682" spans="1:20">
      <c r="A682" s="3">
        <v>43452</v>
      </c>
      <c r="B682" t="s">
        <v>17</v>
      </c>
      <c r="C682" s="2">
        <v>43453.106145833335</v>
      </c>
      <c r="D682" s="2">
        <v>43453.386874999997</v>
      </c>
      <c r="E682" s="4">
        <v>69</v>
      </c>
      <c r="F682" s="1">
        <v>0.28055555555555556</v>
      </c>
      <c r="G682" t="s">
        <v>2</v>
      </c>
      <c r="H682" s="4">
        <f t="shared" si="101"/>
        <v>0</v>
      </c>
      <c r="I682" s="4">
        <f t="shared" si="102"/>
        <v>0</v>
      </c>
      <c r="J682" s="4">
        <f t="shared" si="103"/>
        <v>1</v>
      </c>
      <c r="K682" s="4">
        <f t="shared" si="104"/>
        <v>0</v>
      </c>
      <c r="L682" s="4">
        <f t="shared" si="105"/>
        <v>0</v>
      </c>
      <c r="M682" s="5" t="s">
        <v>4</v>
      </c>
      <c r="N682" s="4">
        <f t="shared" si="110"/>
        <v>0</v>
      </c>
      <c r="O682" s="4">
        <f t="shared" si="106"/>
        <v>0</v>
      </c>
      <c r="P682" s="4">
        <f t="shared" si="107"/>
        <v>1</v>
      </c>
      <c r="Q682" s="4">
        <f t="shared" si="108"/>
        <v>0</v>
      </c>
      <c r="R682" s="5">
        <v>76</v>
      </c>
      <c r="S682">
        <f t="shared" si="109"/>
        <v>76</v>
      </c>
      <c r="T682">
        <v>8313</v>
      </c>
    </row>
    <row r="683" spans="1:20">
      <c r="A683" s="3">
        <v>43453</v>
      </c>
      <c r="B683" t="s">
        <v>18</v>
      </c>
      <c r="C683" s="2">
        <v>43453.990300925929</v>
      </c>
      <c r="D683" s="2">
        <v>43454.402743055558</v>
      </c>
      <c r="E683" s="4">
        <v>90</v>
      </c>
      <c r="F683" s="1">
        <v>0.41180555555555554</v>
      </c>
      <c r="G683" t="s">
        <v>1</v>
      </c>
      <c r="H683" s="4">
        <f t="shared" si="101"/>
        <v>1</v>
      </c>
      <c r="I683" s="4">
        <f t="shared" si="102"/>
        <v>0</v>
      </c>
      <c r="J683" s="4">
        <f t="shared" si="103"/>
        <v>0</v>
      </c>
      <c r="K683" s="4">
        <f t="shared" si="104"/>
        <v>0</v>
      </c>
      <c r="L683" s="4">
        <f t="shared" si="105"/>
        <v>0</v>
      </c>
      <c r="N683" s="4">
        <f t="shared" si="110"/>
        <v>0</v>
      </c>
      <c r="O683" s="4">
        <f t="shared" si="106"/>
        <v>0</v>
      </c>
      <c r="P683" s="4">
        <f t="shared" si="107"/>
        <v>0</v>
      </c>
      <c r="Q683" s="4">
        <f t="shared" si="108"/>
        <v>0</v>
      </c>
      <c r="R683" s="5">
        <v>63</v>
      </c>
      <c r="S683">
        <f t="shared" si="109"/>
        <v>63</v>
      </c>
      <c r="T683">
        <v>7017</v>
      </c>
    </row>
    <row r="684" spans="1:20">
      <c r="A684" s="3">
        <v>43454</v>
      </c>
      <c r="B684" t="s">
        <v>19</v>
      </c>
      <c r="C684" s="2">
        <v>43455.123043981483</v>
      </c>
      <c r="D684" s="2">
        <v>43455.415358796294</v>
      </c>
      <c r="E684" s="4">
        <v>75</v>
      </c>
      <c r="F684" s="1">
        <v>0.29166666666666669</v>
      </c>
      <c r="G684" t="s">
        <v>0</v>
      </c>
      <c r="H684" s="4">
        <f t="shared" si="101"/>
        <v>0</v>
      </c>
      <c r="I684" s="4">
        <f t="shared" si="102"/>
        <v>1</v>
      </c>
      <c r="J684" s="4">
        <f t="shared" si="103"/>
        <v>0</v>
      </c>
      <c r="K684" s="4">
        <f t="shared" si="104"/>
        <v>0</v>
      </c>
      <c r="L684" s="4">
        <f t="shared" si="105"/>
        <v>0</v>
      </c>
      <c r="M684" s="5" t="s">
        <v>5</v>
      </c>
      <c r="N684" s="4">
        <f t="shared" si="110"/>
        <v>1</v>
      </c>
      <c r="O684" s="4">
        <f t="shared" si="106"/>
        <v>0</v>
      </c>
      <c r="P684" s="4">
        <f t="shared" si="107"/>
        <v>1</v>
      </c>
      <c r="Q684" s="4">
        <f t="shared" si="108"/>
        <v>0</v>
      </c>
      <c r="R684" s="5">
        <v>70</v>
      </c>
      <c r="S684">
        <f t="shared" si="109"/>
        <v>70</v>
      </c>
      <c r="T684">
        <v>6817</v>
      </c>
    </row>
    <row r="685" spans="1:20">
      <c r="A685" s="3">
        <v>43455</v>
      </c>
      <c r="B685" t="s">
        <v>20</v>
      </c>
      <c r="C685" s="2">
        <v>43455.967962962961</v>
      </c>
      <c r="D685" s="2">
        <v>43456.40829861111</v>
      </c>
      <c r="E685" s="4">
        <v>100</v>
      </c>
      <c r="F685" s="1">
        <v>0.44027777777777777</v>
      </c>
      <c r="G685" t="s">
        <v>0</v>
      </c>
      <c r="H685" s="4">
        <f t="shared" si="101"/>
        <v>0</v>
      </c>
      <c r="I685" s="4">
        <f t="shared" si="102"/>
        <v>1</v>
      </c>
      <c r="J685" s="4">
        <f t="shared" si="103"/>
        <v>0</v>
      </c>
      <c r="K685" s="4">
        <f t="shared" si="104"/>
        <v>0</v>
      </c>
      <c r="L685" s="4">
        <f t="shared" si="105"/>
        <v>0</v>
      </c>
      <c r="N685" s="4">
        <f t="shared" si="110"/>
        <v>0</v>
      </c>
      <c r="O685" s="4">
        <f t="shared" si="106"/>
        <v>0</v>
      </c>
      <c r="P685" s="4">
        <f t="shared" si="107"/>
        <v>0</v>
      </c>
      <c r="Q685" s="4">
        <f t="shared" si="108"/>
        <v>0</v>
      </c>
      <c r="R685" s="5">
        <v>69</v>
      </c>
      <c r="S685">
        <f t="shared" si="109"/>
        <v>69</v>
      </c>
      <c r="T685">
        <v>8279</v>
      </c>
    </row>
    <row r="686" spans="1:20">
      <c r="A686" s="3">
        <v>43456</v>
      </c>
      <c r="B686" t="s">
        <v>21</v>
      </c>
      <c r="C686" s="2">
        <v>43456.99422453704</v>
      </c>
      <c r="D686" s="2">
        <v>43457.369930555556</v>
      </c>
      <c r="E686" s="4">
        <v>100</v>
      </c>
      <c r="F686" s="1">
        <v>0.3756944444444445</v>
      </c>
      <c r="G686" t="s">
        <v>2</v>
      </c>
      <c r="H686" s="4">
        <f t="shared" si="101"/>
        <v>0</v>
      </c>
      <c r="I686" s="4">
        <f t="shared" si="102"/>
        <v>0</v>
      </c>
      <c r="J686" s="4">
        <f t="shared" si="103"/>
        <v>1</v>
      </c>
      <c r="K686" s="4">
        <f t="shared" si="104"/>
        <v>0</v>
      </c>
      <c r="L686" s="4">
        <f t="shared" si="105"/>
        <v>0</v>
      </c>
      <c r="N686" s="4">
        <f t="shared" si="110"/>
        <v>0</v>
      </c>
      <c r="O686" s="4">
        <f t="shared" si="106"/>
        <v>0</v>
      </c>
      <c r="P686" s="4">
        <f t="shared" si="107"/>
        <v>0</v>
      </c>
      <c r="Q686" s="4">
        <f t="shared" si="108"/>
        <v>0</v>
      </c>
      <c r="R686" s="5">
        <v>66</v>
      </c>
      <c r="S686">
        <f t="shared" si="109"/>
        <v>66</v>
      </c>
      <c r="T686">
        <v>7245</v>
      </c>
    </row>
    <row r="687" spans="1:20">
      <c r="A687" s="3">
        <v>43457</v>
      </c>
      <c r="B687" t="s">
        <v>22</v>
      </c>
      <c r="C687" s="2">
        <v>43458.00708333333</v>
      </c>
      <c r="D687" s="2">
        <v>43458.372650462959</v>
      </c>
      <c r="E687" s="4">
        <v>93</v>
      </c>
      <c r="F687" s="1">
        <v>0.36527777777777781</v>
      </c>
      <c r="G687" t="s">
        <v>2</v>
      </c>
      <c r="H687" s="4">
        <f t="shared" si="101"/>
        <v>0</v>
      </c>
      <c r="I687" s="4">
        <f t="shared" si="102"/>
        <v>0</v>
      </c>
      <c r="J687" s="4">
        <f t="shared" si="103"/>
        <v>1</v>
      </c>
      <c r="K687" s="4">
        <f t="shared" si="104"/>
        <v>0</v>
      </c>
      <c r="L687" s="4">
        <f t="shared" si="105"/>
        <v>0</v>
      </c>
      <c r="N687" s="4">
        <f t="shared" si="110"/>
        <v>0</v>
      </c>
      <c r="O687" s="4">
        <f t="shared" si="106"/>
        <v>0</v>
      </c>
      <c r="P687" s="4">
        <f t="shared" si="107"/>
        <v>0</v>
      </c>
      <c r="Q687" s="4">
        <f t="shared" si="108"/>
        <v>0</v>
      </c>
      <c r="R687" s="5">
        <v>62</v>
      </c>
      <c r="S687">
        <f t="shared" si="109"/>
        <v>62</v>
      </c>
      <c r="T687">
        <v>13255</v>
      </c>
    </row>
    <row r="688" spans="1:20">
      <c r="A688" s="3">
        <v>43458</v>
      </c>
      <c r="B688" t="s">
        <v>16</v>
      </c>
      <c r="C688" s="2">
        <v>43459.141319444447</v>
      </c>
      <c r="D688" s="2">
        <v>43459.432581018518</v>
      </c>
      <c r="E688" s="4">
        <v>73</v>
      </c>
      <c r="F688" s="1">
        <v>0.29097222222222224</v>
      </c>
      <c r="G688" t="s">
        <v>2</v>
      </c>
      <c r="H688" s="4">
        <f t="shared" si="101"/>
        <v>0</v>
      </c>
      <c r="I688" s="4">
        <f t="shared" si="102"/>
        <v>0</v>
      </c>
      <c r="J688" s="4">
        <f t="shared" si="103"/>
        <v>1</v>
      </c>
      <c r="K688" s="4">
        <f t="shared" si="104"/>
        <v>0</v>
      </c>
      <c r="L688" s="4">
        <f t="shared" si="105"/>
        <v>0</v>
      </c>
      <c r="M688" s="5" t="s">
        <v>3</v>
      </c>
      <c r="N688" s="4">
        <f t="shared" si="110"/>
        <v>1</v>
      </c>
      <c r="O688" s="4">
        <f t="shared" si="106"/>
        <v>0</v>
      </c>
      <c r="P688" s="4">
        <f t="shared" si="107"/>
        <v>0</v>
      </c>
      <c r="Q688" s="4">
        <f t="shared" si="108"/>
        <v>0</v>
      </c>
      <c r="R688" s="5">
        <v>55</v>
      </c>
      <c r="S688">
        <f t="shared" si="109"/>
        <v>55</v>
      </c>
      <c r="T688">
        <v>7824</v>
      </c>
    </row>
    <row r="689" spans="1:20">
      <c r="A689" s="3">
        <v>43459</v>
      </c>
      <c r="B689" t="s">
        <v>17</v>
      </c>
      <c r="C689" s="2">
        <v>43460.03733796296</v>
      </c>
      <c r="D689" s="2">
        <v>43460.385555555556</v>
      </c>
      <c r="E689" s="4">
        <v>96</v>
      </c>
      <c r="F689" s="1">
        <v>0.34791666666666665</v>
      </c>
      <c r="G689" t="s">
        <v>0</v>
      </c>
      <c r="H689" s="4">
        <f t="shared" si="101"/>
        <v>0</v>
      </c>
      <c r="I689" s="4">
        <f t="shared" si="102"/>
        <v>1</v>
      </c>
      <c r="J689" s="4">
        <f t="shared" si="103"/>
        <v>0</v>
      </c>
      <c r="K689" s="4">
        <f t="shared" si="104"/>
        <v>0</v>
      </c>
      <c r="L689" s="4">
        <f t="shared" si="105"/>
        <v>0</v>
      </c>
      <c r="N689" s="4">
        <f t="shared" si="110"/>
        <v>0</v>
      </c>
      <c r="O689" s="4">
        <f t="shared" si="106"/>
        <v>0</v>
      </c>
      <c r="P689" s="4">
        <f t="shared" si="107"/>
        <v>0</v>
      </c>
      <c r="Q689" s="4">
        <f t="shared" si="108"/>
        <v>0</v>
      </c>
      <c r="R689" s="5">
        <v>56</v>
      </c>
      <c r="S689">
        <f t="shared" si="109"/>
        <v>56</v>
      </c>
      <c r="T689">
        <v>6216</v>
      </c>
    </row>
    <row r="690" spans="1:20">
      <c r="A690" s="3">
        <v>43460</v>
      </c>
      <c r="B690" t="s">
        <v>18</v>
      </c>
      <c r="C690" s="2">
        <v>43461.042581018519</v>
      </c>
      <c r="D690" s="2">
        <v>43461.392627314817</v>
      </c>
      <c r="E690" s="4">
        <v>95</v>
      </c>
      <c r="F690" s="1">
        <v>0.35000000000000003</v>
      </c>
      <c r="G690" t="s">
        <v>0</v>
      </c>
      <c r="H690" s="4">
        <f t="shared" si="101"/>
        <v>0</v>
      </c>
      <c r="I690" s="4">
        <f t="shared" si="102"/>
        <v>1</v>
      </c>
      <c r="J690" s="4">
        <f t="shared" si="103"/>
        <v>0</v>
      </c>
      <c r="K690" s="4">
        <f t="shared" si="104"/>
        <v>0</v>
      </c>
      <c r="L690" s="4">
        <f t="shared" si="105"/>
        <v>0</v>
      </c>
      <c r="N690" s="4">
        <f t="shared" si="110"/>
        <v>0</v>
      </c>
      <c r="O690" s="4">
        <f t="shared" si="106"/>
        <v>0</v>
      </c>
      <c r="P690" s="4">
        <f t="shared" si="107"/>
        <v>0</v>
      </c>
      <c r="Q690" s="4">
        <f t="shared" si="108"/>
        <v>0</v>
      </c>
      <c r="R690" s="5">
        <v>67</v>
      </c>
      <c r="S690">
        <f t="shared" si="109"/>
        <v>67</v>
      </c>
      <c r="T690">
        <v>6649</v>
      </c>
    </row>
    <row r="691" spans="1:20">
      <c r="A691" s="3">
        <v>43461</v>
      </c>
      <c r="B691" t="s">
        <v>19</v>
      </c>
      <c r="C691" s="2">
        <v>43462.076018518521</v>
      </c>
      <c r="D691" s="2">
        <v>43462.385798611111</v>
      </c>
      <c r="E691" s="4">
        <v>78</v>
      </c>
      <c r="F691" s="1">
        <v>0.30972222222222223</v>
      </c>
      <c r="G691" t="s">
        <v>2</v>
      </c>
      <c r="H691" s="4">
        <f t="shared" si="101"/>
        <v>0</v>
      </c>
      <c r="I691" s="4">
        <f t="shared" si="102"/>
        <v>0</v>
      </c>
      <c r="J691" s="4">
        <f t="shared" si="103"/>
        <v>1</v>
      </c>
      <c r="K691" s="4">
        <f t="shared" si="104"/>
        <v>0</v>
      </c>
      <c r="L691" s="4">
        <f t="shared" si="105"/>
        <v>0</v>
      </c>
      <c r="M691" s="5" t="s">
        <v>3</v>
      </c>
      <c r="N691" s="4">
        <f t="shared" si="110"/>
        <v>1</v>
      </c>
      <c r="O691" s="4">
        <f t="shared" si="106"/>
        <v>0</v>
      </c>
      <c r="P691" s="4">
        <f t="shared" si="107"/>
        <v>0</v>
      </c>
      <c r="Q691" s="4">
        <f t="shared" si="108"/>
        <v>0</v>
      </c>
      <c r="R691" s="5">
        <v>64</v>
      </c>
      <c r="S691">
        <f t="shared" si="109"/>
        <v>64</v>
      </c>
      <c r="T691">
        <v>2852</v>
      </c>
    </row>
    <row r="692" spans="1:20">
      <c r="A692" s="3">
        <v>43462</v>
      </c>
      <c r="B692" t="s">
        <v>20</v>
      </c>
      <c r="C692" s="2">
        <v>43463.05228009259</v>
      </c>
      <c r="D692" s="2">
        <v>43463.407094907408</v>
      </c>
      <c r="E692" s="4">
        <v>90</v>
      </c>
      <c r="F692" s="1">
        <v>0.35416666666666669</v>
      </c>
      <c r="G692" t="s">
        <v>0</v>
      </c>
      <c r="H692" s="4">
        <f t="shared" si="101"/>
        <v>0</v>
      </c>
      <c r="I692" s="4">
        <f t="shared" si="102"/>
        <v>1</v>
      </c>
      <c r="J692" s="4">
        <f t="shared" si="103"/>
        <v>0</v>
      </c>
      <c r="K692" s="4">
        <f t="shared" si="104"/>
        <v>0</v>
      </c>
      <c r="L692" s="4">
        <f t="shared" si="105"/>
        <v>0</v>
      </c>
      <c r="M692" s="5" t="s">
        <v>7</v>
      </c>
      <c r="N692" s="4">
        <f t="shared" si="110"/>
        <v>0</v>
      </c>
      <c r="O692" s="4">
        <f t="shared" si="106"/>
        <v>1</v>
      </c>
      <c r="P692" s="4">
        <f t="shared" si="107"/>
        <v>0</v>
      </c>
      <c r="Q692" s="4">
        <f t="shared" si="108"/>
        <v>0</v>
      </c>
      <c r="R692" s="5">
        <v>63</v>
      </c>
      <c r="S692">
        <f t="shared" si="109"/>
        <v>63</v>
      </c>
      <c r="T692">
        <v>7391</v>
      </c>
    </row>
    <row r="693" spans="1:20">
      <c r="A693" s="3">
        <v>43463</v>
      </c>
      <c r="B693" t="s">
        <v>21</v>
      </c>
      <c r="C693" s="2">
        <v>43464.012511574074</v>
      </c>
      <c r="D693" s="2">
        <v>43464.424722222226</v>
      </c>
      <c r="E693" s="4">
        <v>100</v>
      </c>
      <c r="F693" s="1">
        <v>0.41180555555555554</v>
      </c>
      <c r="G693" t="s">
        <v>0</v>
      </c>
      <c r="H693" s="4">
        <f t="shared" si="101"/>
        <v>0</v>
      </c>
      <c r="I693" s="4">
        <f t="shared" si="102"/>
        <v>1</v>
      </c>
      <c r="J693" s="4">
        <f t="shared" si="103"/>
        <v>0</v>
      </c>
      <c r="K693" s="4">
        <f t="shared" si="104"/>
        <v>0</v>
      </c>
      <c r="L693" s="4">
        <f t="shared" si="105"/>
        <v>0</v>
      </c>
      <c r="N693" s="4">
        <f t="shared" si="110"/>
        <v>0</v>
      </c>
      <c r="O693" s="4">
        <f t="shared" si="106"/>
        <v>0</v>
      </c>
      <c r="P693" s="4">
        <f t="shared" si="107"/>
        <v>0</v>
      </c>
      <c r="Q693" s="4">
        <f t="shared" si="108"/>
        <v>0</v>
      </c>
      <c r="R693" s="5">
        <v>55</v>
      </c>
      <c r="S693">
        <f t="shared" si="109"/>
        <v>55</v>
      </c>
      <c r="T693">
        <v>6647</v>
      </c>
    </row>
    <row r="694" spans="1:20">
      <c r="A694" s="3">
        <v>43464</v>
      </c>
      <c r="B694" t="s">
        <v>22</v>
      </c>
      <c r="C694" s="2">
        <v>43465.052708333336</v>
      </c>
      <c r="D694" s="2">
        <v>43465.407418981478</v>
      </c>
      <c r="E694" s="4">
        <v>92</v>
      </c>
      <c r="F694" s="1">
        <v>0.35416666666666669</v>
      </c>
      <c r="G694" t="s">
        <v>2</v>
      </c>
      <c r="H694" s="4">
        <f t="shared" si="101"/>
        <v>0</v>
      </c>
      <c r="I694" s="4">
        <f t="shared" si="102"/>
        <v>0</v>
      </c>
      <c r="J694" s="4">
        <f t="shared" si="103"/>
        <v>1</v>
      </c>
      <c r="K694" s="4">
        <f t="shared" si="104"/>
        <v>0</v>
      </c>
      <c r="L694" s="4">
        <f t="shared" si="105"/>
        <v>0</v>
      </c>
      <c r="M694" s="5" t="s">
        <v>7</v>
      </c>
      <c r="N694" s="4">
        <f t="shared" si="110"/>
        <v>0</v>
      </c>
      <c r="O694" s="4">
        <f t="shared" si="106"/>
        <v>1</v>
      </c>
      <c r="P694" s="4">
        <f t="shared" si="107"/>
        <v>0</v>
      </c>
      <c r="Q694" s="4">
        <f t="shared" si="108"/>
        <v>0</v>
      </c>
      <c r="R694" s="5">
        <v>60</v>
      </c>
      <c r="S694">
        <f t="shared" si="109"/>
        <v>60</v>
      </c>
      <c r="T694">
        <v>8655</v>
      </c>
    </row>
    <row r="695" spans="1:20">
      <c r="A695" s="3">
        <v>43465</v>
      </c>
      <c r="B695" t="s">
        <v>16</v>
      </c>
      <c r="C695" s="2">
        <v>43466.028611111113</v>
      </c>
      <c r="D695" s="2">
        <v>43466.43341435185</v>
      </c>
      <c r="E695" s="4">
        <v>99</v>
      </c>
      <c r="F695" s="1">
        <v>0.40416666666666662</v>
      </c>
      <c r="G695" t="s">
        <v>0</v>
      </c>
      <c r="H695" s="4">
        <f t="shared" si="101"/>
        <v>0</v>
      </c>
      <c r="I695" s="4">
        <f t="shared" si="102"/>
        <v>1</v>
      </c>
      <c r="J695" s="4">
        <f t="shared" si="103"/>
        <v>0</v>
      </c>
      <c r="K695" s="4">
        <f t="shared" si="104"/>
        <v>0</v>
      </c>
      <c r="L695" s="4">
        <f t="shared" si="105"/>
        <v>0</v>
      </c>
      <c r="M695" s="5" t="s">
        <v>3</v>
      </c>
      <c r="N695" s="4">
        <f t="shared" si="110"/>
        <v>1</v>
      </c>
      <c r="O695" s="4">
        <f t="shared" si="106"/>
        <v>0</v>
      </c>
      <c r="P695" s="4">
        <f t="shared" si="107"/>
        <v>0</v>
      </c>
      <c r="Q695" s="4">
        <f t="shared" si="108"/>
        <v>0</v>
      </c>
      <c r="R695" s="5">
        <v>61</v>
      </c>
      <c r="S695">
        <f t="shared" si="109"/>
        <v>61</v>
      </c>
      <c r="T695">
        <v>864</v>
      </c>
    </row>
    <row r="696" spans="1:20">
      <c r="A696" s="3">
        <v>43466</v>
      </c>
      <c r="B696" t="s">
        <v>17</v>
      </c>
      <c r="C696" s="2">
        <v>43467.087743055556</v>
      </c>
      <c r="D696" s="2">
        <v>43467.401932870373</v>
      </c>
      <c r="E696" s="4">
        <v>85</v>
      </c>
      <c r="F696" s="1">
        <v>0.31388888888888888</v>
      </c>
      <c r="G696" t="s">
        <v>2</v>
      </c>
      <c r="H696" s="4">
        <f t="shared" si="101"/>
        <v>0</v>
      </c>
      <c r="I696" s="4">
        <f t="shared" si="102"/>
        <v>0</v>
      </c>
      <c r="J696" s="4">
        <f t="shared" si="103"/>
        <v>1</v>
      </c>
      <c r="K696" s="4">
        <f t="shared" si="104"/>
        <v>0</v>
      </c>
      <c r="L696" s="4">
        <f t="shared" si="105"/>
        <v>0</v>
      </c>
      <c r="M696" s="5" t="s">
        <v>7</v>
      </c>
      <c r="N696" s="4">
        <f t="shared" si="110"/>
        <v>0</v>
      </c>
      <c r="O696" s="4">
        <f t="shared" si="106"/>
        <v>1</v>
      </c>
      <c r="P696" s="4">
        <f t="shared" si="107"/>
        <v>0</v>
      </c>
      <c r="Q696" s="4">
        <f t="shared" si="108"/>
        <v>0</v>
      </c>
      <c r="R696" s="5">
        <v>57</v>
      </c>
      <c r="S696">
        <f t="shared" si="109"/>
        <v>57</v>
      </c>
      <c r="T696">
        <v>4348</v>
      </c>
    </row>
    <row r="697" spans="1:20">
      <c r="A697" s="3">
        <v>43467</v>
      </c>
      <c r="B697" t="s">
        <v>18</v>
      </c>
      <c r="C697" s="2">
        <v>43468.046689814815</v>
      </c>
      <c r="D697" s="2">
        <v>43468.411979166667</v>
      </c>
      <c r="E697" s="4">
        <v>100</v>
      </c>
      <c r="F697" s="1">
        <v>0.36527777777777781</v>
      </c>
      <c r="G697" t="s">
        <v>2</v>
      </c>
      <c r="H697" s="4">
        <f t="shared" si="101"/>
        <v>0</v>
      </c>
      <c r="I697" s="4">
        <f t="shared" si="102"/>
        <v>0</v>
      </c>
      <c r="J697" s="4">
        <f t="shared" si="103"/>
        <v>1</v>
      </c>
      <c r="K697" s="4">
        <f t="shared" si="104"/>
        <v>0</v>
      </c>
      <c r="L697" s="4">
        <f t="shared" si="105"/>
        <v>0</v>
      </c>
      <c r="N697" s="4">
        <f t="shared" si="110"/>
        <v>0</v>
      </c>
      <c r="O697" s="4">
        <f t="shared" si="106"/>
        <v>0</v>
      </c>
      <c r="P697" s="4">
        <f t="shared" si="107"/>
        <v>0</v>
      </c>
      <c r="Q697" s="4">
        <f t="shared" si="108"/>
        <v>0</v>
      </c>
      <c r="R697" s="5">
        <v>73</v>
      </c>
      <c r="S697">
        <f t="shared" si="109"/>
        <v>73</v>
      </c>
      <c r="T697">
        <v>9350</v>
      </c>
    </row>
    <row r="698" spans="1:20">
      <c r="A698" s="3">
        <v>43468</v>
      </c>
      <c r="B698" t="s">
        <v>19</v>
      </c>
      <c r="C698" s="2">
        <v>43469.044432870367</v>
      </c>
      <c r="D698" s="2">
        <v>43469.446574074071</v>
      </c>
      <c r="E698" s="4">
        <v>97</v>
      </c>
      <c r="F698" s="1">
        <v>0.40208333333333335</v>
      </c>
      <c r="G698" t="s">
        <v>0</v>
      </c>
      <c r="H698" s="4">
        <f t="shared" si="101"/>
        <v>0</v>
      </c>
      <c r="I698" s="4">
        <f t="shared" si="102"/>
        <v>1</v>
      </c>
      <c r="J698" s="4">
        <f t="shared" si="103"/>
        <v>0</v>
      </c>
      <c r="K698" s="4">
        <f t="shared" si="104"/>
        <v>0</v>
      </c>
      <c r="L698" s="4">
        <f t="shared" si="105"/>
        <v>0</v>
      </c>
      <c r="N698" s="4">
        <f t="shared" si="110"/>
        <v>0</v>
      </c>
      <c r="O698" s="4">
        <f t="shared" si="106"/>
        <v>0</v>
      </c>
      <c r="P698" s="4">
        <f t="shared" si="107"/>
        <v>0</v>
      </c>
      <c r="Q698" s="4">
        <f t="shared" si="108"/>
        <v>0</v>
      </c>
      <c r="R698" s="5">
        <v>67</v>
      </c>
      <c r="S698">
        <f t="shared" si="109"/>
        <v>67</v>
      </c>
      <c r="T698">
        <v>7656</v>
      </c>
    </row>
    <row r="699" spans="1:20">
      <c r="A699" s="3">
        <v>43469</v>
      </c>
      <c r="B699" t="s">
        <v>20</v>
      </c>
      <c r="C699" s="2">
        <v>43470.071400462963</v>
      </c>
      <c r="D699" s="2">
        <v>43470.411527777775</v>
      </c>
      <c r="E699" s="4">
        <v>90</v>
      </c>
      <c r="F699" s="1">
        <v>0.33958333333333335</v>
      </c>
      <c r="G699" t="s">
        <v>2</v>
      </c>
      <c r="H699" s="4">
        <f t="shared" si="101"/>
        <v>0</v>
      </c>
      <c r="I699" s="4">
        <f t="shared" si="102"/>
        <v>0</v>
      </c>
      <c r="J699" s="4">
        <f t="shared" si="103"/>
        <v>1</v>
      </c>
      <c r="K699" s="4">
        <f t="shared" si="104"/>
        <v>0</v>
      </c>
      <c r="L699" s="4">
        <f t="shared" si="105"/>
        <v>0</v>
      </c>
      <c r="N699" s="4">
        <f t="shared" si="110"/>
        <v>0</v>
      </c>
      <c r="O699" s="4">
        <f t="shared" si="106"/>
        <v>0</v>
      </c>
      <c r="P699" s="4">
        <f t="shared" si="107"/>
        <v>0</v>
      </c>
      <c r="Q699" s="4">
        <f t="shared" si="108"/>
        <v>0</v>
      </c>
      <c r="R699" s="5">
        <v>75</v>
      </c>
      <c r="S699">
        <f t="shared" si="109"/>
        <v>75</v>
      </c>
      <c r="T699">
        <v>4709</v>
      </c>
    </row>
    <row r="700" spans="1:20">
      <c r="A700" s="3">
        <v>43470</v>
      </c>
      <c r="B700" t="s">
        <v>21</v>
      </c>
      <c r="C700" s="2">
        <v>43471.068055555559</v>
      </c>
      <c r="D700" s="2">
        <v>43471.413877314815</v>
      </c>
      <c r="E700" s="4">
        <v>91</v>
      </c>
      <c r="F700" s="1">
        <v>0.34513888888888888</v>
      </c>
      <c r="G700" t="s">
        <v>0</v>
      </c>
      <c r="H700" s="4">
        <f t="shared" si="101"/>
        <v>0</v>
      </c>
      <c r="I700" s="4">
        <f t="shared" si="102"/>
        <v>1</v>
      </c>
      <c r="J700" s="4">
        <f t="shared" si="103"/>
        <v>0</v>
      </c>
      <c r="K700" s="4">
        <f t="shared" si="104"/>
        <v>0</v>
      </c>
      <c r="L700" s="4">
        <f t="shared" si="105"/>
        <v>0</v>
      </c>
      <c r="M700" s="5" t="s">
        <v>7</v>
      </c>
      <c r="N700" s="4">
        <f t="shared" si="110"/>
        <v>0</v>
      </c>
      <c r="O700" s="4">
        <f t="shared" si="106"/>
        <v>1</v>
      </c>
      <c r="P700" s="4">
        <f t="shared" si="107"/>
        <v>0</v>
      </c>
      <c r="Q700" s="4">
        <f t="shared" si="108"/>
        <v>0</v>
      </c>
      <c r="R700" s="5">
        <v>65</v>
      </c>
      <c r="S700">
        <f t="shared" si="109"/>
        <v>65</v>
      </c>
      <c r="T700">
        <v>20934</v>
      </c>
    </row>
    <row r="701" spans="1:20">
      <c r="A701" s="3">
        <v>43471</v>
      </c>
      <c r="B701" t="s">
        <v>22</v>
      </c>
      <c r="C701" s="2">
        <v>43472.031967592593</v>
      </c>
      <c r="D701" s="2">
        <v>43472.40221064815</v>
      </c>
      <c r="E701" s="4">
        <v>97</v>
      </c>
      <c r="F701" s="1">
        <v>0.37013888888888885</v>
      </c>
      <c r="G701" t="s">
        <v>0</v>
      </c>
      <c r="H701" s="4">
        <f t="shared" si="101"/>
        <v>0</v>
      </c>
      <c r="I701" s="4">
        <f t="shared" si="102"/>
        <v>1</v>
      </c>
      <c r="J701" s="4">
        <f t="shared" si="103"/>
        <v>0</v>
      </c>
      <c r="K701" s="4">
        <f t="shared" si="104"/>
        <v>0</v>
      </c>
      <c r="L701" s="4">
        <f t="shared" si="105"/>
        <v>0</v>
      </c>
      <c r="N701" s="4">
        <f t="shared" si="110"/>
        <v>0</v>
      </c>
      <c r="O701" s="4">
        <f t="shared" si="106"/>
        <v>0</v>
      </c>
      <c r="P701" s="4">
        <f t="shared" si="107"/>
        <v>0</v>
      </c>
      <c r="Q701" s="4">
        <f t="shared" si="108"/>
        <v>0</v>
      </c>
      <c r="R701" s="5">
        <v>66</v>
      </c>
      <c r="S701">
        <f t="shared" si="109"/>
        <v>66</v>
      </c>
      <c r="T701">
        <v>3212</v>
      </c>
    </row>
    <row r="702" spans="1:20">
      <c r="A702" s="3">
        <v>43472</v>
      </c>
      <c r="B702" t="s">
        <v>16</v>
      </c>
      <c r="C702" s="2">
        <v>43473.074907407405</v>
      </c>
      <c r="D702" s="2">
        <v>43473.365185185183</v>
      </c>
      <c r="E702" s="4">
        <v>76</v>
      </c>
      <c r="F702" s="1">
        <v>0.2902777777777778</v>
      </c>
      <c r="G702" t="s">
        <v>2</v>
      </c>
      <c r="H702" s="4">
        <f t="shared" si="101"/>
        <v>0</v>
      </c>
      <c r="I702" s="4">
        <f t="shared" si="102"/>
        <v>0</v>
      </c>
      <c r="J702" s="4">
        <f t="shared" si="103"/>
        <v>1</v>
      </c>
      <c r="K702" s="4">
        <f t="shared" si="104"/>
        <v>0</v>
      </c>
      <c r="L702" s="4">
        <f t="shared" si="105"/>
        <v>0</v>
      </c>
      <c r="M702" s="5" t="s">
        <v>7</v>
      </c>
      <c r="N702" s="4">
        <f t="shared" si="110"/>
        <v>0</v>
      </c>
      <c r="O702" s="4">
        <f t="shared" si="106"/>
        <v>1</v>
      </c>
      <c r="P702" s="4">
        <f t="shared" si="107"/>
        <v>0</v>
      </c>
      <c r="Q702" s="4">
        <f t="shared" si="108"/>
        <v>0</v>
      </c>
      <c r="R702" s="5">
        <v>66</v>
      </c>
      <c r="S702">
        <f t="shared" si="109"/>
        <v>66</v>
      </c>
      <c r="T702">
        <v>1227</v>
      </c>
    </row>
    <row r="703" spans="1:20">
      <c r="A703" s="3">
        <v>43473</v>
      </c>
      <c r="B703" t="s">
        <v>17</v>
      </c>
      <c r="C703" s="2">
        <v>43474.075486111113</v>
      </c>
      <c r="D703" s="2">
        <v>43474.387789351851</v>
      </c>
      <c r="E703" s="4">
        <v>84</v>
      </c>
      <c r="F703" s="1">
        <v>0.31180555555555556</v>
      </c>
      <c r="G703" t="s">
        <v>2</v>
      </c>
      <c r="H703" s="4">
        <f t="shared" si="101"/>
        <v>0</v>
      </c>
      <c r="I703" s="4">
        <f t="shared" si="102"/>
        <v>0</v>
      </c>
      <c r="J703" s="4">
        <f t="shared" si="103"/>
        <v>1</v>
      </c>
      <c r="K703" s="4">
        <f t="shared" si="104"/>
        <v>0</v>
      </c>
      <c r="L703" s="4">
        <f t="shared" si="105"/>
        <v>0</v>
      </c>
      <c r="N703" s="4">
        <f t="shared" si="110"/>
        <v>0</v>
      </c>
      <c r="O703" s="4">
        <f t="shared" si="106"/>
        <v>0</v>
      </c>
      <c r="P703" s="4">
        <f t="shared" si="107"/>
        <v>0</v>
      </c>
      <c r="Q703" s="4">
        <f t="shared" si="108"/>
        <v>0</v>
      </c>
      <c r="R703" s="5">
        <v>79</v>
      </c>
      <c r="S703">
        <f t="shared" si="109"/>
        <v>79</v>
      </c>
      <c r="T703">
        <v>7686</v>
      </c>
    </row>
    <row r="704" spans="1:20">
      <c r="A704" s="3">
        <v>43474</v>
      </c>
      <c r="B704" t="s">
        <v>18</v>
      </c>
      <c r="C704" s="2">
        <v>43475.137476851851</v>
      </c>
      <c r="D704" s="2">
        <v>43475.382094907407</v>
      </c>
      <c r="E704" s="4">
        <v>67</v>
      </c>
      <c r="F704" s="1">
        <v>0.24444444444444446</v>
      </c>
      <c r="G704" t="s">
        <v>2</v>
      </c>
      <c r="H704" s="4">
        <f t="shared" si="101"/>
        <v>0</v>
      </c>
      <c r="I704" s="4">
        <f t="shared" si="102"/>
        <v>0</v>
      </c>
      <c r="J704" s="4">
        <f t="shared" si="103"/>
        <v>1</v>
      </c>
      <c r="K704" s="4">
        <f t="shared" si="104"/>
        <v>0</v>
      </c>
      <c r="L704" s="4">
        <f t="shared" si="105"/>
        <v>0</v>
      </c>
      <c r="M704" s="5" t="s">
        <v>7</v>
      </c>
      <c r="N704" s="4">
        <f t="shared" si="110"/>
        <v>0</v>
      </c>
      <c r="O704" s="4">
        <f t="shared" si="106"/>
        <v>1</v>
      </c>
      <c r="P704" s="4">
        <f t="shared" si="107"/>
        <v>0</v>
      </c>
      <c r="Q704" s="4">
        <f t="shared" si="108"/>
        <v>0</v>
      </c>
      <c r="R704" s="5">
        <v>67</v>
      </c>
      <c r="S704">
        <f t="shared" si="109"/>
        <v>67</v>
      </c>
      <c r="T704">
        <v>9369</v>
      </c>
    </row>
    <row r="705" spans="1:20">
      <c r="A705" s="3">
        <v>43475</v>
      </c>
      <c r="B705" t="s">
        <v>19</v>
      </c>
      <c r="C705" s="2">
        <v>43476.062291666669</v>
      </c>
      <c r="D705" s="2">
        <v>43476.376539351855</v>
      </c>
      <c r="E705" s="4">
        <v>85</v>
      </c>
      <c r="F705" s="1">
        <v>0.31388888888888888</v>
      </c>
      <c r="G705" t="s">
        <v>0</v>
      </c>
      <c r="H705" s="4">
        <f t="shared" si="101"/>
        <v>0</v>
      </c>
      <c r="I705" s="4">
        <f t="shared" si="102"/>
        <v>1</v>
      </c>
      <c r="J705" s="4">
        <f t="shared" si="103"/>
        <v>0</v>
      </c>
      <c r="K705" s="4">
        <f t="shared" si="104"/>
        <v>0</v>
      </c>
      <c r="L705" s="4">
        <f t="shared" si="105"/>
        <v>0</v>
      </c>
      <c r="M705" s="5" t="s">
        <v>7</v>
      </c>
      <c r="N705" s="4">
        <f t="shared" si="110"/>
        <v>0</v>
      </c>
      <c r="O705" s="4">
        <f t="shared" si="106"/>
        <v>1</v>
      </c>
      <c r="P705" s="4">
        <f t="shared" si="107"/>
        <v>0</v>
      </c>
      <c r="Q705" s="4">
        <f t="shared" si="108"/>
        <v>0</v>
      </c>
      <c r="R705" s="5">
        <v>62</v>
      </c>
      <c r="S705">
        <f t="shared" si="109"/>
        <v>62</v>
      </c>
      <c r="T705">
        <v>7408</v>
      </c>
    </row>
    <row r="706" spans="1:20">
      <c r="A706" s="3">
        <v>43476</v>
      </c>
      <c r="B706" t="s">
        <v>20</v>
      </c>
      <c r="C706" s="2">
        <v>43477.066365740742</v>
      </c>
      <c r="D706" s="2">
        <v>43477.377881944441</v>
      </c>
      <c r="E706" s="4">
        <v>85</v>
      </c>
      <c r="F706" s="1">
        <v>0.31111111111111112</v>
      </c>
      <c r="G706" t="s">
        <v>2</v>
      </c>
      <c r="H706" s="4">
        <f t="shared" si="101"/>
        <v>0</v>
      </c>
      <c r="I706" s="4">
        <f t="shared" si="102"/>
        <v>0</v>
      </c>
      <c r="J706" s="4">
        <f t="shared" si="103"/>
        <v>1</v>
      </c>
      <c r="K706" s="4">
        <f t="shared" si="104"/>
        <v>0</v>
      </c>
      <c r="L706" s="4">
        <f t="shared" si="105"/>
        <v>0</v>
      </c>
      <c r="N706" s="4">
        <f t="shared" si="110"/>
        <v>0</v>
      </c>
      <c r="O706" s="4">
        <f t="shared" si="106"/>
        <v>0</v>
      </c>
      <c r="P706" s="4">
        <f t="shared" si="107"/>
        <v>0</v>
      </c>
      <c r="Q706" s="4">
        <f t="shared" si="108"/>
        <v>0</v>
      </c>
      <c r="R706" s="5">
        <v>68</v>
      </c>
      <c r="S706">
        <f t="shared" si="109"/>
        <v>68</v>
      </c>
      <c r="T706">
        <v>10893</v>
      </c>
    </row>
    <row r="707" spans="1:20">
      <c r="A707" s="3">
        <v>43477</v>
      </c>
      <c r="B707" t="s">
        <v>21</v>
      </c>
      <c r="C707" s="2">
        <v>43478.032523148147</v>
      </c>
      <c r="D707" s="2">
        <v>43478.33699074074</v>
      </c>
      <c r="E707" s="4">
        <v>78</v>
      </c>
      <c r="F707" s="1">
        <v>0.30416666666666664</v>
      </c>
      <c r="G707" t="s">
        <v>2</v>
      </c>
      <c r="H707" s="4">
        <f t="shared" ref="H707:H714" si="111">IF(ISNUMBER(SEARCH($H$1,$G707)),1,0)</f>
        <v>0</v>
      </c>
      <c r="I707" s="4">
        <f t="shared" ref="I707:I714" si="112">IF(ISNUMBER(SEARCH($I$1,$G707)),1,0)</f>
        <v>0</v>
      </c>
      <c r="J707" s="4">
        <f t="shared" ref="J707:J714" si="113">IF(ISNUMBER(SEARCH($J$1,$G707)),1,0)</f>
        <v>1</v>
      </c>
      <c r="K707" s="4">
        <f t="shared" ref="K707:K714" si="114">IF(AND($G707="",$E707&lt;&gt;""),1,0)</f>
        <v>0</v>
      </c>
      <c r="L707" s="4">
        <f t="shared" ref="L707:L714" si="115">IF(AND($G707="",$E707=""),1,0)</f>
        <v>0</v>
      </c>
      <c r="M707" s="5" t="s">
        <v>7</v>
      </c>
      <c r="N707" s="4">
        <f t="shared" si="110"/>
        <v>0</v>
      </c>
      <c r="O707" s="4">
        <f t="shared" ref="O707:O714" si="116">IF(ISNUMBER(SEARCH("Took a nap (1.5 hours)",$M707)),1,0)</f>
        <v>1</v>
      </c>
      <c r="P707" s="4">
        <f t="shared" ref="P707:P714" si="117">IF(ISNUMBER(SEARCH("Took a nap (2 hours)",$M707)),1,0)</f>
        <v>0</v>
      </c>
      <c r="Q707" s="4">
        <f t="shared" ref="Q707:Q714" si="118">IF(ISNUMBER(SEARCH($Q$1,$M707)),1,0)</f>
        <v>0</v>
      </c>
      <c r="R707" s="5">
        <v>59</v>
      </c>
      <c r="S707">
        <f t="shared" ref="S707:S714" si="119">IF($R707=0,"",$R707)</f>
        <v>59</v>
      </c>
      <c r="T707">
        <v>1129</v>
      </c>
    </row>
    <row r="708" spans="1:20">
      <c r="A708" s="3">
        <v>43478</v>
      </c>
      <c r="B708" t="s">
        <v>22</v>
      </c>
      <c r="C708" s="2">
        <v>43478.931273148148</v>
      </c>
      <c r="D708" s="2">
        <v>43479.341273148151</v>
      </c>
      <c r="E708" s="4">
        <v>87</v>
      </c>
      <c r="F708" s="1">
        <v>0.40972222222222227</v>
      </c>
      <c r="G708" t="s">
        <v>0</v>
      </c>
      <c r="H708" s="4">
        <f t="shared" si="111"/>
        <v>0</v>
      </c>
      <c r="I708" s="4">
        <f t="shared" si="112"/>
        <v>1</v>
      </c>
      <c r="J708" s="4">
        <f t="shared" si="113"/>
        <v>0</v>
      </c>
      <c r="K708" s="4">
        <f t="shared" si="114"/>
        <v>0</v>
      </c>
      <c r="L708" s="4">
        <f t="shared" si="115"/>
        <v>0</v>
      </c>
      <c r="N708" s="4">
        <f t="shared" si="110"/>
        <v>0</v>
      </c>
      <c r="O708" s="4">
        <f t="shared" si="116"/>
        <v>0</v>
      </c>
      <c r="P708" s="4">
        <f t="shared" si="117"/>
        <v>0</v>
      </c>
      <c r="Q708" s="4">
        <f t="shared" si="118"/>
        <v>0</v>
      </c>
      <c r="R708" s="5">
        <v>58</v>
      </c>
      <c r="S708">
        <f t="shared" si="119"/>
        <v>58</v>
      </c>
      <c r="T708">
        <v>9800</v>
      </c>
    </row>
    <row r="709" spans="1:20">
      <c r="A709" s="3">
        <v>43479</v>
      </c>
      <c r="B709" t="s">
        <v>16</v>
      </c>
      <c r="C709" s="2">
        <v>43479.981759259259</v>
      </c>
      <c r="D709" s="2">
        <v>43480.31145833333</v>
      </c>
      <c r="E709" s="4">
        <v>83</v>
      </c>
      <c r="F709" s="1">
        <v>0.32916666666666666</v>
      </c>
      <c r="G709" t="s">
        <v>2</v>
      </c>
      <c r="H709" s="4">
        <f t="shared" si="111"/>
        <v>0</v>
      </c>
      <c r="I709" s="4">
        <f t="shared" si="112"/>
        <v>0</v>
      </c>
      <c r="J709" s="4">
        <f t="shared" si="113"/>
        <v>1</v>
      </c>
      <c r="K709" s="4">
        <f t="shared" si="114"/>
        <v>0</v>
      </c>
      <c r="L709" s="4">
        <f t="shared" si="115"/>
        <v>0</v>
      </c>
      <c r="N709" s="4">
        <f t="shared" si="110"/>
        <v>0</v>
      </c>
      <c r="O709" s="4">
        <f t="shared" si="116"/>
        <v>0</v>
      </c>
      <c r="P709" s="4">
        <f t="shared" si="117"/>
        <v>0</v>
      </c>
      <c r="Q709" s="4">
        <f t="shared" si="118"/>
        <v>0</v>
      </c>
      <c r="R709" s="5">
        <v>69</v>
      </c>
      <c r="S709">
        <f t="shared" si="119"/>
        <v>69</v>
      </c>
      <c r="T709">
        <v>11888</v>
      </c>
    </row>
    <row r="710" spans="1:20">
      <c r="A710" s="3">
        <v>43480</v>
      </c>
      <c r="B710" t="s">
        <v>17</v>
      </c>
      <c r="C710" s="2">
        <v>43480.984351851854</v>
      </c>
      <c r="D710" s="2">
        <v>43481.35769675926</v>
      </c>
      <c r="E710" s="4">
        <v>100</v>
      </c>
      <c r="F710" s="1">
        <v>0.37291666666666662</v>
      </c>
      <c r="G710" t="s">
        <v>0</v>
      </c>
      <c r="H710" s="4">
        <f t="shared" si="111"/>
        <v>0</v>
      </c>
      <c r="I710" s="4">
        <f t="shared" si="112"/>
        <v>1</v>
      </c>
      <c r="J710" s="4">
        <f t="shared" si="113"/>
        <v>0</v>
      </c>
      <c r="K710" s="4">
        <f t="shared" si="114"/>
        <v>0</v>
      </c>
      <c r="L710" s="4">
        <f t="shared" si="115"/>
        <v>0</v>
      </c>
      <c r="N710" s="4">
        <f t="shared" si="110"/>
        <v>0</v>
      </c>
      <c r="O710" s="4">
        <f t="shared" si="116"/>
        <v>0</v>
      </c>
      <c r="P710" s="4">
        <f t="shared" si="117"/>
        <v>0</v>
      </c>
      <c r="Q710" s="4">
        <f t="shared" si="118"/>
        <v>0</v>
      </c>
      <c r="R710" s="5">
        <v>67</v>
      </c>
      <c r="S710">
        <f t="shared" si="119"/>
        <v>67</v>
      </c>
      <c r="T710">
        <v>13173</v>
      </c>
    </row>
    <row r="711" spans="1:20">
      <c r="A711" s="3">
        <v>43481</v>
      </c>
      <c r="B711" t="s">
        <v>18</v>
      </c>
      <c r="C711" s="2">
        <v>43481.98228009259</v>
      </c>
      <c r="D711" s="2">
        <v>43482.311412037037</v>
      </c>
      <c r="E711" s="4">
        <v>86</v>
      </c>
      <c r="F711" s="1">
        <v>0.32847222222222222</v>
      </c>
      <c r="G711" t="s">
        <v>2</v>
      </c>
      <c r="H711" s="4">
        <f t="shared" si="111"/>
        <v>0</v>
      </c>
      <c r="I711" s="4">
        <f t="shared" si="112"/>
        <v>0</v>
      </c>
      <c r="J711" s="4">
        <f t="shared" si="113"/>
        <v>1</v>
      </c>
      <c r="K711" s="4">
        <f t="shared" si="114"/>
        <v>0</v>
      </c>
      <c r="L711" s="4">
        <f t="shared" si="115"/>
        <v>0</v>
      </c>
      <c r="N711" s="4">
        <f t="shared" si="110"/>
        <v>0</v>
      </c>
      <c r="O711" s="4">
        <f t="shared" si="116"/>
        <v>0</v>
      </c>
      <c r="P711" s="4">
        <f t="shared" si="117"/>
        <v>0</v>
      </c>
      <c r="Q711" s="4">
        <f t="shared" si="118"/>
        <v>0</v>
      </c>
      <c r="R711" s="5">
        <v>70</v>
      </c>
      <c r="S711">
        <f t="shared" si="119"/>
        <v>70</v>
      </c>
      <c r="T711">
        <v>10826</v>
      </c>
    </row>
    <row r="712" spans="1:20">
      <c r="A712" s="3">
        <v>43482</v>
      </c>
      <c r="B712" t="s">
        <v>19</v>
      </c>
      <c r="C712" s="2">
        <v>43483.020821759259</v>
      </c>
      <c r="D712" s="2">
        <v>43483.374178240738</v>
      </c>
      <c r="E712" s="4">
        <v>91</v>
      </c>
      <c r="F712" s="1">
        <v>0.3527777777777778</v>
      </c>
      <c r="G712" t="s">
        <v>0</v>
      </c>
      <c r="H712" s="4">
        <f t="shared" si="111"/>
        <v>0</v>
      </c>
      <c r="I712" s="4">
        <f t="shared" si="112"/>
        <v>1</v>
      </c>
      <c r="J712" s="4">
        <f t="shared" si="113"/>
        <v>0</v>
      </c>
      <c r="K712" s="4">
        <f t="shared" si="114"/>
        <v>0</v>
      </c>
      <c r="L712" s="4">
        <f t="shared" si="115"/>
        <v>0</v>
      </c>
      <c r="M712" s="5" t="s">
        <v>7</v>
      </c>
      <c r="N712" s="4">
        <f t="shared" si="110"/>
        <v>0</v>
      </c>
      <c r="O712" s="4">
        <f t="shared" si="116"/>
        <v>1</v>
      </c>
      <c r="P712" s="4">
        <f t="shared" si="117"/>
        <v>0</v>
      </c>
      <c r="Q712" s="4">
        <f t="shared" si="118"/>
        <v>0</v>
      </c>
      <c r="R712" s="5">
        <v>67</v>
      </c>
      <c r="S712">
        <f t="shared" si="119"/>
        <v>67</v>
      </c>
      <c r="T712">
        <v>9362</v>
      </c>
    </row>
    <row r="713" spans="1:20">
      <c r="A713" s="3">
        <v>43483</v>
      </c>
      <c r="B713" t="s">
        <v>20</v>
      </c>
      <c r="C713" s="2">
        <v>43483.997696759259</v>
      </c>
      <c r="D713" s="2">
        <v>43484.354351851849</v>
      </c>
      <c r="E713" s="4">
        <v>88</v>
      </c>
      <c r="F713" s="1">
        <v>0.35625000000000001</v>
      </c>
      <c r="G713" t="s">
        <v>2</v>
      </c>
      <c r="H713" s="4">
        <f t="shared" si="111"/>
        <v>0</v>
      </c>
      <c r="I713" s="4">
        <f t="shared" si="112"/>
        <v>0</v>
      </c>
      <c r="J713" s="4">
        <f t="shared" si="113"/>
        <v>1</v>
      </c>
      <c r="K713" s="4">
        <f t="shared" si="114"/>
        <v>0</v>
      </c>
      <c r="L713" s="4">
        <f t="shared" si="115"/>
        <v>0</v>
      </c>
      <c r="M713" s="5" t="s">
        <v>7</v>
      </c>
      <c r="N713" s="4">
        <f t="shared" si="110"/>
        <v>0</v>
      </c>
      <c r="O713" s="4">
        <f t="shared" si="116"/>
        <v>1</v>
      </c>
      <c r="P713" s="4">
        <f t="shared" si="117"/>
        <v>0</v>
      </c>
      <c r="Q713" s="4">
        <f t="shared" si="118"/>
        <v>0</v>
      </c>
      <c r="R713" s="5">
        <v>59</v>
      </c>
      <c r="S713">
        <f t="shared" si="119"/>
        <v>59</v>
      </c>
      <c r="T713">
        <v>6393</v>
      </c>
    </row>
    <row r="714" spans="1:20">
      <c r="A714" s="3">
        <v>43484</v>
      </c>
      <c r="B714" t="s">
        <v>21</v>
      </c>
      <c r="C714" s="2">
        <v>43485.001469907409</v>
      </c>
      <c r="D714" s="2">
        <v>43485.362928240742</v>
      </c>
      <c r="E714" s="4">
        <v>86</v>
      </c>
      <c r="F714" s="1">
        <v>0.3611111111111111</v>
      </c>
      <c r="G714" t="s">
        <v>0</v>
      </c>
      <c r="H714" s="4">
        <f t="shared" si="111"/>
        <v>0</v>
      </c>
      <c r="I714" s="4">
        <f t="shared" si="112"/>
        <v>1</v>
      </c>
      <c r="J714" s="4">
        <f t="shared" si="113"/>
        <v>0</v>
      </c>
      <c r="K714" s="4">
        <f t="shared" si="114"/>
        <v>0</v>
      </c>
      <c r="L714" s="4">
        <f t="shared" si="115"/>
        <v>0</v>
      </c>
      <c r="M714" s="5" t="s">
        <v>7</v>
      </c>
      <c r="N714" s="4">
        <f t="shared" si="110"/>
        <v>0</v>
      </c>
      <c r="O714" s="4">
        <f t="shared" si="116"/>
        <v>1</v>
      </c>
      <c r="P714" s="4">
        <f t="shared" si="117"/>
        <v>0</v>
      </c>
      <c r="Q714" s="4">
        <f t="shared" si="118"/>
        <v>0</v>
      </c>
      <c r="R714" s="5">
        <v>80</v>
      </c>
      <c r="S714">
        <f t="shared" si="119"/>
        <v>80</v>
      </c>
      <c r="T714">
        <v>4729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0" sqref="G10"/>
    </sheetView>
  </sheetViews>
  <sheetFormatPr baseColWidth="10" defaultRowHeight="16"/>
  <cols>
    <col min="11" max="11" width="10.83203125" style="9"/>
  </cols>
  <sheetData>
    <row r="1" spans="1:11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51</v>
      </c>
      <c r="J1" t="s">
        <v>37</v>
      </c>
      <c r="K1" s="9" t="s">
        <v>38</v>
      </c>
    </row>
    <row r="2" spans="1:11">
      <c r="A2" t="s">
        <v>16</v>
      </c>
      <c r="B2">
        <f>COUNTIFS(Sleep!$B:$B,$A2,Sleep!$C:$C,"&lt;&gt;")</f>
        <v>101</v>
      </c>
      <c r="C2">
        <f>COUNTIFS(Sleep!$B:$B,$A2,Sleep!$C:$C,"")</f>
        <v>1</v>
      </c>
      <c r="D2" s="6">
        <f>IFERROR(AVERAGEIFS(Sleep!$E:$E,Sleep!$B:$B,$A2),0)</f>
        <v>88.356435643564353</v>
      </c>
      <c r="E2" s="7">
        <f>IFERROR(AVERAGEIFS(Sleep!$F:$F,Sleep!$B:$B,$A2),0)</f>
        <v>0.35008250825082504</v>
      </c>
      <c r="F2">
        <f>SUMIFS(Sleep!$N:$N,Sleep!$B:$B,$A2)</f>
        <v>4</v>
      </c>
      <c r="G2">
        <f>SUMIFS(Sleep!$O:$O,Sleep!$B:$B,$A2)</f>
        <v>1</v>
      </c>
      <c r="H2">
        <f>SUMIFS(Sleep!$P:$P,Sleep!$B:$B,$A2)</f>
        <v>16</v>
      </c>
      <c r="I2" s="8">
        <f t="shared" ref="I2:I8" si="0">IFERROR(SUM($F2:$H2)*100/SUM($B2:$C2),0)</f>
        <v>20.588235294117649</v>
      </c>
      <c r="J2" s="8">
        <f>IFERROR(AVERAGEIFS(Sleep!$S:$S,Sleep!$B:$B,$A2),0)</f>
        <v>71.041666666666671</v>
      </c>
      <c r="K2" s="9">
        <f>IFERROR(AVERAGEIFS(Sleep!$T:$T,Sleep!$B:$B,$A2),0)</f>
        <v>8522.712871287129</v>
      </c>
    </row>
    <row r="3" spans="1:11">
      <c r="A3" t="s">
        <v>17</v>
      </c>
      <c r="B3">
        <f>COUNTIFS(Sleep!$B:$B,$A3,Sleep!$C:$C,"&lt;&gt;")</f>
        <v>101</v>
      </c>
      <c r="C3">
        <f>COUNTIFS(Sleep!$B:$B,$A3,Sleep!$C:$C,"")</f>
        <v>1</v>
      </c>
      <c r="D3" s="6">
        <f>IFERROR(AVERAGEIFS(Sleep!$E:$E,Sleep!$B:$B,$A3),0)</f>
        <v>86.881188118811878</v>
      </c>
      <c r="E3" s="7">
        <f>IFERROR(AVERAGEIFS(Sleep!$F:$F,Sleep!$B:$B,$A3),0)</f>
        <v>0.35459295929592988</v>
      </c>
      <c r="F3">
        <f>SUMIFS(Sleep!$N:$N,Sleep!$B:$B,$A3)</f>
        <v>3</v>
      </c>
      <c r="G3">
        <f>SUMIFS(Sleep!$O:$O,Sleep!$B:$B,$A3)</f>
        <v>1</v>
      </c>
      <c r="H3">
        <f>SUMIFS(Sleep!$P:$P,Sleep!$B:$B,$A3)</f>
        <v>24</v>
      </c>
      <c r="I3" s="8">
        <f t="shared" si="0"/>
        <v>27.450980392156861</v>
      </c>
      <c r="J3" s="8">
        <f>IFERROR(AVERAGEIFS(Sleep!$S:$S,Sleep!$B:$B,$A3),0)</f>
        <v>71.959183673469383</v>
      </c>
      <c r="K3" s="9">
        <f>IFERROR(AVERAGEIFS(Sleep!$T:$T,Sleep!$B:$B,$A3),0)</f>
        <v>7301.1089108910892</v>
      </c>
    </row>
    <row r="4" spans="1:11">
      <c r="A4" t="s">
        <v>18</v>
      </c>
      <c r="B4">
        <f>COUNTIFS(Sleep!$B:$B,$A4,Sleep!$C:$C,"&lt;&gt;")</f>
        <v>97</v>
      </c>
      <c r="C4">
        <f>COUNTIFS(Sleep!$B:$B,$A4,Sleep!$C:$C,"")</f>
        <v>5</v>
      </c>
      <c r="D4" s="6">
        <f>IFERROR(AVERAGEIFS(Sleep!$E:$E,Sleep!$B:$B,$A4),0)</f>
        <v>87.185567010309285</v>
      </c>
      <c r="E4" s="7">
        <f>IFERROR(AVERAGEIFS(Sleep!$F:$F,Sleep!$B:$B,$A4),0)</f>
        <v>0.35442439862542957</v>
      </c>
      <c r="F4">
        <f>SUMIFS(Sleep!$N:$N,Sleep!$B:$B,$A4)</f>
        <v>5</v>
      </c>
      <c r="G4">
        <f>SUMIFS(Sleep!$O:$O,Sleep!$B:$B,$A4)</f>
        <v>1</v>
      </c>
      <c r="H4">
        <f>SUMIFS(Sleep!$P:$P,Sleep!$B:$B,$A4)</f>
        <v>22</v>
      </c>
      <c r="I4" s="8">
        <f t="shared" si="0"/>
        <v>27.450980392156861</v>
      </c>
      <c r="J4" s="8">
        <f>IFERROR(AVERAGEIFS(Sleep!$S:$S,Sleep!$B:$B,$A4),0)</f>
        <v>70.268817204301072</v>
      </c>
      <c r="K4" s="9">
        <f>IFERROR(AVERAGEIFS(Sleep!$T:$T,Sleep!$B:$B,$A4),0)</f>
        <v>8315.0618556701029</v>
      </c>
    </row>
    <row r="5" spans="1:11">
      <c r="A5" t="s">
        <v>19</v>
      </c>
      <c r="B5">
        <f>COUNTIFS(Sleep!$B:$B,$A5,Sleep!$C:$C,"&lt;&gt;")</f>
        <v>100</v>
      </c>
      <c r="C5">
        <f>COUNTIFS(Sleep!$B:$B,$A5,Sleep!$C:$C,"")</f>
        <v>2</v>
      </c>
      <c r="D5" s="6">
        <f>IFERROR(AVERAGEIFS(Sleep!$E:$E,Sleep!$B:$B,$A5),0)</f>
        <v>84.67</v>
      </c>
      <c r="E5" s="7">
        <f>IFERROR(AVERAGEIFS(Sleep!$F:$F,Sleep!$B:$B,$A5),0)</f>
        <v>0.34077777777777762</v>
      </c>
      <c r="F5">
        <f>SUMIFS(Sleep!$N:$N,Sleep!$B:$B,$A5)</f>
        <v>11</v>
      </c>
      <c r="G5">
        <f>SUMIFS(Sleep!$O:$O,Sleep!$B:$B,$A5)</f>
        <v>2</v>
      </c>
      <c r="H5">
        <f>SUMIFS(Sleep!$P:$P,Sleep!$B:$B,$A5)</f>
        <v>21</v>
      </c>
      <c r="I5" s="8">
        <f t="shared" si="0"/>
        <v>33.333333333333336</v>
      </c>
      <c r="J5" s="8">
        <f>IFERROR(AVERAGEIFS(Sleep!$S:$S,Sleep!$B:$B,$A5),0)</f>
        <v>71.852631578947367</v>
      </c>
      <c r="K5" s="9">
        <f>IFERROR(AVERAGEIFS(Sleep!$T:$T,Sleep!$B:$B,$A5),0)</f>
        <v>8101.51</v>
      </c>
    </row>
    <row r="6" spans="1:11">
      <c r="A6" t="s">
        <v>20</v>
      </c>
      <c r="B6">
        <f>COUNTIFS(Sleep!$B:$B,$A6,Sleep!$C:$C,"&lt;&gt;")</f>
        <v>96</v>
      </c>
      <c r="C6">
        <f>COUNTIFS(Sleep!$B:$B,$A6,Sleep!$C:$C,"")</f>
        <v>6</v>
      </c>
      <c r="D6" s="6">
        <f>IFERROR(AVERAGEIFS(Sleep!$E:$E,Sleep!$B:$B,$A6),0)</f>
        <v>86.833333333333329</v>
      </c>
      <c r="E6" s="7">
        <f>IFERROR(AVERAGEIFS(Sleep!$F:$F,Sleep!$B:$B,$A6),0)</f>
        <v>0.35729166666666662</v>
      </c>
      <c r="F6">
        <f>SUMIFS(Sleep!$N:$N,Sleep!$B:$B,$A6)</f>
        <v>2</v>
      </c>
      <c r="G6">
        <f>SUMIFS(Sleep!$O:$O,Sleep!$B:$B,$A6)</f>
        <v>2</v>
      </c>
      <c r="H6">
        <f>SUMIFS(Sleep!$P:$P,Sleep!$B:$B,$A6)</f>
        <v>22</v>
      </c>
      <c r="I6" s="8">
        <f t="shared" si="0"/>
        <v>25.490196078431371</v>
      </c>
      <c r="J6" s="8">
        <f>IFERROR(AVERAGEIFS(Sleep!$S:$S,Sleep!$B:$B,$A6),0)</f>
        <v>71.086021505376351</v>
      </c>
      <c r="K6" s="9">
        <f>IFERROR(AVERAGEIFS(Sleep!$T:$T,Sleep!$B:$B,$A6),0)</f>
        <v>9283.4270833333339</v>
      </c>
    </row>
    <row r="7" spans="1:11">
      <c r="A7" t="s">
        <v>21</v>
      </c>
      <c r="B7">
        <f>COUNTIFS(Sleep!$B:$B,$A7,Sleep!$C:$C,"&lt;&gt;")</f>
        <v>98</v>
      </c>
      <c r="C7">
        <f>COUNTIFS(Sleep!$B:$B,$A7,Sleep!$C:$C,"")</f>
        <v>4</v>
      </c>
      <c r="D7" s="6">
        <f>IFERROR(AVERAGEIFS(Sleep!$E:$E,Sleep!$B:$B,$A7),0)</f>
        <v>90.020408163265301</v>
      </c>
      <c r="E7" s="7">
        <f>IFERROR(AVERAGEIFS(Sleep!$F:$F,Sleep!$B:$B,$A7),0)</f>
        <v>0.36471797052154187</v>
      </c>
      <c r="F7">
        <f>SUMIFS(Sleep!$N:$N,Sleep!$B:$B,$A7)</f>
        <v>7</v>
      </c>
      <c r="G7">
        <f>SUMIFS(Sleep!$O:$O,Sleep!$B:$B,$A7)</f>
        <v>3</v>
      </c>
      <c r="H7">
        <f>SUMIFS(Sleep!$P:$P,Sleep!$B:$B,$A7)</f>
        <v>29</v>
      </c>
      <c r="I7" s="8">
        <f t="shared" si="0"/>
        <v>38.235294117647058</v>
      </c>
      <c r="J7" s="8">
        <f>IFERROR(AVERAGEIFS(Sleep!$S:$S,Sleep!$B:$B,$A7),0)</f>
        <v>70.797872340425528</v>
      </c>
      <c r="K7" s="9">
        <f>IFERROR(AVERAGEIFS(Sleep!$T:$T,Sleep!$B:$B,$A7),0)</f>
        <v>7082.8163265306121</v>
      </c>
    </row>
    <row r="8" spans="1:11">
      <c r="A8" t="s">
        <v>22</v>
      </c>
      <c r="B8">
        <f>COUNTIFS(Sleep!$B:$B,$A8,Sleep!$C:$C,"&lt;&gt;")</f>
        <v>99</v>
      </c>
      <c r="C8">
        <f>COUNTIFS(Sleep!$B:$B,$A8,Sleep!$C:$C,"")</f>
        <v>2</v>
      </c>
      <c r="D8" s="6">
        <f>IFERROR(AVERAGEIFS(Sleep!$E:$E,Sleep!$B:$B,$A8),0)</f>
        <v>88.393939393939391</v>
      </c>
      <c r="E8" s="7">
        <f>IFERROR(AVERAGEIFS(Sleep!$F:$F,Sleep!$B:$B,$A8),0)</f>
        <v>0.35555555555555551</v>
      </c>
      <c r="F8">
        <f>SUMIFS(Sleep!$N:$N,Sleep!$B:$B,$A8)</f>
        <v>1</v>
      </c>
      <c r="G8">
        <f>SUMIFS(Sleep!$O:$O,Sleep!$B:$B,$A8)</f>
        <v>1</v>
      </c>
      <c r="H8">
        <f>SUMIFS(Sleep!$P:$P,Sleep!$B:$B,$A8)</f>
        <v>37</v>
      </c>
      <c r="I8" s="8">
        <f t="shared" si="0"/>
        <v>38.613861386138616</v>
      </c>
      <c r="J8" s="8">
        <f>IFERROR(AVERAGEIFS(Sleep!$S:$S,Sleep!$B:$B,$A8),0)</f>
        <v>71.148936170212764</v>
      </c>
      <c r="K8" s="9">
        <f>IFERROR(AVERAGEIFS(Sleep!$T:$T,Sleep!$B:$B,$A8),0)</f>
        <v>8203.9797979797986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0F0E-0637-3F45-BA82-78F43850AD0D}">
  <dimension ref="A1:L26"/>
  <sheetViews>
    <sheetView zoomScale="120" zoomScaleNormal="12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M15" sqref="M15"/>
    </sheetView>
  </sheetViews>
  <sheetFormatPr baseColWidth="10" defaultRowHeight="16"/>
  <cols>
    <col min="12" max="12" width="10.83203125" style="9"/>
  </cols>
  <sheetData>
    <row r="1" spans="1:12"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51</v>
      </c>
      <c r="K1" t="s">
        <v>37</v>
      </c>
      <c r="L1" s="9" t="s">
        <v>38</v>
      </c>
    </row>
    <row r="2" spans="1:12">
      <c r="A2" t="s">
        <v>40</v>
      </c>
      <c r="B2">
        <v>2017</v>
      </c>
      <c r="C2">
        <f>COUNTIFS(Sleep!$C:$C,"&lt;&gt;",Sleep!$A:$A,"&gt;"&amp;EOMONTH(DATE($B2,MATCH($A2,$A$2:$A$13,0),),0),Sleep!$A:$A,"&lt;="&amp;EOMONTH(DATE($B2,MATCH($A2,$A$2:$A$13,0),),1))</f>
        <v>0</v>
      </c>
      <c r="D2">
        <f>COUNTIFS(Sleep!$C:$C,"",Sleep!$A:$A,"&gt;"&amp;EOMONTH(DATE($B2,MATCH($A2,$A$2:$A$13,0),),0),Sleep!$A:$A,"&lt;="&amp;EOMONTH(DATE($B2,MATCH($A2,$A$2:$A$13,0),),1))</f>
        <v>0</v>
      </c>
      <c r="E2" s="6">
        <f>IFERROR(AVERAGEIFS(Sleep!$E:$E,Sleep!$C:$C,"&lt;&gt;",Sleep!$A:$A,"&gt;"&amp;EOMONTH(DATE($B2,MATCH($A2,$A$2:$A$13,0),),0),Sleep!$A:$A,"&lt;="&amp;EOMONTH(DATE($B2,MATCH($A2,$A$2:$A$13,0),),1)),0)</f>
        <v>0</v>
      </c>
      <c r="F2" s="7">
        <f>IFERROR(AVERAGEIFS(Sleep!$F:$F,Sleep!$C:$C,"&lt;&gt;",Sleep!$A:$A,"&gt;"&amp;EOMONTH(DATE($B2,MATCH($A2,$A$2:$A$13,0),),0),Sleep!$A:$A,"&lt;="&amp;EOMONTH(DATE($B2,MATCH($A2,$A$2:$A$13,0),),1)),0)</f>
        <v>0</v>
      </c>
      <c r="G2">
        <f>SUMIFS(Sleep!$M:$M,Sleep!$C:$C,"&lt;&gt;",Sleep!$A:$A,"&gt;"&amp;EOMONTH(DATE($B2,MATCH($A2,$A$2:$A$13,0),),0),Sleep!$A:$A,"&lt;="&amp;EOMONTH(DATE($B2,MATCH($A2,$A$2:$A$13,0),),1))</f>
        <v>0</v>
      </c>
      <c r="H2">
        <f>SUMIFS(Sleep!$N:$N,Sleep!$C:$C,"&lt;&gt;",Sleep!$A:$A,"&gt;"&amp;EOMONTH(DATE($B2,MATCH($A2,$A$2:$A$13,0),),0),Sleep!$A:$A,"&lt;="&amp;EOMONTH(DATE($B2,MATCH($A2,$A$2:$A$13,0),),1))</f>
        <v>0</v>
      </c>
      <c r="I2">
        <f>SUMIFS(Sleep!$O:$O,Sleep!$C:$C,"&lt;&gt;",Sleep!$A:$A,"&gt;"&amp;EOMONTH(DATE($B2,MATCH($A2,$A$2:$A$13,0),),0),Sleep!$A:$A,"&lt;="&amp;EOMONTH(DATE($B2,MATCH($A2,$A$2:$A$13,0),),1))</f>
        <v>0</v>
      </c>
      <c r="J2" s="8">
        <f t="shared" ref="J2:J26" si="0">IFERROR(SUM($G2:$I2)*100/SUM($C2:$D2),0)</f>
        <v>0</v>
      </c>
      <c r="K2" s="8">
        <f>IFERROR(AVERAGEIFS(Sleep!$S:$S,Sleep!$C:$C,"&lt;&gt;",Sleep!$A:$A,"&gt;"&amp;EOMONTH(DATE($B2,MATCH($A2,$A$2:$A$13,0),),0),Sleep!$A:$A,"&lt;="&amp;EOMONTH(DATE($B2,MATCH($A2,$A$2:$A$13,0),),1)),0)</f>
        <v>0</v>
      </c>
      <c r="L2" s="9">
        <f>IFERROR(AVERAGEIFS(Sleep!$T:$T,Sleep!$C:$C,"&lt;&gt;",Sleep!$A:$A,"&gt;"&amp;EOMONTH(DATE($B2,MATCH($A2,$A$2:$A$13,0),),0),Sleep!$A:$A,"&lt;="&amp;EOMONTH(DATE($B2,MATCH($A2,$A$2:$A$13,0),),1)),0)</f>
        <v>0</v>
      </c>
    </row>
    <row r="3" spans="1:12">
      <c r="A3" t="s">
        <v>41</v>
      </c>
      <c r="B3">
        <v>2017</v>
      </c>
      <c r="C3">
        <f>COUNTIFS(Sleep!$C:$C,"&lt;&gt;",Sleep!$A:$A,"&gt;"&amp;EOMONTH(DATE($B3,MATCH($A3,$A$2:$A$13,0),),0),Sleep!$A:$A,"&lt;="&amp;EOMONTH(DATE($B3,MATCH($A3,$A$2:$A$13,0),),1))</f>
        <v>23</v>
      </c>
      <c r="D3">
        <f>COUNTIFS(Sleep!$C:$C,"",Sleep!$A:$A,"&gt;"&amp;EOMONTH(DATE($B3,MATCH($A3,$A$2:$A$13,0),),0),Sleep!$A:$A,"&lt;="&amp;EOMONTH(DATE($B3,MATCH($A3,$A$2:$A$13,0),),1))</f>
        <v>0</v>
      </c>
      <c r="E3" s="6">
        <f>IFERROR(AVERAGEIFS(Sleep!$E:$E,Sleep!$C:$C,"&lt;&gt;",Sleep!$A:$A,"&gt;"&amp;EOMONTH(DATE($B3,MATCH($A3,$A$2:$A$13,0),),0),Sleep!$A:$A,"&lt;="&amp;EOMONTH(DATE($B3,MATCH($A3,$A$2:$A$13,0),),1)),0)</f>
        <v>79.956521739130437</v>
      </c>
      <c r="F3" s="7">
        <f>IFERROR(AVERAGEIFS(Sleep!$F:$F,Sleep!$C:$C,"&lt;&gt;",Sleep!$A:$A,"&gt;"&amp;EOMONTH(DATE($B3,MATCH($A3,$A$2:$A$13,0),),0),Sleep!$A:$A,"&lt;="&amp;EOMONTH(DATE($B3,MATCH($A3,$A$2:$A$13,0),),1)),0)</f>
        <v>0.36002415458937209</v>
      </c>
      <c r="G3">
        <f>SUMIFS(Sleep!$M:$M,Sleep!$C:$C,"&lt;&gt;",Sleep!$A:$A,"&gt;"&amp;EOMONTH(DATE($B3,MATCH($A3,$A$2:$A$13,0),),0),Sleep!$A:$A,"&lt;="&amp;EOMONTH(DATE($B3,MATCH($A3,$A$2:$A$13,0),),1))</f>
        <v>0</v>
      </c>
      <c r="H3">
        <f>SUMIFS(Sleep!$N:$N,Sleep!$C:$C,"&lt;&gt;",Sleep!$A:$A,"&gt;"&amp;EOMONTH(DATE($B3,MATCH($A3,$A$2:$A$13,0),),0),Sleep!$A:$A,"&lt;="&amp;EOMONTH(DATE($B3,MATCH($A3,$A$2:$A$13,0),),1))</f>
        <v>0</v>
      </c>
      <c r="I3">
        <f>SUMIFS(Sleep!$O:$O,Sleep!$C:$C,"&lt;&gt;",Sleep!$A:$A,"&gt;"&amp;EOMONTH(DATE($B3,MATCH($A3,$A$2:$A$13,0),),0),Sleep!$A:$A,"&lt;="&amp;EOMONTH(DATE($B3,MATCH($A3,$A$2:$A$13,0),),1))</f>
        <v>0</v>
      </c>
      <c r="J3" s="8">
        <f t="shared" si="0"/>
        <v>0</v>
      </c>
      <c r="K3" s="8">
        <f>IFERROR(AVERAGEIFS(Sleep!$S:$S,Sleep!$C:$C,"&lt;&gt;",Sleep!$A:$A,"&gt;"&amp;EOMONTH(DATE($B3,MATCH($A3,$A$2:$A$13,0),),0),Sleep!$A:$A,"&lt;="&amp;EOMONTH(DATE($B3,MATCH($A3,$A$2:$A$13,0),),1)),0)</f>
        <v>65.333333333333329</v>
      </c>
      <c r="L3" s="9">
        <f>IFERROR(AVERAGEIFS(Sleep!$T:$T,Sleep!$C:$C,"&lt;&gt;",Sleep!$A:$A,"&gt;"&amp;EOMONTH(DATE($B3,MATCH($A3,$A$2:$A$13,0),),0),Sleep!$A:$A,"&lt;="&amp;EOMONTH(DATE($B3,MATCH($A3,$A$2:$A$13,0),),1)),0)</f>
        <v>9008.608695652174</v>
      </c>
    </row>
    <row r="4" spans="1:12">
      <c r="A4" t="s">
        <v>42</v>
      </c>
      <c r="B4">
        <v>2017</v>
      </c>
      <c r="C4">
        <f>COUNTIFS(Sleep!$C:$C,"&lt;&gt;",Sleep!$A:$A,"&gt;"&amp;EOMONTH(DATE($B4,MATCH($A4,$A$2:$A$13,0),),0),Sleep!$A:$A,"&lt;="&amp;EOMONTH(DATE($B4,MATCH($A4,$A$2:$A$13,0),),1))</f>
        <v>22</v>
      </c>
      <c r="D4">
        <f>COUNTIFS(Sleep!$C:$C,"",Sleep!$A:$A,"&gt;"&amp;EOMONTH(DATE($B4,MATCH($A4,$A$2:$A$13,0),),0),Sleep!$A:$A,"&lt;="&amp;EOMONTH(DATE($B4,MATCH($A4,$A$2:$A$13,0),),1))</f>
        <v>9</v>
      </c>
      <c r="E4" s="6">
        <f>IFERROR(AVERAGEIFS(Sleep!$E:$E,Sleep!$C:$C,"&lt;&gt;",Sleep!$A:$A,"&gt;"&amp;EOMONTH(DATE($B4,MATCH($A4,$A$2:$A$13,0),),0),Sleep!$A:$A,"&lt;="&amp;EOMONTH(DATE($B4,MATCH($A4,$A$2:$A$13,0),),1)),0)</f>
        <v>86.727272727272734</v>
      </c>
      <c r="F4" s="7">
        <f>IFERROR(AVERAGEIFS(Sleep!$F:$F,Sleep!$C:$C,"&lt;&gt;",Sleep!$A:$A,"&gt;"&amp;EOMONTH(DATE($B4,MATCH($A4,$A$2:$A$13,0),),0),Sleep!$A:$A,"&lt;="&amp;EOMONTH(DATE($B4,MATCH($A4,$A$2:$A$13,0),),1)),0)</f>
        <v>0.35243055555555552</v>
      </c>
      <c r="G4">
        <f>SUMIFS(Sleep!$M:$M,Sleep!$C:$C,"&lt;&gt;",Sleep!$A:$A,"&gt;"&amp;EOMONTH(DATE($B4,MATCH($A4,$A$2:$A$13,0),),0),Sleep!$A:$A,"&lt;="&amp;EOMONTH(DATE($B4,MATCH($A4,$A$2:$A$13,0),),1))</f>
        <v>0</v>
      </c>
      <c r="H4">
        <f>SUMIFS(Sleep!$N:$N,Sleep!$C:$C,"&lt;&gt;",Sleep!$A:$A,"&gt;"&amp;EOMONTH(DATE($B4,MATCH($A4,$A$2:$A$13,0),),0),Sleep!$A:$A,"&lt;="&amp;EOMONTH(DATE($B4,MATCH($A4,$A$2:$A$13,0),),1))</f>
        <v>0</v>
      </c>
      <c r="I4">
        <f>SUMIFS(Sleep!$O:$O,Sleep!$C:$C,"&lt;&gt;",Sleep!$A:$A,"&gt;"&amp;EOMONTH(DATE($B4,MATCH($A4,$A$2:$A$13,0),),0),Sleep!$A:$A,"&lt;="&amp;EOMONTH(DATE($B4,MATCH($A4,$A$2:$A$13,0),),1))</f>
        <v>0</v>
      </c>
      <c r="J4" s="8">
        <f t="shared" si="0"/>
        <v>0</v>
      </c>
      <c r="K4" s="8">
        <f>IFERROR(AVERAGEIFS(Sleep!$S:$S,Sleep!$C:$C,"&lt;&gt;",Sleep!$A:$A,"&gt;"&amp;EOMONTH(DATE($B4,MATCH($A4,$A$2:$A$13,0),),0),Sleep!$A:$A,"&lt;="&amp;EOMONTH(DATE($B4,MATCH($A4,$A$2:$A$13,0),),1)),0)</f>
        <v>72.714285714285708</v>
      </c>
      <c r="L4" s="9">
        <f>IFERROR(AVERAGEIFS(Sleep!$T:$T,Sleep!$C:$C,"&lt;&gt;",Sleep!$A:$A,"&gt;"&amp;EOMONTH(DATE($B4,MATCH($A4,$A$2:$A$13,0),),0),Sleep!$A:$A,"&lt;="&amp;EOMONTH(DATE($B4,MATCH($A4,$A$2:$A$13,0),),1)),0)</f>
        <v>8870.636363636364</v>
      </c>
    </row>
    <row r="5" spans="1:12">
      <c r="A5" t="s">
        <v>43</v>
      </c>
      <c r="B5">
        <v>2017</v>
      </c>
      <c r="C5">
        <f>COUNTIFS(Sleep!$C:$C,"&lt;&gt;",Sleep!$A:$A,"&gt;"&amp;EOMONTH(DATE($B5,MATCH($A5,$A$2:$A$13,0),),0),Sleep!$A:$A,"&lt;="&amp;EOMONTH(DATE($B5,MATCH($A5,$A$2:$A$13,0),),1))</f>
        <v>30</v>
      </c>
      <c r="D5">
        <f>COUNTIFS(Sleep!$C:$C,"",Sleep!$A:$A,"&gt;"&amp;EOMONTH(DATE($B5,MATCH($A5,$A$2:$A$13,0),),0),Sleep!$A:$A,"&lt;="&amp;EOMONTH(DATE($B5,MATCH($A5,$A$2:$A$13,0),),1))</f>
        <v>0</v>
      </c>
      <c r="E5" s="6">
        <f>IFERROR(AVERAGEIFS(Sleep!$E:$E,Sleep!$C:$C,"&lt;&gt;",Sleep!$A:$A,"&gt;"&amp;EOMONTH(DATE($B5,MATCH($A5,$A$2:$A$13,0),),0),Sleep!$A:$A,"&lt;="&amp;EOMONTH(DATE($B5,MATCH($A5,$A$2:$A$13,0),),1)),0)</f>
        <v>75.8</v>
      </c>
      <c r="F5" s="7">
        <f>IFERROR(AVERAGEIFS(Sleep!$F:$F,Sleep!$C:$C,"&lt;&gt;",Sleep!$A:$A,"&gt;"&amp;EOMONTH(DATE($B5,MATCH($A5,$A$2:$A$13,0),),0),Sleep!$A:$A,"&lt;="&amp;EOMONTH(DATE($B5,MATCH($A5,$A$2:$A$13,0),),1)),0)</f>
        <v>0.35229166666666667</v>
      </c>
      <c r="G5">
        <f>SUMIFS(Sleep!$M:$M,Sleep!$C:$C,"&lt;&gt;",Sleep!$A:$A,"&gt;"&amp;EOMONTH(DATE($B5,MATCH($A5,$A$2:$A$13,0),),0),Sleep!$A:$A,"&lt;="&amp;EOMONTH(DATE($B5,MATCH($A5,$A$2:$A$13,0),),1))</f>
        <v>0</v>
      </c>
      <c r="H5">
        <f>SUMIFS(Sleep!$N:$N,Sleep!$C:$C,"&lt;&gt;",Sleep!$A:$A,"&gt;"&amp;EOMONTH(DATE($B5,MATCH($A5,$A$2:$A$13,0),),0),Sleep!$A:$A,"&lt;="&amp;EOMONTH(DATE($B5,MATCH($A5,$A$2:$A$13,0),),1))</f>
        <v>1</v>
      </c>
      <c r="I5">
        <f>SUMIFS(Sleep!$O:$O,Sleep!$C:$C,"&lt;&gt;",Sleep!$A:$A,"&gt;"&amp;EOMONTH(DATE($B5,MATCH($A5,$A$2:$A$13,0),),0),Sleep!$A:$A,"&lt;="&amp;EOMONTH(DATE($B5,MATCH($A5,$A$2:$A$13,0),),1))</f>
        <v>0</v>
      </c>
      <c r="J5" s="8">
        <f t="shared" si="0"/>
        <v>3.3333333333333335</v>
      </c>
      <c r="K5" s="8">
        <f>IFERROR(AVERAGEIFS(Sleep!$S:$S,Sleep!$C:$C,"&lt;&gt;",Sleep!$A:$A,"&gt;"&amp;EOMONTH(DATE($B5,MATCH($A5,$A$2:$A$13,0),),0),Sleep!$A:$A,"&lt;="&amp;EOMONTH(DATE($B5,MATCH($A5,$A$2:$A$13,0),),1)),0)</f>
        <v>69.5</v>
      </c>
      <c r="L5" s="9">
        <f>IFERROR(AVERAGEIFS(Sleep!$T:$T,Sleep!$C:$C,"&lt;&gt;",Sleep!$A:$A,"&gt;"&amp;EOMONTH(DATE($B5,MATCH($A5,$A$2:$A$13,0),),0),Sleep!$A:$A,"&lt;="&amp;EOMONTH(DATE($B5,MATCH($A5,$A$2:$A$13,0),),1)),0)</f>
        <v>8927.7666666666664</v>
      </c>
    </row>
    <row r="6" spans="1:12">
      <c r="A6" t="s">
        <v>44</v>
      </c>
      <c r="B6">
        <v>2017</v>
      </c>
      <c r="C6">
        <f>COUNTIFS(Sleep!$C:$C,"&lt;&gt;",Sleep!$A:$A,"&gt;"&amp;EOMONTH(DATE($B6,MATCH($A6,$A$2:$A$13,0),),0),Sleep!$A:$A,"&lt;="&amp;EOMONTH(DATE($B6,MATCH($A6,$A$2:$A$13,0),),1))</f>
        <v>31</v>
      </c>
      <c r="D6">
        <f>COUNTIFS(Sleep!$C:$C,"",Sleep!$A:$A,"&gt;"&amp;EOMONTH(DATE($B6,MATCH($A6,$A$2:$A$13,0),),0),Sleep!$A:$A,"&lt;="&amp;EOMONTH(DATE($B6,MATCH($A6,$A$2:$A$13,0),),1))</f>
        <v>0</v>
      </c>
      <c r="E6" s="6">
        <f>IFERROR(AVERAGEIFS(Sleep!$E:$E,Sleep!$C:$C,"&lt;&gt;",Sleep!$A:$A,"&gt;"&amp;EOMONTH(DATE($B6,MATCH($A6,$A$2:$A$13,0),),0),Sleep!$A:$A,"&lt;="&amp;EOMONTH(DATE($B6,MATCH($A6,$A$2:$A$13,0),),1)),0)</f>
        <v>88.064516129032256</v>
      </c>
      <c r="F6" s="7">
        <f>IFERROR(AVERAGEIFS(Sleep!$F:$F,Sleep!$C:$C,"&lt;&gt;",Sleep!$A:$A,"&gt;"&amp;EOMONTH(DATE($B6,MATCH($A6,$A$2:$A$13,0),),0),Sleep!$A:$A,"&lt;="&amp;EOMONTH(DATE($B6,MATCH($A6,$A$2:$A$13,0),),1)),0)</f>
        <v>0.35259856630824371</v>
      </c>
      <c r="G6">
        <f>SUMIFS(Sleep!$M:$M,Sleep!$C:$C,"&lt;&gt;",Sleep!$A:$A,"&gt;"&amp;EOMONTH(DATE($B6,MATCH($A6,$A$2:$A$13,0),),0),Sleep!$A:$A,"&lt;="&amp;EOMONTH(DATE($B6,MATCH($A6,$A$2:$A$13,0),),1))</f>
        <v>0</v>
      </c>
      <c r="H6">
        <f>SUMIFS(Sleep!$N:$N,Sleep!$C:$C,"&lt;&gt;",Sleep!$A:$A,"&gt;"&amp;EOMONTH(DATE($B6,MATCH($A6,$A$2:$A$13,0),),0),Sleep!$A:$A,"&lt;="&amp;EOMONTH(DATE($B6,MATCH($A6,$A$2:$A$13,0),),1))</f>
        <v>1</v>
      </c>
      <c r="I6">
        <f>SUMIFS(Sleep!$O:$O,Sleep!$C:$C,"&lt;&gt;",Sleep!$A:$A,"&gt;"&amp;EOMONTH(DATE($B6,MATCH($A6,$A$2:$A$13,0),),0),Sleep!$A:$A,"&lt;="&amp;EOMONTH(DATE($B6,MATCH($A6,$A$2:$A$13,0),),1))</f>
        <v>0</v>
      </c>
      <c r="J6" s="8">
        <f t="shared" si="0"/>
        <v>3.225806451612903</v>
      </c>
      <c r="K6" s="8">
        <f>IFERROR(AVERAGEIFS(Sleep!$S:$S,Sleep!$C:$C,"&lt;&gt;",Sleep!$A:$A,"&gt;"&amp;EOMONTH(DATE($B6,MATCH($A6,$A$2:$A$13,0),),0),Sleep!$A:$A,"&lt;="&amp;EOMONTH(DATE($B6,MATCH($A6,$A$2:$A$13,0),),1)),0)</f>
        <v>78.63333333333334</v>
      </c>
      <c r="L6" s="9">
        <f>IFERROR(AVERAGEIFS(Sleep!$T:$T,Sleep!$C:$C,"&lt;&gt;",Sleep!$A:$A,"&gt;"&amp;EOMONTH(DATE($B6,MATCH($A6,$A$2:$A$13,0),),0),Sleep!$A:$A,"&lt;="&amp;EOMONTH(DATE($B6,MATCH($A6,$A$2:$A$13,0),),1)),0)</f>
        <v>5894</v>
      </c>
    </row>
    <row r="7" spans="1:12">
      <c r="A7" t="s">
        <v>45</v>
      </c>
      <c r="B7">
        <v>2017</v>
      </c>
      <c r="C7">
        <f>COUNTIFS(Sleep!$C:$C,"&lt;&gt;",Sleep!$A:$A,"&gt;"&amp;EOMONTH(DATE($B7,MATCH($A7,$A$2:$A$13,0),),0),Sleep!$A:$A,"&lt;="&amp;EOMONTH(DATE($B7,MATCH($A7,$A$2:$A$13,0),),1))</f>
        <v>30</v>
      </c>
      <c r="D7">
        <f>COUNTIFS(Sleep!$C:$C,"",Sleep!$A:$A,"&gt;"&amp;EOMONTH(DATE($B7,MATCH($A7,$A$2:$A$13,0),),0),Sleep!$A:$A,"&lt;="&amp;EOMONTH(DATE($B7,MATCH($A7,$A$2:$A$13,0),),1))</f>
        <v>0</v>
      </c>
      <c r="E7" s="6">
        <f>IFERROR(AVERAGEIFS(Sleep!$E:$E,Sleep!$C:$C,"&lt;&gt;",Sleep!$A:$A,"&gt;"&amp;EOMONTH(DATE($B7,MATCH($A7,$A$2:$A$13,0),),0),Sleep!$A:$A,"&lt;="&amp;EOMONTH(DATE($B7,MATCH($A7,$A$2:$A$13,0),),1)),0)</f>
        <v>87.466666666666669</v>
      </c>
      <c r="F7" s="7">
        <f>IFERROR(AVERAGEIFS(Sleep!$F:$F,Sleep!$C:$C,"&lt;&gt;",Sleep!$A:$A,"&gt;"&amp;EOMONTH(DATE($B7,MATCH($A7,$A$2:$A$13,0),),0),Sleep!$A:$A,"&lt;="&amp;EOMONTH(DATE($B7,MATCH($A7,$A$2:$A$13,0),),1)),0)</f>
        <v>0.33428240740740739</v>
      </c>
      <c r="G7">
        <f>SUMIFS(Sleep!$M:$M,Sleep!$C:$C,"&lt;&gt;",Sleep!$A:$A,"&gt;"&amp;EOMONTH(DATE($B7,MATCH($A7,$A$2:$A$13,0),),0),Sleep!$A:$A,"&lt;="&amp;EOMONTH(DATE($B7,MATCH($A7,$A$2:$A$13,0),),1))</f>
        <v>0</v>
      </c>
      <c r="H7">
        <f>SUMIFS(Sleep!$N:$N,Sleep!$C:$C,"&lt;&gt;",Sleep!$A:$A,"&gt;"&amp;EOMONTH(DATE($B7,MATCH($A7,$A$2:$A$13,0),),0),Sleep!$A:$A,"&lt;="&amp;EOMONTH(DATE($B7,MATCH($A7,$A$2:$A$13,0),),1))</f>
        <v>3</v>
      </c>
      <c r="I7">
        <f>SUMIFS(Sleep!$O:$O,Sleep!$C:$C,"&lt;&gt;",Sleep!$A:$A,"&gt;"&amp;EOMONTH(DATE($B7,MATCH($A7,$A$2:$A$13,0),),0),Sleep!$A:$A,"&lt;="&amp;EOMONTH(DATE($B7,MATCH($A7,$A$2:$A$13,0),),1))</f>
        <v>0</v>
      </c>
      <c r="J7" s="8">
        <f t="shared" si="0"/>
        <v>10</v>
      </c>
      <c r="K7" s="8">
        <f>IFERROR(AVERAGEIFS(Sleep!$S:$S,Sleep!$C:$C,"&lt;&gt;",Sleep!$A:$A,"&gt;"&amp;EOMONTH(DATE($B7,MATCH($A7,$A$2:$A$13,0),),0),Sleep!$A:$A,"&lt;="&amp;EOMONTH(DATE($B7,MATCH($A7,$A$2:$A$13,0),),1)),0)</f>
        <v>77.266666666666666</v>
      </c>
      <c r="L7" s="9">
        <f>IFERROR(AVERAGEIFS(Sleep!$T:$T,Sleep!$C:$C,"&lt;&gt;",Sleep!$A:$A,"&gt;"&amp;EOMONTH(DATE($B7,MATCH($A7,$A$2:$A$13,0),),0),Sleep!$A:$A,"&lt;="&amp;EOMONTH(DATE($B7,MATCH($A7,$A$2:$A$13,0),),1)),0)</f>
        <v>4973.4666666666662</v>
      </c>
    </row>
    <row r="8" spans="1:12">
      <c r="A8" t="s">
        <v>46</v>
      </c>
      <c r="B8">
        <v>2017</v>
      </c>
      <c r="C8">
        <f>COUNTIFS(Sleep!$C:$C,"&lt;&gt;",Sleep!$A:$A,"&gt;"&amp;EOMONTH(DATE($B8,MATCH($A8,$A$2:$A$13,0),),0),Sleep!$A:$A,"&lt;="&amp;EOMONTH(DATE($B8,MATCH($A8,$A$2:$A$13,0),),1))</f>
        <v>31</v>
      </c>
      <c r="D8">
        <f>COUNTIFS(Sleep!$C:$C,"",Sleep!$A:$A,"&gt;"&amp;EOMONTH(DATE($B8,MATCH($A8,$A$2:$A$13,0),),0),Sleep!$A:$A,"&lt;="&amp;EOMONTH(DATE($B8,MATCH($A8,$A$2:$A$13,0),),1))</f>
        <v>0</v>
      </c>
      <c r="E8" s="6">
        <f>IFERROR(AVERAGEIFS(Sleep!$E:$E,Sleep!$C:$C,"&lt;&gt;",Sleep!$A:$A,"&gt;"&amp;EOMONTH(DATE($B8,MATCH($A8,$A$2:$A$13,0),),0),Sleep!$A:$A,"&lt;="&amp;EOMONTH(DATE($B8,MATCH($A8,$A$2:$A$13,0),),1)),0)</f>
        <v>83.322580645161295</v>
      </c>
      <c r="F8" s="7">
        <f>IFERROR(AVERAGEIFS(Sleep!$F:$F,Sleep!$C:$C,"&lt;&gt;",Sleep!$A:$A,"&gt;"&amp;EOMONTH(DATE($B8,MATCH($A8,$A$2:$A$13,0),),0),Sleep!$A:$A,"&lt;="&amp;EOMONTH(DATE($B8,MATCH($A8,$A$2:$A$13,0),),1)),0)</f>
        <v>0.31980286738351255</v>
      </c>
      <c r="G8">
        <f>SUMIFS(Sleep!$M:$M,Sleep!$C:$C,"&lt;&gt;",Sleep!$A:$A,"&gt;"&amp;EOMONTH(DATE($B8,MATCH($A8,$A$2:$A$13,0),),0),Sleep!$A:$A,"&lt;="&amp;EOMONTH(DATE($B8,MATCH($A8,$A$2:$A$13,0),),1))</f>
        <v>0</v>
      </c>
      <c r="H8">
        <f>SUMIFS(Sleep!$N:$N,Sleep!$C:$C,"&lt;&gt;",Sleep!$A:$A,"&gt;"&amp;EOMONTH(DATE($B8,MATCH($A8,$A$2:$A$13,0),),0),Sleep!$A:$A,"&lt;="&amp;EOMONTH(DATE($B8,MATCH($A8,$A$2:$A$13,0),),1))</f>
        <v>2</v>
      </c>
      <c r="I8">
        <f>SUMIFS(Sleep!$O:$O,Sleep!$C:$C,"&lt;&gt;",Sleep!$A:$A,"&gt;"&amp;EOMONTH(DATE($B8,MATCH($A8,$A$2:$A$13,0),),0),Sleep!$A:$A,"&lt;="&amp;EOMONTH(DATE($B8,MATCH($A8,$A$2:$A$13,0),),1))</f>
        <v>0</v>
      </c>
      <c r="J8" s="8">
        <f t="shared" si="0"/>
        <v>6.4516129032258061</v>
      </c>
      <c r="K8" s="8">
        <f>IFERROR(AVERAGEIFS(Sleep!$S:$S,Sleep!$C:$C,"&lt;&gt;",Sleep!$A:$A,"&gt;"&amp;EOMONTH(DATE($B8,MATCH($A8,$A$2:$A$13,0),),0),Sleep!$A:$A,"&lt;="&amp;EOMONTH(DATE($B8,MATCH($A8,$A$2:$A$13,0),),1)),0)</f>
        <v>79.193548387096769</v>
      </c>
      <c r="L8" s="9">
        <f>IFERROR(AVERAGEIFS(Sleep!$T:$T,Sleep!$C:$C,"&lt;&gt;",Sleep!$A:$A,"&gt;"&amp;EOMONTH(DATE($B8,MATCH($A8,$A$2:$A$13,0),),0),Sleep!$A:$A,"&lt;="&amp;EOMONTH(DATE($B8,MATCH($A8,$A$2:$A$13,0),),1)),0)</f>
        <v>6144.4193548387093</v>
      </c>
    </row>
    <row r="9" spans="1:12">
      <c r="A9" t="s">
        <v>47</v>
      </c>
      <c r="B9">
        <v>2017</v>
      </c>
      <c r="C9">
        <f>COUNTIFS(Sleep!$C:$C,"&lt;&gt;",Sleep!$A:$A,"&gt;"&amp;EOMONTH(DATE($B9,MATCH($A9,$A$2:$A$13,0),),0),Sleep!$A:$A,"&lt;="&amp;EOMONTH(DATE($B9,MATCH($A9,$A$2:$A$13,0),),1))</f>
        <v>29</v>
      </c>
      <c r="D9">
        <f>COUNTIFS(Sleep!$C:$C,"",Sleep!$A:$A,"&gt;"&amp;EOMONTH(DATE($B9,MATCH($A9,$A$2:$A$13,0),),0),Sleep!$A:$A,"&lt;="&amp;EOMONTH(DATE($B9,MATCH($A9,$A$2:$A$13,0),),1))</f>
        <v>2</v>
      </c>
      <c r="E9" s="6">
        <f>IFERROR(AVERAGEIFS(Sleep!$E:$E,Sleep!$C:$C,"&lt;&gt;",Sleep!$A:$A,"&gt;"&amp;EOMONTH(DATE($B9,MATCH($A9,$A$2:$A$13,0),),0),Sleep!$A:$A,"&lt;="&amp;EOMONTH(DATE($B9,MATCH($A9,$A$2:$A$13,0),),1)),0)</f>
        <v>84.34482758620689</v>
      </c>
      <c r="F9" s="7">
        <f>IFERROR(AVERAGEIFS(Sleep!$F:$F,Sleep!$C:$C,"&lt;&gt;",Sleep!$A:$A,"&gt;"&amp;EOMONTH(DATE($B9,MATCH($A9,$A$2:$A$13,0),),0),Sleep!$A:$A,"&lt;="&amp;EOMONTH(DATE($B9,MATCH($A9,$A$2:$A$13,0),),1)),0)</f>
        <v>0.32483237547892718</v>
      </c>
      <c r="G9">
        <f>SUMIFS(Sleep!$M:$M,Sleep!$C:$C,"&lt;&gt;",Sleep!$A:$A,"&gt;"&amp;EOMONTH(DATE($B9,MATCH($A9,$A$2:$A$13,0),),0),Sleep!$A:$A,"&lt;="&amp;EOMONTH(DATE($B9,MATCH($A9,$A$2:$A$13,0),),1))</f>
        <v>0</v>
      </c>
      <c r="H9">
        <f>SUMIFS(Sleep!$N:$N,Sleep!$C:$C,"&lt;&gt;",Sleep!$A:$A,"&gt;"&amp;EOMONTH(DATE($B9,MATCH($A9,$A$2:$A$13,0),),0),Sleep!$A:$A,"&lt;="&amp;EOMONTH(DATE($B9,MATCH($A9,$A$2:$A$13,0),),1))</f>
        <v>3</v>
      </c>
      <c r="I9">
        <f>SUMIFS(Sleep!$O:$O,Sleep!$C:$C,"&lt;&gt;",Sleep!$A:$A,"&gt;"&amp;EOMONTH(DATE($B9,MATCH($A9,$A$2:$A$13,0),),0),Sleep!$A:$A,"&lt;="&amp;EOMONTH(DATE($B9,MATCH($A9,$A$2:$A$13,0),),1))</f>
        <v>0</v>
      </c>
      <c r="J9" s="8">
        <f t="shared" si="0"/>
        <v>9.67741935483871</v>
      </c>
      <c r="K9" s="8">
        <f>IFERROR(AVERAGEIFS(Sleep!$S:$S,Sleep!$C:$C,"&lt;&gt;",Sleep!$A:$A,"&gt;"&amp;EOMONTH(DATE($B9,MATCH($A9,$A$2:$A$13,0),),0),Sleep!$A:$A,"&lt;="&amp;EOMONTH(DATE($B9,MATCH($A9,$A$2:$A$13,0),),1)),0)</f>
        <v>77.740740740740748</v>
      </c>
      <c r="L9" s="9">
        <f>IFERROR(AVERAGEIFS(Sleep!$T:$T,Sleep!$C:$C,"&lt;&gt;",Sleep!$A:$A,"&gt;"&amp;EOMONTH(DATE($B9,MATCH($A9,$A$2:$A$13,0),),0),Sleep!$A:$A,"&lt;="&amp;EOMONTH(DATE($B9,MATCH($A9,$A$2:$A$13,0),),1)),0)</f>
        <v>8932.0689655172409</v>
      </c>
    </row>
    <row r="10" spans="1:12">
      <c r="A10" t="s">
        <v>48</v>
      </c>
      <c r="B10">
        <v>2017</v>
      </c>
      <c r="C10">
        <f>COUNTIFS(Sleep!$C:$C,"&lt;&gt;",Sleep!$A:$A,"&gt;"&amp;EOMONTH(DATE($B10,MATCH($A10,$A$2:$A$13,0),),0),Sleep!$A:$A,"&lt;="&amp;EOMONTH(DATE($B10,MATCH($A10,$A$2:$A$13,0),),1))</f>
        <v>30</v>
      </c>
      <c r="D10">
        <f>COUNTIFS(Sleep!$C:$C,"",Sleep!$A:$A,"&gt;"&amp;EOMONTH(DATE($B10,MATCH($A10,$A$2:$A$13,0),),0),Sleep!$A:$A,"&lt;="&amp;EOMONTH(DATE($B10,MATCH($A10,$A$2:$A$13,0),),1))</f>
        <v>0</v>
      </c>
      <c r="E10" s="6">
        <f>IFERROR(AVERAGEIFS(Sleep!$E:$E,Sleep!$C:$C,"&lt;&gt;",Sleep!$A:$A,"&gt;"&amp;EOMONTH(DATE($B10,MATCH($A10,$A$2:$A$13,0),),0),Sleep!$A:$A,"&lt;="&amp;EOMONTH(DATE($B10,MATCH($A10,$A$2:$A$13,0),),1)),0)</f>
        <v>90.966666666666669</v>
      </c>
      <c r="F10" s="7">
        <f>IFERROR(AVERAGEIFS(Sleep!$F:$F,Sleep!$C:$C,"&lt;&gt;",Sleep!$A:$A,"&gt;"&amp;EOMONTH(DATE($B10,MATCH($A10,$A$2:$A$13,0),),0),Sleep!$A:$A,"&lt;="&amp;EOMONTH(DATE($B10,MATCH($A10,$A$2:$A$13,0),),1)),0)</f>
        <v>0.35155092592592579</v>
      </c>
      <c r="G10">
        <f>SUMIFS(Sleep!$M:$M,Sleep!$C:$C,"&lt;&gt;",Sleep!$A:$A,"&gt;"&amp;EOMONTH(DATE($B10,MATCH($A10,$A$2:$A$13,0),),0),Sleep!$A:$A,"&lt;="&amp;EOMONTH(DATE($B10,MATCH($A10,$A$2:$A$13,0),),1))</f>
        <v>0</v>
      </c>
      <c r="H10">
        <f>SUMIFS(Sleep!$N:$N,Sleep!$C:$C,"&lt;&gt;",Sleep!$A:$A,"&gt;"&amp;EOMONTH(DATE($B10,MATCH($A10,$A$2:$A$13,0),),0),Sleep!$A:$A,"&lt;="&amp;EOMONTH(DATE($B10,MATCH($A10,$A$2:$A$13,0),),1))</f>
        <v>0</v>
      </c>
      <c r="I10">
        <f>SUMIFS(Sleep!$O:$O,Sleep!$C:$C,"&lt;&gt;",Sleep!$A:$A,"&gt;"&amp;EOMONTH(DATE($B10,MATCH($A10,$A$2:$A$13,0),),0),Sleep!$A:$A,"&lt;="&amp;EOMONTH(DATE($B10,MATCH($A10,$A$2:$A$13,0),),1))</f>
        <v>0</v>
      </c>
      <c r="J10" s="8">
        <f t="shared" si="0"/>
        <v>0</v>
      </c>
      <c r="K10" s="8">
        <f>IFERROR(AVERAGEIFS(Sleep!$S:$S,Sleep!$C:$C,"&lt;&gt;",Sleep!$A:$A,"&gt;"&amp;EOMONTH(DATE($B10,MATCH($A10,$A$2:$A$13,0),),0),Sleep!$A:$A,"&lt;="&amp;EOMONTH(DATE($B10,MATCH($A10,$A$2:$A$13,0),),1)),0)</f>
        <v>70.666666666666671</v>
      </c>
      <c r="L10" s="9">
        <f>IFERROR(AVERAGEIFS(Sleep!$T:$T,Sleep!$C:$C,"&lt;&gt;",Sleep!$A:$A,"&gt;"&amp;EOMONTH(DATE($B10,MATCH($A10,$A$2:$A$13,0),),0),Sleep!$A:$A,"&lt;="&amp;EOMONTH(DATE($B10,MATCH($A10,$A$2:$A$13,0),),1)),0)</f>
        <v>10431.766666666666</v>
      </c>
    </row>
    <row r="11" spans="1:12">
      <c r="A11" t="s">
        <v>39</v>
      </c>
      <c r="B11">
        <v>2017</v>
      </c>
      <c r="C11">
        <f>COUNTIFS(Sleep!$C:$C,"&lt;&gt;",Sleep!$A:$A,"&gt;"&amp;EOMONTH(DATE($B11,MATCH($A11,$A$2:$A$13,0),),0),Sleep!$A:$A,"&lt;="&amp;EOMONTH(DATE($B11,MATCH($A11,$A$2:$A$13,0),),1))</f>
        <v>28</v>
      </c>
      <c r="D11">
        <f>COUNTIFS(Sleep!$C:$C,"",Sleep!$A:$A,"&gt;"&amp;EOMONTH(DATE($B11,MATCH($A11,$A$2:$A$13,0),),0),Sleep!$A:$A,"&lt;="&amp;EOMONTH(DATE($B11,MATCH($A11,$A$2:$A$13,0),),1))</f>
        <v>3</v>
      </c>
      <c r="E11" s="6">
        <f>IFERROR(AVERAGEIFS(Sleep!$E:$E,Sleep!$C:$C,"&lt;&gt;",Sleep!$A:$A,"&gt;"&amp;EOMONTH(DATE($B11,MATCH($A11,$A$2:$A$13,0),),0),Sleep!$A:$A,"&lt;="&amp;EOMONTH(DATE($B11,MATCH($A11,$A$2:$A$13,0),),1)),0)</f>
        <v>89.75</v>
      </c>
      <c r="F11" s="7">
        <f>IFERROR(AVERAGEIFS(Sleep!$F:$F,Sleep!$C:$C,"&lt;&gt;",Sleep!$A:$A,"&gt;"&amp;EOMONTH(DATE($B11,MATCH($A11,$A$2:$A$13,0),),0),Sleep!$A:$A,"&lt;="&amp;EOMONTH(DATE($B11,MATCH($A11,$A$2:$A$13,0),),1)),0)</f>
        <v>0.37591765873015875</v>
      </c>
      <c r="G11">
        <f>SUMIFS(Sleep!$M:$M,Sleep!$C:$C,"&lt;&gt;",Sleep!$A:$A,"&gt;"&amp;EOMONTH(DATE($B11,MATCH($A11,$A$2:$A$13,0),),0),Sleep!$A:$A,"&lt;="&amp;EOMONTH(DATE($B11,MATCH($A11,$A$2:$A$13,0),),1))</f>
        <v>0</v>
      </c>
      <c r="H11">
        <f>SUMIFS(Sleep!$N:$N,Sleep!$C:$C,"&lt;&gt;",Sleep!$A:$A,"&gt;"&amp;EOMONTH(DATE($B11,MATCH($A11,$A$2:$A$13,0),),0),Sleep!$A:$A,"&lt;="&amp;EOMONTH(DATE($B11,MATCH($A11,$A$2:$A$13,0),),1))</f>
        <v>0</v>
      </c>
      <c r="I11">
        <f>SUMIFS(Sleep!$O:$O,Sleep!$C:$C,"&lt;&gt;",Sleep!$A:$A,"&gt;"&amp;EOMONTH(DATE($B11,MATCH($A11,$A$2:$A$13,0),),0),Sleep!$A:$A,"&lt;="&amp;EOMONTH(DATE($B11,MATCH($A11,$A$2:$A$13,0),),1))</f>
        <v>0</v>
      </c>
      <c r="J11" s="8">
        <f t="shared" si="0"/>
        <v>0</v>
      </c>
      <c r="K11" s="8">
        <f>IFERROR(AVERAGEIFS(Sleep!$S:$S,Sleep!$C:$C,"&lt;&gt;",Sleep!$A:$A,"&gt;"&amp;EOMONTH(DATE($B11,MATCH($A11,$A$2:$A$13,0),),0),Sleep!$A:$A,"&lt;="&amp;EOMONTH(DATE($B11,MATCH($A11,$A$2:$A$13,0),),1)),0)</f>
        <v>73.678571428571431</v>
      </c>
      <c r="L11" s="9">
        <f>IFERROR(AVERAGEIFS(Sleep!$T:$T,Sleep!$C:$C,"&lt;&gt;",Sleep!$A:$A,"&gt;"&amp;EOMONTH(DATE($B11,MATCH($A11,$A$2:$A$13,0),),0),Sleep!$A:$A,"&lt;="&amp;EOMONTH(DATE($B11,MATCH($A11,$A$2:$A$13,0),),1)),0)</f>
        <v>8868.1071428571431</v>
      </c>
    </row>
    <row r="12" spans="1:12">
      <c r="A12" t="s">
        <v>49</v>
      </c>
      <c r="B12">
        <v>2017</v>
      </c>
      <c r="C12">
        <f>COUNTIFS(Sleep!$C:$C,"&lt;&gt;",Sleep!$A:$A,"&gt;"&amp;EOMONTH(DATE($B12,MATCH($A12,$A$2:$A$13,0),),0),Sleep!$A:$A,"&lt;="&amp;EOMONTH(DATE($B12,MATCH($A12,$A$2:$A$13,0),),1))</f>
        <v>30</v>
      </c>
      <c r="D12">
        <f>COUNTIFS(Sleep!$C:$C,"",Sleep!$A:$A,"&gt;"&amp;EOMONTH(DATE($B12,MATCH($A12,$A$2:$A$13,0),),0),Sleep!$A:$A,"&lt;="&amp;EOMONTH(DATE($B12,MATCH($A12,$A$2:$A$13,0),),1))</f>
        <v>0</v>
      </c>
      <c r="E12" s="6">
        <f>IFERROR(AVERAGEIFS(Sleep!$E:$E,Sleep!$C:$C,"&lt;&gt;",Sleep!$A:$A,"&gt;"&amp;EOMONTH(DATE($B12,MATCH($A12,$A$2:$A$13,0),),0),Sleep!$A:$A,"&lt;="&amp;EOMONTH(DATE($B12,MATCH($A12,$A$2:$A$13,0),),1)),0)</f>
        <v>88.566666666666663</v>
      </c>
      <c r="F12" s="7">
        <f>IFERROR(AVERAGEIFS(Sleep!$F:$F,Sleep!$C:$C,"&lt;&gt;",Sleep!$A:$A,"&gt;"&amp;EOMONTH(DATE($B12,MATCH($A12,$A$2:$A$13,0),),0),Sleep!$A:$A,"&lt;="&amp;EOMONTH(DATE($B12,MATCH($A12,$A$2:$A$13,0),),1)),0)</f>
        <v>0.37217592592592591</v>
      </c>
      <c r="G12">
        <f>SUMIFS(Sleep!$M:$M,Sleep!$C:$C,"&lt;&gt;",Sleep!$A:$A,"&gt;"&amp;EOMONTH(DATE($B12,MATCH($A12,$A$2:$A$13,0),),0),Sleep!$A:$A,"&lt;="&amp;EOMONTH(DATE($B12,MATCH($A12,$A$2:$A$13,0),),1))</f>
        <v>0</v>
      </c>
      <c r="H12">
        <f>SUMIFS(Sleep!$N:$N,Sleep!$C:$C,"&lt;&gt;",Sleep!$A:$A,"&gt;"&amp;EOMONTH(DATE($B12,MATCH($A12,$A$2:$A$13,0),),0),Sleep!$A:$A,"&lt;="&amp;EOMONTH(DATE($B12,MATCH($A12,$A$2:$A$13,0),),1))</f>
        <v>1</v>
      </c>
      <c r="I12">
        <f>SUMIFS(Sleep!$O:$O,Sleep!$C:$C,"&lt;&gt;",Sleep!$A:$A,"&gt;"&amp;EOMONTH(DATE($B12,MATCH($A12,$A$2:$A$13,0),),0),Sleep!$A:$A,"&lt;="&amp;EOMONTH(DATE($B12,MATCH($A12,$A$2:$A$13,0),),1))</f>
        <v>0</v>
      </c>
      <c r="J12" s="8">
        <f t="shared" si="0"/>
        <v>3.3333333333333335</v>
      </c>
      <c r="K12" s="8">
        <f>IFERROR(AVERAGEIFS(Sleep!$S:$S,Sleep!$C:$C,"&lt;&gt;",Sleep!$A:$A,"&gt;"&amp;EOMONTH(DATE($B12,MATCH($A12,$A$2:$A$13,0),),0),Sleep!$A:$A,"&lt;="&amp;EOMONTH(DATE($B12,MATCH($A12,$A$2:$A$13,0),),1)),0)</f>
        <v>72.379310344827587</v>
      </c>
      <c r="L12" s="9">
        <f>IFERROR(AVERAGEIFS(Sleep!$T:$T,Sleep!$C:$C,"&lt;&gt;",Sleep!$A:$A,"&gt;"&amp;EOMONTH(DATE($B12,MATCH($A12,$A$2:$A$13,0),),0),Sleep!$A:$A,"&lt;="&amp;EOMONTH(DATE($B12,MATCH($A12,$A$2:$A$13,0),),1)),0)</f>
        <v>7235.7666666666664</v>
      </c>
    </row>
    <row r="13" spans="1:12">
      <c r="A13" t="s">
        <v>50</v>
      </c>
      <c r="B13">
        <v>2017</v>
      </c>
      <c r="C13">
        <f>COUNTIFS(Sleep!$C:$C,"&lt;&gt;",Sleep!$A:$A,"&gt;"&amp;EOMONTH(DATE($B13,MATCH($A13,$A$2:$A$13,0),),0),Sleep!$A:$A,"&lt;="&amp;EOMONTH(DATE($B13,MATCH($A13,$A$2:$A$13,0),),1))</f>
        <v>27</v>
      </c>
      <c r="D13">
        <f>COUNTIFS(Sleep!$C:$C,"",Sleep!$A:$A,"&gt;"&amp;EOMONTH(DATE($B13,MATCH($A13,$A$2:$A$13,0),),0),Sleep!$A:$A,"&lt;="&amp;EOMONTH(DATE($B13,MATCH($A13,$A$2:$A$13,0),),1))</f>
        <v>4</v>
      </c>
      <c r="E13" s="6">
        <f>IFERROR(AVERAGEIFS(Sleep!$E:$E,Sleep!$C:$C,"&lt;&gt;",Sleep!$A:$A,"&gt;"&amp;EOMONTH(DATE($B13,MATCH($A13,$A$2:$A$13,0),),0),Sleep!$A:$A,"&lt;="&amp;EOMONTH(DATE($B13,MATCH($A13,$A$2:$A$13,0),),1)),0)</f>
        <v>90.259259259259252</v>
      </c>
      <c r="F13" s="7">
        <f>IFERROR(AVERAGEIFS(Sleep!$F:$F,Sleep!$C:$C,"&lt;&gt;",Sleep!$A:$A,"&gt;"&amp;EOMONTH(DATE($B13,MATCH($A13,$A$2:$A$13,0),),0),Sleep!$A:$A,"&lt;="&amp;EOMONTH(DATE($B13,MATCH($A13,$A$2:$A$13,0),),1)),0)</f>
        <v>0.36692386831275714</v>
      </c>
      <c r="G13">
        <f>SUMIFS(Sleep!$M:$M,Sleep!$C:$C,"&lt;&gt;",Sleep!$A:$A,"&gt;"&amp;EOMONTH(DATE($B13,MATCH($A13,$A$2:$A$13,0),),0),Sleep!$A:$A,"&lt;="&amp;EOMONTH(DATE($B13,MATCH($A13,$A$2:$A$13,0),),1))</f>
        <v>0</v>
      </c>
      <c r="H13">
        <f>SUMIFS(Sleep!$N:$N,Sleep!$C:$C,"&lt;&gt;",Sleep!$A:$A,"&gt;"&amp;EOMONTH(DATE($B13,MATCH($A13,$A$2:$A$13,0),),0),Sleep!$A:$A,"&lt;="&amp;EOMONTH(DATE($B13,MATCH($A13,$A$2:$A$13,0),),1))</f>
        <v>2</v>
      </c>
      <c r="I13">
        <f>SUMIFS(Sleep!$O:$O,Sleep!$C:$C,"&lt;&gt;",Sleep!$A:$A,"&gt;"&amp;EOMONTH(DATE($B13,MATCH($A13,$A$2:$A$13,0),),0),Sleep!$A:$A,"&lt;="&amp;EOMONTH(DATE($B13,MATCH($A13,$A$2:$A$13,0),),1))</f>
        <v>0</v>
      </c>
      <c r="J13" s="8">
        <f t="shared" si="0"/>
        <v>6.4516129032258061</v>
      </c>
      <c r="K13" s="8">
        <f>IFERROR(AVERAGEIFS(Sleep!$S:$S,Sleep!$C:$C,"&lt;&gt;",Sleep!$A:$A,"&gt;"&amp;EOMONTH(DATE($B13,MATCH($A13,$A$2:$A$13,0),),0),Sleep!$A:$A,"&lt;="&amp;EOMONTH(DATE($B13,MATCH($A13,$A$2:$A$13,0),),1)),0)</f>
        <v>75.81481481481481</v>
      </c>
      <c r="L13" s="9">
        <f>IFERROR(AVERAGEIFS(Sleep!$T:$T,Sleep!$C:$C,"&lt;&gt;",Sleep!$A:$A,"&gt;"&amp;EOMONTH(DATE($B13,MATCH($A13,$A$2:$A$13,0),),0),Sleep!$A:$A,"&lt;="&amp;EOMONTH(DATE($B13,MATCH($A13,$A$2:$A$13,0),),1)),0)</f>
        <v>7746.5925925925922</v>
      </c>
    </row>
    <row r="14" spans="1:12">
      <c r="A14" t="s">
        <v>40</v>
      </c>
      <c r="B14">
        <v>2018</v>
      </c>
      <c r="C14">
        <f>COUNTIFS(Sleep!$C:$C,"&lt;&gt;",Sleep!$A:$A,"&gt;"&amp;EOMONTH(DATE($B14,MATCH($A14,$A$2:$A$13,0),),0),Sleep!$A:$A,"&lt;="&amp;EOMONTH(DATE($B14,MATCH($A14,$A$2:$A$13,0),),1))</f>
        <v>30</v>
      </c>
      <c r="D14">
        <f>COUNTIFS(Sleep!$C:$C,"",Sleep!$A:$A,"&gt;"&amp;EOMONTH(DATE($B14,MATCH($A14,$A$2:$A$13,0),),0),Sleep!$A:$A,"&lt;="&amp;EOMONTH(DATE($B14,MATCH($A14,$A$2:$A$13,0),),1))</f>
        <v>1</v>
      </c>
      <c r="E14" s="6">
        <f>IFERROR(AVERAGEIFS(Sleep!$E:$E,Sleep!$C:$C,"&lt;&gt;",Sleep!$A:$A,"&gt;"&amp;EOMONTH(DATE($B14,MATCH($A14,$A$2:$A$13,0),),0),Sleep!$A:$A,"&lt;="&amp;EOMONTH(DATE($B14,MATCH($A14,$A$2:$A$13,0),),1)),0)</f>
        <v>93.566666666666663</v>
      </c>
      <c r="F14" s="7">
        <f>IFERROR(AVERAGEIFS(Sleep!$F:$F,Sleep!$C:$C,"&lt;&gt;",Sleep!$A:$A,"&gt;"&amp;EOMONTH(DATE($B14,MATCH($A14,$A$2:$A$13,0),),0),Sleep!$A:$A,"&lt;="&amp;EOMONTH(DATE($B14,MATCH($A14,$A$2:$A$13,0),),1)),0)</f>
        <v>0.37081018518518521</v>
      </c>
      <c r="G14">
        <f>SUMIFS(Sleep!$M:$M,Sleep!$C:$C,"&lt;&gt;",Sleep!$A:$A,"&gt;"&amp;EOMONTH(DATE($B14,MATCH($A14,$A$2:$A$13,0),),0),Sleep!$A:$A,"&lt;="&amp;EOMONTH(DATE($B14,MATCH($A14,$A$2:$A$13,0),),1))</f>
        <v>0</v>
      </c>
      <c r="H14">
        <f>SUMIFS(Sleep!$N:$N,Sleep!$C:$C,"&lt;&gt;",Sleep!$A:$A,"&gt;"&amp;EOMONTH(DATE($B14,MATCH($A14,$A$2:$A$13,0),),0),Sleep!$A:$A,"&lt;="&amp;EOMONTH(DATE($B14,MATCH($A14,$A$2:$A$13,0),),1))</f>
        <v>1</v>
      </c>
      <c r="I14">
        <f>SUMIFS(Sleep!$O:$O,Sleep!$C:$C,"&lt;&gt;",Sleep!$A:$A,"&gt;"&amp;EOMONTH(DATE($B14,MATCH($A14,$A$2:$A$13,0),),0),Sleep!$A:$A,"&lt;="&amp;EOMONTH(DATE($B14,MATCH($A14,$A$2:$A$13,0),),1))</f>
        <v>0</v>
      </c>
      <c r="J14" s="8">
        <f t="shared" si="0"/>
        <v>3.225806451612903</v>
      </c>
      <c r="K14" s="8">
        <f>IFERROR(AVERAGEIFS(Sleep!$S:$S,Sleep!$C:$C,"&lt;&gt;",Sleep!$A:$A,"&gt;"&amp;EOMONTH(DATE($B14,MATCH($A14,$A$2:$A$13,0),),0),Sleep!$A:$A,"&lt;="&amp;EOMONTH(DATE($B14,MATCH($A14,$A$2:$A$13,0),),1)),0)</f>
        <v>72.166666666666671</v>
      </c>
      <c r="L14" s="9">
        <f>IFERROR(AVERAGEIFS(Sleep!$T:$T,Sleep!$C:$C,"&lt;&gt;",Sleep!$A:$A,"&gt;"&amp;EOMONTH(DATE($B14,MATCH($A14,$A$2:$A$13,0),),0),Sleep!$A:$A,"&lt;="&amp;EOMONTH(DATE($B14,MATCH($A14,$A$2:$A$13,0),),1)),0)</f>
        <v>6767.4</v>
      </c>
    </row>
    <row r="15" spans="1:12">
      <c r="A15" t="s">
        <v>41</v>
      </c>
      <c r="B15">
        <v>2018</v>
      </c>
      <c r="C15">
        <f>COUNTIFS(Sleep!$C:$C,"&lt;&gt;",Sleep!$A:$A,"&gt;"&amp;EOMONTH(DATE($B15,MATCH($A15,$A$2:$A$13,0),),0),Sleep!$A:$A,"&lt;="&amp;EOMONTH(DATE($B15,MATCH($A15,$A$2:$A$13,0),),1))</f>
        <v>28</v>
      </c>
      <c r="D15">
        <f>COUNTIFS(Sleep!$C:$C,"",Sleep!$A:$A,"&gt;"&amp;EOMONTH(DATE($B15,MATCH($A15,$A$2:$A$13,0),),0),Sleep!$A:$A,"&lt;="&amp;EOMONTH(DATE($B15,MATCH($A15,$A$2:$A$13,0),),1))</f>
        <v>0</v>
      </c>
      <c r="E15" s="6">
        <f>IFERROR(AVERAGEIFS(Sleep!$E:$E,Sleep!$C:$C,"&lt;&gt;",Sleep!$A:$A,"&gt;"&amp;EOMONTH(DATE($B15,MATCH($A15,$A$2:$A$13,0),),0),Sleep!$A:$A,"&lt;="&amp;EOMONTH(DATE($B15,MATCH($A15,$A$2:$A$13,0),),1)),0)</f>
        <v>91.285714285714292</v>
      </c>
      <c r="F15" s="7">
        <f>IFERROR(AVERAGEIFS(Sleep!$F:$F,Sleep!$C:$C,"&lt;&gt;",Sleep!$A:$A,"&gt;"&amp;EOMONTH(DATE($B15,MATCH($A15,$A$2:$A$13,0),),0),Sleep!$A:$A,"&lt;="&amp;EOMONTH(DATE($B15,MATCH($A15,$A$2:$A$13,0),),1)),0)</f>
        <v>0.34188988095238099</v>
      </c>
      <c r="G15">
        <f>SUMIFS(Sleep!$M:$M,Sleep!$C:$C,"&lt;&gt;",Sleep!$A:$A,"&gt;"&amp;EOMONTH(DATE($B15,MATCH($A15,$A$2:$A$13,0),),0),Sleep!$A:$A,"&lt;="&amp;EOMONTH(DATE($B15,MATCH($A15,$A$2:$A$13,0),),1))</f>
        <v>0</v>
      </c>
      <c r="H15">
        <f>SUMIFS(Sleep!$N:$N,Sleep!$C:$C,"&lt;&gt;",Sleep!$A:$A,"&gt;"&amp;EOMONTH(DATE($B15,MATCH($A15,$A$2:$A$13,0),),0),Sleep!$A:$A,"&lt;="&amp;EOMONTH(DATE($B15,MATCH($A15,$A$2:$A$13,0),),1))</f>
        <v>1</v>
      </c>
      <c r="I15">
        <f>SUMIFS(Sleep!$O:$O,Sleep!$C:$C,"&lt;&gt;",Sleep!$A:$A,"&gt;"&amp;EOMONTH(DATE($B15,MATCH($A15,$A$2:$A$13,0),),0),Sleep!$A:$A,"&lt;="&amp;EOMONTH(DATE($B15,MATCH($A15,$A$2:$A$13,0),),1))</f>
        <v>0</v>
      </c>
      <c r="J15" s="8">
        <f t="shared" si="0"/>
        <v>3.5714285714285716</v>
      </c>
      <c r="K15" s="8">
        <f>IFERROR(AVERAGEIFS(Sleep!$S:$S,Sleep!$C:$C,"&lt;&gt;",Sleep!$A:$A,"&gt;"&amp;EOMONTH(DATE($B15,MATCH($A15,$A$2:$A$13,0),),0),Sleep!$A:$A,"&lt;="&amp;EOMONTH(DATE($B15,MATCH($A15,$A$2:$A$13,0),),1)),0)</f>
        <v>75.214285714285708</v>
      </c>
      <c r="L15" s="9">
        <f>IFERROR(AVERAGEIFS(Sleep!$T:$T,Sleep!$C:$C,"&lt;&gt;",Sleep!$A:$A,"&gt;"&amp;EOMONTH(DATE($B15,MATCH($A15,$A$2:$A$13,0),),0),Sleep!$A:$A,"&lt;="&amp;EOMONTH(DATE($B15,MATCH($A15,$A$2:$A$13,0),),1)),0)</f>
        <v>12071.392857142857</v>
      </c>
    </row>
    <row r="16" spans="1:12">
      <c r="A16" t="s">
        <v>42</v>
      </c>
      <c r="B16">
        <v>2018</v>
      </c>
      <c r="C16">
        <f>COUNTIFS(Sleep!$C:$C,"&lt;&gt;",Sleep!$A:$A,"&gt;"&amp;EOMONTH(DATE($B16,MATCH($A16,$A$2:$A$13,0),),0),Sleep!$A:$A,"&lt;="&amp;EOMONTH(DATE($B16,MATCH($A16,$A$2:$A$13,0),),1))</f>
        <v>31</v>
      </c>
      <c r="D16">
        <f>COUNTIFS(Sleep!$C:$C,"",Sleep!$A:$A,"&gt;"&amp;EOMONTH(DATE($B16,MATCH($A16,$A$2:$A$13,0),),0),Sleep!$A:$A,"&lt;="&amp;EOMONTH(DATE($B16,MATCH($A16,$A$2:$A$13,0),),1))</f>
        <v>0</v>
      </c>
      <c r="E16" s="6">
        <f>IFERROR(AVERAGEIFS(Sleep!$E:$E,Sleep!$C:$C,"&lt;&gt;",Sleep!$A:$A,"&gt;"&amp;EOMONTH(DATE($B16,MATCH($A16,$A$2:$A$13,0),),0),Sleep!$A:$A,"&lt;="&amp;EOMONTH(DATE($B16,MATCH($A16,$A$2:$A$13,0),),1)),0)</f>
        <v>88.516129032258064</v>
      </c>
      <c r="F16" s="7">
        <f>IFERROR(AVERAGEIFS(Sleep!$F:$F,Sleep!$C:$C,"&lt;&gt;",Sleep!$A:$A,"&gt;"&amp;EOMONTH(DATE($B16,MATCH($A16,$A$2:$A$13,0),),0),Sleep!$A:$A,"&lt;="&amp;EOMONTH(DATE($B16,MATCH($A16,$A$2:$A$13,0),),1)),0)</f>
        <v>0.34666218637992835</v>
      </c>
      <c r="G16">
        <f>SUMIFS(Sleep!$M:$M,Sleep!$C:$C,"&lt;&gt;",Sleep!$A:$A,"&gt;"&amp;EOMONTH(DATE($B16,MATCH($A16,$A$2:$A$13,0),),0),Sleep!$A:$A,"&lt;="&amp;EOMONTH(DATE($B16,MATCH($A16,$A$2:$A$13,0),),1))</f>
        <v>0</v>
      </c>
      <c r="H16">
        <f>SUMIFS(Sleep!$N:$N,Sleep!$C:$C,"&lt;&gt;",Sleep!$A:$A,"&gt;"&amp;EOMONTH(DATE($B16,MATCH($A16,$A$2:$A$13,0),),0),Sleep!$A:$A,"&lt;="&amp;EOMONTH(DATE($B16,MATCH($A16,$A$2:$A$13,0),),1))</f>
        <v>0</v>
      </c>
      <c r="I16">
        <f>SUMIFS(Sleep!$O:$O,Sleep!$C:$C,"&lt;&gt;",Sleep!$A:$A,"&gt;"&amp;EOMONTH(DATE($B16,MATCH($A16,$A$2:$A$13,0),),0),Sleep!$A:$A,"&lt;="&amp;EOMONTH(DATE($B16,MATCH($A16,$A$2:$A$13,0),),1))</f>
        <v>0</v>
      </c>
      <c r="J16" s="8">
        <f t="shared" si="0"/>
        <v>0</v>
      </c>
      <c r="K16" s="8">
        <f>IFERROR(AVERAGEIFS(Sleep!$S:$S,Sleep!$C:$C,"&lt;&gt;",Sleep!$A:$A,"&gt;"&amp;EOMONTH(DATE($B16,MATCH($A16,$A$2:$A$13,0),),0),Sleep!$A:$A,"&lt;="&amp;EOMONTH(DATE($B16,MATCH($A16,$A$2:$A$13,0),),1)),0)</f>
        <v>68.966666666666669</v>
      </c>
      <c r="L16" s="9">
        <f>IFERROR(AVERAGEIFS(Sleep!$T:$T,Sleep!$C:$C,"&lt;&gt;",Sleep!$A:$A,"&gt;"&amp;EOMONTH(DATE($B16,MATCH($A16,$A$2:$A$13,0),),0),Sleep!$A:$A,"&lt;="&amp;EOMONTH(DATE($B16,MATCH($A16,$A$2:$A$13,0),),1)),0)</f>
        <v>8394.1935483870966</v>
      </c>
    </row>
    <row r="17" spans="1:12">
      <c r="A17" t="s">
        <v>43</v>
      </c>
      <c r="B17">
        <v>2018</v>
      </c>
      <c r="C17">
        <f>COUNTIFS(Sleep!$C:$C,"&lt;&gt;",Sleep!$A:$A,"&gt;"&amp;EOMONTH(DATE($B17,MATCH($A17,$A$2:$A$13,0),),0),Sleep!$A:$A,"&lt;="&amp;EOMONTH(DATE($B17,MATCH($A17,$A$2:$A$13,0),),1))</f>
        <v>30</v>
      </c>
      <c r="D17">
        <f>COUNTIFS(Sleep!$C:$C,"",Sleep!$A:$A,"&gt;"&amp;EOMONTH(DATE($B17,MATCH($A17,$A$2:$A$13,0),),0),Sleep!$A:$A,"&lt;="&amp;EOMONTH(DATE($B17,MATCH($A17,$A$2:$A$13,0),),1))</f>
        <v>0</v>
      </c>
      <c r="E17" s="6">
        <f>IFERROR(AVERAGEIFS(Sleep!$E:$E,Sleep!$C:$C,"&lt;&gt;",Sleep!$A:$A,"&gt;"&amp;EOMONTH(DATE($B17,MATCH($A17,$A$2:$A$13,0),),0),Sleep!$A:$A,"&lt;="&amp;EOMONTH(DATE($B17,MATCH($A17,$A$2:$A$13,0),),1)),0)</f>
        <v>90.13333333333334</v>
      </c>
      <c r="F17" s="7">
        <f>IFERROR(AVERAGEIFS(Sleep!$F:$F,Sleep!$C:$C,"&lt;&gt;",Sleep!$A:$A,"&gt;"&amp;EOMONTH(DATE($B17,MATCH($A17,$A$2:$A$13,0),),0),Sleep!$A:$A,"&lt;="&amp;EOMONTH(DATE($B17,MATCH($A17,$A$2:$A$13,0),),1)),0)</f>
        <v>0.35537037037037039</v>
      </c>
      <c r="G17">
        <f>SUMIFS(Sleep!$M:$M,Sleep!$C:$C,"&lt;&gt;",Sleep!$A:$A,"&gt;"&amp;EOMONTH(DATE($B17,MATCH($A17,$A$2:$A$13,0),),0),Sleep!$A:$A,"&lt;="&amp;EOMONTH(DATE($B17,MATCH($A17,$A$2:$A$13,0),),1))</f>
        <v>0</v>
      </c>
      <c r="H17">
        <f>SUMIFS(Sleep!$N:$N,Sleep!$C:$C,"&lt;&gt;",Sleep!$A:$A,"&gt;"&amp;EOMONTH(DATE($B17,MATCH($A17,$A$2:$A$13,0),),0),Sleep!$A:$A,"&lt;="&amp;EOMONTH(DATE($B17,MATCH($A17,$A$2:$A$13,0),),1))</f>
        <v>0</v>
      </c>
      <c r="I17">
        <f>SUMIFS(Sleep!$O:$O,Sleep!$C:$C,"&lt;&gt;",Sleep!$A:$A,"&gt;"&amp;EOMONTH(DATE($B17,MATCH($A17,$A$2:$A$13,0),),0),Sleep!$A:$A,"&lt;="&amp;EOMONTH(DATE($B17,MATCH($A17,$A$2:$A$13,0),),1))</f>
        <v>0</v>
      </c>
      <c r="J17" s="8">
        <f t="shared" si="0"/>
        <v>0</v>
      </c>
      <c r="K17" s="8">
        <f>IFERROR(AVERAGEIFS(Sleep!$S:$S,Sleep!$C:$C,"&lt;&gt;",Sleep!$A:$A,"&gt;"&amp;EOMONTH(DATE($B17,MATCH($A17,$A$2:$A$13,0),),0),Sleep!$A:$A,"&lt;="&amp;EOMONTH(DATE($B17,MATCH($A17,$A$2:$A$13,0),),1)),0)</f>
        <v>65.896551724137936</v>
      </c>
      <c r="L17" s="9">
        <f>IFERROR(AVERAGEIFS(Sleep!$T:$T,Sleep!$C:$C,"&lt;&gt;",Sleep!$A:$A,"&gt;"&amp;EOMONTH(DATE($B17,MATCH($A17,$A$2:$A$13,0),),0),Sleep!$A:$A,"&lt;="&amp;EOMONTH(DATE($B17,MATCH($A17,$A$2:$A$13,0),),1)),0)</f>
        <v>9755</v>
      </c>
    </row>
    <row r="18" spans="1:12">
      <c r="A18" t="s">
        <v>44</v>
      </c>
      <c r="B18">
        <v>2018</v>
      </c>
      <c r="C18">
        <f>COUNTIFS(Sleep!$C:$C,"&lt;&gt;",Sleep!$A:$A,"&gt;"&amp;EOMONTH(DATE($B18,MATCH($A18,$A$2:$A$13,0),),0),Sleep!$A:$A,"&lt;="&amp;EOMONTH(DATE($B18,MATCH($A18,$A$2:$A$13,0),),1))</f>
        <v>31</v>
      </c>
      <c r="D18">
        <f>COUNTIFS(Sleep!$C:$C,"",Sleep!$A:$A,"&gt;"&amp;EOMONTH(DATE($B18,MATCH($A18,$A$2:$A$13,0),),0),Sleep!$A:$A,"&lt;="&amp;EOMONTH(DATE($B18,MATCH($A18,$A$2:$A$13,0),),1))</f>
        <v>0</v>
      </c>
      <c r="E18" s="6">
        <f>IFERROR(AVERAGEIFS(Sleep!$E:$E,Sleep!$C:$C,"&lt;&gt;",Sleep!$A:$A,"&gt;"&amp;EOMONTH(DATE($B18,MATCH($A18,$A$2:$A$13,0),),0),Sleep!$A:$A,"&lt;="&amp;EOMONTH(DATE($B18,MATCH($A18,$A$2:$A$13,0),),1)),0)</f>
        <v>86.709677419354833</v>
      </c>
      <c r="F18" s="7">
        <f>IFERROR(AVERAGEIFS(Sleep!$F:$F,Sleep!$C:$C,"&lt;&gt;",Sleep!$A:$A,"&gt;"&amp;EOMONTH(DATE($B18,MATCH($A18,$A$2:$A$13,0),),0),Sleep!$A:$A,"&lt;="&amp;EOMONTH(DATE($B18,MATCH($A18,$A$2:$A$13,0),),1)),0)</f>
        <v>0.34722222222222215</v>
      </c>
      <c r="G18">
        <f>SUMIFS(Sleep!$M:$M,Sleep!$C:$C,"&lt;&gt;",Sleep!$A:$A,"&gt;"&amp;EOMONTH(DATE($B18,MATCH($A18,$A$2:$A$13,0),),0),Sleep!$A:$A,"&lt;="&amp;EOMONTH(DATE($B18,MATCH($A18,$A$2:$A$13,0),),1))</f>
        <v>0</v>
      </c>
      <c r="H18">
        <f>SUMIFS(Sleep!$N:$N,Sleep!$C:$C,"&lt;&gt;",Sleep!$A:$A,"&gt;"&amp;EOMONTH(DATE($B18,MATCH($A18,$A$2:$A$13,0),),0),Sleep!$A:$A,"&lt;="&amp;EOMONTH(DATE($B18,MATCH($A18,$A$2:$A$13,0),),1))</f>
        <v>2</v>
      </c>
      <c r="I18">
        <f>SUMIFS(Sleep!$O:$O,Sleep!$C:$C,"&lt;&gt;",Sleep!$A:$A,"&gt;"&amp;EOMONTH(DATE($B18,MATCH($A18,$A$2:$A$13,0),),0),Sleep!$A:$A,"&lt;="&amp;EOMONTH(DATE($B18,MATCH($A18,$A$2:$A$13,0),),1))</f>
        <v>0</v>
      </c>
      <c r="J18" s="8">
        <f t="shared" si="0"/>
        <v>6.4516129032258061</v>
      </c>
      <c r="K18" s="8">
        <f>IFERROR(AVERAGEIFS(Sleep!$S:$S,Sleep!$C:$C,"&lt;&gt;",Sleep!$A:$A,"&gt;"&amp;EOMONTH(DATE($B18,MATCH($A18,$A$2:$A$13,0),),0),Sleep!$A:$A,"&lt;="&amp;EOMONTH(DATE($B18,MATCH($A18,$A$2:$A$13,0),),1)),0)</f>
        <v>68.645161290322577</v>
      </c>
      <c r="L18" s="9">
        <f>IFERROR(AVERAGEIFS(Sleep!$T:$T,Sleep!$C:$C,"&lt;&gt;",Sleep!$A:$A,"&gt;"&amp;EOMONTH(DATE($B18,MATCH($A18,$A$2:$A$13,0),),0),Sleep!$A:$A,"&lt;="&amp;EOMONTH(DATE($B18,MATCH($A18,$A$2:$A$13,0),),1)),0)</f>
        <v>6863.677419354839</v>
      </c>
    </row>
    <row r="19" spans="1:12">
      <c r="A19" t="s">
        <v>45</v>
      </c>
      <c r="B19">
        <v>2018</v>
      </c>
      <c r="C19">
        <f>COUNTIFS(Sleep!$C:$C,"&lt;&gt;",Sleep!$A:$A,"&gt;"&amp;EOMONTH(DATE($B19,MATCH($A19,$A$2:$A$13,0),),0),Sleep!$A:$A,"&lt;="&amp;EOMONTH(DATE($B19,MATCH($A19,$A$2:$A$13,0),),1))</f>
        <v>30</v>
      </c>
      <c r="D19">
        <f>COUNTIFS(Sleep!$C:$C,"",Sleep!$A:$A,"&gt;"&amp;EOMONTH(DATE($B19,MATCH($A19,$A$2:$A$13,0),),0),Sleep!$A:$A,"&lt;="&amp;EOMONTH(DATE($B19,MATCH($A19,$A$2:$A$13,0),),1))</f>
        <v>0</v>
      </c>
      <c r="E19" s="6">
        <f>IFERROR(AVERAGEIFS(Sleep!$E:$E,Sleep!$C:$C,"&lt;&gt;",Sleep!$A:$A,"&gt;"&amp;EOMONTH(DATE($B19,MATCH($A19,$A$2:$A$13,0),),0),Sleep!$A:$A,"&lt;="&amp;EOMONTH(DATE($B19,MATCH($A19,$A$2:$A$13,0),),1)),0)</f>
        <v>87</v>
      </c>
      <c r="F19" s="7">
        <f>IFERROR(AVERAGEIFS(Sleep!$F:$F,Sleep!$C:$C,"&lt;&gt;",Sleep!$A:$A,"&gt;"&amp;EOMONTH(DATE($B19,MATCH($A19,$A$2:$A$13,0),),0),Sleep!$A:$A,"&lt;="&amp;EOMONTH(DATE($B19,MATCH($A19,$A$2:$A$13,0),),1)),0)</f>
        <v>0.3494444444444445</v>
      </c>
      <c r="G19">
        <f>SUMIFS(Sleep!$M:$M,Sleep!$C:$C,"&lt;&gt;",Sleep!$A:$A,"&gt;"&amp;EOMONTH(DATE($B19,MATCH($A19,$A$2:$A$13,0),),0),Sleep!$A:$A,"&lt;="&amp;EOMONTH(DATE($B19,MATCH($A19,$A$2:$A$13,0),),1))</f>
        <v>0</v>
      </c>
      <c r="H19">
        <f>SUMIFS(Sleep!$N:$N,Sleep!$C:$C,"&lt;&gt;",Sleep!$A:$A,"&gt;"&amp;EOMONTH(DATE($B19,MATCH($A19,$A$2:$A$13,0),),0),Sleep!$A:$A,"&lt;="&amp;EOMONTH(DATE($B19,MATCH($A19,$A$2:$A$13,0),),1))</f>
        <v>2</v>
      </c>
      <c r="I19">
        <f>SUMIFS(Sleep!$O:$O,Sleep!$C:$C,"&lt;&gt;",Sleep!$A:$A,"&gt;"&amp;EOMONTH(DATE($B19,MATCH($A19,$A$2:$A$13,0),),0),Sleep!$A:$A,"&lt;="&amp;EOMONTH(DATE($B19,MATCH($A19,$A$2:$A$13,0),),1))</f>
        <v>0</v>
      </c>
      <c r="J19" s="8">
        <f t="shared" si="0"/>
        <v>6.666666666666667</v>
      </c>
      <c r="K19" s="8">
        <f>IFERROR(AVERAGEIFS(Sleep!$S:$S,Sleep!$C:$C,"&lt;&gt;",Sleep!$A:$A,"&gt;"&amp;EOMONTH(DATE($B19,MATCH($A19,$A$2:$A$13,0),),0),Sleep!$A:$A,"&lt;="&amp;EOMONTH(DATE($B19,MATCH($A19,$A$2:$A$13,0),),1)),0)</f>
        <v>70.3</v>
      </c>
      <c r="L19" s="9">
        <f>IFERROR(AVERAGEIFS(Sleep!$T:$T,Sleep!$C:$C,"&lt;&gt;",Sleep!$A:$A,"&gt;"&amp;EOMONTH(DATE($B19,MATCH($A19,$A$2:$A$13,0),),0),Sleep!$A:$A,"&lt;="&amp;EOMONTH(DATE($B19,MATCH($A19,$A$2:$A$13,0),),1)),0)</f>
        <v>6081.3</v>
      </c>
    </row>
    <row r="20" spans="1:12">
      <c r="A20" t="s">
        <v>46</v>
      </c>
      <c r="B20">
        <v>2018</v>
      </c>
      <c r="C20">
        <f>COUNTIFS(Sleep!$C:$C,"&lt;&gt;",Sleep!$A:$A,"&gt;"&amp;EOMONTH(DATE($B20,MATCH($A20,$A$2:$A$13,0),),0),Sleep!$A:$A,"&lt;="&amp;EOMONTH(DATE($B20,MATCH($A20,$A$2:$A$13,0),),1))</f>
        <v>30</v>
      </c>
      <c r="D20">
        <f>COUNTIFS(Sleep!$C:$C,"",Sleep!$A:$A,"&gt;"&amp;EOMONTH(DATE($B20,MATCH($A20,$A$2:$A$13,0),),0),Sleep!$A:$A,"&lt;="&amp;EOMONTH(DATE($B20,MATCH($A20,$A$2:$A$13,0),),1))</f>
        <v>1</v>
      </c>
      <c r="E20" s="6">
        <f>IFERROR(AVERAGEIFS(Sleep!$E:$E,Sleep!$C:$C,"&lt;&gt;",Sleep!$A:$A,"&gt;"&amp;EOMONTH(DATE($B20,MATCH($A20,$A$2:$A$13,0),),0),Sleep!$A:$A,"&lt;="&amp;EOMONTH(DATE($B20,MATCH($A20,$A$2:$A$13,0),),1)),0)</f>
        <v>88.7</v>
      </c>
      <c r="F20" s="7">
        <f>IFERROR(AVERAGEIFS(Sleep!$F:$F,Sleep!$C:$C,"&lt;&gt;",Sleep!$A:$A,"&gt;"&amp;EOMONTH(DATE($B20,MATCH($A20,$A$2:$A$13,0),),0),Sleep!$A:$A,"&lt;="&amp;EOMONTH(DATE($B20,MATCH($A20,$A$2:$A$13,0),),1)),0)</f>
        <v>0.36821759259259251</v>
      </c>
      <c r="G20">
        <f>SUMIFS(Sleep!$M:$M,Sleep!$C:$C,"&lt;&gt;",Sleep!$A:$A,"&gt;"&amp;EOMONTH(DATE($B20,MATCH($A20,$A$2:$A$13,0),),0),Sleep!$A:$A,"&lt;="&amp;EOMONTH(DATE($B20,MATCH($A20,$A$2:$A$13,0),),1))</f>
        <v>0</v>
      </c>
      <c r="H20">
        <f>SUMIFS(Sleep!$N:$N,Sleep!$C:$C,"&lt;&gt;",Sleep!$A:$A,"&gt;"&amp;EOMONTH(DATE($B20,MATCH($A20,$A$2:$A$13,0),),0),Sleep!$A:$A,"&lt;="&amp;EOMONTH(DATE($B20,MATCH($A20,$A$2:$A$13,0),),1))</f>
        <v>0</v>
      </c>
      <c r="I20">
        <f>SUMIFS(Sleep!$O:$O,Sleep!$C:$C,"&lt;&gt;",Sleep!$A:$A,"&gt;"&amp;EOMONTH(DATE($B20,MATCH($A20,$A$2:$A$13,0),),0),Sleep!$A:$A,"&lt;="&amp;EOMONTH(DATE($B20,MATCH($A20,$A$2:$A$13,0),),1))</f>
        <v>0</v>
      </c>
      <c r="J20" s="8">
        <f t="shared" si="0"/>
        <v>0</v>
      </c>
      <c r="K20" s="8">
        <f>IFERROR(AVERAGEIFS(Sleep!$S:$S,Sleep!$C:$C,"&lt;&gt;",Sleep!$A:$A,"&gt;"&amp;EOMONTH(DATE($B20,MATCH($A20,$A$2:$A$13,0),),0),Sleep!$A:$A,"&lt;="&amp;EOMONTH(DATE($B20,MATCH($A20,$A$2:$A$13,0),),1)),0)</f>
        <v>67.36666666666666</v>
      </c>
      <c r="L20" s="9">
        <f>IFERROR(AVERAGEIFS(Sleep!$T:$T,Sleep!$C:$C,"&lt;&gt;",Sleep!$A:$A,"&gt;"&amp;EOMONTH(DATE($B20,MATCH($A20,$A$2:$A$13,0),),0),Sleep!$A:$A,"&lt;="&amp;EOMONTH(DATE($B20,MATCH($A20,$A$2:$A$13,0),),1)),0)</f>
        <v>5943.166666666667</v>
      </c>
    </row>
    <row r="21" spans="1:12">
      <c r="A21" t="s">
        <v>47</v>
      </c>
      <c r="B21">
        <v>2018</v>
      </c>
      <c r="C21">
        <f>COUNTIFS(Sleep!$C:$C,"&lt;&gt;",Sleep!$A:$A,"&gt;"&amp;EOMONTH(DATE($B21,MATCH($A21,$A$2:$A$13,0),),0),Sleep!$A:$A,"&lt;="&amp;EOMONTH(DATE($B21,MATCH($A21,$A$2:$A$13,0),),1))</f>
        <v>30</v>
      </c>
      <c r="D21">
        <f>COUNTIFS(Sleep!$C:$C,"",Sleep!$A:$A,"&gt;"&amp;EOMONTH(DATE($B21,MATCH($A21,$A$2:$A$13,0),),0),Sleep!$A:$A,"&lt;="&amp;EOMONTH(DATE($B21,MATCH($A21,$A$2:$A$13,0),),1))</f>
        <v>1</v>
      </c>
      <c r="E21" s="6">
        <f>IFERROR(AVERAGEIFS(Sleep!$E:$E,Sleep!$C:$C,"&lt;&gt;",Sleep!$A:$A,"&gt;"&amp;EOMONTH(DATE($B21,MATCH($A21,$A$2:$A$13,0),),0),Sleep!$A:$A,"&lt;="&amp;EOMONTH(DATE($B21,MATCH($A21,$A$2:$A$13,0),),1)),0)</f>
        <v>89.333333333333329</v>
      </c>
      <c r="F21" s="7">
        <f>IFERROR(AVERAGEIFS(Sleep!$F:$F,Sleep!$C:$C,"&lt;&gt;",Sleep!$A:$A,"&gt;"&amp;EOMONTH(DATE($B21,MATCH($A21,$A$2:$A$13,0),),0),Sleep!$A:$A,"&lt;="&amp;EOMONTH(DATE($B21,MATCH($A21,$A$2:$A$13,0),),1)),0)</f>
        <v>0.36305555555555558</v>
      </c>
      <c r="G21">
        <f>SUMIFS(Sleep!$M:$M,Sleep!$C:$C,"&lt;&gt;",Sleep!$A:$A,"&gt;"&amp;EOMONTH(DATE($B21,MATCH($A21,$A$2:$A$13,0),),0),Sleep!$A:$A,"&lt;="&amp;EOMONTH(DATE($B21,MATCH($A21,$A$2:$A$13,0),),1))</f>
        <v>0</v>
      </c>
      <c r="H21">
        <f>SUMIFS(Sleep!$N:$N,Sleep!$C:$C,"&lt;&gt;",Sleep!$A:$A,"&gt;"&amp;EOMONTH(DATE($B21,MATCH($A21,$A$2:$A$13,0),),0),Sleep!$A:$A,"&lt;="&amp;EOMONTH(DATE($B21,MATCH($A21,$A$2:$A$13,0),),1))</f>
        <v>2</v>
      </c>
      <c r="I21">
        <f>SUMIFS(Sleep!$O:$O,Sleep!$C:$C,"&lt;&gt;",Sleep!$A:$A,"&gt;"&amp;EOMONTH(DATE($B21,MATCH($A21,$A$2:$A$13,0),),0),Sleep!$A:$A,"&lt;="&amp;EOMONTH(DATE($B21,MATCH($A21,$A$2:$A$13,0),),1))</f>
        <v>0</v>
      </c>
      <c r="J21" s="8">
        <f t="shared" si="0"/>
        <v>6.4516129032258061</v>
      </c>
      <c r="K21" s="8">
        <f>IFERROR(AVERAGEIFS(Sleep!$S:$S,Sleep!$C:$C,"&lt;&gt;",Sleep!$A:$A,"&gt;"&amp;EOMONTH(DATE($B21,MATCH($A21,$A$2:$A$13,0),),0),Sleep!$A:$A,"&lt;="&amp;EOMONTH(DATE($B21,MATCH($A21,$A$2:$A$13,0),),1)),0)</f>
        <v>69.066666666666663</v>
      </c>
      <c r="L21" s="9">
        <f>IFERROR(AVERAGEIFS(Sleep!$T:$T,Sleep!$C:$C,"&lt;&gt;",Sleep!$A:$A,"&gt;"&amp;EOMONTH(DATE($B21,MATCH($A21,$A$2:$A$13,0),),0),Sleep!$A:$A,"&lt;="&amp;EOMONTH(DATE($B21,MATCH($A21,$A$2:$A$13,0),),1)),0)</f>
        <v>7894.9</v>
      </c>
    </row>
    <row r="22" spans="1:12">
      <c r="A22" t="s">
        <v>48</v>
      </c>
      <c r="B22">
        <v>2018</v>
      </c>
      <c r="C22">
        <f>COUNTIFS(Sleep!$C:$C,"&lt;&gt;",Sleep!$A:$A,"&gt;"&amp;EOMONTH(DATE($B22,MATCH($A22,$A$2:$A$13,0),),0),Sleep!$A:$A,"&lt;="&amp;EOMONTH(DATE($B22,MATCH($A22,$A$2:$A$13,0),),1))</f>
        <v>30</v>
      </c>
      <c r="D22">
        <f>COUNTIFS(Sleep!$C:$C,"",Sleep!$A:$A,"&gt;"&amp;EOMONTH(DATE($B22,MATCH($A22,$A$2:$A$13,0),),0),Sleep!$A:$A,"&lt;="&amp;EOMONTH(DATE($B22,MATCH($A22,$A$2:$A$13,0),),1))</f>
        <v>0</v>
      </c>
      <c r="E22" s="6">
        <f>IFERROR(AVERAGEIFS(Sleep!$E:$E,Sleep!$C:$C,"&lt;&gt;",Sleep!$A:$A,"&gt;"&amp;EOMONTH(DATE($B22,MATCH($A22,$A$2:$A$13,0),),0),Sleep!$A:$A,"&lt;="&amp;EOMONTH(DATE($B22,MATCH($A22,$A$2:$A$13,0),),1)),0)</f>
        <v>85.733333333333334</v>
      </c>
      <c r="F22" s="7">
        <f>IFERROR(AVERAGEIFS(Sleep!$F:$F,Sleep!$C:$C,"&lt;&gt;",Sleep!$A:$A,"&gt;"&amp;EOMONTH(DATE($B22,MATCH($A22,$A$2:$A$13,0),),0),Sleep!$A:$A,"&lt;="&amp;EOMONTH(DATE($B22,MATCH($A22,$A$2:$A$13,0),),1)),0)</f>
        <v>0.37884259259259268</v>
      </c>
      <c r="G22">
        <f>SUMIFS(Sleep!$M:$M,Sleep!$C:$C,"&lt;&gt;",Sleep!$A:$A,"&gt;"&amp;EOMONTH(DATE($B22,MATCH($A22,$A$2:$A$13,0),),0),Sleep!$A:$A,"&lt;="&amp;EOMONTH(DATE($B22,MATCH($A22,$A$2:$A$13,0),),1))</f>
        <v>0</v>
      </c>
      <c r="H22">
        <f>SUMIFS(Sleep!$N:$N,Sleep!$C:$C,"&lt;&gt;",Sleep!$A:$A,"&gt;"&amp;EOMONTH(DATE($B22,MATCH($A22,$A$2:$A$13,0),),0),Sleep!$A:$A,"&lt;="&amp;EOMONTH(DATE($B22,MATCH($A22,$A$2:$A$13,0),),1))</f>
        <v>0</v>
      </c>
      <c r="I22">
        <f>SUMIFS(Sleep!$O:$O,Sleep!$C:$C,"&lt;&gt;",Sleep!$A:$A,"&gt;"&amp;EOMONTH(DATE($B22,MATCH($A22,$A$2:$A$13,0),),0),Sleep!$A:$A,"&lt;="&amp;EOMONTH(DATE($B22,MATCH($A22,$A$2:$A$13,0),),1))</f>
        <v>0</v>
      </c>
      <c r="J22" s="8">
        <f t="shared" si="0"/>
        <v>0</v>
      </c>
      <c r="K22" s="8">
        <f>IFERROR(AVERAGEIFS(Sleep!$S:$S,Sleep!$C:$C,"&lt;&gt;",Sleep!$A:$A,"&gt;"&amp;EOMONTH(DATE($B22,MATCH($A22,$A$2:$A$13,0),),0),Sleep!$A:$A,"&lt;="&amp;EOMONTH(DATE($B22,MATCH($A22,$A$2:$A$13,0),),1)),0)</f>
        <v>65.766666666666666</v>
      </c>
      <c r="L22" s="9">
        <f>IFERROR(AVERAGEIFS(Sleep!$T:$T,Sleep!$C:$C,"&lt;&gt;",Sleep!$A:$A,"&gt;"&amp;EOMONTH(DATE($B22,MATCH($A22,$A$2:$A$13,0),),0),Sleep!$A:$A,"&lt;="&amp;EOMONTH(DATE($B22,MATCH($A22,$A$2:$A$13,0),),1)),0)</f>
        <v>9391.6</v>
      </c>
    </row>
    <row r="23" spans="1:12">
      <c r="A23" t="s">
        <v>39</v>
      </c>
      <c r="B23">
        <v>2018</v>
      </c>
      <c r="C23">
        <f>COUNTIFS(Sleep!$C:$C,"&lt;&gt;",Sleep!$A:$A,"&gt;"&amp;EOMONTH(DATE($B23,MATCH($A23,$A$2:$A$13,0),),0),Sleep!$A:$A,"&lt;="&amp;EOMONTH(DATE($B23,MATCH($A23,$A$2:$A$13,0),),1))</f>
        <v>31</v>
      </c>
      <c r="D23">
        <f>COUNTIFS(Sleep!$C:$C,"",Sleep!$A:$A,"&gt;"&amp;EOMONTH(DATE($B23,MATCH($A23,$A$2:$A$13,0),),0),Sleep!$A:$A,"&lt;="&amp;EOMONTH(DATE($B23,MATCH($A23,$A$2:$A$13,0),),1))</f>
        <v>0</v>
      </c>
      <c r="E23" s="6">
        <f>IFERROR(AVERAGEIFS(Sleep!$E:$E,Sleep!$C:$C,"&lt;&gt;",Sleep!$A:$A,"&gt;"&amp;EOMONTH(DATE($B23,MATCH($A23,$A$2:$A$13,0),),0),Sleep!$A:$A,"&lt;="&amp;EOMONTH(DATE($B23,MATCH($A23,$A$2:$A$13,0),),1)),0)</f>
        <v>84.483870967741936</v>
      </c>
      <c r="F23" s="7">
        <f>IFERROR(AVERAGEIFS(Sleep!$F:$F,Sleep!$C:$C,"&lt;&gt;",Sleep!$A:$A,"&gt;"&amp;EOMONTH(DATE($B23,MATCH($A23,$A$2:$A$13,0),),0),Sleep!$A:$A,"&lt;="&amp;EOMONTH(DATE($B23,MATCH($A23,$A$2:$A$13,0),),1)),0)</f>
        <v>0.35026881720430098</v>
      </c>
      <c r="G23">
        <f>SUMIFS(Sleep!$M:$M,Sleep!$C:$C,"&lt;&gt;",Sleep!$A:$A,"&gt;"&amp;EOMONTH(DATE($B23,MATCH($A23,$A$2:$A$13,0),),0),Sleep!$A:$A,"&lt;="&amp;EOMONTH(DATE($B23,MATCH($A23,$A$2:$A$13,0),),1))</f>
        <v>0</v>
      </c>
      <c r="H23">
        <f>SUMIFS(Sleep!$N:$N,Sleep!$C:$C,"&lt;&gt;",Sleep!$A:$A,"&gt;"&amp;EOMONTH(DATE($B23,MATCH($A23,$A$2:$A$13,0),),0),Sleep!$A:$A,"&lt;="&amp;EOMONTH(DATE($B23,MATCH($A23,$A$2:$A$13,0),),1))</f>
        <v>2</v>
      </c>
      <c r="I23">
        <f>SUMIFS(Sleep!$O:$O,Sleep!$C:$C,"&lt;&gt;",Sleep!$A:$A,"&gt;"&amp;EOMONTH(DATE($B23,MATCH($A23,$A$2:$A$13,0),),0),Sleep!$A:$A,"&lt;="&amp;EOMONTH(DATE($B23,MATCH($A23,$A$2:$A$13,0),),1))</f>
        <v>0</v>
      </c>
      <c r="J23" s="8">
        <f t="shared" si="0"/>
        <v>6.4516129032258061</v>
      </c>
      <c r="K23" s="8">
        <f>IFERROR(AVERAGEIFS(Sleep!$S:$S,Sleep!$C:$C,"&lt;&gt;",Sleep!$A:$A,"&gt;"&amp;EOMONTH(DATE($B23,MATCH($A23,$A$2:$A$13,0),),0),Sleep!$A:$A,"&lt;="&amp;EOMONTH(DATE($B23,MATCH($A23,$A$2:$A$13,0),),1)),0)</f>
        <v>64.258064516129039</v>
      </c>
      <c r="L23" s="9">
        <f>IFERROR(AVERAGEIFS(Sleep!$T:$T,Sleep!$C:$C,"&lt;&gt;",Sleep!$A:$A,"&gt;"&amp;EOMONTH(DATE($B23,MATCH($A23,$A$2:$A$13,0),),0),Sleep!$A:$A,"&lt;="&amp;EOMONTH(DATE($B23,MATCH($A23,$A$2:$A$13,0),),1)),0)</f>
        <v>9557.677419354839</v>
      </c>
    </row>
    <row r="24" spans="1:12">
      <c r="A24" t="s">
        <v>49</v>
      </c>
      <c r="B24">
        <v>2018</v>
      </c>
      <c r="C24">
        <f>COUNTIFS(Sleep!$C:$C,"&lt;&gt;",Sleep!$A:$A,"&gt;"&amp;EOMONTH(DATE($B24,MATCH($A24,$A$2:$A$13,0),),0),Sleep!$A:$A,"&lt;="&amp;EOMONTH(DATE($B24,MATCH($A24,$A$2:$A$13,0),),1))</f>
        <v>30</v>
      </c>
      <c r="D24">
        <f>COUNTIFS(Sleep!$C:$C,"",Sleep!$A:$A,"&gt;"&amp;EOMONTH(DATE($B24,MATCH($A24,$A$2:$A$13,0),),0),Sleep!$A:$A,"&lt;="&amp;EOMONTH(DATE($B24,MATCH($A24,$A$2:$A$13,0),),1))</f>
        <v>0</v>
      </c>
      <c r="E24" s="6">
        <f>IFERROR(AVERAGEIFS(Sleep!$E:$E,Sleep!$C:$C,"&lt;&gt;",Sleep!$A:$A,"&gt;"&amp;EOMONTH(DATE($B24,MATCH($A24,$A$2:$A$13,0),),0),Sleep!$A:$A,"&lt;="&amp;EOMONTH(DATE($B24,MATCH($A24,$A$2:$A$13,0),),1)),0)</f>
        <v>90.533333333333331</v>
      </c>
      <c r="F24" s="7">
        <f>IFERROR(AVERAGEIFS(Sleep!$F:$F,Sleep!$C:$C,"&lt;&gt;",Sleep!$A:$A,"&gt;"&amp;EOMONTH(DATE($B24,MATCH($A24,$A$2:$A$13,0),),0),Sleep!$A:$A,"&lt;="&amp;EOMONTH(DATE($B24,MATCH($A24,$A$2:$A$13,0),),1)),0)</f>
        <v>0.35754629629629631</v>
      </c>
      <c r="G24">
        <f>SUMIFS(Sleep!$M:$M,Sleep!$C:$C,"&lt;&gt;",Sleep!$A:$A,"&gt;"&amp;EOMONTH(DATE($B24,MATCH($A24,$A$2:$A$13,0),),0),Sleep!$A:$A,"&lt;="&amp;EOMONTH(DATE($B24,MATCH($A24,$A$2:$A$13,0),),1))</f>
        <v>0</v>
      </c>
      <c r="H24">
        <f>SUMIFS(Sleep!$N:$N,Sleep!$C:$C,"&lt;&gt;",Sleep!$A:$A,"&gt;"&amp;EOMONTH(DATE($B24,MATCH($A24,$A$2:$A$13,0),),0),Sleep!$A:$A,"&lt;="&amp;EOMONTH(DATE($B24,MATCH($A24,$A$2:$A$13,0),),1))</f>
        <v>5</v>
      </c>
      <c r="I24">
        <f>SUMIFS(Sleep!$O:$O,Sleep!$C:$C,"&lt;&gt;",Sleep!$A:$A,"&gt;"&amp;EOMONTH(DATE($B24,MATCH($A24,$A$2:$A$13,0),),0),Sleep!$A:$A,"&lt;="&amp;EOMONTH(DATE($B24,MATCH($A24,$A$2:$A$13,0),),1))</f>
        <v>0</v>
      </c>
      <c r="J24" s="8">
        <f t="shared" si="0"/>
        <v>16.666666666666668</v>
      </c>
      <c r="K24" s="8">
        <f>IFERROR(AVERAGEIFS(Sleep!$S:$S,Sleep!$C:$C,"&lt;&gt;",Sleep!$A:$A,"&gt;"&amp;EOMONTH(DATE($B24,MATCH($A24,$A$2:$A$13,0),),0),Sleep!$A:$A,"&lt;="&amp;EOMONTH(DATE($B24,MATCH($A24,$A$2:$A$13,0),),1)),0)</f>
        <v>69.214285714285708</v>
      </c>
      <c r="L24" s="9">
        <f>IFERROR(AVERAGEIFS(Sleep!$T:$T,Sleep!$C:$C,"&lt;&gt;",Sleep!$A:$A,"&gt;"&amp;EOMONTH(DATE($B24,MATCH($A24,$A$2:$A$13,0),),0),Sleep!$A:$A,"&lt;="&amp;EOMONTH(DATE($B24,MATCH($A24,$A$2:$A$13,0),),1)),0)</f>
        <v>9540.9333333333325</v>
      </c>
    </row>
    <row r="25" spans="1:12">
      <c r="A25" t="s">
        <v>50</v>
      </c>
      <c r="B25">
        <v>2018</v>
      </c>
      <c r="C25">
        <f>COUNTIFS(Sleep!$C:$C,"&lt;&gt;",Sleep!$A:$A,"&gt;"&amp;EOMONTH(DATE($B25,MATCH($A25,$A$2:$A$13,0),),0),Sleep!$A:$A,"&lt;="&amp;EOMONTH(DATE($B25,MATCH($A25,$A$2:$A$13,0),),1))</f>
        <v>31</v>
      </c>
      <c r="D25">
        <f>COUNTIFS(Sleep!$C:$C,"",Sleep!$A:$A,"&gt;"&amp;EOMONTH(DATE($B25,MATCH($A25,$A$2:$A$13,0),),0),Sleep!$A:$A,"&lt;="&amp;EOMONTH(DATE($B25,MATCH($A25,$A$2:$A$13,0),),1))</f>
        <v>0</v>
      </c>
      <c r="E25" s="6">
        <f>IFERROR(AVERAGEIFS(Sleep!$E:$E,Sleep!$C:$C,"&lt;&gt;",Sleep!$A:$A,"&gt;"&amp;EOMONTH(DATE($B25,MATCH($A25,$A$2:$A$13,0),),0),Sleep!$A:$A,"&lt;="&amp;EOMONTH(DATE($B25,MATCH($A25,$A$2:$A$13,0),),1)),0)</f>
        <v>89.645161290322577</v>
      </c>
      <c r="F25" s="7">
        <f>IFERROR(AVERAGEIFS(Sleep!$F:$F,Sleep!$C:$C,"&lt;&gt;",Sleep!$A:$A,"&gt;"&amp;EOMONTH(DATE($B25,MATCH($A25,$A$2:$A$13,0),),0),Sleep!$A:$A,"&lt;="&amp;EOMONTH(DATE($B25,MATCH($A25,$A$2:$A$13,0),),1)),0)</f>
        <v>0.36028225806451608</v>
      </c>
      <c r="G25">
        <f>SUMIFS(Sleep!$M:$M,Sleep!$C:$C,"&lt;&gt;",Sleep!$A:$A,"&gt;"&amp;EOMONTH(DATE($B25,MATCH($A25,$A$2:$A$13,0),),0),Sleep!$A:$A,"&lt;="&amp;EOMONTH(DATE($B25,MATCH($A25,$A$2:$A$13,0),),1))</f>
        <v>0</v>
      </c>
      <c r="H25">
        <f>SUMIFS(Sleep!$N:$N,Sleep!$C:$C,"&lt;&gt;",Sleep!$A:$A,"&gt;"&amp;EOMONTH(DATE($B25,MATCH($A25,$A$2:$A$13,0),),0),Sleep!$A:$A,"&lt;="&amp;EOMONTH(DATE($B25,MATCH($A25,$A$2:$A$13,0),),1))</f>
        <v>5</v>
      </c>
      <c r="I25">
        <f>SUMIFS(Sleep!$O:$O,Sleep!$C:$C,"&lt;&gt;",Sleep!$A:$A,"&gt;"&amp;EOMONTH(DATE($B25,MATCH($A25,$A$2:$A$13,0),),0),Sleep!$A:$A,"&lt;="&amp;EOMONTH(DATE($B25,MATCH($A25,$A$2:$A$13,0),),1))</f>
        <v>2</v>
      </c>
      <c r="J25" s="8">
        <f t="shared" si="0"/>
        <v>22.580645161290324</v>
      </c>
      <c r="K25" s="8">
        <f>IFERROR(AVERAGEIFS(Sleep!$S:$S,Sleep!$C:$C,"&lt;&gt;",Sleep!$A:$A,"&gt;"&amp;EOMONTH(DATE($B25,MATCH($A25,$A$2:$A$13,0),),0),Sleep!$A:$A,"&lt;="&amp;EOMONTH(DATE($B25,MATCH($A25,$A$2:$A$13,0),),1)),0)</f>
        <v>66.483870967741936</v>
      </c>
      <c r="L25" s="9">
        <f>IFERROR(AVERAGEIFS(Sleep!$T:$T,Sleep!$C:$C,"&lt;&gt;",Sleep!$A:$A,"&gt;"&amp;EOMONTH(DATE($B25,MATCH($A25,$A$2:$A$13,0),),0),Sleep!$A:$A,"&lt;="&amp;EOMONTH(DATE($B25,MATCH($A25,$A$2:$A$13,0),),1)),0)</f>
        <v>8088.1935483870966</v>
      </c>
    </row>
    <row r="26" spans="1:12">
      <c r="A26" t="s">
        <v>40</v>
      </c>
      <c r="B26">
        <v>2019</v>
      </c>
      <c r="C26">
        <f>COUNTIFS(Sleep!$C:$C,"&lt;&gt;",Sleep!$A:$A,"&gt;"&amp;EOMONTH(DATE($B26,MATCH($A26,$A$2:$A$13,0),),0),Sleep!$A:$A,"&lt;="&amp;EOMONTH(DATE($B26,MATCH($A26,$A$2:$A$13,0),),1))</f>
        <v>19</v>
      </c>
      <c r="D26">
        <f>COUNTIFS(Sleep!$C:$C,"",Sleep!$A:$A,"&gt;"&amp;EOMONTH(DATE($B26,MATCH($A26,$A$2:$A$13,0),),0),Sleep!$A:$A,"&lt;="&amp;EOMONTH(DATE($B26,MATCH($A26,$A$2:$A$13,0),),1))</f>
        <v>0</v>
      </c>
      <c r="E26" s="6">
        <f>IFERROR(AVERAGEIFS(Sleep!$E:$E,Sleep!$C:$C,"&lt;&gt;",Sleep!$A:$A,"&gt;"&amp;EOMONTH(DATE($B26,MATCH($A26,$A$2:$A$13,0),),0),Sleep!$A:$A,"&lt;="&amp;EOMONTH(DATE($B26,MATCH($A26,$A$2:$A$13,0),),1)),0)</f>
        <v>87.15789473684211</v>
      </c>
      <c r="F26" s="7">
        <f>IFERROR(AVERAGEIFS(Sleep!$F:$F,Sleep!$C:$C,"&lt;&gt;",Sleep!$A:$A,"&gt;"&amp;EOMONTH(DATE($B26,MATCH($A26,$A$2:$A$13,0),),0),Sleep!$A:$A,"&lt;="&amp;EOMONTH(DATE($B26,MATCH($A26,$A$2:$A$13,0),),1)),0)</f>
        <v>0.33801169590643271</v>
      </c>
      <c r="G26">
        <f>SUMIFS(Sleep!$M:$M,Sleep!$C:$C,"&lt;&gt;",Sleep!$A:$A,"&gt;"&amp;EOMONTH(DATE($B26,MATCH($A26,$A$2:$A$13,0),),0),Sleep!$A:$A,"&lt;="&amp;EOMONTH(DATE($B26,MATCH($A26,$A$2:$A$13,0),),1))</f>
        <v>0</v>
      </c>
      <c r="H26">
        <f>SUMIFS(Sleep!$N:$N,Sleep!$C:$C,"&lt;&gt;",Sleep!$A:$A,"&gt;"&amp;EOMONTH(DATE($B26,MATCH($A26,$A$2:$A$13,0),),0),Sleep!$A:$A,"&lt;="&amp;EOMONTH(DATE($B26,MATCH($A26,$A$2:$A$13,0),),1))</f>
        <v>0</v>
      </c>
      <c r="I26">
        <f>SUMIFS(Sleep!$O:$O,Sleep!$C:$C,"&lt;&gt;",Sleep!$A:$A,"&gt;"&amp;EOMONTH(DATE($B26,MATCH($A26,$A$2:$A$13,0),),0),Sleep!$A:$A,"&lt;="&amp;EOMONTH(DATE($B26,MATCH($A26,$A$2:$A$13,0),),1))</f>
        <v>9</v>
      </c>
      <c r="J26" s="8">
        <f t="shared" si="0"/>
        <v>47.368421052631582</v>
      </c>
      <c r="K26" s="8">
        <f>IFERROR(AVERAGEIFS(Sleep!$S:$S,Sleep!$C:$C,"&lt;&gt;",Sleep!$A:$A,"&gt;"&amp;EOMONTH(DATE($B26,MATCH($A26,$A$2:$A$13,0),),0),Sleep!$A:$A,"&lt;="&amp;EOMONTH(DATE($B26,MATCH($A26,$A$2:$A$13,0),),1)),0)</f>
        <v>67.05263157894737</v>
      </c>
      <c r="L26" s="9">
        <f>IFERROR(AVERAGEIFS(Sleep!$T:$T,Sleep!$C:$C,"&lt;&gt;",Sleep!$A:$A,"&gt;"&amp;EOMONTH(DATE($B26,MATCH($A26,$A$2:$A$13,0),),0),Sleep!$A:$A,"&lt;="&amp;EOMONTH(DATE($B26,MATCH($A26,$A$2:$A$13,0),),1)),0)</f>
        <v>8110.105263157895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Sleep</vt:lpstr>
      <vt:lpstr>Weekday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Wong, Kevin James</cp:lastModifiedBy>
  <dcterms:created xsi:type="dcterms:W3CDTF">2019-01-20T22:53:36Z</dcterms:created>
  <dcterms:modified xsi:type="dcterms:W3CDTF">2019-03-22T00:39:47Z</dcterms:modified>
</cp:coreProperties>
</file>