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epitafr-my.sharepoint.com/personal/kevin_jamet_epita_fr/Documents/"/>
    </mc:Choice>
  </mc:AlternateContent>
  <xr:revisionPtr revIDLastSave="0" documentId="8_{AF285D76-73EC-4FC8-B836-2E35249C9AF9}" xr6:coauthVersionLast="47" xr6:coauthVersionMax="47" xr10:uidLastSave="{00000000-0000-0000-0000-000000000000}"/>
  <bookViews>
    <workbookView xWindow="12750" yWindow="780" windowWidth="12800" windowHeight="15160" xr2:uid="{8947F335-7243-4BC9-9D88-00188AB47FC0}"/>
  </bookViews>
  <sheets>
    <sheet name="CONFIG 1" sheetId="1" r:id="rId1"/>
    <sheet name="MANUEL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H48" i="1" s="1"/>
  <c r="F48" i="1"/>
  <c r="B48" i="1"/>
  <c r="I47" i="1"/>
  <c r="F47" i="1"/>
  <c r="I46" i="1"/>
  <c r="F46" i="1"/>
  <c r="H18" i="1"/>
  <c r="H19" i="1"/>
  <c r="H20" i="1"/>
  <c r="H21" i="1"/>
  <c r="H22" i="1"/>
  <c r="H5" i="1"/>
  <c r="H6" i="1"/>
  <c r="H7" i="1"/>
  <c r="H8" i="1"/>
  <c r="H9" i="1"/>
  <c r="H10" i="1"/>
  <c r="H11" i="1"/>
  <c r="H12" i="1"/>
  <c r="H13" i="1"/>
  <c r="H27" i="1"/>
  <c r="I27" i="1" s="1"/>
  <c r="H28" i="1"/>
  <c r="I28" i="1" s="1"/>
  <c r="H26" i="1"/>
  <c r="B36" i="1" s="1"/>
  <c r="H49" i="1" l="1"/>
  <c r="I26" i="1"/>
  <c r="I26" i="3"/>
  <c r="I29" i="3"/>
  <c r="I27" i="3"/>
  <c r="I28" i="3"/>
  <c r="I30" i="3"/>
  <c r="H30" i="3"/>
  <c r="H29" i="3"/>
  <c r="H28" i="3"/>
  <c r="H27" i="3"/>
  <c r="H26" i="3"/>
  <c r="H22" i="3"/>
  <c r="H21" i="3"/>
  <c r="H19" i="3"/>
  <c r="H17" i="3"/>
  <c r="H13" i="3"/>
  <c r="H12" i="3"/>
  <c r="H11" i="3"/>
  <c r="H10" i="3"/>
  <c r="H9" i="3"/>
  <c r="H8" i="3"/>
  <c r="H7" i="3"/>
  <c r="H6" i="3"/>
  <c r="H5" i="3"/>
  <c r="H4" i="3"/>
  <c r="H17" i="1"/>
  <c r="B35" i="1" s="1"/>
  <c r="B47" i="1" s="1"/>
  <c r="H47" i="1" s="1"/>
  <c r="H4" i="1"/>
  <c r="B34" i="1" s="1"/>
  <c r="B46" i="1" s="1"/>
  <c r="H46" i="1" s="1"/>
  <c r="B37" i="1" l="1"/>
  <c r="B39" i="1" s="1"/>
  <c r="C34" i="1" l="1"/>
</calcChain>
</file>

<file path=xl/sharedStrings.xml><?xml version="1.0" encoding="utf-8"?>
<sst xmlns="http://schemas.openxmlformats.org/spreadsheetml/2006/main" count="161" uniqueCount="107">
  <si>
    <t>Dernière MAJ</t>
  </si>
  <si>
    <t>Stock</t>
  </si>
  <si>
    <t>Référence</t>
  </si>
  <si>
    <t>Idealo</t>
  </si>
  <si>
    <t>Lien</t>
  </si>
  <si>
    <t>Quantité</t>
  </si>
  <si>
    <t>Prix</t>
  </si>
  <si>
    <t>Livraison</t>
  </si>
  <si>
    <t>Total</t>
  </si>
  <si>
    <t>Processeur</t>
  </si>
  <si>
    <t>Carte Mère</t>
  </si>
  <si>
    <t>RAM</t>
  </si>
  <si>
    <t>Refroidissement Processeur</t>
  </si>
  <si>
    <t>SSD</t>
  </si>
  <si>
    <t>SSD 2</t>
  </si>
  <si>
    <t>Carte Graphique</t>
  </si>
  <si>
    <t>Boîtier</t>
  </si>
  <si>
    <t>Alimentation</t>
  </si>
  <si>
    <t>Système d'exploitation</t>
  </si>
  <si>
    <t>Setup</t>
  </si>
  <si>
    <t>Écran</t>
  </si>
  <si>
    <t>Écran 2</t>
  </si>
  <si>
    <t>Clavier</t>
  </si>
  <si>
    <t>Souris</t>
  </si>
  <si>
    <t>Casque</t>
  </si>
  <si>
    <t>Tapis de Souris</t>
  </si>
  <si>
    <t>Options</t>
  </si>
  <si>
    <t>Econom.</t>
  </si>
  <si>
    <t>OPT1</t>
  </si>
  <si>
    <t>OPT2</t>
  </si>
  <si>
    <t>OPT3</t>
  </si>
  <si>
    <t>OPT4</t>
  </si>
  <si>
    <t>OPT5</t>
  </si>
  <si>
    <t>TOTAUX</t>
  </si>
  <si>
    <t>Légende</t>
  </si>
  <si>
    <t>PC</t>
  </si>
  <si>
    <t>En stock</t>
  </si>
  <si>
    <t>SETUP</t>
  </si>
  <si>
    <t>Réapprovisionnement</t>
  </si>
  <si>
    <t>OPTS</t>
  </si>
  <si>
    <t>Rupture de stock</t>
  </si>
  <si>
    <t>TOTAL</t>
  </si>
  <si>
    <t>Non communiqué</t>
  </si>
  <si>
    <t>BUDG.</t>
  </si>
  <si>
    <t>by KJ</t>
  </si>
  <si>
    <t>TÉLÉCHARGER DE NOUVEAU</t>
  </si>
  <si>
    <t>MANUEL D'UTILISATION</t>
  </si>
  <si>
    <t>Sur chaque ligne, renseigner:</t>
  </si>
  <si>
    <t>Si le produit est en stock</t>
  </si>
  <si>
    <t>La référence du produit</t>
  </si>
  <si>
    <t>La quantité souhaitée</t>
  </si>
  <si>
    <t>Le prix unitaire</t>
  </si>
  <si>
    <t>Les frais de livraison pour le produit</t>
  </si>
  <si>
    <t>Le lien vers un comparateur de prix</t>
  </si>
  <si>
    <t>Le lien du site où le produit est le moins cher</t>
  </si>
  <si>
    <t>Prix total du produit, quantité et livraison appliquée</t>
  </si>
  <si>
    <t>Prix total comparé au budget fixé</t>
  </si>
  <si>
    <t>⚠️ Pour les économies ⚠️</t>
  </si>
  <si>
    <t>Sur chaque ligne, la formule est la suivante pour calculer les économies:</t>
  </si>
  <si>
    <t>`=H26-0`</t>
  </si>
  <si>
    <t>Pour calculer les économies, il suffit de remplacer le 0</t>
  </si>
  <si>
    <t>par la case que vous souhaitez comparer. Par exemple:</t>
  </si>
  <si>
    <t>Si OPT1 est un processeur, il suffit de mettre la case du prix total du</t>
  </si>
  <si>
    <t>processeur (H4) à la place du 0. La nouvelle formule est donc:</t>
  </si>
  <si>
    <t>`=H26-H4`</t>
  </si>
  <si>
    <t>Il ne reste plus qu'à renseigner les informations au dessus!</t>
  </si>
  <si>
    <t>Prix total du PC</t>
  </si>
  <si>
    <t>Prix total du Setup</t>
  </si>
  <si>
    <t>Prix total des options choisies</t>
  </si>
  <si>
    <t>Prix total</t>
  </si>
  <si>
    <t>Budget Fixé</t>
  </si>
  <si>
    <t>CONFIG MAKER v2024.7.18</t>
  </si>
  <si>
    <t>CPU</t>
  </si>
  <si>
    <t>Motherboard</t>
  </si>
  <si>
    <t>CPU Cooling</t>
  </si>
  <si>
    <t>GPU</t>
  </si>
  <si>
    <t>Case</t>
  </si>
  <si>
    <t>PSU</t>
  </si>
  <si>
    <t>OS</t>
  </si>
  <si>
    <t>Screen</t>
  </si>
  <si>
    <t>Screen 2</t>
  </si>
  <si>
    <t>Keyboard</t>
  </si>
  <si>
    <t>Mouse</t>
  </si>
  <si>
    <t>Headset</t>
  </si>
  <si>
    <t>Mousepad</t>
  </si>
  <si>
    <t>Last Update</t>
  </si>
  <si>
    <t>Reference</t>
  </si>
  <si>
    <t>Link</t>
  </si>
  <si>
    <t>Quantity</t>
  </si>
  <si>
    <t>Price</t>
  </si>
  <si>
    <t>Shipping</t>
  </si>
  <si>
    <t>Saves</t>
  </si>
  <si>
    <t>Chart</t>
  </si>
  <si>
    <t>Available</t>
  </si>
  <si>
    <t>Restocking</t>
  </si>
  <si>
    <t>Out of Stock</t>
  </si>
  <si>
    <t>Unknown</t>
  </si>
  <si>
    <t>TOTALS</t>
  </si>
  <si>
    <t>DOWNLOAD AGAIN</t>
  </si>
  <si>
    <t>CONFIG MAKER</t>
  </si>
  <si>
    <t xml:space="preserve">MONTHLY PAYMENTS								</t>
  </si>
  <si>
    <t>Reference price</t>
  </si>
  <si>
    <t>Nb monthly pay</t>
  </si>
  <si>
    <t>Monthly Payment</t>
  </si>
  <si>
    <t>% monthly pay</t>
  </si>
  <si>
    <t>REMAINING BUDGET</t>
  </si>
  <si>
    <t>CONFIG MAKER v2025.5.7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</si>
</sst>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Red]\▲\ 0.00;[Green]\ \▼\ 0.00"/>
    <numFmt numFmtId="165" formatCode="[Red]\▲\ 0.00;[Color50]\ \▼\ 0.00"/>
    <numFmt numFmtId="166" formatCode="0\x;#\x"/>
    <numFmt numFmtId="167" formatCode="#,##0.00\ &quot;€&quot;"/>
    <numFmt numFmtId="168" formatCode="[Red]\▲\ #,##0.00&quot; €&quot;;[Color50]\ \▼\ #,##0.00&quot; €&quot;"/>
    <numFmt numFmtId="169" formatCode="[Color50]\ \▼\ #,##0.00&quot; %&quot;;[Red]\▲\ #,##0.00&quot; %&quot;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5" tint="-0.249977111117893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3">
    <xf numFmtId="0" fontId="0" fillId="0" borderId="0" xfId="0"/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3" fillId="0" borderId="0" xfId="1" applyFill="1" applyBorder="1"/>
    <xf numFmtId="164" fontId="0" fillId="0" borderId="0" xfId="0" applyNumberFormat="1"/>
    <xf numFmtId="0" fontId="1" fillId="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5" borderId="1" xfId="0" applyFill="1" applyBorder="1"/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1" borderId="0" xfId="0" applyFill="1"/>
    <xf numFmtId="0" fontId="0" fillId="13" borderId="1" xfId="0" applyFill="1" applyBorder="1"/>
    <xf numFmtId="0" fontId="3" fillId="14" borderId="1" xfId="1" applyFill="1" applyBorder="1"/>
    <xf numFmtId="0" fontId="3" fillId="15" borderId="1" xfId="1" applyFill="1" applyBorder="1"/>
    <xf numFmtId="0" fontId="0" fillId="15" borderId="1" xfId="0" applyFill="1" applyBorder="1"/>
    <xf numFmtId="0" fontId="8" fillId="12" borderId="1" xfId="0" applyFont="1" applyFill="1" applyBorder="1"/>
    <xf numFmtId="164" fontId="6" fillId="16" borderId="1" xfId="0" applyNumberFormat="1" applyFont="1" applyFill="1" applyBorder="1"/>
    <xf numFmtId="0" fontId="3" fillId="0" borderId="0" xfId="1" applyFill="1" applyAlignment="1">
      <alignment horizontal="center" vertical="center"/>
    </xf>
    <xf numFmtId="166" fontId="0" fillId="0" borderId="0" xfId="0" applyNumberFormat="1"/>
    <xf numFmtId="167" fontId="0" fillId="0" borderId="0" xfId="0" applyNumberFormat="1"/>
    <xf numFmtId="168" fontId="6" fillId="0" borderId="0" xfId="0" applyNumberFormat="1" applyFont="1"/>
    <xf numFmtId="166" fontId="0" fillId="0" borderId="1" xfId="0" applyNumberFormat="1" applyBorder="1" applyAlignment="1">
      <alignment vertical="center"/>
    </xf>
    <xf numFmtId="167" fontId="0" fillId="0" borderId="1" xfId="0" applyNumberFormat="1" applyBorder="1" applyAlignment="1">
      <alignment vertical="center"/>
    </xf>
    <xf numFmtId="166" fontId="0" fillId="0" borderId="13" xfId="0" applyNumberFormat="1" applyBorder="1" applyAlignment="1">
      <alignment vertical="center"/>
    </xf>
    <xf numFmtId="167" fontId="0" fillId="0" borderId="4" xfId="0" applyNumberFormat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1" applyFill="1" applyBorder="1" applyAlignment="1">
      <alignment vertical="center"/>
    </xf>
    <xf numFmtId="0" fontId="3" fillId="0" borderId="2" xfId="1" applyFill="1" applyBorder="1" applyAlignment="1">
      <alignment vertical="center"/>
    </xf>
    <xf numFmtId="168" fontId="6" fillId="0" borderId="1" xfId="0" applyNumberFormat="1" applyFont="1" applyBorder="1" applyAlignment="1">
      <alignment vertical="center"/>
    </xf>
    <xf numFmtId="167" fontId="1" fillId="7" borderId="1" xfId="0" applyNumberFormat="1" applyFont="1" applyFill="1" applyBorder="1" applyAlignment="1">
      <alignment horizontal="center" vertical="center"/>
    </xf>
    <xf numFmtId="167" fontId="4" fillId="5" borderId="1" xfId="0" applyNumberFormat="1" applyFont="1" applyFill="1" applyBorder="1" applyAlignment="1">
      <alignment horizontal="center" vertical="center"/>
    </xf>
    <xf numFmtId="167" fontId="11" fillId="17" borderId="1" xfId="0" applyNumberFormat="1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vertical="center"/>
    </xf>
    <xf numFmtId="0" fontId="1" fillId="6" borderId="14" xfId="0" applyFont="1" applyFill="1" applyBorder="1" applyAlignment="1">
      <alignment horizontal="left" vertical="center"/>
    </xf>
    <xf numFmtId="0" fontId="1" fillId="7" borderId="14" xfId="0" applyFont="1" applyFill="1" applyBorder="1" applyAlignment="1">
      <alignment horizontal="center" vertical="center"/>
    </xf>
    <xf numFmtId="169" fontId="1" fillId="7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67" fontId="8" fillId="0" borderId="0" xfId="0" applyNumberFormat="1" applyFont="1"/>
    <xf numFmtId="0" fontId="4" fillId="5" borderId="1" xfId="0" applyFont="1" applyFill="1" applyBorder="1" applyAlignment="1">
      <alignment horizontal="center" vertical="center"/>
    </xf>
    <xf numFmtId="167" fontId="4" fillId="5" borderId="1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18" borderId="13" xfId="0" applyFont="1" applyFill="1" applyBorder="1" applyAlignment="1">
      <alignment horizontal="center" vertical="center"/>
    </xf>
    <xf numFmtId="0" fontId="1" fillId="18" borderId="15" xfId="0" applyFont="1" applyFill="1" applyBorder="1" applyAlignment="1">
      <alignment horizontal="center" vertical="center"/>
    </xf>
    <xf numFmtId="0" fontId="1" fillId="18" borderId="14" xfId="0" applyFont="1" applyFill="1" applyBorder="1" applyAlignment="1">
      <alignment horizontal="center" vertical="center"/>
    </xf>
    <xf numFmtId="166" fontId="5" fillId="0" borderId="2" xfId="0" applyNumberFormat="1" applyFont="1" applyBorder="1" applyAlignment="1">
      <alignment horizontal="right"/>
    </xf>
    <xf numFmtId="166" fontId="5" fillId="0" borderId="4" xfId="0" applyNumberFormat="1" applyFont="1" applyBorder="1" applyAlignment="1">
      <alignment horizontal="right"/>
    </xf>
    <xf numFmtId="167" fontId="5" fillId="0" borderId="1" xfId="0" applyNumberFormat="1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4" fontId="5" fillId="5" borderId="2" xfId="0" applyNumberFormat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7" fillId="0" borderId="1" xfId="1" applyNumberFormat="1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8" fillId="16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9" xfId="0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164" fontId="7" fillId="13" borderId="1" xfId="1" applyNumberFormat="1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9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Breakdown of setup budget</a:t>
            </a:r>
          </a:p>
        </c:rich>
      </c:tx>
      <c:layout>
        <c:manualLayout>
          <c:xMode val="edge"/>
          <c:yMode val="edge"/>
          <c:x val="0.11123787799255444"/>
          <c:y val="3.3388816613314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242433306809013E-2"/>
          <c:y val="0.11869081207427783"/>
          <c:w val="0.4198532159293098"/>
          <c:h val="0.8192078763767723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CD0-4B0D-BCDE-61302F902C7E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CD0-4B0D-BCDE-61302F902C7E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CD0-4B0D-BCDE-61302F902C7E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CD0-4B0D-BCDE-61302F902C7E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CD0-4B0D-BCDE-61302F902C7E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CD0-4B0D-BCDE-61302F902C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'CONFIG 1'!$B$17:$B$22</c:f>
              <c:strCache>
                <c:ptCount val="6"/>
                <c:pt idx="0">
                  <c:v>Screen</c:v>
                </c:pt>
                <c:pt idx="1">
                  <c:v>Screen 2</c:v>
                </c:pt>
                <c:pt idx="2">
                  <c:v>Keyboard</c:v>
                </c:pt>
                <c:pt idx="3">
                  <c:v>Mouse</c:v>
                </c:pt>
                <c:pt idx="4">
                  <c:v>Headset</c:v>
                </c:pt>
                <c:pt idx="5">
                  <c:v>Mousepad</c:v>
                </c:pt>
              </c:strCache>
            </c:strRef>
          </c:cat>
          <c:val>
            <c:numRef>
              <c:f>'CONFIG 1'!$H$17:$H$22</c:f>
              <c:numCache>
                <c:formatCode>#,##0.00\ "€"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CD0-4B0D-BCDE-61302F902C7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127000">
          <a:noFill/>
        </a:ln>
        <a:effectLst/>
      </c:spPr>
    </c:plotArea>
    <c:legend>
      <c:legendPos val="r"/>
      <c:layout>
        <c:manualLayout>
          <c:xMode val="edge"/>
          <c:yMode val="edge"/>
          <c:x val="0.60819692101813316"/>
          <c:y val="0.35380798472863828"/>
          <c:w val="8.2377583470154753E-2"/>
          <c:h val="0.2985465785124120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Breakdown of PC budget</a:t>
            </a:r>
          </a:p>
        </c:rich>
      </c:tx>
      <c:layout>
        <c:manualLayout>
          <c:xMode val="edge"/>
          <c:yMode val="edge"/>
          <c:x val="0.12506222771594649"/>
          <c:y val="3.3388816613314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242433306809013E-2"/>
          <c:y val="0.11869081207427783"/>
          <c:w val="0.4198532159293098"/>
          <c:h val="0.8192078763767723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033-4F97-841B-AB6C5544A213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033-4F97-841B-AB6C5544A213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033-4F97-841B-AB6C5544A213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033-4F97-841B-AB6C5544A213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033-4F97-841B-AB6C5544A213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033-4F97-841B-AB6C5544A213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1033-4F97-841B-AB6C5544A213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1033-4F97-841B-AB6C5544A213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1033-4F97-841B-AB6C5544A213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1033-4F97-841B-AB6C5544A2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'CONFIG 1'!$B$4:$B$13</c:f>
              <c:strCache>
                <c:ptCount val="10"/>
                <c:pt idx="0">
                  <c:v>CPU</c:v>
                </c:pt>
                <c:pt idx="1">
                  <c:v>Motherboard</c:v>
                </c:pt>
                <c:pt idx="2">
                  <c:v>RAM</c:v>
                </c:pt>
                <c:pt idx="3">
                  <c:v>CPU Cooling</c:v>
                </c:pt>
                <c:pt idx="4">
                  <c:v>SSD</c:v>
                </c:pt>
                <c:pt idx="5">
                  <c:v>SSD 2</c:v>
                </c:pt>
                <c:pt idx="6">
                  <c:v>GPU</c:v>
                </c:pt>
                <c:pt idx="7">
                  <c:v>Case</c:v>
                </c:pt>
                <c:pt idx="8">
                  <c:v>PSU</c:v>
                </c:pt>
                <c:pt idx="9">
                  <c:v>OS</c:v>
                </c:pt>
              </c:strCache>
            </c:strRef>
          </c:cat>
          <c:val>
            <c:numRef>
              <c:f>'CONFIG 1'!$H$4:$H$13</c:f>
              <c:numCache>
                <c:formatCode>#,##0.00\ "€"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033-4F97-841B-AB6C5544A21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127000">
          <a:noFill/>
        </a:ln>
        <a:effectLst/>
      </c:spPr>
    </c:plotArea>
    <c:legend>
      <c:legendPos val="r"/>
      <c:layout>
        <c:manualLayout>
          <c:xMode val="edge"/>
          <c:yMode val="edge"/>
          <c:x val="0.61011345116642157"/>
          <c:y val="0.25724087365508391"/>
          <c:w val="9.5855356581155557E-2"/>
          <c:h val="0.4975777463777638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Breakdown of total budget</a:t>
            </a:r>
          </a:p>
        </c:rich>
      </c:tx>
      <c:layout>
        <c:manualLayout>
          <c:xMode val="edge"/>
          <c:yMode val="edge"/>
          <c:x val="0.12506222771594649"/>
          <c:y val="3.3388816613314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242433306809013E-2"/>
          <c:y val="0.11869081207427783"/>
          <c:w val="0.4198532159293098"/>
          <c:h val="0.8192078763767723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C09-4DFD-BA01-E73B5E086065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C09-4DFD-BA01-E73B5E086065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C09-4DFD-BA01-E73B5E086065}"/>
              </c:ext>
            </c:extLst>
          </c:dPt>
          <c:dPt>
            <c:idx val="3"/>
            <c:bubble3D val="0"/>
            <c:spPr>
              <a:solidFill>
                <a:schemeClr val="bg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AB0F-4316-8261-C417186DE330}"/>
              </c:ext>
            </c:extLst>
          </c:dPt>
          <c:dLbls>
            <c:dLbl>
              <c:idx val="3"/>
              <c:tx>
                <c:rich>
                  <a:bodyPr/>
                  <a:lstStyle/>
                  <a:p>
                    <a:fld id="{7080B366-CCE3-4776-8BFA-B8CB87C539A8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63B78C7B-3987-4881-9A2A-A4583E628ABF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AB0F-4316-8261-C417186DE3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('CONFIG 1'!$A$34:$A$36,'CONFIG 1'!$A$39)</c:f>
              <c:strCache>
                <c:ptCount val="4"/>
                <c:pt idx="0">
                  <c:v>PC</c:v>
                </c:pt>
                <c:pt idx="1">
                  <c:v>SETUP</c:v>
                </c:pt>
                <c:pt idx="2">
                  <c:v>OPTS</c:v>
                </c:pt>
                <c:pt idx="3">
                  <c:v>REMAINING BUDGET</c:v>
                </c:pt>
              </c:strCache>
            </c:strRef>
          </c:cat>
          <c:val>
            <c:numRef>
              <c:f>('CONFIG 1'!$B$34:$B$36,'CONFIG 1'!$B$39)</c:f>
              <c:numCache>
                <c:formatCode>#,##0.00\ "€"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09-4DFD-BA01-E73B5E08606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127000">
          <a:noFill/>
        </a:ln>
        <a:effectLst/>
      </c:spPr>
    </c:plotArea>
    <c:legend>
      <c:legendPos val="r"/>
      <c:layout>
        <c:manualLayout>
          <c:xMode val="edge"/>
          <c:yMode val="edge"/>
          <c:x val="0.65181349853435067"/>
          <c:y val="0.33113921482762187"/>
          <c:w val="0.14073753227340668"/>
          <c:h val="0.3537749776469931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31" fmlaLink="$E$4" max="100" page="10" val="0"/>
</file>

<file path=xl/ctrlProps/ctrlProp10.xml><?xml version="1.0" encoding="utf-8"?>
<formControlPr xmlns="http://schemas.microsoft.com/office/spreadsheetml/2009/9/main" objectType="Spin" dx="31" fmlaLink="$E$12" max="100" page="10" val="0"/>
</file>

<file path=xl/ctrlProps/ctrlProp11.xml><?xml version="1.0" encoding="utf-8"?>
<formControlPr xmlns="http://schemas.microsoft.com/office/spreadsheetml/2009/9/main" objectType="Spin" dx="31" fmlaLink="$E$26" max="100" page="10" val="0"/>
</file>

<file path=xl/ctrlProps/ctrlProp12.xml><?xml version="1.0" encoding="utf-8"?>
<formControlPr xmlns="http://schemas.microsoft.com/office/spreadsheetml/2009/9/main" objectType="Spin" dx="31" fmlaLink="$E$27" max="100" page="10" val="0"/>
</file>

<file path=xl/ctrlProps/ctrlProp13.xml><?xml version="1.0" encoding="utf-8"?>
<formControlPr xmlns="http://schemas.microsoft.com/office/spreadsheetml/2009/9/main" objectType="Spin" dx="31" fmlaLink="$E$28" max="100" page="10" val="0"/>
</file>

<file path=xl/ctrlProps/ctrlProp14.xml><?xml version="1.0" encoding="utf-8"?>
<formControlPr xmlns="http://schemas.microsoft.com/office/spreadsheetml/2009/9/main" objectType="Spin" dx="31" fmlaLink="$E$4" max="100" page="10"/>
</file>

<file path=xl/ctrlProps/ctrlProp15.xml><?xml version="1.0" encoding="utf-8"?>
<formControlPr xmlns="http://schemas.microsoft.com/office/spreadsheetml/2009/9/main" objectType="Spin" dx="31" fmlaLink="$E$5" max="100" page="10" val="0"/>
</file>

<file path=xl/ctrlProps/ctrlProp16.xml><?xml version="1.0" encoding="utf-8"?>
<formControlPr xmlns="http://schemas.microsoft.com/office/spreadsheetml/2009/9/main" objectType="Spin" dx="31" fmlaLink="$E$6" max="100" page="10" val="0"/>
</file>

<file path=xl/ctrlProps/ctrlProp17.xml><?xml version="1.0" encoding="utf-8"?>
<formControlPr xmlns="http://schemas.microsoft.com/office/spreadsheetml/2009/9/main" objectType="Spin" dx="31" fmlaLink="$E$7" max="100" page="10" val="0"/>
</file>

<file path=xl/ctrlProps/ctrlProp18.xml><?xml version="1.0" encoding="utf-8"?>
<formControlPr xmlns="http://schemas.microsoft.com/office/spreadsheetml/2009/9/main" objectType="Spin" dx="31" fmlaLink="$E$8" max="100" page="10" val="0"/>
</file>

<file path=xl/ctrlProps/ctrlProp19.xml><?xml version="1.0" encoding="utf-8"?>
<formControlPr xmlns="http://schemas.microsoft.com/office/spreadsheetml/2009/9/main" objectType="Spin" dx="31" fmlaLink="$E$9" max="100" page="10" val="0"/>
</file>

<file path=xl/ctrlProps/ctrlProp2.xml><?xml version="1.0" encoding="utf-8"?>
<formControlPr xmlns="http://schemas.microsoft.com/office/spreadsheetml/2009/9/main" objectType="Spin" dx="31" fmlaLink="$E$4" max="100" page="10"/>
</file>

<file path=xl/ctrlProps/ctrlProp20.xml><?xml version="1.0" encoding="utf-8"?>
<formControlPr xmlns="http://schemas.microsoft.com/office/spreadsheetml/2009/9/main" objectType="Spin" dx="31" fmlaLink="$E$18" max="100" page="10" val="0"/>
</file>

<file path=xl/ctrlProps/ctrlProp21.xml><?xml version="1.0" encoding="utf-8"?>
<formControlPr xmlns="http://schemas.microsoft.com/office/spreadsheetml/2009/9/main" objectType="Spin" dx="31" fmlaLink="$E$28" max="100" page="10" val="0"/>
</file>

<file path=xl/ctrlProps/ctrlProp22.xml><?xml version="1.0" encoding="utf-8"?>
<formControlPr xmlns="http://schemas.microsoft.com/office/spreadsheetml/2009/9/main" objectType="Spin" dx="31" fmlaLink="$E$28" max="100" page="10" val="0"/>
</file>

<file path=xl/ctrlProps/ctrlProp23.xml><?xml version="1.0" encoding="utf-8"?>
<formControlPr xmlns="http://schemas.microsoft.com/office/spreadsheetml/2009/9/main" objectType="Spin" dx="31" fmlaLink="$E$29" max="100" page="10" val="0"/>
</file>

<file path=xl/ctrlProps/ctrlProp24.xml><?xml version="1.0" encoding="utf-8"?>
<formControlPr xmlns="http://schemas.microsoft.com/office/spreadsheetml/2009/9/main" objectType="Spin" dx="31" fmlaLink="$E$28" max="100" page="10" val="0"/>
</file>

<file path=xl/ctrlProps/ctrlProp25.xml><?xml version="1.0" encoding="utf-8"?>
<formControlPr xmlns="http://schemas.microsoft.com/office/spreadsheetml/2009/9/main" objectType="Spin" dx="31" fmlaLink="$E$30" max="100" page="10" val="0"/>
</file>

<file path=xl/ctrlProps/ctrlProp26.xml><?xml version="1.0" encoding="utf-8"?>
<formControlPr xmlns="http://schemas.microsoft.com/office/spreadsheetml/2009/9/main" objectType="Spin" dx="31" fmlaLink="$E$13" max="100" page="10" val="0"/>
</file>

<file path=xl/ctrlProps/ctrlProp3.xml><?xml version="1.0" encoding="utf-8"?>
<formControlPr xmlns="http://schemas.microsoft.com/office/spreadsheetml/2009/9/main" objectType="Spin" dx="31" fmlaLink="$E$4" max="100" page="10"/>
</file>

<file path=xl/ctrlProps/ctrlProp4.xml><?xml version="1.0" encoding="utf-8"?>
<formControlPr xmlns="http://schemas.microsoft.com/office/spreadsheetml/2009/9/main" objectType="Spin" dx="31" fmlaLink="$E$5" max="100" page="10" val="0"/>
</file>

<file path=xl/ctrlProps/ctrlProp5.xml><?xml version="1.0" encoding="utf-8"?>
<formControlPr xmlns="http://schemas.microsoft.com/office/spreadsheetml/2009/9/main" objectType="Spin" dx="31" fmlaLink="$E$6" max="100" page="10" val="0"/>
</file>

<file path=xl/ctrlProps/ctrlProp6.xml><?xml version="1.0" encoding="utf-8"?>
<formControlPr xmlns="http://schemas.microsoft.com/office/spreadsheetml/2009/9/main" objectType="Spin" dx="31" fmlaLink="$E$7" max="100" page="10" val="0"/>
</file>

<file path=xl/ctrlProps/ctrlProp7.xml><?xml version="1.0" encoding="utf-8"?>
<formControlPr xmlns="http://schemas.microsoft.com/office/spreadsheetml/2009/9/main" objectType="Spin" dx="31" fmlaLink="$E$8" max="100" page="10" val="0"/>
</file>

<file path=xl/ctrlProps/ctrlProp8.xml><?xml version="1.0" encoding="utf-8"?>
<formControlPr xmlns="http://schemas.microsoft.com/office/spreadsheetml/2009/9/main" objectType="Spin" dx="31" fmlaLink="$E$10" max="100" page="10" val="0"/>
</file>

<file path=xl/ctrlProps/ctrlProp9.xml><?xml version="1.0" encoding="utf-8"?>
<formControlPr xmlns="http://schemas.microsoft.com/office/spreadsheetml/2009/9/main" objectType="Spin" dx="31" fmlaLink="$E$11" max="100" page="10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3</xdr:row>
      <xdr:rowOff>6350</xdr:rowOff>
    </xdr:from>
    <xdr:to>
      <xdr:col>4</xdr:col>
      <xdr:colOff>184150</xdr:colOff>
      <xdr:row>3</xdr:row>
      <xdr:rowOff>177800</xdr:rowOff>
    </xdr:to>
    <xdr:sp macro="" textlink="">
      <xdr:nvSpPr>
        <xdr:cNvPr id="1025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4</xdr:row>
      <xdr:rowOff>6350</xdr:rowOff>
    </xdr:from>
    <xdr:to>
      <xdr:col>4</xdr:col>
      <xdr:colOff>184150</xdr:colOff>
      <xdr:row>4</xdr:row>
      <xdr:rowOff>177800</xdr:rowOff>
    </xdr:to>
    <xdr:sp macro="" textlink="">
      <xdr:nvSpPr>
        <xdr:cNvPr id="1026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5</xdr:row>
      <xdr:rowOff>6350</xdr:rowOff>
    </xdr:from>
    <xdr:to>
      <xdr:col>4</xdr:col>
      <xdr:colOff>184150</xdr:colOff>
      <xdr:row>5</xdr:row>
      <xdr:rowOff>177800</xdr:rowOff>
    </xdr:to>
    <xdr:sp macro="" textlink="">
      <xdr:nvSpPr>
        <xdr:cNvPr id="1027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6</xdr:row>
      <xdr:rowOff>6350</xdr:rowOff>
    </xdr:from>
    <xdr:to>
      <xdr:col>4</xdr:col>
      <xdr:colOff>184150</xdr:colOff>
      <xdr:row>6</xdr:row>
      <xdr:rowOff>177800</xdr:rowOff>
    </xdr:to>
    <xdr:sp macro="" textlink="">
      <xdr:nvSpPr>
        <xdr:cNvPr id="1028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9</xdr:row>
      <xdr:rowOff>6350</xdr:rowOff>
    </xdr:from>
    <xdr:to>
      <xdr:col>4</xdr:col>
      <xdr:colOff>184150</xdr:colOff>
      <xdr:row>9</xdr:row>
      <xdr:rowOff>177800</xdr:rowOff>
    </xdr:to>
    <xdr:sp macro="" textlink="">
      <xdr:nvSpPr>
        <xdr:cNvPr id="1029" name="Spinner 5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7</xdr:row>
      <xdr:rowOff>6350</xdr:rowOff>
    </xdr:from>
    <xdr:to>
      <xdr:col>4</xdr:col>
      <xdr:colOff>184150</xdr:colOff>
      <xdr:row>7</xdr:row>
      <xdr:rowOff>177800</xdr:rowOff>
    </xdr:to>
    <xdr:sp macro="" textlink="">
      <xdr:nvSpPr>
        <xdr:cNvPr id="1030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10</xdr:row>
      <xdr:rowOff>6350</xdr:rowOff>
    </xdr:from>
    <xdr:to>
      <xdr:col>4</xdr:col>
      <xdr:colOff>184150</xdr:colOff>
      <xdr:row>10</xdr:row>
      <xdr:rowOff>177800</xdr:rowOff>
    </xdr:to>
    <xdr:sp macro="" textlink="">
      <xdr:nvSpPr>
        <xdr:cNvPr id="1031" name="Spinner 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11</xdr:row>
      <xdr:rowOff>6350</xdr:rowOff>
    </xdr:from>
    <xdr:to>
      <xdr:col>4</xdr:col>
      <xdr:colOff>184150</xdr:colOff>
      <xdr:row>11</xdr:row>
      <xdr:rowOff>177800</xdr:rowOff>
    </xdr:to>
    <xdr:sp macro="" textlink="">
      <xdr:nvSpPr>
        <xdr:cNvPr id="1032" name="Spinner 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1036" name="Spinner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6350</xdr:colOff>
      <xdr:row>16</xdr:row>
      <xdr:rowOff>6350</xdr:rowOff>
    </xdr:from>
    <xdr:to>
      <xdr:col>4</xdr:col>
      <xdr:colOff>184150</xdr:colOff>
      <xdr:row>16</xdr:row>
      <xdr:rowOff>177800</xdr:rowOff>
    </xdr:to>
    <xdr:sp macro="" textlink="">
      <xdr:nvSpPr>
        <xdr:cNvPr id="10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5067300" y="9334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18</xdr:row>
      <xdr:rowOff>6350</xdr:rowOff>
    </xdr:from>
    <xdr:to>
      <xdr:col>4</xdr:col>
      <xdr:colOff>184150</xdr:colOff>
      <xdr:row>18</xdr:row>
      <xdr:rowOff>177800</xdr:rowOff>
    </xdr:to>
    <xdr:sp macro="" textlink="">
      <xdr:nvSpPr>
        <xdr:cNvPr id="11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 bwMode="auto">
        <a:xfrm>
          <a:off x="5067300" y="1117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19</xdr:row>
      <xdr:rowOff>6350</xdr:rowOff>
    </xdr:from>
    <xdr:to>
      <xdr:col>4</xdr:col>
      <xdr:colOff>184150</xdr:colOff>
      <xdr:row>19</xdr:row>
      <xdr:rowOff>177800</xdr:rowOff>
    </xdr:to>
    <xdr:sp macro="" textlink="">
      <xdr:nvSpPr>
        <xdr:cNvPr id="12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 bwMode="auto">
        <a:xfrm>
          <a:off x="5067300" y="1301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20</xdr:row>
      <xdr:rowOff>6350</xdr:rowOff>
    </xdr:from>
    <xdr:to>
      <xdr:col>4</xdr:col>
      <xdr:colOff>184150</xdr:colOff>
      <xdr:row>20</xdr:row>
      <xdr:rowOff>177800</xdr:rowOff>
    </xdr:to>
    <xdr:sp macro="" textlink="">
      <xdr:nvSpPr>
        <xdr:cNvPr id="13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 bwMode="auto">
        <a:xfrm>
          <a:off x="5067300" y="1485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21</xdr:row>
      <xdr:rowOff>6350</xdr:rowOff>
    </xdr:from>
    <xdr:to>
      <xdr:col>4</xdr:col>
      <xdr:colOff>184150</xdr:colOff>
      <xdr:row>21</xdr:row>
      <xdr:rowOff>177800</xdr:rowOff>
    </xdr:to>
    <xdr:sp macro="" textlink="">
      <xdr:nvSpPr>
        <xdr:cNvPr id="15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 bwMode="auto">
        <a:xfrm>
          <a:off x="5067300" y="1670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4</xdr:row>
      <xdr:rowOff>6350</xdr:rowOff>
    </xdr:from>
    <xdr:to>
      <xdr:col>4</xdr:col>
      <xdr:colOff>184150</xdr:colOff>
      <xdr:row>4</xdr:row>
      <xdr:rowOff>177800</xdr:rowOff>
    </xdr:to>
    <xdr:sp macro="" textlink="">
      <xdr:nvSpPr>
        <xdr:cNvPr id="2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D78F6DC1-1306-4CDA-9A98-DAC44B08E526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5</xdr:row>
      <xdr:rowOff>6350</xdr:rowOff>
    </xdr:from>
    <xdr:to>
      <xdr:col>4</xdr:col>
      <xdr:colOff>184150</xdr:colOff>
      <xdr:row>5</xdr:row>
      <xdr:rowOff>177800</xdr:rowOff>
    </xdr:to>
    <xdr:sp macro="" textlink="">
      <xdr:nvSpPr>
        <xdr:cNvPr id="3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D375B5D-D9F9-44E8-B3EB-B3410041B22F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6</xdr:row>
      <xdr:rowOff>6350</xdr:rowOff>
    </xdr:from>
    <xdr:to>
      <xdr:col>4</xdr:col>
      <xdr:colOff>184150</xdr:colOff>
      <xdr:row>6</xdr:row>
      <xdr:rowOff>177800</xdr:rowOff>
    </xdr:to>
    <xdr:sp macro="" textlink="">
      <xdr:nvSpPr>
        <xdr:cNvPr id="4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305401E-3587-40A8-B4CC-3E28168A1EFB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7</xdr:row>
      <xdr:rowOff>6350</xdr:rowOff>
    </xdr:from>
    <xdr:to>
      <xdr:col>4</xdr:col>
      <xdr:colOff>184150</xdr:colOff>
      <xdr:row>7</xdr:row>
      <xdr:rowOff>177800</xdr:rowOff>
    </xdr:to>
    <xdr:sp macro="" textlink="">
      <xdr:nvSpPr>
        <xdr:cNvPr id="5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E919A65-6211-476A-AEB8-F286A9B18E8C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8</xdr:row>
      <xdr:rowOff>6350</xdr:rowOff>
    </xdr:from>
    <xdr:to>
      <xdr:col>4</xdr:col>
      <xdr:colOff>184150</xdr:colOff>
      <xdr:row>8</xdr:row>
      <xdr:rowOff>177800</xdr:rowOff>
    </xdr:to>
    <xdr:sp macro="" textlink="">
      <xdr:nvSpPr>
        <xdr:cNvPr id="6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95B0216E-FE09-4673-90A6-12326105CB06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9</xdr:row>
      <xdr:rowOff>6350</xdr:rowOff>
    </xdr:from>
    <xdr:to>
      <xdr:col>4</xdr:col>
      <xdr:colOff>184150</xdr:colOff>
      <xdr:row>9</xdr:row>
      <xdr:rowOff>177800</xdr:rowOff>
    </xdr:to>
    <xdr:sp macro="" textlink="">
      <xdr:nvSpPr>
        <xdr:cNvPr id="7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AE25C0C7-44AF-4A4E-A134-F6712F559129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10</xdr:row>
      <xdr:rowOff>6350</xdr:rowOff>
    </xdr:from>
    <xdr:to>
      <xdr:col>4</xdr:col>
      <xdr:colOff>184150</xdr:colOff>
      <xdr:row>10</xdr:row>
      <xdr:rowOff>177800</xdr:rowOff>
    </xdr:to>
    <xdr:sp macro="" textlink="">
      <xdr:nvSpPr>
        <xdr:cNvPr id="8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DE0296B3-DBD6-4CA5-96D5-81C6C17680FB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11</xdr:row>
      <xdr:rowOff>6350</xdr:rowOff>
    </xdr:from>
    <xdr:to>
      <xdr:col>4</xdr:col>
      <xdr:colOff>184150</xdr:colOff>
      <xdr:row>11</xdr:row>
      <xdr:rowOff>177800</xdr:rowOff>
    </xdr:to>
    <xdr:sp macro="" textlink="">
      <xdr:nvSpPr>
        <xdr:cNvPr id="9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C7FFD4F-9446-4B97-BB2C-0BE3A179633C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12</xdr:row>
      <xdr:rowOff>6350</xdr:rowOff>
    </xdr:from>
    <xdr:to>
      <xdr:col>4</xdr:col>
      <xdr:colOff>184150</xdr:colOff>
      <xdr:row>12</xdr:row>
      <xdr:rowOff>177800</xdr:rowOff>
    </xdr:to>
    <xdr:sp macro="" textlink="">
      <xdr:nvSpPr>
        <xdr:cNvPr id="14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1C30E137-2E5B-4AE0-B125-E9E5384C3E9C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17</xdr:row>
      <xdr:rowOff>6350</xdr:rowOff>
    </xdr:from>
    <xdr:to>
      <xdr:col>4</xdr:col>
      <xdr:colOff>184150</xdr:colOff>
      <xdr:row>17</xdr:row>
      <xdr:rowOff>177800</xdr:rowOff>
    </xdr:to>
    <xdr:sp macro="" textlink="">
      <xdr:nvSpPr>
        <xdr:cNvPr id="16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EE18975E-C71E-4C1D-BA67-41DA87754FCB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18</xdr:row>
      <xdr:rowOff>6350</xdr:rowOff>
    </xdr:from>
    <xdr:to>
      <xdr:col>4</xdr:col>
      <xdr:colOff>184150</xdr:colOff>
      <xdr:row>18</xdr:row>
      <xdr:rowOff>177800</xdr:rowOff>
    </xdr:to>
    <xdr:sp macro="" textlink="">
      <xdr:nvSpPr>
        <xdr:cNvPr id="17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9623ED8C-9046-4585-83B6-F0387F59DC65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19</xdr:row>
      <xdr:rowOff>6350</xdr:rowOff>
    </xdr:from>
    <xdr:to>
      <xdr:col>4</xdr:col>
      <xdr:colOff>184150</xdr:colOff>
      <xdr:row>19</xdr:row>
      <xdr:rowOff>177800</xdr:rowOff>
    </xdr:to>
    <xdr:sp macro="" textlink="">
      <xdr:nvSpPr>
        <xdr:cNvPr id="18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15814B7B-651B-4132-B50E-F24F08FEF25C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20</xdr:row>
      <xdr:rowOff>6350</xdr:rowOff>
    </xdr:from>
    <xdr:to>
      <xdr:col>4</xdr:col>
      <xdr:colOff>184150</xdr:colOff>
      <xdr:row>20</xdr:row>
      <xdr:rowOff>177800</xdr:rowOff>
    </xdr:to>
    <xdr:sp macro="" textlink="">
      <xdr:nvSpPr>
        <xdr:cNvPr id="19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C315491B-6D73-4819-AD01-95E0C223D917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21</xdr:row>
      <xdr:rowOff>6350</xdr:rowOff>
    </xdr:from>
    <xdr:to>
      <xdr:col>4</xdr:col>
      <xdr:colOff>184150</xdr:colOff>
      <xdr:row>21</xdr:row>
      <xdr:rowOff>177800</xdr:rowOff>
    </xdr:to>
    <xdr:sp macro="" textlink="">
      <xdr:nvSpPr>
        <xdr:cNvPr id="20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FA4D1D2B-64C6-4399-AD69-BE1DA131F088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1</xdr:col>
      <xdr:colOff>27165</xdr:colOff>
      <xdr:row>119</xdr:row>
      <xdr:rowOff>28530</xdr:rowOff>
    </xdr:from>
    <xdr:to>
      <xdr:col>8</xdr:col>
      <xdr:colOff>476496</xdr:colOff>
      <xdr:row>142</xdr:row>
      <xdr:rowOff>31045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40794B7-3D24-4002-B178-07FB7693D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27165</xdr:colOff>
      <xdr:row>88</xdr:row>
      <xdr:rowOff>8150</xdr:rowOff>
    </xdr:from>
    <xdr:to>
      <xdr:col>8</xdr:col>
      <xdr:colOff>476496</xdr:colOff>
      <xdr:row>111</xdr:row>
      <xdr:rowOff>10665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92BA398-D445-4E54-84D6-50F4AB559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8</xdr:col>
      <xdr:colOff>441606</xdr:colOff>
      <xdr:row>80</xdr:row>
      <xdr:rowOff>13580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99C0B91-D18B-4D02-B1DD-6AA9ED0A9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3</xdr:row>
      <xdr:rowOff>6350</xdr:rowOff>
    </xdr:from>
    <xdr:to>
      <xdr:col>4</xdr:col>
      <xdr:colOff>184150</xdr:colOff>
      <xdr:row>3</xdr:row>
      <xdr:rowOff>177800</xdr:rowOff>
    </xdr:to>
    <xdr:sp macro="" textlink="">
      <xdr:nvSpPr>
        <xdr:cNvPr id="2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 bwMode="auto">
        <a:xfrm>
          <a:off x="5067300" y="9334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4</xdr:row>
      <xdr:rowOff>6350</xdr:rowOff>
    </xdr:from>
    <xdr:to>
      <xdr:col>4</xdr:col>
      <xdr:colOff>184150</xdr:colOff>
      <xdr:row>4</xdr:row>
      <xdr:rowOff>177800</xdr:rowOff>
    </xdr:to>
    <xdr:sp macro="" textlink="">
      <xdr:nvSpPr>
        <xdr:cNvPr id="3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 bwMode="auto">
        <a:xfrm>
          <a:off x="5067300" y="1117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5</xdr:row>
      <xdr:rowOff>6350</xdr:rowOff>
    </xdr:from>
    <xdr:to>
      <xdr:col>4</xdr:col>
      <xdr:colOff>184150</xdr:colOff>
      <xdr:row>5</xdr:row>
      <xdr:rowOff>177800</xdr:rowOff>
    </xdr:to>
    <xdr:sp macro="" textlink="">
      <xdr:nvSpPr>
        <xdr:cNvPr id="4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 bwMode="auto">
        <a:xfrm>
          <a:off x="5067300" y="1301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6</xdr:row>
      <xdr:rowOff>6350</xdr:rowOff>
    </xdr:from>
    <xdr:to>
      <xdr:col>4</xdr:col>
      <xdr:colOff>184150</xdr:colOff>
      <xdr:row>6</xdr:row>
      <xdr:rowOff>177800</xdr:rowOff>
    </xdr:to>
    <xdr:sp macro="" textlink="">
      <xdr:nvSpPr>
        <xdr:cNvPr id="5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 bwMode="auto">
        <a:xfrm>
          <a:off x="5067300" y="1485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9</xdr:row>
      <xdr:rowOff>6350</xdr:rowOff>
    </xdr:from>
    <xdr:to>
      <xdr:col>4</xdr:col>
      <xdr:colOff>184150</xdr:colOff>
      <xdr:row>9</xdr:row>
      <xdr:rowOff>177800</xdr:rowOff>
    </xdr:to>
    <xdr:sp macro="" textlink="">
      <xdr:nvSpPr>
        <xdr:cNvPr id="6" name="Spinner 5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 bwMode="auto">
        <a:xfrm>
          <a:off x="5067300" y="20383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7</xdr:row>
      <xdr:rowOff>6350</xdr:rowOff>
    </xdr:from>
    <xdr:to>
      <xdr:col>4</xdr:col>
      <xdr:colOff>184150</xdr:colOff>
      <xdr:row>7</xdr:row>
      <xdr:rowOff>177800</xdr:rowOff>
    </xdr:to>
    <xdr:sp macro="" textlink="">
      <xdr:nvSpPr>
        <xdr:cNvPr id="7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 bwMode="auto">
        <a:xfrm>
          <a:off x="5067300" y="1670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10</xdr:row>
      <xdr:rowOff>6350</xdr:rowOff>
    </xdr:from>
    <xdr:to>
      <xdr:col>4</xdr:col>
      <xdr:colOff>184150</xdr:colOff>
      <xdr:row>10</xdr:row>
      <xdr:rowOff>177800</xdr:rowOff>
    </xdr:to>
    <xdr:sp macro="" textlink="">
      <xdr:nvSpPr>
        <xdr:cNvPr id="8" name="Spinner 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 bwMode="auto">
        <a:xfrm>
          <a:off x="5067300" y="22225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11</xdr:row>
      <xdr:rowOff>6350</xdr:rowOff>
    </xdr:from>
    <xdr:to>
      <xdr:col>4</xdr:col>
      <xdr:colOff>184150</xdr:colOff>
      <xdr:row>11</xdr:row>
      <xdr:rowOff>177800</xdr:rowOff>
    </xdr:to>
    <xdr:sp macro="" textlink="">
      <xdr:nvSpPr>
        <xdr:cNvPr id="9" name="Spinner 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 bwMode="auto">
        <a:xfrm>
          <a:off x="5067300" y="24066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3073" name="Spinne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3</xdr:row>
          <xdr:rowOff>12700</xdr:rowOff>
        </xdr:from>
        <xdr:to>
          <xdr:col>4</xdr:col>
          <xdr:colOff>184150</xdr:colOff>
          <xdr:row>4</xdr:row>
          <xdr:rowOff>0</xdr:rowOff>
        </xdr:to>
        <xdr:sp macro="" textlink="">
          <xdr:nvSpPr>
            <xdr:cNvPr id="3074" name="Spinner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4</xdr:row>
          <xdr:rowOff>19050</xdr:rowOff>
        </xdr:from>
        <xdr:to>
          <xdr:col>4</xdr:col>
          <xdr:colOff>184150</xdr:colOff>
          <xdr:row>5</xdr:row>
          <xdr:rowOff>6350</xdr:rowOff>
        </xdr:to>
        <xdr:sp macro="" textlink="">
          <xdr:nvSpPr>
            <xdr:cNvPr id="3075" name="Spinner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5</xdr:row>
          <xdr:rowOff>12700</xdr:rowOff>
        </xdr:from>
        <xdr:to>
          <xdr:col>4</xdr:col>
          <xdr:colOff>184150</xdr:colOff>
          <xdr:row>6</xdr:row>
          <xdr:rowOff>0</xdr:rowOff>
        </xdr:to>
        <xdr:sp macro="" textlink="">
          <xdr:nvSpPr>
            <xdr:cNvPr id="3076" name="Spinner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6</xdr:row>
          <xdr:rowOff>12700</xdr:rowOff>
        </xdr:from>
        <xdr:to>
          <xdr:col>4</xdr:col>
          <xdr:colOff>184150</xdr:colOff>
          <xdr:row>7</xdr:row>
          <xdr:rowOff>0</xdr:rowOff>
        </xdr:to>
        <xdr:sp macro="" textlink="">
          <xdr:nvSpPr>
            <xdr:cNvPr id="3077" name="Spinner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7</xdr:row>
          <xdr:rowOff>12700</xdr:rowOff>
        </xdr:from>
        <xdr:to>
          <xdr:col>4</xdr:col>
          <xdr:colOff>184150</xdr:colOff>
          <xdr:row>8</xdr:row>
          <xdr:rowOff>0</xdr:rowOff>
        </xdr:to>
        <xdr:sp macro="" textlink="">
          <xdr:nvSpPr>
            <xdr:cNvPr id="3078" name="Spinner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9</xdr:row>
          <xdr:rowOff>12700</xdr:rowOff>
        </xdr:from>
        <xdr:to>
          <xdr:col>4</xdr:col>
          <xdr:colOff>184150</xdr:colOff>
          <xdr:row>10</xdr:row>
          <xdr:rowOff>0</xdr:rowOff>
        </xdr:to>
        <xdr:sp macro="" textlink="">
          <xdr:nvSpPr>
            <xdr:cNvPr id="3079" name="Spinner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10</xdr:row>
          <xdr:rowOff>12700</xdr:rowOff>
        </xdr:from>
        <xdr:to>
          <xdr:col>4</xdr:col>
          <xdr:colOff>184150</xdr:colOff>
          <xdr:row>11</xdr:row>
          <xdr:rowOff>0</xdr:rowOff>
        </xdr:to>
        <xdr:sp macro="" textlink="">
          <xdr:nvSpPr>
            <xdr:cNvPr id="3080" name="Spinner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11</xdr:row>
          <xdr:rowOff>12700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3081" name="Spinner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25</xdr:row>
          <xdr:rowOff>12700</xdr:rowOff>
        </xdr:from>
        <xdr:to>
          <xdr:col>4</xdr:col>
          <xdr:colOff>184150</xdr:colOff>
          <xdr:row>26</xdr:row>
          <xdr:rowOff>0</xdr:rowOff>
        </xdr:to>
        <xdr:sp macro="" textlink="">
          <xdr:nvSpPr>
            <xdr:cNvPr id="3082" name="Spinner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26</xdr:row>
          <xdr:rowOff>12700</xdr:rowOff>
        </xdr:from>
        <xdr:to>
          <xdr:col>4</xdr:col>
          <xdr:colOff>184150</xdr:colOff>
          <xdr:row>27</xdr:row>
          <xdr:rowOff>0</xdr:rowOff>
        </xdr:to>
        <xdr:sp macro="" textlink="">
          <xdr:nvSpPr>
            <xdr:cNvPr id="3083" name="Spinner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27</xdr:row>
          <xdr:rowOff>12700</xdr:rowOff>
        </xdr:from>
        <xdr:to>
          <xdr:col>4</xdr:col>
          <xdr:colOff>184150</xdr:colOff>
          <xdr:row>28</xdr:row>
          <xdr:rowOff>0</xdr:rowOff>
        </xdr:to>
        <xdr:sp macro="" textlink="">
          <xdr:nvSpPr>
            <xdr:cNvPr id="3084" name="Spinner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6350</xdr:colOff>
      <xdr:row>16</xdr:row>
      <xdr:rowOff>6350</xdr:rowOff>
    </xdr:from>
    <xdr:to>
      <xdr:col>4</xdr:col>
      <xdr:colOff>184150</xdr:colOff>
      <xdr:row>16</xdr:row>
      <xdr:rowOff>177800</xdr:rowOff>
    </xdr:to>
    <xdr:sp macro="" textlink="">
      <xdr:nvSpPr>
        <xdr:cNvPr id="10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 bwMode="auto">
        <a:xfrm>
          <a:off x="5067300" y="34163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18</xdr:row>
      <xdr:rowOff>6350</xdr:rowOff>
    </xdr:from>
    <xdr:to>
      <xdr:col>4</xdr:col>
      <xdr:colOff>184150</xdr:colOff>
      <xdr:row>18</xdr:row>
      <xdr:rowOff>177800</xdr:rowOff>
    </xdr:to>
    <xdr:sp macro="" textlink="">
      <xdr:nvSpPr>
        <xdr:cNvPr id="11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 bwMode="auto">
        <a:xfrm>
          <a:off x="5067300" y="3784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19</xdr:row>
      <xdr:rowOff>6350</xdr:rowOff>
    </xdr:from>
    <xdr:to>
      <xdr:col>4</xdr:col>
      <xdr:colOff>184150</xdr:colOff>
      <xdr:row>19</xdr:row>
      <xdr:rowOff>177800</xdr:rowOff>
    </xdr:to>
    <xdr:sp macro="" textlink="">
      <xdr:nvSpPr>
        <xdr:cNvPr id="12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 bwMode="auto">
        <a:xfrm>
          <a:off x="5067300" y="3968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20</xdr:row>
      <xdr:rowOff>6350</xdr:rowOff>
    </xdr:from>
    <xdr:to>
      <xdr:col>4</xdr:col>
      <xdr:colOff>184150</xdr:colOff>
      <xdr:row>20</xdr:row>
      <xdr:rowOff>177800</xdr:rowOff>
    </xdr:to>
    <xdr:sp macro="" textlink="">
      <xdr:nvSpPr>
        <xdr:cNvPr id="13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 bwMode="auto">
        <a:xfrm>
          <a:off x="5067300" y="4152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21</xdr:row>
      <xdr:rowOff>6350</xdr:rowOff>
    </xdr:from>
    <xdr:to>
      <xdr:col>4</xdr:col>
      <xdr:colOff>184150</xdr:colOff>
      <xdr:row>21</xdr:row>
      <xdr:rowOff>177800</xdr:rowOff>
    </xdr:to>
    <xdr:sp macro="" textlink="">
      <xdr:nvSpPr>
        <xdr:cNvPr id="14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 bwMode="auto">
        <a:xfrm>
          <a:off x="5067300" y="4337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16</xdr:row>
          <xdr:rowOff>12700</xdr:rowOff>
        </xdr:from>
        <xdr:to>
          <xdr:col>4</xdr:col>
          <xdr:colOff>184150</xdr:colOff>
          <xdr:row>17</xdr:row>
          <xdr:rowOff>0</xdr:rowOff>
        </xdr:to>
        <xdr:sp macro="" textlink="">
          <xdr:nvSpPr>
            <xdr:cNvPr id="3085" name="Spinner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18</xdr:row>
          <xdr:rowOff>19050</xdr:rowOff>
        </xdr:from>
        <xdr:to>
          <xdr:col>4</xdr:col>
          <xdr:colOff>184150</xdr:colOff>
          <xdr:row>19</xdr:row>
          <xdr:rowOff>6350</xdr:rowOff>
        </xdr:to>
        <xdr:sp macro="" textlink="">
          <xdr:nvSpPr>
            <xdr:cNvPr id="3086" name="Spinner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19</xdr:row>
          <xdr:rowOff>12700</xdr:rowOff>
        </xdr:from>
        <xdr:to>
          <xdr:col>4</xdr:col>
          <xdr:colOff>184150</xdr:colOff>
          <xdr:row>20</xdr:row>
          <xdr:rowOff>0</xdr:rowOff>
        </xdr:to>
        <xdr:sp macro="" textlink="">
          <xdr:nvSpPr>
            <xdr:cNvPr id="3087" name="Spinner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20</xdr:row>
          <xdr:rowOff>12700</xdr:rowOff>
        </xdr:from>
        <xdr:to>
          <xdr:col>4</xdr:col>
          <xdr:colOff>184150</xdr:colOff>
          <xdr:row>21</xdr:row>
          <xdr:rowOff>0</xdr:rowOff>
        </xdr:to>
        <xdr:sp macro="" textlink="">
          <xdr:nvSpPr>
            <xdr:cNvPr id="3088" name="Spinner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21</xdr:row>
          <xdr:rowOff>12700</xdr:rowOff>
        </xdr:from>
        <xdr:to>
          <xdr:col>4</xdr:col>
          <xdr:colOff>184150</xdr:colOff>
          <xdr:row>22</xdr:row>
          <xdr:rowOff>0</xdr:rowOff>
        </xdr:to>
        <xdr:sp macro="" textlink="">
          <xdr:nvSpPr>
            <xdr:cNvPr id="3089" name="Spinner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8</xdr:row>
          <xdr:rowOff>12700</xdr:rowOff>
        </xdr:from>
        <xdr:to>
          <xdr:col>4</xdr:col>
          <xdr:colOff>184150</xdr:colOff>
          <xdr:row>9</xdr:row>
          <xdr:rowOff>0</xdr:rowOff>
        </xdr:to>
        <xdr:sp macro="" textlink="">
          <xdr:nvSpPr>
            <xdr:cNvPr id="3090" name="Spinner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17</xdr:row>
          <xdr:rowOff>19050</xdr:rowOff>
        </xdr:from>
        <xdr:to>
          <xdr:col>4</xdr:col>
          <xdr:colOff>184150</xdr:colOff>
          <xdr:row>18</xdr:row>
          <xdr:rowOff>6350</xdr:rowOff>
        </xdr:to>
        <xdr:sp macro="" textlink="">
          <xdr:nvSpPr>
            <xdr:cNvPr id="3091" name="Spinner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27</xdr:row>
          <xdr:rowOff>12700</xdr:rowOff>
        </xdr:from>
        <xdr:to>
          <xdr:col>4</xdr:col>
          <xdr:colOff>184150</xdr:colOff>
          <xdr:row>28</xdr:row>
          <xdr:rowOff>0</xdr:rowOff>
        </xdr:to>
        <xdr:sp macro="" textlink="">
          <xdr:nvSpPr>
            <xdr:cNvPr id="3092" name="Spinner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28</xdr:row>
          <xdr:rowOff>12700</xdr:rowOff>
        </xdr:from>
        <xdr:to>
          <xdr:col>4</xdr:col>
          <xdr:colOff>184150</xdr:colOff>
          <xdr:row>29</xdr:row>
          <xdr:rowOff>0</xdr:rowOff>
        </xdr:to>
        <xdr:sp macro="" textlink="">
          <xdr:nvSpPr>
            <xdr:cNvPr id="3093" name="Spinner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28</xdr:row>
          <xdr:rowOff>12700</xdr:rowOff>
        </xdr:from>
        <xdr:to>
          <xdr:col>4</xdr:col>
          <xdr:colOff>184150</xdr:colOff>
          <xdr:row>29</xdr:row>
          <xdr:rowOff>0</xdr:rowOff>
        </xdr:to>
        <xdr:sp macro="" textlink="">
          <xdr:nvSpPr>
            <xdr:cNvPr id="3094" name="Spinner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29</xdr:row>
          <xdr:rowOff>12700</xdr:rowOff>
        </xdr:from>
        <xdr:to>
          <xdr:col>4</xdr:col>
          <xdr:colOff>184150</xdr:colOff>
          <xdr:row>30</xdr:row>
          <xdr:rowOff>0</xdr:rowOff>
        </xdr:to>
        <xdr:sp macro="" textlink="">
          <xdr:nvSpPr>
            <xdr:cNvPr id="3095" name="Spinner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29</xdr:row>
          <xdr:rowOff>12700</xdr:rowOff>
        </xdr:from>
        <xdr:to>
          <xdr:col>4</xdr:col>
          <xdr:colOff>184150</xdr:colOff>
          <xdr:row>30</xdr:row>
          <xdr:rowOff>0</xdr:rowOff>
        </xdr:to>
        <xdr:sp macro="" textlink="">
          <xdr:nvSpPr>
            <xdr:cNvPr id="3096" name="Spinner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12700</xdr:rowOff>
        </xdr:from>
        <xdr:to>
          <xdr:col>4</xdr:col>
          <xdr:colOff>184150</xdr:colOff>
          <xdr:row>13</xdr:row>
          <xdr:rowOff>0</xdr:rowOff>
        </xdr:to>
        <xdr:sp macro="" textlink="">
          <xdr:nvSpPr>
            <xdr:cNvPr id="3097" name="Spinner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kevinjmt.github.io/configmaker" TargetMode="External"/><Relationship Id="rId1" Type="http://schemas.openxmlformats.org/officeDocument/2006/relationships/hyperlink" Target="https://kevinjmt.github.io/" TargetMode="External"/><Relationship Id="rId6" Type="http://schemas.openxmlformats.org/officeDocument/2006/relationships/ctrlProp" Target="../ctrlProps/ctrlProp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printerSettings" Target="../printerSettings/printerSettings2.bin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2" Type="http://schemas.openxmlformats.org/officeDocument/2006/relationships/hyperlink" Target="https://kevinjmt.github.io/assets/downloads/CONFIG%20MAKER%20by%20KJ.xlsx" TargetMode="External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https://kevinjmt.github.io/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vmlDrawing" Target="../drawings/vmlDrawing2.v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drawing" Target="../drawings/drawing2.x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trlProp" Target="../ctrlProps/ctrlProp2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D32E-9FFB-480D-9074-7649C0A05B73}">
  <dimension ref="A1:J50"/>
  <sheetViews>
    <sheetView tabSelected="1" zoomScale="95" zoomScaleNormal="115" workbookViewId="0">
      <selection sqref="A1:H1"/>
    </sheetView>
  </sheetViews>
  <sheetFormatPr defaultRowHeight="14.5" x14ac:dyDescent="0.35"/>
  <cols>
    <col min="1" max="1" width="5.81640625" customWidth="1"/>
    <col min="2" max="2" width="58.6328125" customWidth="1"/>
    <col min="3" max="4" width="6.54296875" customWidth="1"/>
    <col min="5" max="5" width="8.6328125" customWidth="1"/>
    <col min="6" max="6" width="10.6328125" customWidth="1"/>
    <col min="7" max="7" width="9.1796875" customWidth="1"/>
    <col min="8" max="8" width="11.54296875" customWidth="1"/>
    <col min="9" max="9" width="12.6328125" customWidth="1"/>
  </cols>
  <sheetData>
    <row r="1" spans="1:10" ht="34.5" customHeight="1" x14ac:dyDescent="0.35">
      <c r="A1" s="66" t="s">
        <v>99</v>
      </c>
      <c r="B1" s="67"/>
      <c r="C1" s="67"/>
      <c r="D1" s="67"/>
      <c r="E1" s="67"/>
      <c r="F1" s="67"/>
      <c r="G1" s="67"/>
      <c r="H1" s="67"/>
    </row>
    <row r="2" spans="1:10" ht="24" customHeight="1" x14ac:dyDescent="0.35">
      <c r="A2" s="68" t="s">
        <v>85</v>
      </c>
      <c r="B2" s="69"/>
      <c r="C2" s="70">
        <v>45843</v>
      </c>
      <c r="D2" s="71"/>
      <c r="E2" s="71"/>
      <c r="F2" s="71"/>
      <c r="G2" s="71"/>
      <c r="H2" s="72"/>
    </row>
    <row r="3" spans="1:10" x14ac:dyDescent="0.35">
      <c r="A3" s="1" t="s">
        <v>1</v>
      </c>
      <c r="B3" s="2" t="s">
        <v>86</v>
      </c>
      <c r="C3" s="1" t="s">
        <v>3</v>
      </c>
      <c r="D3" s="1" t="s">
        <v>87</v>
      </c>
      <c r="E3" s="1" t="s">
        <v>88</v>
      </c>
      <c r="F3" s="1" t="s">
        <v>89</v>
      </c>
      <c r="G3" s="1" t="s">
        <v>90</v>
      </c>
      <c r="H3" s="1" t="s">
        <v>8</v>
      </c>
      <c r="J3" s="11"/>
    </row>
    <row r="4" spans="1:10" x14ac:dyDescent="0.35">
      <c r="A4" s="36"/>
      <c r="B4" s="16" t="s">
        <v>72</v>
      </c>
      <c r="C4" s="38"/>
      <c r="D4" s="38"/>
      <c r="E4" s="32">
        <v>0</v>
      </c>
      <c r="F4" s="33">
        <v>0</v>
      </c>
      <c r="G4" s="33">
        <v>0</v>
      </c>
      <c r="H4" s="33">
        <f>(E4*F4)+G4</f>
        <v>0</v>
      </c>
    </row>
    <row r="5" spans="1:10" x14ac:dyDescent="0.35">
      <c r="A5" s="36"/>
      <c r="B5" s="16" t="s">
        <v>73</v>
      </c>
      <c r="C5" s="38"/>
      <c r="D5" s="38"/>
      <c r="E5" s="32">
        <v>0</v>
      </c>
      <c r="F5" s="33">
        <v>0</v>
      </c>
      <c r="G5" s="33">
        <v>0</v>
      </c>
      <c r="H5" s="33">
        <f t="shared" ref="H5:H13" si="0">(E5*F5)+G5</f>
        <v>0</v>
      </c>
    </row>
    <row r="6" spans="1:10" x14ac:dyDescent="0.35">
      <c r="A6" s="36"/>
      <c r="B6" s="16" t="s">
        <v>11</v>
      </c>
      <c r="C6" s="38"/>
      <c r="D6" s="38"/>
      <c r="E6" s="32">
        <v>0</v>
      </c>
      <c r="F6" s="33">
        <v>0</v>
      </c>
      <c r="G6" s="33">
        <v>0</v>
      </c>
      <c r="H6" s="33">
        <f t="shared" si="0"/>
        <v>0</v>
      </c>
    </row>
    <row r="7" spans="1:10" x14ac:dyDescent="0.35">
      <c r="A7" s="36"/>
      <c r="B7" s="16" t="s">
        <v>74</v>
      </c>
      <c r="C7" s="38"/>
      <c r="D7" s="38"/>
      <c r="E7" s="32">
        <v>0</v>
      </c>
      <c r="F7" s="33">
        <v>0</v>
      </c>
      <c r="G7" s="33">
        <v>0</v>
      </c>
      <c r="H7" s="33">
        <f t="shared" si="0"/>
        <v>0</v>
      </c>
    </row>
    <row r="8" spans="1:10" x14ac:dyDescent="0.35">
      <c r="A8" s="36"/>
      <c r="B8" s="16" t="s">
        <v>13</v>
      </c>
      <c r="C8" s="38"/>
      <c r="D8" s="38"/>
      <c r="E8" s="32">
        <v>0</v>
      </c>
      <c r="F8" s="33">
        <v>0</v>
      </c>
      <c r="G8" s="33">
        <v>0</v>
      </c>
      <c r="H8" s="33">
        <f t="shared" si="0"/>
        <v>0</v>
      </c>
    </row>
    <row r="9" spans="1:10" x14ac:dyDescent="0.35">
      <c r="A9" s="36"/>
      <c r="B9" s="16" t="s">
        <v>14</v>
      </c>
      <c r="C9" s="38"/>
      <c r="D9" s="38"/>
      <c r="E9" s="32">
        <v>0</v>
      </c>
      <c r="F9" s="33">
        <v>0</v>
      </c>
      <c r="G9" s="33">
        <v>0</v>
      </c>
      <c r="H9" s="33">
        <f t="shared" si="0"/>
        <v>0</v>
      </c>
    </row>
    <row r="10" spans="1:10" x14ac:dyDescent="0.35">
      <c r="A10" s="36"/>
      <c r="B10" s="16" t="s">
        <v>75</v>
      </c>
      <c r="C10" s="38"/>
      <c r="D10" s="38"/>
      <c r="E10" s="32">
        <v>0</v>
      </c>
      <c r="F10" s="33">
        <v>0</v>
      </c>
      <c r="G10" s="33">
        <v>0</v>
      </c>
      <c r="H10" s="33">
        <f t="shared" si="0"/>
        <v>0</v>
      </c>
    </row>
    <row r="11" spans="1:10" x14ac:dyDescent="0.35">
      <c r="A11" s="36"/>
      <c r="B11" s="16" t="s">
        <v>76</v>
      </c>
      <c r="C11" s="38"/>
      <c r="D11" s="38"/>
      <c r="E11" s="34">
        <v>0</v>
      </c>
      <c r="F11" s="33">
        <v>0</v>
      </c>
      <c r="G11" s="33">
        <v>0</v>
      </c>
      <c r="H11" s="33">
        <f t="shared" si="0"/>
        <v>0</v>
      </c>
    </row>
    <row r="12" spans="1:10" x14ac:dyDescent="0.35">
      <c r="A12" s="36"/>
      <c r="B12" s="16" t="s">
        <v>77</v>
      </c>
      <c r="C12" s="38"/>
      <c r="D12" s="39"/>
      <c r="E12" s="32">
        <v>0</v>
      </c>
      <c r="F12" s="35">
        <v>0</v>
      </c>
      <c r="G12" s="33">
        <v>0</v>
      </c>
      <c r="H12" s="33">
        <f t="shared" si="0"/>
        <v>0</v>
      </c>
    </row>
    <row r="13" spans="1:10" x14ac:dyDescent="0.35">
      <c r="A13" s="36"/>
      <c r="B13" s="16" t="s">
        <v>78</v>
      </c>
      <c r="C13" s="38"/>
      <c r="D13" s="39"/>
      <c r="E13" s="32">
        <v>0</v>
      </c>
      <c r="F13" s="35">
        <v>0</v>
      </c>
      <c r="G13" s="33">
        <v>0</v>
      </c>
      <c r="H13" s="33">
        <f t="shared" si="0"/>
        <v>0</v>
      </c>
    </row>
    <row r="15" spans="1:10" ht="21.65" customHeight="1" x14ac:dyDescent="0.35">
      <c r="A15" s="62" t="s">
        <v>19</v>
      </c>
      <c r="B15" s="62"/>
      <c r="C15" s="62"/>
      <c r="D15" s="62"/>
      <c r="E15" s="62"/>
      <c r="F15" s="62"/>
      <c r="G15" s="62"/>
      <c r="H15" s="62"/>
      <c r="I15" s="12"/>
    </row>
    <row r="16" spans="1:10" x14ac:dyDescent="0.35">
      <c r="A16" s="1" t="s">
        <v>1</v>
      </c>
      <c r="B16" s="2" t="s">
        <v>86</v>
      </c>
      <c r="C16" s="1" t="s">
        <v>3</v>
      </c>
      <c r="D16" s="1" t="s">
        <v>87</v>
      </c>
      <c r="E16" s="1" t="s">
        <v>88</v>
      </c>
      <c r="F16" s="1" t="s">
        <v>89</v>
      </c>
      <c r="G16" s="1" t="s">
        <v>90</v>
      </c>
      <c r="H16" s="1" t="s">
        <v>8</v>
      </c>
    </row>
    <row r="17" spans="1:9" x14ac:dyDescent="0.35">
      <c r="A17" s="13"/>
      <c r="B17" s="16" t="s">
        <v>79</v>
      </c>
      <c r="C17" s="38"/>
      <c r="D17" s="38"/>
      <c r="E17" s="32">
        <v>0</v>
      </c>
      <c r="F17" s="33">
        <v>0</v>
      </c>
      <c r="G17" s="33">
        <v>0</v>
      </c>
      <c r="H17" s="33">
        <f>(E17*F17)+G17</f>
        <v>0</v>
      </c>
    </row>
    <row r="18" spans="1:9" x14ac:dyDescent="0.35">
      <c r="A18" s="13"/>
      <c r="B18" s="16" t="s">
        <v>80</v>
      </c>
      <c r="C18" s="38"/>
      <c r="D18" s="38"/>
      <c r="E18" s="32">
        <v>0</v>
      </c>
      <c r="F18" s="33">
        <v>0</v>
      </c>
      <c r="G18" s="33">
        <v>0</v>
      </c>
      <c r="H18" s="33">
        <f t="shared" ref="H18:H22" si="1">(E18*F18)+G18</f>
        <v>0</v>
      </c>
    </row>
    <row r="19" spans="1:9" x14ac:dyDescent="0.35">
      <c r="A19" s="13"/>
      <c r="B19" s="16" t="s">
        <v>81</v>
      </c>
      <c r="C19" s="38"/>
      <c r="D19" s="38"/>
      <c r="E19" s="32">
        <v>0</v>
      </c>
      <c r="F19" s="33">
        <v>0</v>
      </c>
      <c r="G19" s="33">
        <v>0</v>
      </c>
      <c r="H19" s="33">
        <f t="shared" si="1"/>
        <v>0</v>
      </c>
    </row>
    <row r="20" spans="1:9" x14ac:dyDescent="0.35">
      <c r="A20" s="13"/>
      <c r="B20" s="16" t="s">
        <v>82</v>
      </c>
      <c r="C20" s="38"/>
      <c r="D20" s="38"/>
      <c r="E20" s="32">
        <v>0</v>
      </c>
      <c r="F20" s="33">
        <v>0</v>
      </c>
      <c r="G20" s="33">
        <v>0</v>
      </c>
      <c r="H20" s="33">
        <f t="shared" si="1"/>
        <v>0</v>
      </c>
    </row>
    <row r="21" spans="1:9" x14ac:dyDescent="0.35">
      <c r="A21" s="13"/>
      <c r="B21" s="16" t="s">
        <v>83</v>
      </c>
      <c r="C21" s="38"/>
      <c r="D21" s="38"/>
      <c r="E21" s="32">
        <v>0</v>
      </c>
      <c r="F21" s="33">
        <v>0</v>
      </c>
      <c r="G21" s="33">
        <v>0</v>
      </c>
      <c r="H21" s="33">
        <f t="shared" si="1"/>
        <v>0</v>
      </c>
    </row>
    <row r="22" spans="1:9" x14ac:dyDescent="0.35">
      <c r="A22" s="13"/>
      <c r="B22" s="16" t="s">
        <v>84</v>
      </c>
      <c r="C22" s="38"/>
      <c r="D22" s="38"/>
      <c r="E22" s="32">
        <v>0</v>
      </c>
      <c r="F22" s="33">
        <v>0</v>
      </c>
      <c r="G22" s="33">
        <v>0</v>
      </c>
      <c r="H22" s="33">
        <f t="shared" si="1"/>
        <v>0</v>
      </c>
    </row>
    <row r="24" spans="1:9" ht="21.65" customHeight="1" x14ac:dyDescent="0.35">
      <c r="A24" s="63" t="s">
        <v>26</v>
      </c>
      <c r="B24" s="64"/>
      <c r="C24" s="64"/>
      <c r="D24" s="64"/>
      <c r="E24" s="64"/>
      <c r="F24" s="64"/>
      <c r="G24" s="64"/>
      <c r="H24" s="64"/>
      <c r="I24" s="45"/>
    </row>
    <row r="25" spans="1:9" x14ac:dyDescent="0.35">
      <c r="A25" s="1" t="s">
        <v>1</v>
      </c>
      <c r="B25" s="2" t="s">
        <v>86</v>
      </c>
      <c r="C25" s="1" t="s">
        <v>3</v>
      </c>
      <c r="D25" s="1" t="s">
        <v>87</v>
      </c>
      <c r="E25" s="1" t="s">
        <v>88</v>
      </c>
      <c r="F25" s="1" t="s">
        <v>89</v>
      </c>
      <c r="G25" s="1" t="s">
        <v>90</v>
      </c>
      <c r="H25" s="1" t="s">
        <v>8</v>
      </c>
      <c r="I25" s="44" t="s">
        <v>91</v>
      </c>
    </row>
    <row r="26" spans="1:9" x14ac:dyDescent="0.35">
      <c r="A26" s="13"/>
      <c r="B26" s="37" t="s">
        <v>28</v>
      </c>
      <c r="C26" s="38"/>
      <c r="D26" s="38"/>
      <c r="E26" s="32">
        <v>0</v>
      </c>
      <c r="F26" s="33">
        <v>0</v>
      </c>
      <c r="G26" s="33">
        <v>0</v>
      </c>
      <c r="H26" s="33">
        <f>(E26*F26)+G26</f>
        <v>0</v>
      </c>
      <c r="I26" s="40">
        <f>H26-0</f>
        <v>0</v>
      </c>
    </row>
    <row r="27" spans="1:9" x14ac:dyDescent="0.35">
      <c r="A27" s="13"/>
      <c r="B27" s="37" t="s">
        <v>29</v>
      </c>
      <c r="C27" s="38"/>
      <c r="D27" s="37"/>
      <c r="E27" s="32">
        <v>0</v>
      </c>
      <c r="F27" s="33">
        <v>0</v>
      </c>
      <c r="G27" s="33">
        <v>0</v>
      </c>
      <c r="H27" s="33">
        <f t="shared" ref="H27:H28" si="2">(E27*F27)+G27</f>
        <v>0</v>
      </c>
      <c r="I27" s="40">
        <f t="shared" ref="I27:I28" si="3">H27-0</f>
        <v>0</v>
      </c>
    </row>
    <row r="28" spans="1:9" x14ac:dyDescent="0.35">
      <c r="A28" s="13"/>
      <c r="B28" s="37" t="s">
        <v>30</v>
      </c>
      <c r="C28" s="38"/>
      <c r="D28" s="37"/>
      <c r="E28" s="32">
        <v>0</v>
      </c>
      <c r="F28" s="33">
        <v>0</v>
      </c>
      <c r="G28" s="33">
        <v>0</v>
      </c>
      <c r="H28" s="33">
        <f t="shared" si="2"/>
        <v>0</v>
      </c>
      <c r="I28" s="40">
        <f t="shared" si="3"/>
        <v>0</v>
      </c>
    </row>
    <row r="29" spans="1:9" x14ac:dyDescent="0.35">
      <c r="C29" s="4"/>
      <c r="E29" s="29"/>
      <c r="F29" s="30"/>
      <c r="G29" s="30"/>
      <c r="H29" s="30"/>
      <c r="I29" s="31"/>
    </row>
    <row r="30" spans="1:9" x14ac:dyDescent="0.35">
      <c r="C30" s="4"/>
      <c r="E30" s="29"/>
      <c r="F30" s="30"/>
      <c r="G30" s="30"/>
      <c r="H30" s="30"/>
      <c r="I30" s="31"/>
    </row>
    <row r="31" spans="1:9" x14ac:dyDescent="0.35">
      <c r="C31" s="4"/>
      <c r="I31" s="5"/>
    </row>
    <row r="32" spans="1:9" x14ac:dyDescent="0.35">
      <c r="C32" s="4"/>
      <c r="I32" s="5"/>
    </row>
    <row r="33" spans="1:9" ht="20.5" customHeight="1" x14ac:dyDescent="0.35">
      <c r="A33" s="51" t="s">
        <v>97</v>
      </c>
      <c r="B33" s="51"/>
      <c r="C33" s="51"/>
      <c r="D33" s="51"/>
      <c r="F33" s="63" t="s">
        <v>92</v>
      </c>
      <c r="G33" s="64"/>
      <c r="H33" s="64"/>
      <c r="I33" s="65"/>
    </row>
    <row r="34" spans="1:9" ht="20.5" customHeight="1" x14ac:dyDescent="0.35">
      <c r="A34" s="6" t="s">
        <v>35</v>
      </c>
      <c r="B34" s="41">
        <f>SUM(H4:H13)</f>
        <v>0</v>
      </c>
      <c r="C34" s="76">
        <f>B37-B38</f>
        <v>0</v>
      </c>
      <c r="D34" s="76"/>
      <c r="F34" s="7"/>
      <c r="G34" s="73" t="s">
        <v>93</v>
      </c>
      <c r="H34" s="74"/>
      <c r="I34" s="75"/>
    </row>
    <row r="35" spans="1:9" ht="20.5" customHeight="1" x14ac:dyDescent="0.35">
      <c r="A35" s="6" t="s">
        <v>37</v>
      </c>
      <c r="B35" s="41">
        <f>SUM(H17:H22)</f>
        <v>0</v>
      </c>
      <c r="C35" s="76"/>
      <c r="D35" s="76"/>
      <c r="F35" s="8"/>
      <c r="G35" s="73" t="s">
        <v>94</v>
      </c>
      <c r="H35" s="74"/>
      <c r="I35" s="75"/>
    </row>
    <row r="36" spans="1:9" ht="20.5" customHeight="1" x14ac:dyDescent="0.35">
      <c r="A36" s="6" t="s">
        <v>39</v>
      </c>
      <c r="B36" s="41">
        <f>SUM(H26:H28)</f>
        <v>0</v>
      </c>
      <c r="C36" s="76"/>
      <c r="D36" s="76"/>
      <c r="F36" s="9"/>
      <c r="G36" s="73" t="s">
        <v>95</v>
      </c>
      <c r="H36" s="74"/>
      <c r="I36" s="75"/>
    </row>
    <row r="37" spans="1:9" ht="20.5" customHeight="1" x14ac:dyDescent="0.35">
      <c r="A37" s="3" t="s">
        <v>41</v>
      </c>
      <c r="B37" s="42">
        <f>B34+B35+B36</f>
        <v>0</v>
      </c>
      <c r="C37" s="76"/>
      <c r="D37" s="76"/>
      <c r="F37" s="10"/>
      <c r="G37" s="73" t="s">
        <v>96</v>
      </c>
      <c r="H37" s="74"/>
      <c r="I37" s="75"/>
    </row>
    <row r="38" spans="1:9" ht="20.149999999999999" customHeight="1" x14ac:dyDescent="0.35">
      <c r="A38" s="6" t="s">
        <v>43</v>
      </c>
      <c r="B38" s="43">
        <v>0</v>
      </c>
      <c r="C38" s="76"/>
      <c r="D38" s="76"/>
    </row>
    <row r="39" spans="1:9" ht="20.5" customHeight="1" x14ac:dyDescent="0.35">
      <c r="A39" s="49" t="s">
        <v>105</v>
      </c>
      <c r="B39" s="50">
        <f>IF(B38&gt;B37,-1*(B37-B38),0)</f>
        <v>0</v>
      </c>
    </row>
    <row r="40" spans="1:9" ht="20.5" customHeight="1" x14ac:dyDescent="0.35">
      <c r="B40" s="14" t="s">
        <v>106</v>
      </c>
      <c r="C40" s="15" t="s">
        <v>44</v>
      </c>
    </row>
    <row r="41" spans="1:9" ht="20.5" customHeight="1" x14ac:dyDescent="0.35">
      <c r="B41" s="28" t="s">
        <v>98</v>
      </c>
    </row>
    <row r="44" spans="1:9" ht="18.5" x14ac:dyDescent="0.35">
      <c r="A44" s="51" t="s">
        <v>100</v>
      </c>
      <c r="B44" s="51"/>
      <c r="C44" s="51"/>
      <c r="D44" s="51"/>
      <c r="E44" s="51"/>
      <c r="F44" s="51"/>
      <c r="G44" s="51"/>
      <c r="H44" s="51"/>
      <c r="I44" s="51"/>
    </row>
    <row r="45" spans="1:9" x14ac:dyDescent="0.35">
      <c r="A45" s="44"/>
      <c r="B45" s="46" t="s">
        <v>101</v>
      </c>
      <c r="C45" s="53" t="s">
        <v>102</v>
      </c>
      <c r="D45" s="54"/>
      <c r="E45" s="55" t="s">
        <v>103</v>
      </c>
      <c r="F45" s="55"/>
      <c r="G45" s="56"/>
      <c r="H45" s="44" t="s">
        <v>104</v>
      </c>
      <c r="I45" s="44" t="s">
        <v>8</v>
      </c>
    </row>
    <row r="46" spans="1:9" ht="18.5" x14ac:dyDescent="0.45">
      <c r="A46" s="47" t="s">
        <v>35</v>
      </c>
      <c r="B46" s="41">
        <f>B34</f>
        <v>0</v>
      </c>
      <c r="C46" s="59">
        <v>0</v>
      </c>
      <c r="D46" s="60">
        <v>1</v>
      </c>
      <c r="E46" s="61">
        <v>0</v>
      </c>
      <c r="F46" s="61">
        <f t="shared" ref="F46:F48" si="4">F34</f>
        <v>0</v>
      </c>
      <c r="G46" s="57"/>
      <c r="H46" s="48" t="e">
        <f>100-(I46*100/B46)</f>
        <v>#DIV/0!</v>
      </c>
      <c r="I46" s="41">
        <f>C46*E46</f>
        <v>0</v>
      </c>
    </row>
    <row r="47" spans="1:9" ht="18.5" x14ac:dyDescent="0.45">
      <c r="A47" s="6" t="s">
        <v>37</v>
      </c>
      <c r="B47" s="41">
        <f>B35</f>
        <v>0</v>
      </c>
      <c r="C47" s="59">
        <v>0</v>
      </c>
      <c r="D47" s="60">
        <v>1</v>
      </c>
      <c r="E47" s="61">
        <v>0</v>
      </c>
      <c r="F47" s="61">
        <f t="shared" si="4"/>
        <v>0</v>
      </c>
      <c r="G47" s="57"/>
      <c r="H47" s="48" t="e">
        <f t="shared" ref="H47:H48" si="5">100-(I47*100/B47)</f>
        <v>#DIV/0!</v>
      </c>
      <c r="I47" s="41">
        <f t="shared" ref="I47:I48" si="6">C47*E47</f>
        <v>0</v>
      </c>
    </row>
    <row r="48" spans="1:9" ht="18.5" x14ac:dyDescent="0.45">
      <c r="A48" s="6" t="s">
        <v>39</v>
      </c>
      <c r="B48" s="41">
        <f>B36</f>
        <v>0</v>
      </c>
      <c r="C48" s="59">
        <v>0</v>
      </c>
      <c r="D48" s="60">
        <v>1</v>
      </c>
      <c r="E48" s="61">
        <v>0</v>
      </c>
      <c r="F48" s="61">
        <f t="shared" si="4"/>
        <v>0</v>
      </c>
      <c r="G48" s="58"/>
      <c r="H48" s="48" t="e">
        <f t="shared" si="5"/>
        <v>#DIV/0!</v>
      </c>
      <c r="I48" s="41">
        <f t="shared" si="6"/>
        <v>0</v>
      </c>
    </row>
    <row r="49" spans="3:9" ht="14.5" customHeight="1" x14ac:dyDescent="0.35">
      <c r="C49" s="51" t="s">
        <v>41</v>
      </c>
      <c r="D49" s="51"/>
      <c r="E49" s="51"/>
      <c r="F49" s="51"/>
      <c r="G49" s="51"/>
      <c r="H49" s="52">
        <f>I46+I47+I48</f>
        <v>0</v>
      </c>
      <c r="I49" s="52"/>
    </row>
    <row r="50" spans="3:9" ht="14.5" customHeight="1" x14ac:dyDescent="0.35">
      <c r="C50" s="51"/>
      <c r="D50" s="51"/>
      <c r="E50" s="51"/>
      <c r="F50" s="51"/>
      <c r="G50" s="51"/>
      <c r="H50" s="52"/>
      <c r="I50" s="52"/>
    </row>
  </sheetData>
  <mergeCells count="24">
    <mergeCell ref="G37:I37"/>
    <mergeCell ref="G35:I35"/>
    <mergeCell ref="G36:I36"/>
    <mergeCell ref="G34:I34"/>
    <mergeCell ref="C34:D38"/>
    <mergeCell ref="A15:H15"/>
    <mergeCell ref="F33:I33"/>
    <mergeCell ref="A33:D33"/>
    <mergeCell ref="A1:H1"/>
    <mergeCell ref="A2:B2"/>
    <mergeCell ref="C2:H2"/>
    <mergeCell ref="A24:H24"/>
    <mergeCell ref="C49:G50"/>
    <mergeCell ref="H49:I50"/>
    <mergeCell ref="A44:I44"/>
    <mergeCell ref="C45:D45"/>
    <mergeCell ref="E45:F45"/>
    <mergeCell ref="G45:G48"/>
    <mergeCell ref="C46:D46"/>
    <mergeCell ref="E46:F46"/>
    <mergeCell ref="C47:D47"/>
    <mergeCell ref="E47:F47"/>
    <mergeCell ref="C48:D48"/>
    <mergeCell ref="E48:F48"/>
  </mergeCells>
  <conditionalFormatting sqref="B37">
    <cfRule type="cellIs" dxfId="17" priority="23" operator="lessThan">
      <formula>$B$38</formula>
    </cfRule>
    <cfRule type="cellIs" dxfId="16" priority="24" operator="greaterThan">
      <formula>$B$38</formula>
    </cfRule>
    <cfRule type="cellIs" dxfId="15" priority="25" operator="equal">
      <formula>$B$38</formula>
    </cfRule>
    <cfRule type="cellIs" dxfId="14" priority="26" operator="equal">
      <formula>10</formula>
    </cfRule>
    <cfRule type="cellIs" dxfId="13" priority="27" operator="equal">
      <formula>$B$38</formula>
    </cfRule>
    <cfRule type="cellIs" dxfId="12" priority="28" operator="greaterThan">
      <formula>$B$38</formula>
    </cfRule>
    <cfRule type="cellIs" dxfId="11" priority="29" operator="lessThan">
      <formula>$B$38</formula>
    </cfRule>
  </conditionalFormatting>
  <conditionalFormatting sqref="H49">
    <cfRule type="cellIs" dxfId="10" priority="5" operator="lessThan">
      <formula>$B$38</formula>
    </cfRule>
    <cfRule type="cellIs" dxfId="9" priority="6" operator="greaterThan">
      <formula>$B$38</formula>
    </cfRule>
    <cfRule type="cellIs" dxfId="8" priority="7" operator="equal">
      <formula>$B$38</formula>
    </cfRule>
    <cfRule type="cellIs" dxfId="7" priority="8" operator="equal">
      <formula>10</formula>
    </cfRule>
    <cfRule type="cellIs" dxfId="6" priority="9" operator="equal">
      <formula>$B$38</formula>
    </cfRule>
    <cfRule type="cellIs" dxfId="5" priority="10" operator="greaterThan">
      <formula>$B$38</formula>
    </cfRule>
    <cfRule type="cellIs" dxfId="4" priority="11" operator="lessThan">
      <formula>$B$38</formula>
    </cfRule>
  </conditionalFormatting>
  <conditionalFormatting sqref="H49:I50">
    <cfRule type="cellIs" dxfId="3" priority="1" operator="equal">
      <formula>$B$38</formula>
    </cfRule>
    <cfRule type="cellIs" dxfId="2" priority="2" operator="greaterThan">
      <formula>$B$38</formula>
    </cfRule>
    <cfRule type="cellIs" dxfId="1" priority="3" operator="lessThan">
      <formula>$B$38</formula>
    </cfRule>
    <cfRule type="cellIs" dxfId="0" priority="4" operator="greaterThan">
      <formula>$B$37</formula>
    </cfRule>
  </conditionalFormatting>
  <hyperlinks>
    <hyperlink ref="C40" r:id="rId1" xr:uid="{5ACE79AC-C4D3-4369-9A50-83248646C37E}"/>
    <hyperlink ref="B41" r:id="rId2" xr:uid="{458C3A28-8022-4AC5-947D-76056C0AC52D}"/>
  </hyperlinks>
  <pageMargins left="0.7" right="0.7" top="0.75" bottom="0.75" header="0.3" footer="0.3"/>
  <pageSetup paperSize="9" fitToWidth="0" fitToHeight="0" orientation="landscape" horizontalDpi="300" verticalDpi="300" r:id="rId3"/>
  <rowBreaks count="1" manualBreakCount="1">
    <brk id="28" max="16383" man="1"/>
  </rowBreaks>
  <colBreaks count="1" manualBreakCount="1">
    <brk id="9" max="1048575" man="1"/>
  </colBreaks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6" r:id="rId6" name="Spinner 12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C6E7F-6BB1-4BA2-AD9F-6F82A2382EBF}">
  <dimension ref="A1:Q41"/>
  <sheetViews>
    <sheetView zoomScale="115" zoomScaleNormal="115" workbookViewId="0">
      <selection activeCell="B37" sqref="B37"/>
    </sheetView>
  </sheetViews>
  <sheetFormatPr defaultRowHeight="14.5" x14ac:dyDescent="0.35"/>
  <cols>
    <col min="1" max="1" width="5.81640625" customWidth="1"/>
    <col min="2" max="2" width="56" customWidth="1"/>
    <col min="3" max="3" width="6.26953125" customWidth="1"/>
    <col min="4" max="4" width="4.453125" customWidth="1"/>
    <col min="5" max="5" width="10.1796875" customWidth="1"/>
    <col min="6" max="6" width="9.81640625" customWidth="1"/>
    <col min="7" max="7" width="9.1796875" customWidth="1"/>
    <col min="8" max="8" width="11.1796875" customWidth="1"/>
    <col min="9" max="9" width="9.1796875" bestFit="1" customWidth="1"/>
  </cols>
  <sheetData>
    <row r="1" spans="1:17" ht="34.5" customHeight="1" x14ac:dyDescent="0.35">
      <c r="A1" s="66" t="s">
        <v>46</v>
      </c>
      <c r="B1" s="67"/>
      <c r="C1" s="67"/>
      <c r="D1" s="67"/>
      <c r="E1" s="67"/>
      <c r="F1" s="67"/>
      <c r="G1" s="67"/>
      <c r="H1" s="67"/>
    </row>
    <row r="2" spans="1:17" ht="24" customHeight="1" x14ac:dyDescent="0.35">
      <c r="A2" s="68" t="s">
        <v>0</v>
      </c>
      <c r="B2" s="69"/>
      <c r="C2" s="70">
        <v>45491</v>
      </c>
      <c r="D2" s="71"/>
      <c r="E2" s="71"/>
      <c r="F2" s="71"/>
      <c r="G2" s="71"/>
      <c r="H2" s="72"/>
    </row>
    <row r="3" spans="1:17" x14ac:dyDescent="0.35">
      <c r="A3" s="1" t="s">
        <v>1</v>
      </c>
      <c r="B3" s="2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K3" s="90" t="s">
        <v>47</v>
      </c>
      <c r="L3" s="90"/>
      <c r="M3" s="90"/>
      <c r="N3" s="90"/>
      <c r="O3" s="90"/>
      <c r="P3" s="90"/>
      <c r="Q3" s="90"/>
    </row>
    <row r="4" spans="1:17" x14ac:dyDescent="0.35">
      <c r="A4" s="17"/>
      <c r="B4" s="18" t="s">
        <v>9</v>
      </c>
      <c r="C4" s="23"/>
      <c r="D4" s="24"/>
      <c r="E4" s="19">
        <v>1</v>
      </c>
      <c r="F4" s="20">
        <v>145.88999999999999</v>
      </c>
      <c r="G4" s="26">
        <v>2.04</v>
      </c>
      <c r="H4" s="16">
        <f>(E4*F4)+G4</f>
        <v>147.92999999999998</v>
      </c>
      <c r="K4" s="90"/>
      <c r="L4" s="90"/>
      <c r="M4" s="90"/>
      <c r="N4" s="90"/>
      <c r="O4" s="90"/>
      <c r="P4" s="90"/>
      <c r="Q4" s="90"/>
    </row>
    <row r="5" spans="1:17" x14ac:dyDescent="0.35">
      <c r="A5" s="17"/>
      <c r="B5" s="18" t="s">
        <v>10</v>
      </c>
      <c r="C5" s="23"/>
      <c r="D5" s="24"/>
      <c r="E5" s="19">
        <v>0</v>
      </c>
      <c r="F5" s="20">
        <v>0</v>
      </c>
      <c r="G5" s="26">
        <v>0</v>
      </c>
      <c r="H5" s="16">
        <f t="shared" ref="H5:H13" si="0">(E5*F5)+G5</f>
        <v>0</v>
      </c>
      <c r="K5" s="91" t="s">
        <v>48</v>
      </c>
      <c r="L5" s="91"/>
      <c r="M5" s="91"/>
      <c r="N5" s="91"/>
      <c r="O5" s="91"/>
      <c r="P5" s="91"/>
      <c r="Q5" s="91"/>
    </row>
    <row r="6" spans="1:17" x14ac:dyDescent="0.35">
      <c r="A6" s="17"/>
      <c r="B6" s="18" t="s">
        <v>11</v>
      </c>
      <c r="C6" s="23"/>
      <c r="D6" s="24"/>
      <c r="E6" s="19">
        <v>0</v>
      </c>
      <c r="F6" s="20">
        <v>0</v>
      </c>
      <c r="G6" s="26">
        <v>0</v>
      </c>
      <c r="H6" s="16">
        <f t="shared" si="0"/>
        <v>0</v>
      </c>
      <c r="K6" s="92" t="s">
        <v>49</v>
      </c>
      <c r="L6" s="92"/>
      <c r="M6" s="92"/>
      <c r="N6" s="92"/>
      <c r="O6" s="92"/>
      <c r="P6" s="92"/>
      <c r="Q6" s="92"/>
    </row>
    <row r="7" spans="1:17" x14ac:dyDescent="0.35">
      <c r="A7" s="17"/>
      <c r="B7" s="18" t="s">
        <v>12</v>
      </c>
      <c r="C7" s="23"/>
      <c r="D7" s="24"/>
      <c r="E7" s="19">
        <v>0</v>
      </c>
      <c r="F7" s="20">
        <v>0</v>
      </c>
      <c r="G7" s="26">
        <v>0</v>
      </c>
      <c r="H7" s="16">
        <f t="shared" si="0"/>
        <v>0</v>
      </c>
      <c r="K7" s="93" t="s">
        <v>50</v>
      </c>
      <c r="L7" s="93"/>
      <c r="M7" s="93"/>
      <c r="N7" s="93"/>
      <c r="O7" s="93"/>
      <c r="P7" s="93"/>
      <c r="Q7" s="93"/>
    </row>
    <row r="8" spans="1:17" x14ac:dyDescent="0.35">
      <c r="A8" s="17"/>
      <c r="B8" s="18" t="s">
        <v>13</v>
      </c>
      <c r="C8" s="23"/>
      <c r="D8" s="24"/>
      <c r="E8" s="19">
        <v>0</v>
      </c>
      <c r="F8" s="20">
        <v>0</v>
      </c>
      <c r="G8" s="26">
        <v>0</v>
      </c>
      <c r="H8" s="16">
        <f t="shared" si="0"/>
        <v>0</v>
      </c>
      <c r="K8" s="77" t="s">
        <v>51</v>
      </c>
      <c r="L8" s="77"/>
      <c r="M8" s="77"/>
      <c r="N8" s="77"/>
      <c r="O8" s="77"/>
      <c r="P8" s="77"/>
      <c r="Q8" s="77"/>
    </row>
    <row r="9" spans="1:17" x14ac:dyDescent="0.35">
      <c r="A9" s="17"/>
      <c r="B9" s="18" t="s">
        <v>14</v>
      </c>
      <c r="C9" s="23"/>
      <c r="D9" s="24"/>
      <c r="E9" s="19">
        <v>0</v>
      </c>
      <c r="F9" s="20">
        <v>0</v>
      </c>
      <c r="G9" s="26">
        <v>0</v>
      </c>
      <c r="H9" s="16">
        <f t="shared" si="0"/>
        <v>0</v>
      </c>
      <c r="K9" s="78" t="s">
        <v>52</v>
      </c>
      <c r="L9" s="78"/>
      <c r="M9" s="78"/>
      <c r="N9" s="78"/>
      <c r="O9" s="78"/>
      <c r="P9" s="78"/>
      <c r="Q9" s="78"/>
    </row>
    <row r="10" spans="1:17" x14ac:dyDescent="0.35">
      <c r="A10" s="17"/>
      <c r="B10" s="18" t="s">
        <v>15</v>
      </c>
      <c r="C10" s="23"/>
      <c r="D10" s="24"/>
      <c r="E10" s="19">
        <v>0</v>
      </c>
      <c r="F10" s="20">
        <v>0</v>
      </c>
      <c r="G10" s="26">
        <v>0</v>
      </c>
      <c r="H10" s="16">
        <f t="shared" si="0"/>
        <v>0</v>
      </c>
      <c r="K10" s="89" t="s">
        <v>53</v>
      </c>
      <c r="L10" s="89"/>
      <c r="M10" s="89"/>
      <c r="N10" s="89"/>
      <c r="O10" s="89"/>
      <c r="P10" s="89"/>
      <c r="Q10" s="89"/>
    </row>
    <row r="11" spans="1:17" x14ac:dyDescent="0.35">
      <c r="A11" s="17"/>
      <c r="B11" s="18" t="s">
        <v>16</v>
      </c>
      <c r="C11" s="23"/>
      <c r="D11" s="24"/>
      <c r="E11" s="19">
        <v>0</v>
      </c>
      <c r="F11" s="20">
        <v>0</v>
      </c>
      <c r="G11" s="26">
        <v>0</v>
      </c>
      <c r="H11" s="16">
        <f t="shared" si="0"/>
        <v>0</v>
      </c>
      <c r="K11" s="95" t="s">
        <v>54</v>
      </c>
      <c r="L11" s="95"/>
      <c r="M11" s="95"/>
      <c r="N11" s="95"/>
      <c r="O11" s="95"/>
      <c r="P11" s="95"/>
      <c r="Q11" s="95"/>
    </row>
    <row r="12" spans="1:17" x14ac:dyDescent="0.35">
      <c r="A12" s="17"/>
      <c r="B12" s="18" t="s">
        <v>17</v>
      </c>
      <c r="C12" s="23"/>
      <c r="D12" s="24"/>
      <c r="E12" s="19">
        <v>0</v>
      </c>
      <c r="F12" s="20">
        <v>0</v>
      </c>
      <c r="G12" s="26">
        <v>0</v>
      </c>
      <c r="H12" s="16">
        <f t="shared" si="0"/>
        <v>0</v>
      </c>
    </row>
    <row r="13" spans="1:17" x14ac:dyDescent="0.35">
      <c r="A13" s="17"/>
      <c r="B13" s="18" t="s">
        <v>18</v>
      </c>
      <c r="C13" s="23"/>
      <c r="D13" s="24"/>
      <c r="E13" s="19">
        <v>0</v>
      </c>
      <c r="F13" s="20">
        <v>0</v>
      </c>
      <c r="G13" s="26">
        <v>0</v>
      </c>
      <c r="H13" s="16">
        <f t="shared" si="0"/>
        <v>0</v>
      </c>
    </row>
    <row r="15" spans="1:17" ht="21.65" customHeight="1" x14ac:dyDescent="0.35">
      <c r="A15" s="62" t="s">
        <v>19</v>
      </c>
      <c r="B15" s="62"/>
      <c r="C15" s="62"/>
      <c r="D15" s="62"/>
      <c r="E15" s="62"/>
      <c r="F15" s="62"/>
      <c r="G15" s="62"/>
      <c r="H15" s="62"/>
      <c r="I15" s="12"/>
    </row>
    <row r="16" spans="1:17" x14ac:dyDescent="0.35">
      <c r="A16" s="1" t="s">
        <v>1</v>
      </c>
      <c r="B16" s="2" t="s">
        <v>2</v>
      </c>
      <c r="C16" s="1" t="s">
        <v>3</v>
      </c>
      <c r="D16" s="1" t="s">
        <v>4</v>
      </c>
      <c r="E16" s="1" t="s">
        <v>5</v>
      </c>
      <c r="F16" s="1" t="s">
        <v>6</v>
      </c>
      <c r="G16" s="1" t="s">
        <v>7</v>
      </c>
      <c r="H16" s="1" t="s">
        <v>8</v>
      </c>
    </row>
    <row r="17" spans="1:17" x14ac:dyDescent="0.35">
      <c r="A17" s="17"/>
      <c r="B17" s="18" t="s">
        <v>20</v>
      </c>
      <c r="C17" s="23"/>
      <c r="D17" s="24"/>
      <c r="E17" s="19">
        <v>0</v>
      </c>
      <c r="F17" s="20">
        <v>0</v>
      </c>
      <c r="G17" s="26">
        <v>0</v>
      </c>
      <c r="H17" s="16">
        <f>(E17*F17)+G17</f>
        <v>0</v>
      </c>
      <c r="K17" s="16"/>
      <c r="L17" s="96" t="s">
        <v>55</v>
      </c>
      <c r="M17" s="96"/>
      <c r="N17" s="96"/>
      <c r="O17" s="96"/>
      <c r="P17" s="96"/>
      <c r="Q17" s="96"/>
    </row>
    <row r="18" spans="1:17" x14ac:dyDescent="0.35">
      <c r="A18" s="17"/>
      <c r="B18" s="18" t="s">
        <v>21</v>
      </c>
      <c r="C18" s="23"/>
      <c r="D18" s="24"/>
      <c r="E18" s="19">
        <v>0</v>
      </c>
      <c r="F18" s="20">
        <v>0</v>
      </c>
      <c r="G18" s="26">
        <v>0</v>
      </c>
      <c r="H18" s="16">
        <v>0</v>
      </c>
      <c r="K18" s="22"/>
      <c r="L18" s="96" t="s">
        <v>56</v>
      </c>
      <c r="M18" s="96"/>
      <c r="N18" s="96"/>
      <c r="O18" s="96"/>
      <c r="P18" s="96"/>
      <c r="Q18" s="96"/>
    </row>
    <row r="19" spans="1:17" x14ac:dyDescent="0.35">
      <c r="A19" s="17"/>
      <c r="B19" s="18" t="s">
        <v>22</v>
      </c>
      <c r="C19" s="23"/>
      <c r="D19" s="24"/>
      <c r="E19" s="19">
        <v>0</v>
      </c>
      <c r="F19" s="20">
        <v>0</v>
      </c>
      <c r="G19" s="26">
        <v>0</v>
      </c>
      <c r="H19" s="16">
        <f t="shared" ref="H19:H22" si="1">(E19*F19)+G19</f>
        <v>0</v>
      </c>
    </row>
    <row r="20" spans="1:17" x14ac:dyDescent="0.35">
      <c r="A20" s="17"/>
      <c r="B20" s="18" t="s">
        <v>23</v>
      </c>
      <c r="C20" s="23"/>
      <c r="D20" s="24"/>
      <c r="E20" s="19">
        <v>0</v>
      </c>
      <c r="F20" s="20">
        <v>0</v>
      </c>
      <c r="G20" s="26">
        <v>0</v>
      </c>
      <c r="H20" s="16">
        <v>0</v>
      </c>
    </row>
    <row r="21" spans="1:17" x14ac:dyDescent="0.35">
      <c r="A21" s="17"/>
      <c r="B21" s="18" t="s">
        <v>24</v>
      </c>
      <c r="C21" s="23"/>
      <c r="D21" s="24"/>
      <c r="E21" s="19">
        <v>0</v>
      </c>
      <c r="F21" s="20">
        <v>0</v>
      </c>
      <c r="G21" s="26">
        <v>0</v>
      </c>
      <c r="H21" s="16">
        <f t="shared" si="1"/>
        <v>0</v>
      </c>
    </row>
    <row r="22" spans="1:17" x14ac:dyDescent="0.35">
      <c r="A22" s="17"/>
      <c r="B22" s="18" t="s">
        <v>25</v>
      </c>
      <c r="C22" s="23"/>
      <c r="D22" s="24"/>
      <c r="E22" s="19">
        <v>0</v>
      </c>
      <c r="F22" s="20">
        <v>0</v>
      </c>
      <c r="G22" s="26">
        <v>0</v>
      </c>
      <c r="H22" s="16">
        <f t="shared" si="1"/>
        <v>0</v>
      </c>
    </row>
    <row r="24" spans="1:17" ht="21.65" customHeight="1" x14ac:dyDescent="0.35">
      <c r="A24" s="62" t="s">
        <v>26</v>
      </c>
      <c r="B24" s="62"/>
      <c r="C24" s="62"/>
      <c r="D24" s="62"/>
      <c r="E24" s="62"/>
      <c r="F24" s="62"/>
      <c r="G24" s="62"/>
      <c r="H24" s="62"/>
      <c r="I24" s="62"/>
      <c r="K24" s="82" t="s">
        <v>57</v>
      </c>
      <c r="L24" s="82"/>
      <c r="M24" s="82"/>
      <c r="N24" s="82"/>
      <c r="O24" s="82"/>
      <c r="P24" s="82"/>
      <c r="Q24" s="82"/>
    </row>
    <row r="25" spans="1:17" x14ac:dyDescent="0.35">
      <c r="A25" s="1" t="s">
        <v>1</v>
      </c>
      <c r="B25" s="2" t="s">
        <v>2</v>
      </c>
      <c r="C25" s="1" t="s">
        <v>3</v>
      </c>
      <c r="D25" s="1" t="s">
        <v>4</v>
      </c>
      <c r="E25" s="1" t="s">
        <v>5</v>
      </c>
      <c r="F25" s="1" t="s">
        <v>6</v>
      </c>
      <c r="G25" s="1" t="s">
        <v>7</v>
      </c>
      <c r="H25" s="1" t="s">
        <v>8</v>
      </c>
      <c r="I25" s="1" t="s">
        <v>27</v>
      </c>
      <c r="K25" s="83" t="s">
        <v>58</v>
      </c>
      <c r="L25" s="84"/>
      <c r="M25" s="84"/>
      <c r="N25" s="84"/>
      <c r="O25" s="84"/>
      <c r="P25" s="84"/>
      <c r="Q25" s="85"/>
    </row>
    <row r="26" spans="1:17" x14ac:dyDescent="0.35">
      <c r="A26" s="17"/>
      <c r="B26" s="18" t="s">
        <v>28</v>
      </c>
      <c r="C26" s="23"/>
      <c r="D26" s="24"/>
      <c r="E26" s="19">
        <v>0</v>
      </c>
      <c r="F26" s="21">
        <v>0</v>
      </c>
      <c r="G26" s="26">
        <v>0</v>
      </c>
      <c r="H26" s="16">
        <f>(E26*F26)+G26</f>
        <v>0</v>
      </c>
      <c r="I26" s="27">
        <f>H26-H4</f>
        <v>-147.92999999999998</v>
      </c>
      <c r="K26" s="86" t="s">
        <v>59</v>
      </c>
      <c r="L26" s="87"/>
      <c r="M26" s="87"/>
      <c r="N26" s="87"/>
      <c r="O26" s="87"/>
      <c r="P26" s="87"/>
      <c r="Q26" s="88"/>
    </row>
    <row r="27" spans="1:17" x14ac:dyDescent="0.35">
      <c r="A27" s="17"/>
      <c r="B27" s="18" t="s">
        <v>29</v>
      </c>
      <c r="C27" s="23"/>
      <c r="D27" s="25"/>
      <c r="E27" s="19">
        <v>0</v>
      </c>
      <c r="F27" s="20">
        <v>0</v>
      </c>
      <c r="G27" s="26">
        <v>0</v>
      </c>
      <c r="H27" s="16">
        <f>(E27*F27)+G27</f>
        <v>0</v>
      </c>
      <c r="I27" s="27">
        <f t="shared" ref="I27:I30" si="2">H27-0</f>
        <v>0</v>
      </c>
      <c r="K27" s="79" t="s">
        <v>60</v>
      </c>
      <c r="L27" s="80"/>
      <c r="M27" s="80"/>
      <c r="N27" s="80"/>
      <c r="O27" s="80"/>
      <c r="P27" s="80"/>
      <c r="Q27" s="81"/>
    </row>
    <row r="28" spans="1:17" x14ac:dyDescent="0.35">
      <c r="A28" s="17"/>
      <c r="B28" s="18" t="s">
        <v>30</v>
      </c>
      <c r="C28" s="23"/>
      <c r="D28" s="25"/>
      <c r="E28" s="19">
        <v>0</v>
      </c>
      <c r="F28" s="20">
        <v>0</v>
      </c>
      <c r="G28" s="26">
        <v>0</v>
      </c>
      <c r="H28" s="16">
        <f t="shared" ref="H28:H30" si="3">(E28*F28)+G28</f>
        <v>0</v>
      </c>
      <c r="I28" s="27">
        <f t="shared" si="2"/>
        <v>0</v>
      </c>
      <c r="K28" s="79" t="s">
        <v>61</v>
      </c>
      <c r="L28" s="80"/>
      <c r="M28" s="80"/>
      <c r="N28" s="80"/>
      <c r="O28" s="80"/>
      <c r="P28" s="80"/>
      <c r="Q28" s="81"/>
    </row>
    <row r="29" spans="1:17" x14ac:dyDescent="0.35">
      <c r="A29" s="17"/>
      <c r="B29" s="18" t="s">
        <v>31</v>
      </c>
      <c r="C29" s="23"/>
      <c r="D29" s="25"/>
      <c r="E29" s="19">
        <v>0</v>
      </c>
      <c r="F29" s="20">
        <v>0</v>
      </c>
      <c r="G29" s="26">
        <v>0</v>
      </c>
      <c r="H29" s="16">
        <f t="shared" si="3"/>
        <v>0</v>
      </c>
      <c r="I29" s="27">
        <f>H29-0</f>
        <v>0</v>
      </c>
      <c r="K29" s="79" t="s">
        <v>62</v>
      </c>
      <c r="L29" s="80"/>
      <c r="M29" s="80"/>
      <c r="N29" s="80"/>
      <c r="O29" s="80"/>
      <c r="P29" s="80"/>
      <c r="Q29" s="81"/>
    </row>
    <row r="30" spans="1:17" x14ac:dyDescent="0.35">
      <c r="A30" s="17"/>
      <c r="B30" s="18" t="s">
        <v>32</v>
      </c>
      <c r="C30" s="23"/>
      <c r="D30" s="25"/>
      <c r="E30" s="19">
        <v>0</v>
      </c>
      <c r="F30" s="20">
        <v>0</v>
      </c>
      <c r="G30" s="26">
        <v>0</v>
      </c>
      <c r="H30" s="16">
        <f t="shared" si="3"/>
        <v>0</v>
      </c>
      <c r="I30" s="27">
        <f t="shared" si="2"/>
        <v>0</v>
      </c>
      <c r="K30" s="79" t="s">
        <v>63</v>
      </c>
      <c r="L30" s="80"/>
      <c r="M30" s="80"/>
      <c r="N30" s="80"/>
      <c r="O30" s="80"/>
      <c r="P30" s="80"/>
      <c r="Q30" s="81"/>
    </row>
    <row r="31" spans="1:17" x14ac:dyDescent="0.35">
      <c r="C31" s="4"/>
      <c r="I31" s="5"/>
      <c r="K31" s="100" t="s">
        <v>64</v>
      </c>
      <c r="L31" s="101"/>
      <c r="M31" s="101"/>
      <c r="N31" s="101"/>
      <c r="O31" s="101"/>
      <c r="P31" s="101"/>
      <c r="Q31" s="102"/>
    </row>
    <row r="32" spans="1:17" x14ac:dyDescent="0.35">
      <c r="C32" s="4"/>
      <c r="I32" s="5"/>
      <c r="K32" s="97" t="s">
        <v>65</v>
      </c>
      <c r="L32" s="98"/>
      <c r="M32" s="98"/>
      <c r="N32" s="98"/>
      <c r="O32" s="98"/>
      <c r="P32" s="98"/>
      <c r="Q32" s="99"/>
    </row>
    <row r="33" spans="1:9" ht="20.5" customHeight="1" x14ac:dyDescent="0.35">
      <c r="A33" s="51" t="s">
        <v>33</v>
      </c>
      <c r="B33" s="51"/>
      <c r="C33" s="51"/>
      <c r="D33" s="51"/>
      <c r="F33" s="63" t="s">
        <v>34</v>
      </c>
      <c r="G33" s="64"/>
      <c r="H33" s="64"/>
      <c r="I33" s="65"/>
    </row>
    <row r="34" spans="1:9" ht="20.5" customHeight="1" x14ac:dyDescent="0.35">
      <c r="A34" s="6" t="s">
        <v>35</v>
      </c>
      <c r="B34" s="6" t="s">
        <v>66</v>
      </c>
      <c r="C34" s="94"/>
      <c r="D34" s="94"/>
      <c r="F34" s="7"/>
      <c r="G34" s="73" t="s">
        <v>36</v>
      </c>
      <c r="H34" s="74"/>
      <c r="I34" s="75"/>
    </row>
    <row r="35" spans="1:9" ht="20.5" customHeight="1" x14ac:dyDescent="0.35">
      <c r="A35" s="6" t="s">
        <v>37</v>
      </c>
      <c r="B35" s="6" t="s">
        <v>67</v>
      </c>
      <c r="C35" s="94"/>
      <c r="D35" s="94"/>
      <c r="F35" s="8"/>
      <c r="G35" s="73" t="s">
        <v>38</v>
      </c>
      <c r="H35" s="74"/>
      <c r="I35" s="75"/>
    </row>
    <row r="36" spans="1:9" ht="20.5" customHeight="1" x14ac:dyDescent="0.35">
      <c r="A36" s="6" t="s">
        <v>39</v>
      </c>
      <c r="B36" s="6" t="s">
        <v>68</v>
      </c>
      <c r="C36" s="94"/>
      <c r="D36" s="94"/>
      <c r="F36" s="9"/>
      <c r="G36" s="73" t="s">
        <v>40</v>
      </c>
      <c r="H36" s="74"/>
      <c r="I36" s="75"/>
    </row>
    <row r="37" spans="1:9" ht="20.5" customHeight="1" x14ac:dyDescent="0.35">
      <c r="A37" s="3" t="s">
        <v>41</v>
      </c>
      <c r="B37" s="3" t="s">
        <v>69</v>
      </c>
      <c r="C37" s="94"/>
      <c r="D37" s="94"/>
      <c r="F37" s="10"/>
      <c r="G37" s="73" t="s">
        <v>42</v>
      </c>
      <c r="H37" s="74"/>
      <c r="I37" s="75"/>
    </row>
    <row r="38" spans="1:9" ht="20.149999999999999" customHeight="1" x14ac:dyDescent="0.35">
      <c r="A38" s="6" t="s">
        <v>43</v>
      </c>
      <c r="B38" s="6" t="s">
        <v>70</v>
      </c>
      <c r="C38" s="94"/>
      <c r="D38" s="94"/>
    </row>
    <row r="39" spans="1:9" ht="20.5" customHeight="1" x14ac:dyDescent="0.35"/>
    <row r="40" spans="1:9" ht="20.5" customHeight="1" x14ac:dyDescent="0.35">
      <c r="B40" s="14" t="s">
        <v>71</v>
      </c>
      <c r="C40" s="15" t="s">
        <v>44</v>
      </c>
    </row>
    <row r="41" spans="1:9" ht="20.5" customHeight="1" x14ac:dyDescent="0.35">
      <c r="B41" s="15" t="s">
        <v>45</v>
      </c>
    </row>
  </sheetData>
  <mergeCells count="32">
    <mergeCell ref="A1:H1"/>
    <mergeCell ref="A2:B2"/>
    <mergeCell ref="C2:H2"/>
    <mergeCell ref="A15:H15"/>
    <mergeCell ref="A24:I24"/>
    <mergeCell ref="A33:D33"/>
    <mergeCell ref="F33:I33"/>
    <mergeCell ref="K11:Q11"/>
    <mergeCell ref="L18:Q18"/>
    <mergeCell ref="L17:Q17"/>
    <mergeCell ref="K32:Q32"/>
    <mergeCell ref="K30:Q30"/>
    <mergeCell ref="K31:Q31"/>
    <mergeCell ref="C34:D38"/>
    <mergeCell ref="G34:I34"/>
    <mergeCell ref="G35:I35"/>
    <mergeCell ref="G36:I36"/>
    <mergeCell ref="G37:I37"/>
    <mergeCell ref="K3:Q3"/>
    <mergeCell ref="K4:Q4"/>
    <mergeCell ref="K5:Q5"/>
    <mergeCell ref="K6:Q6"/>
    <mergeCell ref="K7:Q7"/>
    <mergeCell ref="K8:Q8"/>
    <mergeCell ref="K9:Q9"/>
    <mergeCell ref="K27:Q27"/>
    <mergeCell ref="K28:Q28"/>
    <mergeCell ref="K29:Q29"/>
    <mergeCell ref="K24:Q24"/>
    <mergeCell ref="K25:Q25"/>
    <mergeCell ref="K26:Q26"/>
    <mergeCell ref="K10:Q10"/>
  </mergeCells>
  <hyperlinks>
    <hyperlink ref="C40" r:id="rId1" xr:uid="{DEFCB1FC-5A4C-4669-B8BE-6F0E263F6A35}"/>
    <hyperlink ref="B41" r:id="rId2" xr:uid="{78848BD0-6725-459B-9B8C-D0DAFE5DE5B5}"/>
  </hyperlinks>
  <pageMargins left="0.7" right="0.7" top="0.75" bottom="0.75" header="0.3" footer="0.3"/>
  <pageSetup orientation="landscape" horizontalDpi="300" verticalDpi="300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6" name="Spinner 1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7" name="Spinner 2">
              <controlPr defaultSize="0" autoPict="0">
                <anchor moveWithCells="1" sizeWithCells="1">
                  <from>
                    <xdr:col>4</xdr:col>
                    <xdr:colOff>6350</xdr:colOff>
                    <xdr:row>3</xdr:row>
                    <xdr:rowOff>12700</xdr:rowOff>
                  </from>
                  <to>
                    <xdr:col>4</xdr:col>
                    <xdr:colOff>184150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8" name="Spinner 3">
              <controlPr defaultSize="0" autoPict="0">
                <anchor moveWithCells="1" sizeWithCells="1">
                  <from>
                    <xdr:col>4</xdr:col>
                    <xdr:colOff>6350</xdr:colOff>
                    <xdr:row>4</xdr:row>
                    <xdr:rowOff>19050</xdr:rowOff>
                  </from>
                  <to>
                    <xdr:col>4</xdr:col>
                    <xdr:colOff>184150</xdr:colOff>
                    <xdr:row>5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9" name="Spinner 4">
              <controlPr defaultSize="0" autoPict="0">
                <anchor moveWithCells="1" sizeWithCells="1">
                  <from>
                    <xdr:col>4</xdr:col>
                    <xdr:colOff>6350</xdr:colOff>
                    <xdr:row>5</xdr:row>
                    <xdr:rowOff>12700</xdr:rowOff>
                  </from>
                  <to>
                    <xdr:col>4</xdr:col>
                    <xdr:colOff>184150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10" name="Spinner 5">
              <controlPr defaultSize="0" autoPict="0">
                <anchor moveWithCells="1" sizeWithCells="1">
                  <from>
                    <xdr:col>4</xdr:col>
                    <xdr:colOff>6350</xdr:colOff>
                    <xdr:row>6</xdr:row>
                    <xdr:rowOff>12700</xdr:rowOff>
                  </from>
                  <to>
                    <xdr:col>4</xdr:col>
                    <xdr:colOff>184150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11" name="Spinner 6">
              <controlPr defaultSize="0" autoPict="0">
                <anchor moveWithCells="1" sizeWithCells="1">
                  <from>
                    <xdr:col>4</xdr:col>
                    <xdr:colOff>6350</xdr:colOff>
                    <xdr:row>7</xdr:row>
                    <xdr:rowOff>12700</xdr:rowOff>
                  </from>
                  <to>
                    <xdr:col>4</xdr:col>
                    <xdr:colOff>184150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2" name="Spinner 7">
              <controlPr defaultSize="0" autoPict="0">
                <anchor moveWithCells="1" sizeWithCells="1">
                  <from>
                    <xdr:col>4</xdr:col>
                    <xdr:colOff>6350</xdr:colOff>
                    <xdr:row>9</xdr:row>
                    <xdr:rowOff>12700</xdr:rowOff>
                  </from>
                  <to>
                    <xdr:col>4</xdr:col>
                    <xdr:colOff>184150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3" name="Spinner 8">
              <controlPr defaultSize="0" autoPict="0">
                <anchor moveWithCells="1" sizeWithCells="1">
                  <from>
                    <xdr:col>4</xdr:col>
                    <xdr:colOff>6350</xdr:colOff>
                    <xdr:row>10</xdr:row>
                    <xdr:rowOff>12700</xdr:rowOff>
                  </from>
                  <to>
                    <xdr:col>4</xdr:col>
                    <xdr:colOff>184150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4" name="Spinner 9">
              <controlPr defaultSize="0" autoPict="0">
                <anchor moveWithCells="1" sizeWithCells="1">
                  <from>
                    <xdr:col>4</xdr:col>
                    <xdr:colOff>6350</xdr:colOff>
                    <xdr:row>11</xdr:row>
                    <xdr:rowOff>12700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5" name="Spinner 10">
              <controlPr defaultSize="0" autoPict="0">
                <anchor moveWithCells="1" sizeWithCells="1">
                  <from>
                    <xdr:col>4</xdr:col>
                    <xdr:colOff>6350</xdr:colOff>
                    <xdr:row>25</xdr:row>
                    <xdr:rowOff>12700</xdr:rowOff>
                  </from>
                  <to>
                    <xdr:col>4</xdr:col>
                    <xdr:colOff>184150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6" name="Spinner 11">
              <controlPr defaultSize="0" autoPict="0">
                <anchor moveWithCells="1" sizeWithCells="1">
                  <from>
                    <xdr:col>4</xdr:col>
                    <xdr:colOff>6350</xdr:colOff>
                    <xdr:row>26</xdr:row>
                    <xdr:rowOff>12700</xdr:rowOff>
                  </from>
                  <to>
                    <xdr:col>4</xdr:col>
                    <xdr:colOff>184150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7" name="Spinner 12">
              <controlPr defaultSize="0" autoPict="0">
                <anchor moveWithCells="1" sizeWithCells="1">
                  <from>
                    <xdr:col>4</xdr:col>
                    <xdr:colOff>6350</xdr:colOff>
                    <xdr:row>27</xdr:row>
                    <xdr:rowOff>12700</xdr:rowOff>
                  </from>
                  <to>
                    <xdr:col>4</xdr:col>
                    <xdr:colOff>184150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8" name="Spinner 13">
              <controlPr defaultSize="0" autoPict="0">
                <anchor moveWithCells="1" sizeWithCells="1">
                  <from>
                    <xdr:col>4</xdr:col>
                    <xdr:colOff>6350</xdr:colOff>
                    <xdr:row>16</xdr:row>
                    <xdr:rowOff>12700</xdr:rowOff>
                  </from>
                  <to>
                    <xdr:col>4</xdr:col>
                    <xdr:colOff>184150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9" name="Spinner 14">
              <controlPr defaultSize="0" autoPict="0">
                <anchor moveWithCells="1" sizeWithCells="1">
                  <from>
                    <xdr:col>4</xdr:col>
                    <xdr:colOff>6350</xdr:colOff>
                    <xdr:row>18</xdr:row>
                    <xdr:rowOff>19050</xdr:rowOff>
                  </from>
                  <to>
                    <xdr:col>4</xdr:col>
                    <xdr:colOff>184150</xdr:colOff>
                    <xdr:row>19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20" name="Spinner 15">
              <controlPr defaultSize="0" autoPict="0">
                <anchor moveWithCells="1" sizeWithCells="1">
                  <from>
                    <xdr:col>4</xdr:col>
                    <xdr:colOff>6350</xdr:colOff>
                    <xdr:row>19</xdr:row>
                    <xdr:rowOff>12700</xdr:rowOff>
                  </from>
                  <to>
                    <xdr:col>4</xdr:col>
                    <xdr:colOff>184150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21" name="Spinner 16">
              <controlPr defaultSize="0" autoPict="0">
                <anchor moveWithCells="1" sizeWithCells="1">
                  <from>
                    <xdr:col>4</xdr:col>
                    <xdr:colOff>6350</xdr:colOff>
                    <xdr:row>20</xdr:row>
                    <xdr:rowOff>12700</xdr:rowOff>
                  </from>
                  <to>
                    <xdr:col>4</xdr:col>
                    <xdr:colOff>184150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2" name="Spinner 17">
              <controlPr defaultSize="0" autoPict="0">
                <anchor moveWithCells="1" sizeWithCells="1">
                  <from>
                    <xdr:col>4</xdr:col>
                    <xdr:colOff>6350</xdr:colOff>
                    <xdr:row>21</xdr:row>
                    <xdr:rowOff>12700</xdr:rowOff>
                  </from>
                  <to>
                    <xdr:col>4</xdr:col>
                    <xdr:colOff>184150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3" name="Spinner 18">
              <controlPr defaultSize="0" autoPict="0">
                <anchor moveWithCells="1" sizeWithCells="1">
                  <from>
                    <xdr:col>4</xdr:col>
                    <xdr:colOff>6350</xdr:colOff>
                    <xdr:row>8</xdr:row>
                    <xdr:rowOff>12700</xdr:rowOff>
                  </from>
                  <to>
                    <xdr:col>4</xdr:col>
                    <xdr:colOff>184150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4" name="Spinner 19">
              <controlPr defaultSize="0" autoPict="0">
                <anchor moveWithCells="1" sizeWithCells="1">
                  <from>
                    <xdr:col>4</xdr:col>
                    <xdr:colOff>6350</xdr:colOff>
                    <xdr:row>17</xdr:row>
                    <xdr:rowOff>19050</xdr:rowOff>
                  </from>
                  <to>
                    <xdr:col>4</xdr:col>
                    <xdr:colOff>184150</xdr:colOff>
                    <xdr:row>18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5" name="Spinner 20">
              <controlPr defaultSize="0" autoPict="0">
                <anchor moveWithCells="1" sizeWithCells="1">
                  <from>
                    <xdr:col>4</xdr:col>
                    <xdr:colOff>6350</xdr:colOff>
                    <xdr:row>27</xdr:row>
                    <xdr:rowOff>12700</xdr:rowOff>
                  </from>
                  <to>
                    <xdr:col>4</xdr:col>
                    <xdr:colOff>184150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6" name="Spinner 21">
              <controlPr defaultSize="0" autoPict="0">
                <anchor moveWithCells="1" sizeWithCells="1">
                  <from>
                    <xdr:col>4</xdr:col>
                    <xdr:colOff>6350</xdr:colOff>
                    <xdr:row>28</xdr:row>
                    <xdr:rowOff>12700</xdr:rowOff>
                  </from>
                  <to>
                    <xdr:col>4</xdr:col>
                    <xdr:colOff>184150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7" name="Spinner 22">
              <controlPr defaultSize="0" autoPict="0">
                <anchor moveWithCells="1" sizeWithCells="1">
                  <from>
                    <xdr:col>4</xdr:col>
                    <xdr:colOff>6350</xdr:colOff>
                    <xdr:row>28</xdr:row>
                    <xdr:rowOff>12700</xdr:rowOff>
                  </from>
                  <to>
                    <xdr:col>4</xdr:col>
                    <xdr:colOff>184150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8" name="Spinner 23">
              <controlPr defaultSize="0" autoPict="0">
                <anchor moveWithCells="1" sizeWithCells="1">
                  <from>
                    <xdr:col>4</xdr:col>
                    <xdr:colOff>6350</xdr:colOff>
                    <xdr:row>29</xdr:row>
                    <xdr:rowOff>12700</xdr:rowOff>
                  </from>
                  <to>
                    <xdr:col>4</xdr:col>
                    <xdr:colOff>184150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9" name="Spinner 24">
              <controlPr defaultSize="0" autoPict="0">
                <anchor moveWithCells="1" sizeWithCells="1">
                  <from>
                    <xdr:col>4</xdr:col>
                    <xdr:colOff>6350</xdr:colOff>
                    <xdr:row>29</xdr:row>
                    <xdr:rowOff>12700</xdr:rowOff>
                  </from>
                  <to>
                    <xdr:col>4</xdr:col>
                    <xdr:colOff>184150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30" name="Spinner 25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12700</xdr:rowOff>
                  </from>
                  <to>
                    <xdr:col>4</xdr:col>
                    <xdr:colOff>184150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 1</vt:lpstr>
      <vt:lpstr>MANUEL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Kévin Jamet</dc:creator>
  <cp:keywords/>
  <dc:description/>
  <cp:lastModifiedBy>Kévin Jamet</cp:lastModifiedBy>
  <cp:revision/>
  <cp:lastPrinted>2025-04-29T10:43:38Z</cp:lastPrinted>
  <dcterms:created xsi:type="dcterms:W3CDTF">2024-07-18T08:29:58Z</dcterms:created>
  <dcterms:modified xsi:type="dcterms:W3CDTF">2025-05-07T16:47:42Z</dcterms:modified>
  <cp:category/>
  <cp:contentStatus/>
</cp:coreProperties>
</file>