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32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29" i="1" l="1"/>
  <c r="P29" i="1"/>
  <c r="I35" i="1" l="1"/>
  <c r="B35" i="1"/>
  <c r="C35" i="1"/>
  <c r="D35" i="1"/>
  <c r="E35" i="1"/>
  <c r="F35" i="1"/>
  <c r="G35" i="1"/>
  <c r="H35" i="1"/>
  <c r="M4" i="1"/>
  <c r="B33" i="1" s="1"/>
  <c r="N4" i="1"/>
  <c r="C33" i="1" s="1"/>
  <c r="O4" i="1"/>
  <c r="D33" i="1" s="1"/>
  <c r="P4" i="1"/>
  <c r="E33" i="1" s="1"/>
  <c r="Q4" i="1"/>
  <c r="F33" i="1" s="1"/>
  <c r="R4" i="1"/>
  <c r="G33" i="1" s="1"/>
  <c r="S4" i="1"/>
  <c r="H33" i="1" s="1"/>
  <c r="M5" i="1"/>
  <c r="B34" i="1" s="1"/>
  <c r="N5" i="1"/>
  <c r="C34" i="1" s="1"/>
  <c r="O5" i="1"/>
  <c r="D34" i="1" s="1"/>
  <c r="P5" i="1"/>
  <c r="E34" i="1" s="1"/>
  <c r="Q5" i="1"/>
  <c r="F34" i="1" s="1"/>
  <c r="R5" i="1"/>
  <c r="G34" i="1" s="1"/>
  <c r="S5" i="1"/>
  <c r="H34" i="1" s="1"/>
  <c r="M6" i="1"/>
  <c r="N6" i="1"/>
  <c r="O6" i="1"/>
  <c r="P6" i="1"/>
  <c r="Q6" i="1"/>
  <c r="R6" i="1"/>
  <c r="S6" i="1"/>
  <c r="N3" i="1"/>
  <c r="O3" i="1"/>
  <c r="P3" i="1"/>
  <c r="Q3" i="1"/>
  <c r="R3" i="1"/>
  <c r="S3" i="1"/>
  <c r="B4" i="1"/>
  <c r="C4" i="1"/>
  <c r="C8" i="1" s="1"/>
  <c r="D4" i="1"/>
  <c r="J4" i="1" s="1"/>
  <c r="E4" i="1"/>
  <c r="F4" i="1"/>
  <c r="G4" i="1"/>
  <c r="H4" i="1"/>
  <c r="H8" i="1" s="1"/>
  <c r="B5" i="1"/>
  <c r="C5" i="1"/>
  <c r="D5" i="1"/>
  <c r="E5" i="1"/>
  <c r="E8" i="1" s="1"/>
  <c r="F5" i="1"/>
  <c r="G5" i="1"/>
  <c r="H5" i="1"/>
  <c r="B6" i="1"/>
  <c r="J6" i="1" s="1"/>
  <c r="C6" i="1"/>
  <c r="D6" i="1"/>
  <c r="E6" i="1"/>
  <c r="F6" i="1"/>
  <c r="G6" i="1"/>
  <c r="H6" i="1"/>
  <c r="C3" i="1"/>
  <c r="D3" i="1"/>
  <c r="D32" i="1" s="1"/>
  <c r="E3" i="1"/>
  <c r="E32" i="1" s="1"/>
  <c r="F3" i="1"/>
  <c r="G3" i="1"/>
  <c r="G32" i="1" s="1"/>
  <c r="H3" i="1"/>
  <c r="M3" i="1"/>
  <c r="B3" i="1"/>
  <c r="B32" i="1" s="1"/>
  <c r="J5" i="1"/>
  <c r="C32" i="1"/>
  <c r="H32" i="1"/>
  <c r="T7" i="1"/>
  <c r="I7" i="1"/>
  <c r="U6" i="1" l="1"/>
  <c r="U4" i="1"/>
  <c r="I33" i="1" s="1"/>
  <c r="U3" i="1"/>
  <c r="D8" i="1"/>
  <c r="D36" i="1"/>
  <c r="F8" i="1"/>
  <c r="F32" i="1"/>
  <c r="F36" i="1" s="1"/>
  <c r="F37" i="1" s="1"/>
  <c r="J3" i="1"/>
  <c r="I32" i="1" s="1"/>
  <c r="G8" i="1"/>
  <c r="B8" i="1"/>
  <c r="U5" i="1"/>
  <c r="I34" i="1" s="1"/>
  <c r="G36" i="1"/>
  <c r="G37" i="1" s="1"/>
  <c r="Q8" i="1"/>
  <c r="B36" i="1"/>
  <c r="H36" i="1"/>
  <c r="H37" i="1" s="1"/>
  <c r="E36" i="1"/>
  <c r="E37" i="1" s="1"/>
  <c r="C36" i="1"/>
  <c r="C37" i="1" s="1"/>
  <c r="S8" i="1"/>
  <c r="R8" i="1"/>
  <c r="P8" i="1"/>
  <c r="O8" i="1"/>
  <c r="N8" i="1"/>
  <c r="M8" i="1"/>
  <c r="B37" i="1" l="1"/>
  <c r="P28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D37" i="1"/>
  <c r="I36" i="1"/>
</calcChain>
</file>

<file path=xl/sharedStrings.xml><?xml version="1.0" encoding="utf-8"?>
<sst xmlns="http://schemas.openxmlformats.org/spreadsheetml/2006/main" count="128" uniqueCount="94">
  <si>
    <t>Part</t>
  </si>
  <si>
    <t>HP</t>
  </si>
  <si>
    <t>Head</t>
  </si>
  <si>
    <t>Torso</t>
  </si>
  <si>
    <t>Arms</t>
  </si>
  <si>
    <t>Legs</t>
  </si>
  <si>
    <t>Sum</t>
  </si>
  <si>
    <t>Costs</t>
  </si>
  <si>
    <t>Heart Power</t>
  </si>
  <si>
    <t>Bonus Faktor</t>
  </si>
  <si>
    <t>Range</t>
  </si>
  <si>
    <t>Melee</t>
  </si>
  <si>
    <t>Magic</t>
  </si>
  <si>
    <t>Battle Sum</t>
  </si>
  <si>
    <t>Speed</t>
  </si>
  <si>
    <t>Att</t>
  </si>
  <si>
    <t>Aggro</t>
  </si>
  <si>
    <t>Def Melee</t>
  </si>
  <si>
    <t>Def Ranged</t>
  </si>
  <si>
    <t>Def Magic</t>
  </si>
  <si>
    <t>Att Type</t>
  </si>
  <si>
    <t>Tick</t>
  </si>
  <si>
    <t>ms</t>
  </si>
  <si>
    <t>m</t>
  </si>
  <si>
    <t>m/tick</t>
  </si>
  <si>
    <t>Lane Breite (fest)</t>
  </si>
  <si>
    <t>Lane Länge (je nach lvl)</t>
  </si>
  <si>
    <t>Tick (fest)</t>
  </si>
  <si>
    <t>Speed (variabel)</t>
  </si>
  <si>
    <t>Range (Radius)</t>
  </si>
  <si>
    <t>&lt;1,5 = 3 Lanes</t>
  </si>
  <si>
    <t>&lt;3 = 5 Lanes</t>
  </si>
  <si>
    <t>&lt;0,5 = 1 Lane</t>
  </si>
  <si>
    <t>Short Range</t>
  </si>
  <si>
    <t>Long Range</t>
  </si>
  <si>
    <t>Human</t>
  </si>
  <si>
    <t>Percentage</t>
  </si>
  <si>
    <t>Unicorn</t>
  </si>
  <si>
    <t>Head (human)</t>
  </si>
  <si>
    <t>Arms (unicorn)</t>
  </si>
  <si>
    <t>Torso (unicorn)</t>
  </si>
  <si>
    <t>Legs (human)</t>
  </si>
  <si>
    <t>Enemy</t>
  </si>
  <si>
    <t>Player</t>
  </si>
  <si>
    <t>Level</t>
  </si>
  <si>
    <t>Nr</t>
  </si>
  <si>
    <t>Enemies</t>
  </si>
  <si>
    <t>max. Body Loot pro zerstörtem gebäude</t>
  </si>
  <si>
    <t>Herz Loot pro zerstörtem gebäude</t>
  </si>
  <si>
    <t>Glory Hills</t>
  </si>
  <si>
    <t>Goldburn</t>
  </si>
  <si>
    <t>Camp Appleshaw</t>
  </si>
  <si>
    <t>Hotvale</t>
  </si>
  <si>
    <t>Hammerport</t>
  </si>
  <si>
    <t>Pittgrove</t>
  </si>
  <si>
    <t>Pinehood</t>
  </si>
  <si>
    <t>Woodcutter Lake</t>
  </si>
  <si>
    <t>Timbercrick</t>
  </si>
  <si>
    <t>Princess's Castle</t>
  </si>
  <si>
    <t>cow</t>
  </si>
  <si>
    <t>cow, boy</t>
  </si>
  <si>
    <t>cow, boy, novice</t>
  </si>
  <si>
    <t>cow, archer</t>
  </si>
  <si>
    <t>boy, wizard</t>
  </si>
  <si>
    <t>archer, novice, knight</t>
  </si>
  <si>
    <t>knight, boy, wizard</t>
  </si>
  <si>
    <t>cow, knight, boy, wizard</t>
  </si>
  <si>
    <t>knight, archer, wizard</t>
  </si>
  <si>
    <t>cow, boy, novice, knight, archer, wizard</t>
  </si>
  <si>
    <t>human</t>
  </si>
  <si>
    <t>unicorn</t>
  </si>
  <si>
    <t>spitshark</t>
  </si>
  <si>
    <t>clawfinger</t>
  </si>
  <si>
    <t>tankturtle</t>
  </si>
  <si>
    <t>dragon</t>
  </si>
  <si>
    <t>farmer</t>
  </si>
  <si>
    <t>cowpig</t>
  </si>
  <si>
    <t>boy</t>
  </si>
  <si>
    <t>novice</t>
  </si>
  <si>
    <t>archer</t>
  </si>
  <si>
    <t>knight</t>
  </si>
  <si>
    <t>wizard</t>
  </si>
  <si>
    <t>activate</t>
  </si>
  <si>
    <t>fight</t>
  </si>
  <si>
    <t>die</t>
  </si>
  <si>
    <t>no</t>
  </si>
  <si>
    <t>other</t>
  </si>
  <si>
    <t>click</t>
  </si>
  <si>
    <t>heartbeat</t>
  </si>
  <si>
    <t>house destroy</t>
  </si>
  <si>
    <t>level win</t>
  </si>
  <si>
    <t>level lost</t>
  </si>
  <si>
    <t>done</t>
  </si>
  <si>
    <t>place bodypart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</si>
</sst>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2" fillId="3" borderId="2" xfId="2"/>
    <xf numFmtId="0" fontId="2" fillId="3" borderId="3" xfId="2" applyBorder="1"/>
    <xf numFmtId="0" fontId="3" fillId="3" borderId="1" xfId="3"/>
    <xf numFmtId="0" fontId="1" fillId="2" borderId="2" xfId="1" applyBorder="1"/>
    <xf numFmtId="0" fontId="1" fillId="2" borderId="0" xfId="1"/>
    <xf numFmtId="164" fontId="0" fillId="0" borderId="0" xfId="0" applyNumberFormat="1"/>
  </cellXfs>
  <cellStyles count="4">
    <cellStyle name="Ausgabe" xfId="2" builtinId="21"/>
    <cellStyle name="Berechnung" xfId="3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L29" sqref="L29"/>
    </sheetView>
  </sheetViews>
  <sheetFormatPr baseColWidth="10" defaultRowHeight="15" x14ac:dyDescent="0.25"/>
  <cols>
    <col min="1" max="1" width="24.28515625" customWidth="1"/>
    <col min="12" max="12" width="23" customWidth="1"/>
  </cols>
  <sheetData>
    <row r="1" spans="1:21" x14ac:dyDescent="0.25">
      <c r="A1" s="1" t="s">
        <v>35</v>
      </c>
      <c r="L1" s="1" t="s">
        <v>37</v>
      </c>
    </row>
    <row r="2" spans="1:21" x14ac:dyDescent="0.25">
      <c r="A2" s="1" t="s">
        <v>0</v>
      </c>
      <c r="B2" s="1" t="s">
        <v>1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36</v>
      </c>
      <c r="J2" s="1" t="s">
        <v>7</v>
      </c>
      <c r="L2" s="1" t="s">
        <v>0</v>
      </c>
      <c r="M2" s="1" t="s">
        <v>1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36</v>
      </c>
      <c r="U2" s="1" t="s">
        <v>7</v>
      </c>
    </row>
    <row r="3" spans="1:21" x14ac:dyDescent="0.25">
      <c r="A3" s="1" t="s">
        <v>2</v>
      </c>
      <c r="B3">
        <f>$I3*B$7*$I$8</f>
        <v>20.000000000000004</v>
      </c>
      <c r="C3">
        <f t="shared" ref="C3:H6" si="0">$I3*C$7*$I$8</f>
        <v>10.000000000000002</v>
      </c>
      <c r="D3">
        <f t="shared" si="0"/>
        <v>20.000000000000004</v>
      </c>
      <c r="E3">
        <f t="shared" si="0"/>
        <v>10.000000000000002</v>
      </c>
      <c r="F3">
        <f t="shared" si="0"/>
        <v>20.000000000000004</v>
      </c>
      <c r="G3">
        <f t="shared" si="0"/>
        <v>15</v>
      </c>
      <c r="H3">
        <f t="shared" si="0"/>
        <v>5.0000000000000009</v>
      </c>
      <c r="I3" s="4">
        <v>0.1</v>
      </c>
      <c r="J3">
        <f>SUM(B3:H3)</f>
        <v>100.00000000000001</v>
      </c>
      <c r="L3" s="1" t="s">
        <v>2</v>
      </c>
      <c r="M3">
        <f>$T3*M$7*$T$8</f>
        <v>30.000000000000007</v>
      </c>
      <c r="N3">
        <f t="shared" ref="N3:S6" si="1">$T3*N$7*$T$8</f>
        <v>90</v>
      </c>
      <c r="O3">
        <f t="shared" si="1"/>
        <v>60.000000000000014</v>
      </c>
      <c r="P3">
        <f t="shared" si="1"/>
        <v>15.000000000000004</v>
      </c>
      <c r="Q3">
        <f t="shared" si="1"/>
        <v>30.000000000000007</v>
      </c>
      <c r="R3">
        <f t="shared" si="1"/>
        <v>30.000000000000007</v>
      </c>
      <c r="S3">
        <f t="shared" si="1"/>
        <v>45</v>
      </c>
      <c r="T3" s="4">
        <v>0.2</v>
      </c>
      <c r="U3">
        <f>SUM(M3:S3)</f>
        <v>300</v>
      </c>
    </row>
    <row r="4" spans="1:21" x14ac:dyDescent="0.25">
      <c r="A4" s="1" t="s">
        <v>3</v>
      </c>
      <c r="B4">
        <f t="shared" ref="B4:B6" si="2">$I4*B$7*$I$8</f>
        <v>80.000000000000014</v>
      </c>
      <c r="C4">
        <f t="shared" si="0"/>
        <v>40.000000000000007</v>
      </c>
      <c r="D4">
        <f t="shared" si="0"/>
        <v>80.000000000000014</v>
      </c>
      <c r="E4">
        <f t="shared" si="0"/>
        <v>40.000000000000007</v>
      </c>
      <c r="F4">
        <f t="shared" si="0"/>
        <v>80.000000000000014</v>
      </c>
      <c r="G4">
        <f t="shared" si="0"/>
        <v>60</v>
      </c>
      <c r="H4">
        <f t="shared" si="0"/>
        <v>20.000000000000004</v>
      </c>
      <c r="I4" s="4">
        <v>0.4</v>
      </c>
      <c r="J4">
        <f t="shared" ref="J4:J6" si="3">SUM(B4:H4)</f>
        <v>400.00000000000006</v>
      </c>
      <c r="L4" s="1" t="s">
        <v>3</v>
      </c>
      <c r="M4">
        <f t="shared" ref="M4:M6" si="4">$T4*M$7*$T$8</f>
        <v>30.000000000000007</v>
      </c>
      <c r="N4">
        <f t="shared" si="1"/>
        <v>90</v>
      </c>
      <c r="O4">
        <f t="shared" si="1"/>
        <v>60.000000000000014</v>
      </c>
      <c r="P4">
        <f t="shared" si="1"/>
        <v>15.000000000000004</v>
      </c>
      <c r="Q4">
        <f t="shared" si="1"/>
        <v>30.000000000000007</v>
      </c>
      <c r="R4">
        <f t="shared" si="1"/>
        <v>30.000000000000007</v>
      </c>
      <c r="S4">
        <f t="shared" si="1"/>
        <v>45</v>
      </c>
      <c r="T4" s="4">
        <v>0.2</v>
      </c>
      <c r="U4">
        <f t="shared" ref="U4:U6" si="5">SUM(M4:S4)</f>
        <v>300</v>
      </c>
    </row>
    <row r="5" spans="1:21" x14ac:dyDescent="0.25">
      <c r="A5" s="1" t="s">
        <v>4</v>
      </c>
      <c r="B5">
        <f t="shared" si="2"/>
        <v>50</v>
      </c>
      <c r="C5">
        <f t="shared" si="0"/>
        <v>25</v>
      </c>
      <c r="D5">
        <f t="shared" si="0"/>
        <v>50</v>
      </c>
      <c r="E5">
        <f t="shared" si="0"/>
        <v>25</v>
      </c>
      <c r="F5">
        <f t="shared" si="0"/>
        <v>50</v>
      </c>
      <c r="G5">
        <f t="shared" si="0"/>
        <v>37.5</v>
      </c>
      <c r="H5">
        <f t="shared" si="0"/>
        <v>12.5</v>
      </c>
      <c r="I5" s="4">
        <v>0.25</v>
      </c>
      <c r="J5">
        <f t="shared" si="3"/>
        <v>250</v>
      </c>
      <c r="L5" s="1" t="s">
        <v>4</v>
      </c>
      <c r="M5">
        <f t="shared" si="4"/>
        <v>30.000000000000007</v>
      </c>
      <c r="N5">
        <f t="shared" si="1"/>
        <v>90</v>
      </c>
      <c r="O5">
        <f t="shared" si="1"/>
        <v>60.000000000000014</v>
      </c>
      <c r="P5">
        <f t="shared" si="1"/>
        <v>15.000000000000004</v>
      </c>
      <c r="Q5">
        <f t="shared" si="1"/>
        <v>30.000000000000007</v>
      </c>
      <c r="R5">
        <f t="shared" si="1"/>
        <v>30.000000000000007</v>
      </c>
      <c r="S5">
        <f t="shared" si="1"/>
        <v>45</v>
      </c>
      <c r="T5" s="4">
        <v>0.2</v>
      </c>
      <c r="U5">
        <f t="shared" si="5"/>
        <v>300</v>
      </c>
    </row>
    <row r="6" spans="1:21" x14ac:dyDescent="0.25">
      <c r="A6" s="1" t="s">
        <v>5</v>
      </c>
      <c r="B6">
        <f t="shared" si="2"/>
        <v>50</v>
      </c>
      <c r="C6">
        <f t="shared" si="0"/>
        <v>25</v>
      </c>
      <c r="D6">
        <f t="shared" si="0"/>
        <v>50</v>
      </c>
      <c r="E6">
        <f t="shared" si="0"/>
        <v>25</v>
      </c>
      <c r="F6">
        <f t="shared" si="0"/>
        <v>50</v>
      </c>
      <c r="G6">
        <f t="shared" si="0"/>
        <v>37.5</v>
      </c>
      <c r="H6">
        <f t="shared" si="0"/>
        <v>12.5</v>
      </c>
      <c r="I6" s="4">
        <v>0.25</v>
      </c>
      <c r="J6">
        <f t="shared" si="3"/>
        <v>250</v>
      </c>
      <c r="L6" s="1" t="s">
        <v>5</v>
      </c>
      <c r="M6">
        <f t="shared" si="4"/>
        <v>60.000000000000014</v>
      </c>
      <c r="N6">
        <f t="shared" si="1"/>
        <v>180</v>
      </c>
      <c r="O6">
        <f t="shared" si="1"/>
        <v>120.00000000000003</v>
      </c>
      <c r="P6">
        <f t="shared" si="1"/>
        <v>30.000000000000007</v>
      </c>
      <c r="Q6">
        <f t="shared" si="1"/>
        <v>60.000000000000014</v>
      </c>
      <c r="R6">
        <f t="shared" si="1"/>
        <v>60.000000000000014</v>
      </c>
      <c r="S6">
        <f t="shared" si="1"/>
        <v>90</v>
      </c>
      <c r="T6" s="4">
        <v>0.4</v>
      </c>
      <c r="U6">
        <f t="shared" si="5"/>
        <v>600</v>
      </c>
    </row>
    <row r="7" spans="1:21" x14ac:dyDescent="0.25">
      <c r="A7" s="1" t="s">
        <v>36</v>
      </c>
      <c r="B7" s="4">
        <v>0.2</v>
      </c>
      <c r="C7" s="4">
        <v>0.1</v>
      </c>
      <c r="D7" s="4">
        <v>0.2</v>
      </c>
      <c r="E7" s="4">
        <v>0.1</v>
      </c>
      <c r="F7" s="4">
        <v>0.2</v>
      </c>
      <c r="G7" s="4">
        <v>0.15</v>
      </c>
      <c r="H7" s="4">
        <v>0.05</v>
      </c>
      <c r="I7" s="1">
        <f>SUM(B7:H7)/SUM(I3:I6)</f>
        <v>1</v>
      </c>
      <c r="J7" s="1"/>
      <c r="L7" s="1" t="s">
        <v>36</v>
      </c>
      <c r="M7" s="4">
        <v>0.1</v>
      </c>
      <c r="N7" s="4">
        <v>0.3</v>
      </c>
      <c r="O7" s="4">
        <v>0.2</v>
      </c>
      <c r="P7" s="4">
        <v>0.05</v>
      </c>
      <c r="Q7" s="4">
        <v>0.1</v>
      </c>
      <c r="R7" s="4">
        <v>0.1</v>
      </c>
      <c r="S7" s="4">
        <v>0.15</v>
      </c>
      <c r="T7" s="1">
        <f>SUM(M7:S7)/SUM(T3:T6)</f>
        <v>1</v>
      </c>
      <c r="U7" s="1"/>
    </row>
    <row r="8" spans="1:21" x14ac:dyDescent="0.25">
      <c r="A8" s="2" t="s">
        <v>13</v>
      </c>
      <c r="B8">
        <f>SUM(B3:B6)</f>
        <v>200</v>
      </c>
      <c r="C8">
        <f t="shared" ref="C8:H8" si="6">SUM(C3:C6)</f>
        <v>100</v>
      </c>
      <c r="D8">
        <f t="shared" si="6"/>
        <v>200</v>
      </c>
      <c r="E8">
        <f t="shared" si="6"/>
        <v>100</v>
      </c>
      <c r="F8">
        <f t="shared" si="6"/>
        <v>200</v>
      </c>
      <c r="G8">
        <f t="shared" si="6"/>
        <v>150</v>
      </c>
      <c r="H8">
        <f t="shared" si="6"/>
        <v>50</v>
      </c>
      <c r="I8" s="5">
        <v>1000</v>
      </c>
      <c r="L8" s="2" t="s">
        <v>13</v>
      </c>
      <c r="M8">
        <f>SUM(M3:M6)</f>
        <v>150.00000000000006</v>
      </c>
      <c r="N8">
        <f t="shared" ref="N8:S8" si="7">SUM(N3:N6)</f>
        <v>450</v>
      </c>
      <c r="O8">
        <f t="shared" si="7"/>
        <v>300.00000000000011</v>
      </c>
      <c r="P8">
        <f t="shared" si="7"/>
        <v>75.000000000000028</v>
      </c>
      <c r="Q8">
        <f t="shared" si="7"/>
        <v>150.00000000000006</v>
      </c>
      <c r="R8">
        <f t="shared" si="7"/>
        <v>150.00000000000006</v>
      </c>
      <c r="S8">
        <f t="shared" si="7"/>
        <v>225</v>
      </c>
      <c r="T8" s="5">
        <v>1500</v>
      </c>
    </row>
    <row r="9" spans="1:21" x14ac:dyDescent="0.25">
      <c r="A9" s="1" t="s">
        <v>8</v>
      </c>
      <c r="L9" s="1" t="s">
        <v>8</v>
      </c>
    </row>
    <row r="11" spans="1:21" x14ac:dyDescent="0.25">
      <c r="A11" s="1" t="s">
        <v>9</v>
      </c>
      <c r="L11" s="1" t="s">
        <v>9</v>
      </c>
    </row>
    <row r="19" spans="1:16" x14ac:dyDescent="0.25">
      <c r="A19" t="s">
        <v>25</v>
      </c>
      <c r="B19">
        <v>1</v>
      </c>
      <c r="C19" t="s">
        <v>23</v>
      </c>
    </row>
    <row r="20" spans="1:16" x14ac:dyDescent="0.25">
      <c r="A20" t="s">
        <v>26</v>
      </c>
      <c r="B20">
        <v>1000</v>
      </c>
      <c r="C20" t="s">
        <v>23</v>
      </c>
    </row>
    <row r="21" spans="1:16" x14ac:dyDescent="0.25">
      <c r="A21" t="s">
        <v>27</v>
      </c>
      <c r="B21">
        <v>100</v>
      </c>
      <c r="C21" t="s">
        <v>22</v>
      </c>
    </row>
    <row r="22" spans="1:16" x14ac:dyDescent="0.25">
      <c r="A22" t="s">
        <v>28</v>
      </c>
      <c r="B22">
        <v>0.1</v>
      </c>
      <c r="C22" t="s">
        <v>24</v>
      </c>
    </row>
    <row r="24" spans="1:16" x14ac:dyDescent="0.25">
      <c r="B24" t="s">
        <v>29</v>
      </c>
    </row>
    <row r="25" spans="1:16" x14ac:dyDescent="0.25">
      <c r="A25" t="s">
        <v>11</v>
      </c>
      <c r="B25" t="s">
        <v>32</v>
      </c>
    </row>
    <row r="26" spans="1:16" x14ac:dyDescent="0.25">
      <c r="A26" t="s">
        <v>33</v>
      </c>
      <c r="B26" t="s">
        <v>30</v>
      </c>
      <c r="L26" s="1" t="s">
        <v>42</v>
      </c>
      <c r="P26" s="1" t="s">
        <v>43</v>
      </c>
    </row>
    <row r="27" spans="1:16" x14ac:dyDescent="0.25">
      <c r="A27" t="s">
        <v>34</v>
      </c>
      <c r="B27" t="s">
        <v>31</v>
      </c>
      <c r="K27" s="1" t="s">
        <v>21</v>
      </c>
      <c r="L27" s="1" t="s">
        <v>1</v>
      </c>
      <c r="M27" s="1" t="s">
        <v>20</v>
      </c>
      <c r="N27" s="1" t="s">
        <v>15</v>
      </c>
      <c r="O27" s="1" t="s">
        <v>10</v>
      </c>
      <c r="P27" s="1" t="s">
        <v>1</v>
      </c>
    </row>
    <row r="28" spans="1:16" x14ac:dyDescent="0.25">
      <c r="K28">
        <v>0</v>
      </c>
      <c r="L28">
        <v>200</v>
      </c>
      <c r="M28" t="s">
        <v>12</v>
      </c>
      <c r="N28">
        <v>110</v>
      </c>
      <c r="O28">
        <v>0.5</v>
      </c>
      <c r="P28">
        <f>B36</f>
        <v>130.00000000000003</v>
      </c>
    </row>
    <row r="29" spans="1:16" x14ac:dyDescent="0.25">
      <c r="K29">
        <v>1</v>
      </c>
      <c r="L29">
        <f>L28-($D$36*$B$22)</f>
        <v>181</v>
      </c>
      <c r="N29" s="6"/>
      <c r="P29">
        <f>P28-(($N$28-$H$36)*$B$22)</f>
        <v>129.75000000000003</v>
      </c>
    </row>
    <row r="30" spans="1:16" x14ac:dyDescent="0.25">
      <c r="K30">
        <v>2</v>
      </c>
      <c r="L30">
        <f t="shared" ref="L30:L45" si="8">L29-($B$36*$B$22)</f>
        <v>168</v>
      </c>
      <c r="P30">
        <f t="shared" ref="P30:P45" si="9">P29-(($N$28-$H$36)*$B$22)</f>
        <v>129.50000000000003</v>
      </c>
    </row>
    <row r="31" spans="1:16" x14ac:dyDescent="0.25">
      <c r="K31">
        <v>3</v>
      </c>
      <c r="L31">
        <f t="shared" si="8"/>
        <v>155</v>
      </c>
      <c r="P31">
        <f t="shared" si="9"/>
        <v>129.25000000000003</v>
      </c>
    </row>
    <row r="32" spans="1:16" x14ac:dyDescent="0.25">
      <c r="A32" s="1" t="s">
        <v>38</v>
      </c>
      <c r="B32">
        <f t="shared" ref="B32:H32" si="10">B3</f>
        <v>20.000000000000004</v>
      </c>
      <c r="C32">
        <f t="shared" si="10"/>
        <v>10.000000000000002</v>
      </c>
      <c r="D32">
        <f t="shared" si="10"/>
        <v>20.000000000000004</v>
      </c>
      <c r="E32">
        <f t="shared" si="10"/>
        <v>10.000000000000002</v>
      </c>
      <c r="F32">
        <f t="shared" si="10"/>
        <v>20.000000000000004</v>
      </c>
      <c r="G32">
        <f t="shared" si="10"/>
        <v>15</v>
      </c>
      <c r="H32">
        <f t="shared" si="10"/>
        <v>5.0000000000000009</v>
      </c>
      <c r="I32">
        <f t="shared" ref="I32" si="11">J3</f>
        <v>100.00000000000001</v>
      </c>
      <c r="K32">
        <v>4</v>
      </c>
      <c r="L32">
        <f t="shared" si="8"/>
        <v>142</v>
      </c>
      <c r="P32">
        <f t="shared" si="9"/>
        <v>129.00000000000003</v>
      </c>
    </row>
    <row r="33" spans="1:16" x14ac:dyDescent="0.25">
      <c r="A33" s="1" t="s">
        <v>40</v>
      </c>
      <c r="B33">
        <f t="shared" ref="B33:H33" si="12">M4</f>
        <v>30.000000000000007</v>
      </c>
      <c r="C33">
        <f t="shared" si="12"/>
        <v>90</v>
      </c>
      <c r="D33">
        <f t="shared" si="12"/>
        <v>60.000000000000014</v>
      </c>
      <c r="E33">
        <f t="shared" si="12"/>
        <v>15.000000000000004</v>
      </c>
      <c r="F33">
        <f t="shared" si="12"/>
        <v>30.000000000000007</v>
      </c>
      <c r="G33">
        <f t="shared" si="12"/>
        <v>30.000000000000007</v>
      </c>
      <c r="H33">
        <f t="shared" si="12"/>
        <v>45</v>
      </c>
      <c r="I33">
        <f>$U$4</f>
        <v>300</v>
      </c>
      <c r="K33">
        <v>5</v>
      </c>
      <c r="L33">
        <f t="shared" si="8"/>
        <v>129</v>
      </c>
      <c r="P33">
        <f t="shared" si="9"/>
        <v>128.75000000000003</v>
      </c>
    </row>
    <row r="34" spans="1:16" x14ac:dyDescent="0.25">
      <c r="A34" s="1" t="s">
        <v>39</v>
      </c>
      <c r="B34">
        <f t="shared" ref="B34:H34" si="13">M5</f>
        <v>30.000000000000007</v>
      </c>
      <c r="C34">
        <f t="shared" si="13"/>
        <v>90</v>
      </c>
      <c r="D34">
        <f t="shared" si="13"/>
        <v>60.000000000000014</v>
      </c>
      <c r="E34">
        <f t="shared" si="13"/>
        <v>15.000000000000004</v>
      </c>
      <c r="F34">
        <f t="shared" si="13"/>
        <v>30.000000000000007</v>
      </c>
      <c r="G34">
        <f t="shared" si="13"/>
        <v>30.000000000000007</v>
      </c>
      <c r="H34">
        <f t="shared" si="13"/>
        <v>45</v>
      </c>
      <c r="I34">
        <f t="shared" ref="I34" si="14">U5</f>
        <v>300</v>
      </c>
      <c r="K34">
        <v>6</v>
      </c>
      <c r="L34">
        <f t="shared" si="8"/>
        <v>116</v>
      </c>
      <c r="P34">
        <f t="shared" si="9"/>
        <v>128.50000000000003</v>
      </c>
    </row>
    <row r="35" spans="1:16" x14ac:dyDescent="0.25">
      <c r="A35" s="1" t="s">
        <v>41</v>
      </c>
      <c r="B35">
        <f t="shared" ref="B35:H35" si="15">B6</f>
        <v>50</v>
      </c>
      <c r="C35">
        <f t="shared" si="15"/>
        <v>25</v>
      </c>
      <c r="D35">
        <f t="shared" si="15"/>
        <v>50</v>
      </c>
      <c r="E35">
        <f t="shared" si="15"/>
        <v>25</v>
      </c>
      <c r="F35">
        <f t="shared" si="15"/>
        <v>50</v>
      </c>
      <c r="G35">
        <f t="shared" si="15"/>
        <v>37.5</v>
      </c>
      <c r="H35">
        <f t="shared" si="15"/>
        <v>12.5</v>
      </c>
      <c r="I35">
        <f>$J$6</f>
        <v>250</v>
      </c>
      <c r="K35">
        <v>7</v>
      </c>
      <c r="L35">
        <f t="shared" si="8"/>
        <v>103</v>
      </c>
      <c r="P35">
        <f t="shared" si="9"/>
        <v>128.25000000000003</v>
      </c>
    </row>
    <row r="36" spans="1:16" x14ac:dyDescent="0.25">
      <c r="A36" s="1" t="s">
        <v>6</v>
      </c>
      <c r="B36" s="3">
        <f>SUM(B32:B35)</f>
        <v>130.00000000000003</v>
      </c>
      <c r="C36" s="3">
        <f t="shared" ref="C36:I36" si="16">SUM(C32:C35)</f>
        <v>215</v>
      </c>
      <c r="D36" s="3">
        <f t="shared" si="16"/>
        <v>190.00000000000003</v>
      </c>
      <c r="E36" s="3">
        <f t="shared" si="16"/>
        <v>65.000000000000014</v>
      </c>
      <c r="F36" s="3">
        <f t="shared" si="16"/>
        <v>130.00000000000003</v>
      </c>
      <c r="G36" s="3">
        <f t="shared" si="16"/>
        <v>112.50000000000001</v>
      </c>
      <c r="H36" s="3">
        <f t="shared" si="16"/>
        <v>107.5</v>
      </c>
      <c r="I36" s="3">
        <f t="shared" si="16"/>
        <v>950</v>
      </c>
      <c r="K36">
        <v>8</v>
      </c>
      <c r="L36">
        <f t="shared" si="8"/>
        <v>90</v>
      </c>
      <c r="P36">
        <f t="shared" si="9"/>
        <v>128.00000000000003</v>
      </c>
    </row>
    <row r="37" spans="1:16" x14ac:dyDescent="0.25">
      <c r="B37" s="6">
        <f>B36-B8</f>
        <v>-69.999999999999972</v>
      </c>
      <c r="C37" s="6">
        <f t="shared" ref="C37:H37" si="17">C36-C8</f>
        <v>115</v>
      </c>
      <c r="D37" s="6">
        <f t="shared" si="17"/>
        <v>-9.9999999999999716</v>
      </c>
      <c r="E37" s="6">
        <f t="shared" si="17"/>
        <v>-34.999999999999986</v>
      </c>
      <c r="F37" s="6">
        <f t="shared" si="17"/>
        <v>-69.999999999999972</v>
      </c>
      <c r="G37" s="6">
        <f t="shared" si="17"/>
        <v>-37.499999999999986</v>
      </c>
      <c r="H37" s="6">
        <f t="shared" si="17"/>
        <v>57.5</v>
      </c>
      <c r="K37">
        <v>9</v>
      </c>
      <c r="L37">
        <f t="shared" si="8"/>
        <v>77</v>
      </c>
      <c r="P37">
        <f t="shared" si="9"/>
        <v>127.75000000000003</v>
      </c>
    </row>
    <row r="38" spans="1:16" x14ac:dyDescent="0.25">
      <c r="K38">
        <v>10</v>
      </c>
      <c r="L38">
        <f t="shared" si="8"/>
        <v>64</v>
      </c>
      <c r="P38">
        <f t="shared" si="9"/>
        <v>127.50000000000003</v>
      </c>
    </row>
    <row r="39" spans="1:16" x14ac:dyDescent="0.25">
      <c r="K39">
        <v>11</v>
      </c>
      <c r="L39">
        <f t="shared" si="8"/>
        <v>51</v>
      </c>
      <c r="P39">
        <f t="shared" si="9"/>
        <v>127.25000000000003</v>
      </c>
    </row>
    <row r="40" spans="1:16" x14ac:dyDescent="0.25">
      <c r="K40">
        <v>12</v>
      </c>
      <c r="L40">
        <f t="shared" si="8"/>
        <v>38</v>
      </c>
      <c r="P40">
        <f t="shared" si="9"/>
        <v>127.00000000000003</v>
      </c>
    </row>
    <row r="41" spans="1:16" x14ac:dyDescent="0.25">
      <c r="K41">
        <v>13</v>
      </c>
      <c r="L41">
        <f t="shared" si="8"/>
        <v>24.999999999999996</v>
      </c>
      <c r="P41">
        <f t="shared" si="9"/>
        <v>126.75000000000003</v>
      </c>
    </row>
    <row r="42" spans="1:16" x14ac:dyDescent="0.25">
      <c r="K42">
        <v>14</v>
      </c>
      <c r="L42">
        <f t="shared" si="8"/>
        <v>11.999999999999993</v>
      </c>
      <c r="P42">
        <f t="shared" si="9"/>
        <v>126.50000000000003</v>
      </c>
    </row>
    <row r="43" spans="1:16" x14ac:dyDescent="0.25">
      <c r="K43">
        <v>15</v>
      </c>
      <c r="L43">
        <f t="shared" si="8"/>
        <v>-1.0000000000000107</v>
      </c>
      <c r="P43">
        <f t="shared" si="9"/>
        <v>126.25000000000003</v>
      </c>
    </row>
    <row r="44" spans="1:16" x14ac:dyDescent="0.25">
      <c r="K44">
        <v>16</v>
      </c>
      <c r="L44">
        <f t="shared" si="8"/>
        <v>-14.000000000000014</v>
      </c>
      <c r="P44">
        <f t="shared" si="9"/>
        <v>126.00000000000003</v>
      </c>
    </row>
    <row r="45" spans="1:16" x14ac:dyDescent="0.25">
      <c r="K45">
        <v>17</v>
      </c>
      <c r="L45">
        <f t="shared" si="8"/>
        <v>-27.000000000000018</v>
      </c>
      <c r="P45">
        <f t="shared" si="9"/>
        <v>125.75000000000003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35" sqref="C35"/>
    </sheetView>
  </sheetViews>
  <sheetFormatPr baseColWidth="10" defaultRowHeight="15" x14ac:dyDescent="0.25"/>
  <cols>
    <col min="1" max="1" width="9.5703125" customWidth="1"/>
    <col min="2" max="2" width="24.140625" customWidth="1"/>
    <col min="3" max="3" width="38.140625" customWidth="1"/>
    <col min="4" max="4" width="37.28515625" customWidth="1"/>
    <col min="5" max="5" width="32.5703125" customWidth="1"/>
    <col min="6" max="6" width="26.85546875" customWidth="1"/>
  </cols>
  <sheetData>
    <row r="1" spans="1:5" x14ac:dyDescent="0.25">
      <c r="A1" t="s">
        <v>45</v>
      </c>
      <c r="B1" t="s">
        <v>44</v>
      </c>
      <c r="C1" t="s">
        <v>46</v>
      </c>
      <c r="D1" t="s">
        <v>48</v>
      </c>
      <c r="E1" t="s">
        <v>47</v>
      </c>
    </row>
    <row r="2" spans="1:5" x14ac:dyDescent="0.25">
      <c r="A2">
        <v>1</v>
      </c>
      <c r="B2" t="s">
        <v>56</v>
      </c>
      <c r="C2" t="s">
        <v>59</v>
      </c>
      <c r="D2">
        <v>1000</v>
      </c>
      <c r="E2">
        <v>3</v>
      </c>
    </row>
    <row r="3" spans="1:5" x14ac:dyDescent="0.25">
      <c r="A3">
        <v>2</v>
      </c>
      <c r="B3" t="s">
        <v>57</v>
      </c>
      <c r="C3" t="s">
        <v>60</v>
      </c>
      <c r="D3">
        <v>1200</v>
      </c>
      <c r="E3">
        <v>3</v>
      </c>
    </row>
    <row r="4" spans="1:5" x14ac:dyDescent="0.25">
      <c r="A4">
        <v>3</v>
      </c>
      <c r="B4" t="s">
        <v>49</v>
      </c>
      <c r="C4" t="s">
        <v>61</v>
      </c>
      <c r="D4">
        <v>1400</v>
      </c>
      <c r="E4">
        <v>4</v>
      </c>
    </row>
    <row r="5" spans="1:5" x14ac:dyDescent="0.25">
      <c r="A5">
        <v>4</v>
      </c>
      <c r="B5" t="s">
        <v>50</v>
      </c>
      <c r="C5" t="s">
        <v>62</v>
      </c>
      <c r="D5">
        <v>1400</v>
      </c>
      <c r="E5">
        <v>4</v>
      </c>
    </row>
    <row r="6" spans="1:5" x14ac:dyDescent="0.25">
      <c r="A6">
        <v>5</v>
      </c>
      <c r="B6" t="s">
        <v>51</v>
      </c>
      <c r="C6" t="s">
        <v>63</v>
      </c>
      <c r="D6">
        <v>1600</v>
      </c>
      <c r="E6">
        <v>5</v>
      </c>
    </row>
    <row r="7" spans="1:5" x14ac:dyDescent="0.25">
      <c r="A7">
        <v>6</v>
      </c>
      <c r="B7" t="s">
        <v>52</v>
      </c>
      <c r="C7" t="s">
        <v>64</v>
      </c>
      <c r="D7">
        <v>1600</v>
      </c>
      <c r="E7">
        <v>5</v>
      </c>
    </row>
    <row r="8" spans="1:5" x14ac:dyDescent="0.25">
      <c r="A8">
        <v>7</v>
      </c>
      <c r="B8" t="s">
        <v>55</v>
      </c>
      <c r="C8" t="s">
        <v>65</v>
      </c>
      <c r="D8">
        <v>1800</v>
      </c>
      <c r="E8">
        <v>6</v>
      </c>
    </row>
    <row r="9" spans="1:5" x14ac:dyDescent="0.25">
      <c r="A9">
        <v>8</v>
      </c>
      <c r="B9" t="s">
        <v>54</v>
      </c>
      <c r="C9" t="s">
        <v>66</v>
      </c>
      <c r="D9">
        <v>1800</v>
      </c>
      <c r="E9">
        <v>6</v>
      </c>
    </row>
    <row r="10" spans="1:5" x14ac:dyDescent="0.25">
      <c r="A10">
        <v>9</v>
      </c>
      <c r="B10" t="s">
        <v>53</v>
      </c>
      <c r="C10" t="s">
        <v>67</v>
      </c>
      <c r="D10">
        <v>2000</v>
      </c>
      <c r="E10">
        <v>7</v>
      </c>
    </row>
    <row r="11" spans="1:5" x14ac:dyDescent="0.25">
      <c r="A11">
        <v>10</v>
      </c>
      <c r="B11" t="s">
        <v>58</v>
      </c>
      <c r="C11" t="s">
        <v>68</v>
      </c>
      <c r="D11">
        <v>2000</v>
      </c>
      <c r="E11">
        <v>7</v>
      </c>
    </row>
    <row r="16" spans="1:5" x14ac:dyDescent="0.25">
      <c r="B16" s="1"/>
      <c r="C16" s="1" t="s">
        <v>82</v>
      </c>
      <c r="D16" s="1" t="s">
        <v>83</v>
      </c>
      <c r="E16" s="1" t="s">
        <v>84</v>
      </c>
    </row>
    <row r="17" spans="2:5" x14ac:dyDescent="0.25">
      <c r="B17" s="1" t="s">
        <v>69</v>
      </c>
      <c r="C17" t="s">
        <v>92</v>
      </c>
      <c r="D17">
        <v>2</v>
      </c>
      <c r="E17">
        <v>1</v>
      </c>
    </row>
    <row r="18" spans="2:5" x14ac:dyDescent="0.25">
      <c r="B18" s="1" t="s">
        <v>70</v>
      </c>
      <c r="C18" t="s">
        <v>92</v>
      </c>
      <c r="D18">
        <v>2</v>
      </c>
      <c r="E18">
        <v>1</v>
      </c>
    </row>
    <row r="19" spans="2:5" x14ac:dyDescent="0.25">
      <c r="B19" s="1" t="s">
        <v>71</v>
      </c>
      <c r="C19" t="s">
        <v>92</v>
      </c>
      <c r="D19">
        <v>2</v>
      </c>
      <c r="E19">
        <v>1</v>
      </c>
    </row>
    <row r="20" spans="2:5" x14ac:dyDescent="0.25">
      <c r="B20" s="1" t="s">
        <v>72</v>
      </c>
      <c r="C20" t="s">
        <v>92</v>
      </c>
      <c r="D20">
        <v>2</v>
      </c>
      <c r="E20">
        <v>1</v>
      </c>
    </row>
    <row r="21" spans="2:5" x14ac:dyDescent="0.25">
      <c r="B21" s="1" t="s">
        <v>73</v>
      </c>
      <c r="C21" t="s">
        <v>92</v>
      </c>
      <c r="D21">
        <v>2</v>
      </c>
      <c r="E21">
        <v>1</v>
      </c>
    </row>
    <row r="22" spans="2:5" x14ac:dyDescent="0.25">
      <c r="B22" s="1" t="s">
        <v>74</v>
      </c>
      <c r="C22" t="s">
        <v>92</v>
      </c>
      <c r="D22">
        <v>2</v>
      </c>
      <c r="E22">
        <v>1</v>
      </c>
    </row>
    <row r="23" spans="2:5" x14ac:dyDescent="0.25">
      <c r="B23" s="1"/>
    </row>
    <row r="24" spans="2:5" x14ac:dyDescent="0.25">
      <c r="B24" s="1" t="s">
        <v>75</v>
      </c>
      <c r="C24" t="s">
        <v>85</v>
      </c>
      <c r="D24">
        <v>2</v>
      </c>
    </row>
    <row r="25" spans="2:5" x14ac:dyDescent="0.25">
      <c r="B25" s="1" t="s">
        <v>76</v>
      </c>
      <c r="C25" t="s">
        <v>85</v>
      </c>
      <c r="D25">
        <v>2</v>
      </c>
    </row>
    <row r="26" spans="2:5" x14ac:dyDescent="0.25">
      <c r="B26" s="1" t="s">
        <v>77</v>
      </c>
      <c r="C26" t="s">
        <v>85</v>
      </c>
      <c r="D26">
        <v>2</v>
      </c>
    </row>
    <row r="27" spans="2:5" x14ac:dyDescent="0.25">
      <c r="B27" s="1" t="s">
        <v>78</v>
      </c>
      <c r="C27" t="s">
        <v>85</v>
      </c>
      <c r="D27">
        <v>2</v>
      </c>
    </row>
    <row r="28" spans="2:5" x14ac:dyDescent="0.25">
      <c r="B28" s="1" t="s">
        <v>79</v>
      </c>
      <c r="C28" t="s">
        <v>85</v>
      </c>
      <c r="D28">
        <v>2</v>
      </c>
    </row>
    <row r="29" spans="2:5" x14ac:dyDescent="0.25">
      <c r="B29" s="1" t="s">
        <v>80</v>
      </c>
      <c r="C29" t="s">
        <v>85</v>
      </c>
    </row>
    <row r="30" spans="2:5" x14ac:dyDescent="0.25">
      <c r="B30" s="1" t="s">
        <v>81</v>
      </c>
      <c r="C30" t="s">
        <v>85</v>
      </c>
      <c r="D30">
        <v>2</v>
      </c>
    </row>
    <row r="32" spans="2:5" x14ac:dyDescent="0.25">
      <c r="B32" s="1" t="s">
        <v>86</v>
      </c>
    </row>
    <row r="33" spans="2:2" x14ac:dyDescent="0.25">
      <c r="B33" t="s">
        <v>87</v>
      </c>
    </row>
    <row r="34" spans="2:2" x14ac:dyDescent="0.25">
      <c r="B34" t="s">
        <v>88</v>
      </c>
    </row>
    <row r="35" spans="2:2" x14ac:dyDescent="0.25">
      <c r="B35" t="s">
        <v>89</v>
      </c>
    </row>
    <row r="36" spans="2:2" x14ac:dyDescent="0.25">
      <c r="B36" t="s">
        <v>90</v>
      </c>
    </row>
    <row r="37" spans="2:2" x14ac:dyDescent="0.25">
      <c r="B37" t="s">
        <v>91</v>
      </c>
    </row>
    <row r="38" spans="2:2" x14ac:dyDescent="0.25">
      <c r="B38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InnoGames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2013-01-25T20:29:21Z</dcterms:created>
  <dcterms:modified xsi:type="dcterms:W3CDTF">2013-01-27T14:18:04Z</dcterms:modified>
</cp:coreProperties>
</file>