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3.xml" ContentType="application/vnd.ms-excel.person+xml"/>
  <Override PartName="/xl/persons/person8.xml" ContentType="application/vnd.ms-excel.person+xml"/>
  <Override PartName="/xl/persons/person4.xml" ContentType="application/vnd.ms-excel.person+xml"/>
  <Override PartName="/xl/persons/person2.xml" ContentType="application/vnd.ms-excel.person+xml"/>
  <Override PartName="/xl/persons/person7.xml" ContentType="application/vnd.ms-excel.person+xml"/>
  <Override PartName="/xl/persons/person6.xml" ContentType="application/vnd.ms-excel.person+xml"/>
  <Override PartName="/xl/persons/person10.xml" ContentType="application/vnd.ms-excel.person+xml"/>
  <Override PartName="/xl/persons/person0.xml" ContentType="application/vnd.ms-excel.person+xml"/>
  <Override PartName="/xl/persons/person5.xml" ContentType="application/vnd.ms-excel.person+xml"/>
  <Override PartName="/xl/persons/person.xml" ContentType="application/vnd.ms-excel.person+xml"/>
  <Override PartName="/xl/persons/person1.xml" ContentType="application/vnd.ms-excel.person+xml"/>
  <Override PartName="/xl/persons/person9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 Labuno\Documents\Project\TA_laura\"/>
    </mc:Choice>
  </mc:AlternateContent>
  <xr:revisionPtr revIDLastSave="0" documentId="13_ncr:1_{1BF4B711-79BD-4269-94AA-87E239FCECE9}" xr6:coauthVersionLast="36" xr6:coauthVersionMax="36" xr10:uidLastSave="{00000000-0000-0000-0000-000000000000}"/>
  <bookViews>
    <workbookView xWindow="0" yWindow="0" windowWidth="8490" windowHeight="4920" tabRatio="704" activeTab="2" xr2:uid="{00000000-000D-0000-FFFF-FFFF00000000}"/>
  </bookViews>
  <sheets>
    <sheet name="Data" sheetId="5" r:id="rId1"/>
    <sheet name="Pertanyaan" sheetId="6" r:id="rId2"/>
    <sheet name="Data Siswa" sheetId="7" r:id="rId3"/>
    <sheet name="Dataset" sheetId="8" r:id="rId4"/>
  </sheets>
  <calcPr calcId="191029"/>
</workbook>
</file>

<file path=xl/calcChain.xml><?xml version="1.0" encoding="utf-8"?>
<calcChain xmlns="http://schemas.openxmlformats.org/spreadsheetml/2006/main">
  <c r="B67" i="7" l="1"/>
  <c r="B98" i="7" s="1"/>
  <c r="D106" i="7"/>
  <c r="D107" i="7"/>
  <c r="D108" i="7"/>
  <c r="D109" i="7"/>
  <c r="D110" i="7"/>
  <c r="D111" i="7"/>
  <c r="D112" i="7"/>
  <c r="D105" i="7"/>
  <c r="D46" i="7"/>
  <c r="D104" i="7"/>
  <c r="D45" i="7"/>
  <c r="D103" i="7"/>
  <c r="C106" i="7"/>
  <c r="C107" i="7"/>
  <c r="C108" i="7"/>
  <c r="C109" i="7"/>
  <c r="C110" i="7"/>
  <c r="C111" i="7"/>
  <c r="C112" i="7"/>
  <c r="C103" i="7"/>
  <c r="C105" i="7"/>
  <c r="C104" i="7"/>
  <c r="C46" i="7"/>
  <c r="C45" i="7"/>
  <c r="B53" i="7"/>
  <c r="B52" i="7"/>
  <c r="B51" i="7"/>
  <c r="B50" i="7"/>
  <c r="B49" i="7"/>
  <c r="B48" i="7"/>
  <c r="B47" i="7"/>
  <c r="B46" i="7"/>
  <c r="B45" i="7"/>
  <c r="B44" i="7"/>
  <c r="B102" i="7"/>
  <c r="C102" i="7"/>
  <c r="D102" i="7"/>
  <c r="A103" i="7"/>
  <c r="A104" i="7"/>
  <c r="A105" i="7"/>
  <c r="A106" i="7"/>
  <c r="A107" i="7"/>
  <c r="A108" i="7"/>
  <c r="A109" i="7"/>
  <c r="A110" i="7"/>
  <c r="A111" i="7"/>
  <c r="A112" i="7"/>
  <c r="B100" i="7"/>
  <c r="C100" i="7"/>
  <c r="D100" i="7"/>
  <c r="E100" i="7"/>
  <c r="F100" i="7"/>
  <c r="G100" i="7"/>
  <c r="H100" i="7"/>
  <c r="I100" i="7"/>
  <c r="J100" i="7"/>
  <c r="K100" i="7"/>
  <c r="B99" i="7"/>
  <c r="C99" i="7"/>
  <c r="D99" i="7"/>
  <c r="E99" i="7"/>
  <c r="F99" i="7"/>
  <c r="G99" i="7"/>
  <c r="H99" i="7"/>
  <c r="I99" i="7"/>
  <c r="J99" i="7"/>
  <c r="K99" i="7"/>
  <c r="C98" i="7"/>
  <c r="D98" i="7"/>
  <c r="E98" i="7"/>
  <c r="F98" i="7"/>
  <c r="G98" i="7"/>
  <c r="H98" i="7"/>
  <c r="I98" i="7"/>
  <c r="J98" i="7"/>
  <c r="K98" i="7"/>
  <c r="E95" i="7"/>
  <c r="F95" i="7"/>
  <c r="G95" i="7"/>
  <c r="H95" i="7"/>
  <c r="I95" i="7"/>
  <c r="J95" i="7"/>
  <c r="K95" i="7"/>
  <c r="D95" i="7"/>
  <c r="C95" i="7"/>
  <c r="B95" i="7"/>
  <c r="J81" i="7"/>
  <c r="E81" i="7"/>
  <c r="F81" i="7"/>
  <c r="G81" i="7"/>
  <c r="H81" i="7"/>
  <c r="I81" i="7"/>
  <c r="K81" i="7"/>
  <c r="D81" i="7"/>
  <c r="C81" i="7"/>
  <c r="B81" i="7"/>
  <c r="G67" i="7"/>
  <c r="F67" i="7"/>
  <c r="E67" i="7"/>
  <c r="H67" i="7"/>
  <c r="I67" i="7"/>
  <c r="J67" i="7"/>
  <c r="K67" i="7"/>
  <c r="D67" i="7"/>
  <c r="C67" i="7"/>
  <c r="C53" i="7"/>
  <c r="D44" i="7"/>
  <c r="C44" i="7"/>
  <c r="D53" i="7"/>
  <c r="D52" i="7"/>
  <c r="D51" i="7"/>
  <c r="D50" i="7"/>
  <c r="D49" i="7"/>
  <c r="C52" i="7"/>
  <c r="C51" i="7"/>
  <c r="C50" i="7"/>
  <c r="C49" i="7"/>
  <c r="C48" i="7"/>
  <c r="C47" i="7"/>
  <c r="D48" i="7"/>
  <c r="D47" i="7"/>
  <c r="L38" i="7"/>
  <c r="L40" i="7"/>
  <c r="L39" i="7"/>
  <c r="P30" i="7"/>
  <c r="N27" i="7"/>
  <c r="N35" i="7"/>
  <c r="N34" i="7"/>
  <c r="N33" i="7"/>
  <c r="N32" i="7"/>
  <c r="N31" i="7"/>
  <c r="N30" i="7"/>
  <c r="N29" i="7"/>
  <c r="N28" i="7"/>
  <c r="N26" i="7"/>
  <c r="O5" i="7"/>
  <c r="O6" i="7"/>
  <c r="O7" i="7"/>
  <c r="O8" i="7"/>
  <c r="O9" i="7"/>
  <c r="O10" i="7"/>
  <c r="O11" i="7"/>
  <c r="O12" i="7"/>
  <c r="O13" i="7"/>
  <c r="O14" i="7"/>
  <c r="O15" i="7"/>
  <c r="O16" i="7"/>
  <c r="O17" i="7"/>
  <c r="O18" i="7"/>
  <c r="O19" i="7"/>
  <c r="O20" i="7"/>
  <c r="O21" i="7"/>
  <c r="O22" i="7"/>
  <c r="O4" i="7"/>
  <c r="O3" i="7"/>
  <c r="B112" i="7" l="1"/>
  <c r="B108" i="7"/>
  <c r="B104" i="7"/>
  <c r="B111" i="7"/>
  <c r="B105" i="7"/>
  <c r="B103" i="7"/>
  <c r="B107" i="7"/>
  <c r="B106" i="7"/>
  <c r="B110" i="7"/>
  <c r="B109" i="7"/>
</calcChain>
</file>

<file path=xl/sharedStrings.xml><?xml version="1.0" encoding="utf-8"?>
<sst xmlns="http://schemas.openxmlformats.org/spreadsheetml/2006/main" count="485" uniqueCount="182">
  <si>
    <t>Jenis Kelamin</t>
  </si>
  <si>
    <t>Laki-laki</t>
  </si>
  <si>
    <t>Perempuan</t>
  </si>
  <si>
    <t>Total</t>
  </si>
  <si>
    <t>No</t>
  </si>
  <si>
    <t>C1</t>
  </si>
  <si>
    <t>C2</t>
  </si>
  <si>
    <t>C3</t>
  </si>
  <si>
    <t>Cluster</t>
  </si>
  <si>
    <t>c1</t>
  </si>
  <si>
    <t>c2</t>
  </si>
  <si>
    <t>c3</t>
  </si>
  <si>
    <t>Nama</t>
  </si>
  <si>
    <t>Alamat</t>
  </si>
  <si>
    <t>Umur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</si>
  <si>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</si>
  <si>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</si>
  <si>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</si>
  <si>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</si>
  <si>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</si>
  <si>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</si>
  <si>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</si>
  <si>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</si>
  <si>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</si>
  <si>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</si>
  <si>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</si>
  <si>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</si>
  <si>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</si>
  <si>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</si>
  <si>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</si>
  <si>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</si>
  <si>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</si>
  <si>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</si>
  <si>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</si>
  <si>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</si>
  <si>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</si>
  <si>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Jenny Ponomboan</t>
  </si>
  <si>
    <t>15-25</t>
  </si>
  <si>
    <t>26-35</t>
  </si>
  <si>
    <t>Malalayang</t>
  </si>
  <si>
    <t>15-26</t>
  </si>
  <si>
    <t>Alexandra Pitoy</t>
  </si>
  <si>
    <t>Paniki Bawah</t>
  </si>
  <si>
    <t>Obed Nusa</t>
  </si>
  <si>
    <t>Tuminting</t>
  </si>
  <si>
    <t>Kenny Silfanus</t>
  </si>
  <si>
    <t>Ines Salmon</t>
  </si>
  <si>
    <t>Sario</t>
  </si>
  <si>
    <t>Kelvin Situmorang</t>
  </si>
  <si>
    <t>Zulkifly Raham</t>
  </si>
  <si>
    <t>Imanuel Najoan</t>
  </si>
  <si>
    <t>Tikala</t>
  </si>
  <si>
    <t>Firman Mahajula</t>
  </si>
  <si>
    <t>Winangun</t>
  </si>
  <si>
    <t>Juan Masengi</t>
  </si>
  <si>
    <t>Zebaot Kenap</t>
  </si>
  <si>
    <t>Teling</t>
  </si>
  <si>
    <t>Wulan Sumiok</t>
  </si>
  <si>
    <t>Kombos</t>
  </si>
  <si>
    <t>Monica Diaz</t>
  </si>
  <si>
    <t>Karombasan</t>
  </si>
  <si>
    <t>Yeyen Somba</t>
  </si>
  <si>
    <t>Imelda Rumbai</t>
  </si>
  <si>
    <t>Regina Putri</t>
  </si>
  <si>
    <t>Silvia Djanoe</t>
  </si>
  <si>
    <t>Bunaken</t>
  </si>
  <si>
    <t>Yuan Cakrawedana</t>
  </si>
  <si>
    <t>Adolfina Nona</t>
  </si>
  <si>
    <t>Paal Dua</t>
  </si>
  <si>
    <t>Mario Rapar</t>
  </si>
  <si>
    <t>Sumompo</t>
  </si>
  <si>
    <t>Akbar Ramadhan</t>
  </si>
  <si>
    <t>Wanea</t>
  </si>
  <si>
    <t>Laksamana Wewengkang</t>
  </si>
  <si>
    <t>Wenang</t>
  </si>
  <si>
    <t>Kezia Timbalo</t>
  </si>
  <si>
    <t>Michael Timomor</t>
  </si>
  <si>
    <t>TIkala</t>
  </si>
  <si>
    <t>Rosa Maramis</t>
  </si>
  <si>
    <t>Tomohon</t>
  </si>
  <si>
    <t>Fito Ransun</t>
  </si>
  <si>
    <t>Debora Mangelep</t>
  </si>
  <si>
    <t>Rany Monajang</t>
  </si>
  <si>
    <t>Bitung</t>
  </si>
  <si>
    <t>Melvin Surupati</t>
  </si>
  <si>
    <t>Rasional Maramis</t>
  </si>
  <si>
    <t>Jonatan Sendewana</t>
  </si>
  <si>
    <t>Ewin Mintalangi</t>
  </si>
  <si>
    <t>Fabio Tumiwa</t>
  </si>
  <si>
    <t>laki-laki</t>
  </si>
  <si>
    <t>Kezia Barakati</t>
  </si>
  <si>
    <t>Vinny Manimpurung</t>
  </si>
  <si>
    <t>Tasya Lamuni</t>
  </si>
  <si>
    <t>Thalia Muskita</t>
  </si>
  <si>
    <t>perempuan</t>
  </si>
  <si>
    <t>Jimmy Tinangon</t>
  </si>
  <si>
    <t>Natan Ramisan</t>
  </si>
  <si>
    <t>Waraney Imon</t>
  </si>
  <si>
    <t>Adhy Malaka</t>
  </si>
  <si>
    <t>Mapanget</t>
  </si>
  <si>
    <t>Reza Runtuwene</t>
  </si>
  <si>
    <t>Marcelino Sumakul</t>
  </si>
  <si>
    <t>Kevin Labuno</t>
  </si>
  <si>
    <t>Faozan Sudrajat</t>
  </si>
  <si>
    <t>Singkil</t>
  </si>
  <si>
    <t>Sesha Kaligis</t>
  </si>
  <si>
    <t>David Patria</t>
  </si>
  <si>
    <t>Keterangan</t>
  </si>
  <si>
    <t>Pertanyaan</t>
  </si>
  <si>
    <t>Kelas</t>
  </si>
  <si>
    <t>c4</t>
  </si>
  <si>
    <t>c5</t>
  </si>
  <si>
    <t>c6</t>
  </si>
  <si>
    <t>c7</t>
  </si>
  <si>
    <t>c8</t>
  </si>
  <si>
    <t>c9</t>
  </si>
  <si>
    <t>c10</t>
  </si>
  <si>
    <t xml:space="preserve">Nilai </t>
  </si>
  <si>
    <t>Tidak Puas</t>
  </si>
  <si>
    <t>Cukup Puas</t>
  </si>
  <si>
    <t>Sangat Puas</t>
  </si>
  <si>
    <t>Variabel</t>
  </si>
  <si>
    <t>Apakah anda puas dengan penjelasan rencana kegiatan belajar mengajar yang diberikan Guru SMAN 1 Dimembe?</t>
  </si>
  <si>
    <t>Apakah anda puas dengan kesiapan dan penguasaan materi yang diberikan Guru SMAN 1 Dimembe?</t>
  </si>
  <si>
    <t>Apakah anda puas dengan pemberian kesempatan tanya jawab yang diberikan Guru SMAN 1 Dimembe?</t>
  </si>
  <si>
    <t>Apakah anda puas dengan pemberian soal ujian yang diberikan Guru SMAN 1 Dimembe? (Soal Ujian yang diberikan sesuai dengan materi yang telah diberikan)</t>
  </si>
  <si>
    <t>Apakah anda puas dengan keterkaitan materi pembelajaran dan penerapan materi pembelajaran di tengah masyarakat?</t>
  </si>
  <si>
    <t>Apakah anda puas dengan kehadiran guru pada jam pelajaran yang ditentukan?</t>
  </si>
  <si>
    <t>Apakah anda puas dengan pemberian kuis dan tugas sebagai evaluasi pembelajaran yang diberikan Guru SMAN 1 Dimembe?</t>
  </si>
  <si>
    <t>Apakah anda puas dengan penggunaan media pembelajaran atau alat bantu pembelajaran materi? (Media pembelajaran/alat bantu seperti materi dalam bentuk powerpoint, video, buku cetak)</t>
  </si>
  <si>
    <t>Apakah anda puas dengan variasi metode pembelajaran yang dilakukan guru? (Variasi metode pembelajaran: Banyak atau kurangnya interaksi antar guru dan siswa, pembelajaran materi tidak dijelaskan dan siswa langsung diminta untuk melakukan latihan soal)</t>
  </si>
  <si>
    <t xml:space="preserve"> Apakah anda puas dengan keterbukaan dan kejelasan guru mengenai pemeriksaan tugas dan hasil ujian?</t>
  </si>
  <si>
    <t>Data No</t>
  </si>
  <si>
    <t>Data Sampel Siswa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</si>
  <si>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</si>
  <si>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</si>
  <si>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</si>
  <si>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</si>
  <si>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</si>
  <si>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</si>
  <si>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</si>
  <si>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</si>
  <si>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</si>
  <si>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</si>
  <si>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Range</t>
  </si>
  <si>
    <t>18 - 20</t>
  </si>
  <si>
    <t>25 - 26</t>
  </si>
  <si>
    <t>29 - 30</t>
  </si>
  <si>
    <t>Cluster Awal</t>
  </si>
  <si>
    <t>Data no</t>
  </si>
  <si>
    <t xml:space="preserve">Total </t>
  </si>
  <si>
    <t>Cluster Kedua</t>
  </si>
  <si>
    <t>Total Data Dengan Cluster Kedua</t>
  </si>
  <si>
    <t xml:space="preserve">Data ke </t>
  </si>
  <si>
    <t>Cluster Ketiga</t>
  </si>
  <si>
    <t>Sandi</t>
  </si>
  <si>
    <t>Kelas 2a</t>
  </si>
  <si>
    <t>nama 1</t>
  </si>
  <si>
    <t>nama 2</t>
  </si>
  <si>
    <t>nama 3</t>
  </si>
  <si>
    <t>nama 4</t>
  </si>
  <si>
    <t>nama 5</t>
  </si>
  <si>
    <t>nama 6</t>
  </si>
  <si>
    <t>nama 7</t>
  </si>
  <si>
    <t>nama 8</t>
  </si>
  <si>
    <t>nama 9</t>
  </si>
  <si>
    <t>nama 10</t>
  </si>
  <si>
    <t>nama 11</t>
  </si>
  <si>
    <t>nama 12</t>
  </si>
  <si>
    <t>nama 13</t>
  </si>
  <si>
    <t>nama 14</t>
  </si>
  <si>
    <t>nama 15</t>
  </si>
  <si>
    <t>nama 16</t>
  </si>
  <si>
    <t>nama 17</t>
  </si>
  <si>
    <t>nama 18</t>
  </si>
  <si>
    <t>nama 19</t>
  </si>
  <si>
    <t>nama 20</t>
  </si>
  <si>
    <t>Kelas 12a</t>
  </si>
  <si>
    <t>Jenis</t>
  </si>
  <si>
    <t>Laki Laki</t>
  </si>
  <si>
    <t>Laki - Laki</t>
  </si>
  <si>
    <t>#f97474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</si>
</sst>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onsolas"/>
      <family val="3"/>
    </font>
    <font>
      <sz val="11"/>
      <name val="Calibri"/>
      <family val="2"/>
      <scheme val="minor"/>
    </font>
    <font>
      <sz val="9.6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3">
    <xf numFmtId="0" fontId="0" fillId="0" borderId="0" xfId="0"/>
    <xf numFmtId="0" fontId="0" fillId="0" borderId="10" xfId="0" applyBorder="1"/>
    <xf numFmtId="0" fontId="16" fillId="33" borderId="10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16" fillId="35" borderId="10" xfId="0" applyFont="1" applyFill="1" applyBorder="1" applyAlignment="1">
      <alignment horizontal="center" vertical="center"/>
    </xf>
    <xf numFmtId="0" fontId="16" fillId="35" borderId="12" xfId="0" applyFont="1" applyFill="1" applyBorder="1" applyAlignment="1">
      <alignment horizontal="center" vertical="center"/>
    </xf>
    <xf numFmtId="0" fontId="0" fillId="0" borderId="14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16" fillId="0" borderId="10" xfId="0" applyFont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16" fillId="36" borderId="10" xfId="0" applyFont="1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18" fillId="0" borderId="0" xfId="0" applyFont="1"/>
    <xf numFmtId="0" fontId="19" fillId="0" borderId="10" xfId="0" applyFont="1" applyFill="1" applyBorder="1"/>
    <xf numFmtId="0" fontId="20" fillId="0" borderId="10" xfId="0" applyFont="1" applyFill="1" applyBorder="1" applyAlignment="1">
      <alignment vertical="center" wrapText="1"/>
    </xf>
    <xf numFmtId="0" fontId="0" fillId="0" borderId="0" xfId="0" applyBorder="1"/>
    <xf numFmtId="0" fontId="16" fillId="0" borderId="0" xfId="0" applyFont="1" applyFill="1" applyBorder="1" applyAlignment="1">
      <alignment horizontal="center" vertical="center"/>
    </xf>
    <xf numFmtId="0" fontId="16" fillId="0" borderId="10" xfId="0" applyFont="1" applyBorder="1" applyAlignment="1">
      <alignment horizontal="center"/>
    </xf>
    <xf numFmtId="0" fontId="16" fillId="0" borderId="16" xfId="0" applyFon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0" fillId="34" borderId="10" xfId="0" applyFill="1" applyBorder="1"/>
    <xf numFmtId="0" fontId="16" fillId="34" borderId="10" xfId="0" applyFont="1" applyFill="1" applyBorder="1"/>
    <xf numFmtId="0" fontId="0" fillId="34" borderId="10" xfId="0" applyFill="1" applyBorder="1" applyAlignment="1">
      <alignment wrapText="1"/>
    </xf>
    <xf numFmtId="0" fontId="16" fillId="34" borderId="15" xfId="0" applyFont="1" applyFill="1" applyBorder="1"/>
    <xf numFmtId="2" fontId="0" fillId="34" borderId="10" xfId="0" applyNumberFormat="1" applyFill="1" applyBorder="1"/>
    <xf numFmtId="0" fontId="16" fillId="0" borderId="0" xfId="0" applyFont="1" applyFill="1" applyBorder="1" applyAlignment="1">
      <alignment horizontal="center" vertical="center" wrapText="1"/>
    </xf>
    <xf numFmtId="0" fontId="16" fillId="34" borderId="10" xfId="0" applyFont="1" applyFill="1" applyBorder="1" applyAlignment="1">
      <alignment horizontal="center"/>
    </xf>
    <xf numFmtId="2" fontId="0" fillId="0" borderId="10" xfId="0" applyNumberFormat="1" applyBorder="1"/>
    <xf numFmtId="0" fontId="0" fillId="34" borderId="10" xfId="0" applyFill="1" applyBorder="1" applyAlignment="1">
      <alignment horizontal="center" vertical="center"/>
    </xf>
    <xf numFmtId="0" fontId="0" fillId="34" borderId="11" xfId="0" applyFill="1" applyBorder="1" applyAlignment="1">
      <alignment horizontal="center" vertical="center"/>
    </xf>
    <xf numFmtId="0" fontId="0" fillId="37" borderId="10" xfId="0" applyFont="1" applyFill="1" applyBorder="1" applyAlignment="1">
      <alignment horizontal="center" vertical="center"/>
    </xf>
    <xf numFmtId="0" fontId="0" fillId="37" borderId="10" xfId="0" applyFont="1" applyFill="1" applyBorder="1" applyAlignment="1">
      <alignment horizontal="center"/>
    </xf>
    <xf numFmtId="0" fontId="16" fillId="34" borderId="17" xfId="0" applyFont="1" applyFill="1" applyBorder="1" applyAlignment="1">
      <alignment horizontal="center" vertical="center"/>
    </xf>
    <xf numFmtId="0" fontId="16" fillId="34" borderId="0" xfId="0" applyFont="1" applyFill="1" applyBorder="1" applyAlignment="1">
      <alignment horizontal="center" vertical="center"/>
    </xf>
    <xf numFmtId="0" fontId="16" fillId="37" borderId="15" xfId="0" applyFont="1" applyFill="1" applyBorder="1" applyAlignment="1">
      <alignment horizontal="center"/>
    </xf>
    <xf numFmtId="0" fontId="0" fillId="36" borderId="10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13" Type="http://schemas.microsoft.com/office/2017/10/relationships/person" Target="persons/person3.xml"/><Relationship Id="rId18" Type="http://schemas.microsoft.com/office/2017/10/relationships/person" Target="persons/person8.xml"/><Relationship Id="rId3" Type="http://schemas.openxmlformats.org/officeDocument/2006/relationships/worksheet" Target="worksheets/sheet3.xml"/><Relationship Id="rId21" Type="http://schemas.microsoft.com/office/2017/10/relationships/person" Target="persons/person4.xml"/><Relationship Id="rId7" Type="http://schemas.openxmlformats.org/officeDocument/2006/relationships/sharedStrings" Target="sharedStrings.xml"/><Relationship Id="rId12" Type="http://schemas.microsoft.com/office/2017/10/relationships/person" Target="persons/person2.xml"/><Relationship Id="rId17" Type="http://schemas.microsoft.com/office/2017/10/relationships/person" Target="persons/person7.xml"/><Relationship Id="rId2" Type="http://schemas.openxmlformats.org/officeDocument/2006/relationships/worksheet" Target="worksheets/sheet2.xml"/><Relationship Id="rId16" Type="http://schemas.microsoft.com/office/2017/10/relationships/person" Target="persons/person6.xml"/><Relationship Id="rId20" Type="http://schemas.microsoft.com/office/2017/10/relationships/person" Target="persons/person10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10/relationships/person" Target="persons/person0.xml"/><Relationship Id="rId5" Type="http://schemas.openxmlformats.org/officeDocument/2006/relationships/theme" Target="theme/theme1.xml"/><Relationship Id="rId15" Type="http://schemas.microsoft.com/office/2017/10/relationships/person" Target="persons/person5.xml"/><Relationship Id="rId19" Type="http://schemas.microsoft.com/office/2017/10/relationships/person" Target="persons/person.xml"/><Relationship Id="rId10" Type="http://schemas.microsoft.com/office/2017/10/relationships/person" Target="persons/person1.xml"/><Relationship Id="rId4" Type="http://schemas.openxmlformats.org/officeDocument/2006/relationships/worksheet" Target="worksheets/sheet4.xml"/><Relationship Id="rId14" Type="http://schemas.microsoft.com/office/2017/10/relationships/person" Target="persons/person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02C2E-3247-446E-9EF3-4F2665BB14D2}">
  <dimension ref="A3:Y50"/>
  <sheetViews>
    <sheetView workbookViewId="0">
      <selection activeCell="G35" sqref="G35"/>
    </sheetView>
  </sheetViews>
  <sheetFormatPr defaultRowHeight="15" x14ac:dyDescent="0.25"/>
  <cols>
    <col min="1" max="1" width="23.42578125" bestFit="1" customWidth="1"/>
    <col min="2" max="2" width="12.7109375" bestFit="1" customWidth="1"/>
    <col min="3" max="3" width="11.28515625" bestFit="1" customWidth="1"/>
    <col min="4" max="4" width="14" customWidth="1"/>
  </cols>
  <sheetData>
    <row r="3" spans="1:25" x14ac:dyDescent="0.25">
      <c r="A3" t="s">
        <v>12</v>
      </c>
      <c r="B3" t="s">
        <v>13</v>
      </c>
      <c r="C3" t="s">
        <v>14</v>
      </c>
      <c r="D3" t="s">
        <v>0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  <c r="P3" t="s">
        <v>26</v>
      </c>
      <c r="Q3" t="s">
        <v>27</v>
      </c>
      <c r="R3" t="s">
        <v>28</v>
      </c>
      <c r="S3" t="s">
        <v>29</v>
      </c>
      <c r="T3" t="s">
        <v>30</v>
      </c>
      <c r="U3" t="s">
        <v>31</v>
      </c>
      <c r="V3" t="s">
        <v>32</v>
      </c>
      <c r="W3" t="s">
        <v>33</v>
      </c>
      <c r="X3" t="s">
        <v>34</v>
      </c>
      <c r="Y3" t="s">
        <v>35</v>
      </c>
    </row>
    <row r="4" spans="1:25" x14ac:dyDescent="0.25">
      <c r="A4" t="s">
        <v>36</v>
      </c>
      <c r="B4" t="s">
        <v>39</v>
      </c>
      <c r="C4" t="s">
        <v>37</v>
      </c>
      <c r="D4" t="s">
        <v>2</v>
      </c>
    </row>
    <row r="5" spans="1:25" x14ac:dyDescent="0.25">
      <c r="A5" t="s">
        <v>41</v>
      </c>
      <c r="B5" t="s">
        <v>42</v>
      </c>
      <c r="C5" t="s">
        <v>37</v>
      </c>
      <c r="D5" t="s">
        <v>2</v>
      </c>
    </row>
    <row r="6" spans="1:25" x14ac:dyDescent="0.25">
      <c r="A6" t="s">
        <v>43</v>
      </c>
      <c r="B6" t="s">
        <v>44</v>
      </c>
      <c r="C6" t="s">
        <v>38</v>
      </c>
      <c r="D6" t="s">
        <v>1</v>
      </c>
    </row>
    <row r="7" spans="1:25" x14ac:dyDescent="0.25">
      <c r="A7" t="s">
        <v>45</v>
      </c>
      <c r="B7" t="s">
        <v>44</v>
      </c>
      <c r="C7" t="s">
        <v>37</v>
      </c>
      <c r="D7" t="s">
        <v>1</v>
      </c>
    </row>
    <row r="8" spans="1:25" x14ac:dyDescent="0.25">
      <c r="A8" t="s">
        <v>46</v>
      </c>
      <c r="B8" t="s">
        <v>47</v>
      </c>
      <c r="C8" t="s">
        <v>37</v>
      </c>
      <c r="D8" t="s">
        <v>2</v>
      </c>
    </row>
    <row r="9" spans="1:25" x14ac:dyDescent="0.25">
      <c r="A9" t="s">
        <v>48</v>
      </c>
      <c r="B9" t="s">
        <v>53</v>
      </c>
      <c r="C9" t="s">
        <v>37</v>
      </c>
      <c r="D9" t="s">
        <v>1</v>
      </c>
    </row>
    <row r="10" spans="1:25" x14ac:dyDescent="0.25">
      <c r="A10" t="s">
        <v>49</v>
      </c>
      <c r="B10" t="s">
        <v>53</v>
      </c>
      <c r="C10" t="s">
        <v>37</v>
      </c>
      <c r="D10" t="s">
        <v>1</v>
      </c>
    </row>
    <row r="11" spans="1:25" x14ac:dyDescent="0.25">
      <c r="A11" t="s">
        <v>50</v>
      </c>
      <c r="B11" t="s">
        <v>51</v>
      </c>
      <c r="C11" t="s">
        <v>37</v>
      </c>
      <c r="D11" t="s">
        <v>1</v>
      </c>
    </row>
    <row r="12" spans="1:25" x14ac:dyDescent="0.25">
      <c r="A12" t="s">
        <v>52</v>
      </c>
      <c r="B12" t="s">
        <v>47</v>
      </c>
      <c r="C12" t="s">
        <v>37</v>
      </c>
      <c r="D12" t="s">
        <v>1</v>
      </c>
    </row>
    <row r="13" spans="1:25" x14ac:dyDescent="0.25">
      <c r="A13" t="s">
        <v>54</v>
      </c>
      <c r="B13" t="s">
        <v>47</v>
      </c>
      <c r="C13" t="s">
        <v>37</v>
      </c>
      <c r="D13" t="s">
        <v>1</v>
      </c>
    </row>
    <row r="14" spans="1:25" x14ac:dyDescent="0.25">
      <c r="A14" t="s">
        <v>55</v>
      </c>
      <c r="B14" t="s">
        <v>56</v>
      </c>
      <c r="C14" t="s">
        <v>37</v>
      </c>
      <c r="D14" t="s">
        <v>1</v>
      </c>
    </row>
    <row r="15" spans="1:25" x14ac:dyDescent="0.25">
      <c r="A15" t="s">
        <v>57</v>
      </c>
      <c r="B15" t="s">
        <v>58</v>
      </c>
      <c r="C15" t="s">
        <v>37</v>
      </c>
      <c r="D15" t="s">
        <v>2</v>
      </c>
    </row>
    <row r="16" spans="1:25" x14ac:dyDescent="0.25">
      <c r="A16" t="s">
        <v>59</v>
      </c>
      <c r="B16" t="s">
        <v>60</v>
      </c>
      <c r="C16" t="s">
        <v>37</v>
      </c>
      <c r="D16" t="s">
        <v>2</v>
      </c>
    </row>
    <row r="17" spans="1:4" x14ac:dyDescent="0.25">
      <c r="A17" t="s">
        <v>61</v>
      </c>
      <c r="B17" t="s">
        <v>58</v>
      </c>
      <c r="C17" t="s">
        <v>37</v>
      </c>
      <c r="D17" t="s">
        <v>2</v>
      </c>
    </row>
    <row r="18" spans="1:4" x14ac:dyDescent="0.25">
      <c r="A18" t="s">
        <v>62</v>
      </c>
      <c r="B18" t="s">
        <v>56</v>
      </c>
      <c r="C18" t="s">
        <v>38</v>
      </c>
      <c r="D18" t="s">
        <v>2</v>
      </c>
    </row>
    <row r="19" spans="1:4" x14ac:dyDescent="0.25">
      <c r="A19" t="s">
        <v>63</v>
      </c>
      <c r="B19" t="s">
        <v>44</v>
      </c>
      <c r="C19" t="s">
        <v>38</v>
      </c>
      <c r="D19" t="s">
        <v>2</v>
      </c>
    </row>
    <row r="20" spans="1:4" x14ac:dyDescent="0.25">
      <c r="A20" t="s">
        <v>64</v>
      </c>
      <c r="B20" t="s">
        <v>65</v>
      </c>
      <c r="C20" t="s">
        <v>40</v>
      </c>
      <c r="D20" t="s">
        <v>2</v>
      </c>
    </row>
    <row r="21" spans="1:4" x14ac:dyDescent="0.25">
      <c r="A21" t="s">
        <v>66</v>
      </c>
      <c r="B21" t="s">
        <v>58</v>
      </c>
      <c r="C21" t="s">
        <v>40</v>
      </c>
      <c r="D21" t="s">
        <v>1</v>
      </c>
    </row>
    <row r="22" spans="1:4" x14ac:dyDescent="0.25">
      <c r="A22" t="s">
        <v>67</v>
      </c>
      <c r="B22" t="s">
        <v>68</v>
      </c>
      <c r="C22" t="s">
        <v>38</v>
      </c>
      <c r="D22" t="s">
        <v>2</v>
      </c>
    </row>
    <row r="23" spans="1:4" x14ac:dyDescent="0.25">
      <c r="A23" t="s">
        <v>69</v>
      </c>
      <c r="B23" t="s">
        <v>70</v>
      </c>
      <c r="C23" t="s">
        <v>37</v>
      </c>
      <c r="D23" t="s">
        <v>1</v>
      </c>
    </row>
    <row r="24" spans="1:4" x14ac:dyDescent="0.25">
      <c r="A24" t="s">
        <v>71</v>
      </c>
      <c r="B24" t="s">
        <v>72</v>
      </c>
      <c r="C24" t="s">
        <v>38</v>
      </c>
      <c r="D24" t="s">
        <v>1</v>
      </c>
    </row>
    <row r="25" spans="1:4" x14ac:dyDescent="0.25">
      <c r="A25" t="s">
        <v>73</v>
      </c>
      <c r="B25" t="s">
        <v>74</v>
      </c>
      <c r="C25" t="s">
        <v>37</v>
      </c>
      <c r="D25" t="s">
        <v>1</v>
      </c>
    </row>
    <row r="26" spans="1:4" x14ac:dyDescent="0.25">
      <c r="A26" t="s">
        <v>75</v>
      </c>
      <c r="B26" t="s">
        <v>74</v>
      </c>
      <c r="C26" t="s">
        <v>38</v>
      </c>
      <c r="D26" t="s">
        <v>2</v>
      </c>
    </row>
    <row r="27" spans="1:4" x14ac:dyDescent="0.25">
      <c r="A27" t="s">
        <v>76</v>
      </c>
      <c r="B27" t="s">
        <v>77</v>
      </c>
      <c r="C27" t="s">
        <v>40</v>
      </c>
      <c r="D27" t="s">
        <v>1</v>
      </c>
    </row>
    <row r="28" spans="1:4" x14ac:dyDescent="0.25">
      <c r="A28" t="s">
        <v>78</v>
      </c>
      <c r="B28" t="s">
        <v>79</v>
      </c>
      <c r="C28" t="s">
        <v>40</v>
      </c>
      <c r="D28" t="s">
        <v>2</v>
      </c>
    </row>
    <row r="29" spans="1:4" x14ac:dyDescent="0.25">
      <c r="A29" t="s">
        <v>80</v>
      </c>
      <c r="B29" t="s">
        <v>44</v>
      </c>
      <c r="C29" t="s">
        <v>40</v>
      </c>
      <c r="D29" t="s">
        <v>1</v>
      </c>
    </row>
    <row r="30" spans="1:4" x14ac:dyDescent="0.25">
      <c r="A30" t="s">
        <v>81</v>
      </c>
      <c r="B30" t="s">
        <v>79</v>
      </c>
      <c r="C30" t="s">
        <v>40</v>
      </c>
      <c r="D30" t="s">
        <v>2</v>
      </c>
    </row>
    <row r="31" spans="1:4" x14ac:dyDescent="0.25">
      <c r="A31" t="s">
        <v>82</v>
      </c>
      <c r="B31" t="s">
        <v>83</v>
      </c>
      <c r="C31" t="s">
        <v>40</v>
      </c>
      <c r="D31" t="s">
        <v>2</v>
      </c>
    </row>
    <row r="32" spans="1:4" x14ac:dyDescent="0.25">
      <c r="A32" t="s">
        <v>84</v>
      </c>
      <c r="B32" t="s">
        <v>58</v>
      </c>
      <c r="C32" t="s">
        <v>40</v>
      </c>
      <c r="D32" t="s">
        <v>1</v>
      </c>
    </row>
    <row r="33" spans="1:4" x14ac:dyDescent="0.25">
      <c r="A33" t="s">
        <v>85</v>
      </c>
      <c r="B33" t="s">
        <v>58</v>
      </c>
      <c r="C33" t="s">
        <v>40</v>
      </c>
      <c r="D33" t="s">
        <v>1</v>
      </c>
    </row>
    <row r="34" spans="1:4" x14ac:dyDescent="0.25">
      <c r="A34" t="s">
        <v>86</v>
      </c>
      <c r="B34" t="s">
        <v>39</v>
      </c>
      <c r="C34" t="s">
        <v>40</v>
      </c>
      <c r="D34" t="s">
        <v>1</v>
      </c>
    </row>
    <row r="35" spans="1:4" x14ac:dyDescent="0.25">
      <c r="A35" t="s">
        <v>87</v>
      </c>
      <c r="B35" t="s">
        <v>44</v>
      </c>
      <c r="C35" t="s">
        <v>40</v>
      </c>
      <c r="D35" t="s">
        <v>1</v>
      </c>
    </row>
    <row r="36" spans="1:4" x14ac:dyDescent="0.25">
      <c r="A36" t="s">
        <v>88</v>
      </c>
      <c r="B36" t="s">
        <v>47</v>
      </c>
      <c r="C36" t="s">
        <v>40</v>
      </c>
      <c r="D36" t="s">
        <v>89</v>
      </c>
    </row>
    <row r="37" spans="1:4" x14ac:dyDescent="0.25">
      <c r="A37" t="s">
        <v>90</v>
      </c>
      <c r="B37" t="s">
        <v>58</v>
      </c>
      <c r="C37" t="s">
        <v>40</v>
      </c>
      <c r="D37" t="s">
        <v>2</v>
      </c>
    </row>
    <row r="38" spans="1:4" x14ac:dyDescent="0.25">
      <c r="A38" t="s">
        <v>91</v>
      </c>
      <c r="B38" t="s">
        <v>44</v>
      </c>
      <c r="C38" t="s">
        <v>40</v>
      </c>
      <c r="D38" t="s">
        <v>2</v>
      </c>
    </row>
    <row r="39" spans="1:4" x14ac:dyDescent="0.25">
      <c r="A39" t="s">
        <v>92</v>
      </c>
      <c r="B39" t="s">
        <v>58</v>
      </c>
      <c r="C39" t="s">
        <v>40</v>
      </c>
      <c r="D39" t="s">
        <v>2</v>
      </c>
    </row>
    <row r="40" spans="1:4" x14ac:dyDescent="0.25">
      <c r="A40" t="s">
        <v>93</v>
      </c>
      <c r="B40" t="s">
        <v>39</v>
      </c>
      <c r="C40" t="s">
        <v>40</v>
      </c>
      <c r="D40" t="s">
        <v>94</v>
      </c>
    </row>
    <row r="41" spans="1:4" x14ac:dyDescent="0.25">
      <c r="A41" t="s">
        <v>95</v>
      </c>
      <c r="B41" t="s">
        <v>47</v>
      </c>
      <c r="C41" t="s">
        <v>40</v>
      </c>
      <c r="D41" t="s">
        <v>1</v>
      </c>
    </row>
    <row r="42" spans="1:4" x14ac:dyDescent="0.25">
      <c r="A42" t="s">
        <v>96</v>
      </c>
      <c r="B42" t="s">
        <v>39</v>
      </c>
      <c r="C42" t="s">
        <v>40</v>
      </c>
      <c r="D42" t="s">
        <v>1</v>
      </c>
    </row>
    <row r="43" spans="1:4" x14ac:dyDescent="0.25">
      <c r="A43" t="s">
        <v>97</v>
      </c>
      <c r="B43" t="s">
        <v>51</v>
      </c>
      <c r="C43" t="s">
        <v>40</v>
      </c>
      <c r="D43" t="s">
        <v>1</v>
      </c>
    </row>
    <row r="44" spans="1:4" x14ac:dyDescent="0.25">
      <c r="A44" t="s">
        <v>98</v>
      </c>
      <c r="B44" t="s">
        <v>99</v>
      </c>
      <c r="C44" t="s">
        <v>40</v>
      </c>
      <c r="D44" t="s">
        <v>1</v>
      </c>
    </row>
    <row r="45" spans="1:4" x14ac:dyDescent="0.25">
      <c r="A45" t="s">
        <v>100</v>
      </c>
      <c r="B45" t="s">
        <v>44</v>
      </c>
      <c r="C45" t="s">
        <v>38</v>
      </c>
      <c r="D45" t="s">
        <v>1</v>
      </c>
    </row>
    <row r="46" spans="1:4" x14ac:dyDescent="0.25">
      <c r="A46" t="s">
        <v>101</v>
      </c>
      <c r="B46" t="s">
        <v>60</v>
      </c>
      <c r="C46" t="s">
        <v>40</v>
      </c>
      <c r="D46" t="s">
        <v>1</v>
      </c>
    </row>
    <row r="47" spans="1:4" x14ac:dyDescent="0.25">
      <c r="A47" t="s">
        <v>102</v>
      </c>
      <c r="B47" t="s">
        <v>44</v>
      </c>
      <c r="C47" t="s">
        <v>40</v>
      </c>
      <c r="D47" t="s">
        <v>1</v>
      </c>
    </row>
    <row r="48" spans="1:4" x14ac:dyDescent="0.25">
      <c r="A48" t="s">
        <v>103</v>
      </c>
      <c r="B48" t="s">
        <v>104</v>
      </c>
      <c r="C48" t="s">
        <v>40</v>
      </c>
      <c r="D48" t="s">
        <v>1</v>
      </c>
    </row>
    <row r="49" spans="1:4" x14ac:dyDescent="0.25">
      <c r="A49" t="s">
        <v>105</v>
      </c>
      <c r="B49" t="s">
        <v>68</v>
      </c>
      <c r="C49" t="s">
        <v>40</v>
      </c>
      <c r="D49" t="s">
        <v>2</v>
      </c>
    </row>
    <row r="50" spans="1:4" x14ac:dyDescent="0.25">
      <c r="A50" t="s">
        <v>106</v>
      </c>
      <c r="B50" t="s">
        <v>104</v>
      </c>
      <c r="C50" t="s">
        <v>40</v>
      </c>
      <c r="D50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AC1C9-A981-4E36-B1D0-FAEF68253A8D}">
  <dimension ref="A2:C12"/>
  <sheetViews>
    <sheetView zoomScaleNormal="100" workbookViewId="0">
      <selection activeCell="L5" sqref="L5"/>
    </sheetView>
  </sheetViews>
  <sheetFormatPr defaultRowHeight="15" x14ac:dyDescent="0.25"/>
  <cols>
    <col min="1" max="1" width="11.5703125" customWidth="1"/>
    <col min="2" max="2" width="49.85546875" customWidth="1"/>
  </cols>
  <sheetData>
    <row r="2" spans="1:3" ht="55.5" customHeight="1" x14ac:dyDescent="0.25">
      <c r="A2" s="7" t="s">
        <v>4</v>
      </c>
      <c r="B2" s="8" t="s">
        <v>108</v>
      </c>
      <c r="C2" s="7" t="s">
        <v>121</v>
      </c>
    </row>
    <row r="3" spans="1:3" ht="51.75" customHeight="1" thickBot="1" x14ac:dyDescent="0.3">
      <c r="A3" s="4">
        <v>1</v>
      </c>
      <c r="B3" s="10" t="s">
        <v>122</v>
      </c>
      <c r="C3" s="6" t="s">
        <v>9</v>
      </c>
    </row>
    <row r="4" spans="1:3" ht="41.25" customHeight="1" thickBot="1" x14ac:dyDescent="0.3">
      <c r="A4" s="4">
        <v>2</v>
      </c>
      <c r="B4" s="9" t="s">
        <v>123</v>
      </c>
      <c r="C4" s="5" t="s">
        <v>10</v>
      </c>
    </row>
    <row r="5" spans="1:3" ht="36.75" customHeight="1" thickBot="1" x14ac:dyDescent="0.3">
      <c r="A5" s="4">
        <v>3</v>
      </c>
      <c r="B5" s="9" t="s">
        <v>124</v>
      </c>
      <c r="C5" s="5" t="s">
        <v>11</v>
      </c>
    </row>
    <row r="6" spans="1:3" ht="51.75" customHeight="1" thickBot="1" x14ac:dyDescent="0.3">
      <c r="A6" s="4">
        <v>4</v>
      </c>
      <c r="B6" s="9" t="s">
        <v>125</v>
      </c>
      <c r="C6" s="5" t="s">
        <v>110</v>
      </c>
    </row>
    <row r="7" spans="1:3" ht="46.5" customHeight="1" thickBot="1" x14ac:dyDescent="0.3">
      <c r="A7" s="4">
        <v>5</v>
      </c>
      <c r="B7" s="9" t="s">
        <v>128</v>
      </c>
      <c r="C7" s="5" t="s">
        <v>111</v>
      </c>
    </row>
    <row r="8" spans="1:3" ht="65.25" customHeight="1" thickBot="1" x14ac:dyDescent="0.3">
      <c r="A8" s="4">
        <v>6</v>
      </c>
      <c r="B8" s="9" t="s">
        <v>129</v>
      </c>
      <c r="C8" s="5" t="s">
        <v>112</v>
      </c>
    </row>
    <row r="9" spans="1:3" ht="42.75" customHeight="1" thickBot="1" x14ac:dyDescent="0.3">
      <c r="A9" s="4">
        <v>7</v>
      </c>
      <c r="B9" s="9" t="s">
        <v>131</v>
      </c>
      <c r="C9" s="5" t="s">
        <v>113</v>
      </c>
    </row>
    <row r="10" spans="1:3" ht="78.75" customHeight="1" thickBot="1" x14ac:dyDescent="0.3">
      <c r="A10" s="4">
        <v>8</v>
      </c>
      <c r="B10" s="9" t="s">
        <v>130</v>
      </c>
      <c r="C10" s="5" t="s">
        <v>114</v>
      </c>
    </row>
    <row r="11" spans="1:3" ht="35.25" customHeight="1" thickBot="1" x14ac:dyDescent="0.3">
      <c r="A11" s="4">
        <v>9</v>
      </c>
      <c r="B11" s="9" t="s">
        <v>127</v>
      </c>
      <c r="C11" s="5" t="s">
        <v>115</v>
      </c>
    </row>
    <row r="12" spans="1:3" ht="50.25" customHeight="1" thickBot="1" x14ac:dyDescent="0.3">
      <c r="A12" s="4">
        <v>10</v>
      </c>
      <c r="B12" s="9" t="s">
        <v>126</v>
      </c>
      <c r="C12" s="5" t="s">
        <v>116</v>
      </c>
    </row>
  </sheetData>
  <pageMargins left="0.7" right="0.7" top="0.75" bottom="0.75" header="0.3" footer="0.3"/>
  <pageSetup paperSize="259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B01B0-00F2-4919-B804-ECF5BB025D1B}">
  <dimension ref="A2:R112"/>
  <sheetViews>
    <sheetView tabSelected="1" topLeftCell="K1" workbookViewId="0">
      <selection activeCell="H14" sqref="H14"/>
    </sheetView>
  </sheetViews>
  <sheetFormatPr defaultRowHeight="15" x14ac:dyDescent="0.25"/>
  <cols>
    <col min="1" max="1" width="13.85546875" customWidth="1"/>
    <col min="2" max="2" width="13.7109375" customWidth="1"/>
    <col min="3" max="3" width="14" customWidth="1"/>
    <col min="4" max="4" width="15.140625" customWidth="1"/>
    <col min="5" max="5" width="15.7109375" customWidth="1"/>
    <col min="6" max="6" width="16.85546875" customWidth="1"/>
    <col min="7" max="7" width="15.28515625" customWidth="1"/>
    <col min="8" max="8" width="14" customWidth="1"/>
    <col min="9" max="9" width="13.140625" customWidth="1"/>
    <col min="10" max="10" width="17.28515625" customWidth="1"/>
    <col min="15" max="15" width="10.140625" customWidth="1"/>
    <col min="16" max="16" width="13.42578125" customWidth="1"/>
  </cols>
  <sheetData>
    <row r="2" spans="1:17" x14ac:dyDescent="0.25">
      <c r="A2" s="12" t="s">
        <v>4</v>
      </c>
      <c r="B2" s="12" t="s">
        <v>12</v>
      </c>
      <c r="C2" s="12" t="s">
        <v>109</v>
      </c>
      <c r="D2" s="12" t="s">
        <v>0</v>
      </c>
      <c r="E2" s="12" t="s">
        <v>134</v>
      </c>
      <c r="F2" s="12" t="s">
        <v>135</v>
      </c>
      <c r="G2" s="12" t="s">
        <v>136</v>
      </c>
      <c r="H2" s="12" t="s">
        <v>137</v>
      </c>
      <c r="I2" s="12" t="s">
        <v>138</v>
      </c>
      <c r="J2" s="12" t="s">
        <v>139</v>
      </c>
      <c r="K2" s="12" t="s">
        <v>140</v>
      </c>
      <c r="L2" s="12" t="s">
        <v>141</v>
      </c>
      <c r="M2" s="12" t="s">
        <v>142</v>
      </c>
      <c r="N2" s="12" t="s">
        <v>143</v>
      </c>
      <c r="O2" s="12" t="s">
        <v>3</v>
      </c>
      <c r="P2" s="2" t="s">
        <v>107</v>
      </c>
      <c r="Q2" s="2" t="s">
        <v>117</v>
      </c>
    </row>
    <row r="3" spans="1:17" x14ac:dyDescent="0.25">
      <c r="A3" s="11">
        <v>1</v>
      </c>
      <c r="B3" s="1" t="s">
        <v>155</v>
      </c>
      <c r="C3" s="1" t="s">
        <v>156</v>
      </c>
      <c r="D3" s="1" t="s">
        <v>179</v>
      </c>
      <c r="E3" s="1">
        <v>3</v>
      </c>
      <c r="F3" s="1">
        <v>3</v>
      </c>
      <c r="G3" s="1">
        <v>2</v>
      </c>
      <c r="H3" s="1">
        <v>3</v>
      </c>
      <c r="I3" s="1">
        <v>2</v>
      </c>
      <c r="J3" s="1">
        <v>3</v>
      </c>
      <c r="K3" s="1">
        <v>3</v>
      </c>
      <c r="L3" s="1">
        <v>3</v>
      </c>
      <c r="M3" s="1">
        <v>2</v>
      </c>
      <c r="N3" s="1">
        <v>3</v>
      </c>
      <c r="O3" s="11">
        <f>SUM(E3:N3)</f>
        <v>27</v>
      </c>
      <c r="P3" s="3" t="s">
        <v>118</v>
      </c>
      <c r="Q3" s="3">
        <v>1</v>
      </c>
    </row>
    <row r="4" spans="1:17" x14ac:dyDescent="0.25">
      <c r="A4" s="11">
        <v>2</v>
      </c>
      <c r="B4" s="1"/>
      <c r="C4" s="1"/>
      <c r="D4" s="1"/>
      <c r="E4" s="1">
        <v>3</v>
      </c>
      <c r="F4" s="1">
        <v>2</v>
      </c>
      <c r="G4" s="1">
        <v>2</v>
      </c>
      <c r="H4" s="1">
        <v>3</v>
      </c>
      <c r="I4" s="1">
        <v>3</v>
      </c>
      <c r="J4" s="1">
        <v>3</v>
      </c>
      <c r="K4" s="1">
        <v>3</v>
      </c>
      <c r="L4" s="1">
        <v>3</v>
      </c>
      <c r="M4" s="1">
        <v>3</v>
      </c>
      <c r="N4" s="1">
        <v>3</v>
      </c>
      <c r="O4" s="11">
        <f>SUM(E4:N4)</f>
        <v>28</v>
      </c>
      <c r="P4" s="3" t="s">
        <v>119</v>
      </c>
      <c r="Q4" s="3">
        <v>2</v>
      </c>
    </row>
    <row r="5" spans="1:17" x14ac:dyDescent="0.25">
      <c r="A5" s="11">
        <v>3</v>
      </c>
      <c r="B5" s="1"/>
      <c r="C5" s="1"/>
      <c r="D5" s="1"/>
      <c r="E5" s="1">
        <v>2</v>
      </c>
      <c r="F5" s="1">
        <v>3</v>
      </c>
      <c r="G5" s="1">
        <v>3</v>
      </c>
      <c r="H5" s="1">
        <v>3</v>
      </c>
      <c r="I5" s="1">
        <v>3</v>
      </c>
      <c r="J5" s="1">
        <v>3</v>
      </c>
      <c r="K5" s="1">
        <v>3</v>
      </c>
      <c r="L5" s="1">
        <v>2</v>
      </c>
      <c r="M5" s="1">
        <v>3</v>
      </c>
      <c r="N5" s="1">
        <v>3</v>
      </c>
      <c r="O5" s="11">
        <f t="shared" ref="O5:O22" si="0">SUM(E5:N5)</f>
        <v>28</v>
      </c>
      <c r="P5" s="3" t="s">
        <v>120</v>
      </c>
      <c r="Q5" s="3">
        <v>3</v>
      </c>
    </row>
    <row r="6" spans="1:17" x14ac:dyDescent="0.25">
      <c r="A6" s="11">
        <v>4</v>
      </c>
      <c r="B6" s="1"/>
      <c r="C6" s="1"/>
      <c r="D6" s="1"/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2</v>
      </c>
      <c r="L6" s="1">
        <v>2</v>
      </c>
      <c r="M6" s="1">
        <v>2</v>
      </c>
      <c r="N6" s="1">
        <v>2</v>
      </c>
      <c r="O6" s="11">
        <f t="shared" si="0"/>
        <v>26</v>
      </c>
    </row>
    <row r="7" spans="1:17" x14ac:dyDescent="0.25">
      <c r="A7" s="11">
        <v>5</v>
      </c>
      <c r="B7" s="1"/>
      <c r="C7" s="1"/>
      <c r="D7" s="1"/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3</v>
      </c>
      <c r="K7" s="1">
        <v>1</v>
      </c>
      <c r="L7" s="1">
        <v>1</v>
      </c>
      <c r="M7" s="1">
        <v>3</v>
      </c>
      <c r="N7" s="1">
        <v>3</v>
      </c>
      <c r="O7" s="11">
        <f t="shared" si="0"/>
        <v>26</v>
      </c>
    </row>
    <row r="8" spans="1:17" x14ac:dyDescent="0.25">
      <c r="A8" s="11">
        <v>6</v>
      </c>
      <c r="B8" s="1"/>
      <c r="C8" s="1"/>
      <c r="D8" s="1"/>
      <c r="E8" s="1">
        <v>3</v>
      </c>
      <c r="F8" s="1">
        <v>3</v>
      </c>
      <c r="G8" s="1">
        <v>3</v>
      </c>
      <c r="H8" s="1">
        <v>3</v>
      </c>
      <c r="I8" s="1">
        <v>3</v>
      </c>
      <c r="J8" s="1">
        <v>3</v>
      </c>
      <c r="K8" s="1">
        <v>3</v>
      </c>
      <c r="L8" s="1">
        <v>3</v>
      </c>
      <c r="M8" s="1">
        <v>3</v>
      </c>
      <c r="N8" s="1">
        <v>3</v>
      </c>
      <c r="O8" s="11">
        <f t="shared" si="0"/>
        <v>30</v>
      </c>
    </row>
    <row r="9" spans="1:17" x14ac:dyDescent="0.25">
      <c r="A9" s="11">
        <v>7</v>
      </c>
      <c r="B9" s="1"/>
      <c r="C9" s="1"/>
      <c r="D9" s="1"/>
      <c r="E9" s="1">
        <v>2</v>
      </c>
      <c r="F9" s="1">
        <v>3</v>
      </c>
      <c r="G9" s="1">
        <v>3</v>
      </c>
      <c r="H9" s="1">
        <v>3</v>
      </c>
      <c r="I9" s="1">
        <v>1</v>
      </c>
      <c r="J9" s="1">
        <v>3</v>
      </c>
      <c r="K9" s="1">
        <v>2</v>
      </c>
      <c r="L9" s="1">
        <v>3</v>
      </c>
      <c r="M9" s="1">
        <v>3</v>
      </c>
      <c r="N9" s="1">
        <v>3</v>
      </c>
      <c r="O9" s="11">
        <f t="shared" si="0"/>
        <v>26</v>
      </c>
    </row>
    <row r="10" spans="1:17" x14ac:dyDescent="0.25">
      <c r="A10" s="11">
        <v>8</v>
      </c>
      <c r="B10" s="1"/>
      <c r="C10" s="1"/>
      <c r="D10" s="1"/>
      <c r="E10" s="1">
        <v>2</v>
      </c>
      <c r="F10" s="1">
        <v>2</v>
      </c>
      <c r="G10" s="1">
        <v>2</v>
      </c>
      <c r="H10" s="1">
        <v>2</v>
      </c>
      <c r="I10" s="1">
        <v>2</v>
      </c>
      <c r="J10" s="1">
        <v>3</v>
      </c>
      <c r="K10" s="1">
        <v>3</v>
      </c>
      <c r="L10" s="1">
        <v>3</v>
      </c>
      <c r="M10" s="1">
        <v>3</v>
      </c>
      <c r="N10" s="1">
        <v>3</v>
      </c>
      <c r="O10" s="11">
        <f t="shared" si="0"/>
        <v>25</v>
      </c>
    </row>
    <row r="11" spans="1:17" x14ac:dyDescent="0.25">
      <c r="A11" s="11">
        <v>9</v>
      </c>
      <c r="B11" s="1"/>
      <c r="C11" s="1"/>
      <c r="D11" s="1"/>
      <c r="E11" s="1">
        <v>3</v>
      </c>
      <c r="F11" s="1">
        <v>3</v>
      </c>
      <c r="G11" s="1">
        <v>3</v>
      </c>
      <c r="H11" s="1">
        <v>3</v>
      </c>
      <c r="I11" s="1">
        <v>3</v>
      </c>
      <c r="J11" s="1">
        <v>2</v>
      </c>
      <c r="K11" s="1">
        <v>2</v>
      </c>
      <c r="L11" s="1">
        <v>2</v>
      </c>
      <c r="M11" s="1">
        <v>2</v>
      </c>
      <c r="N11" s="1">
        <v>3</v>
      </c>
      <c r="O11" s="11">
        <f t="shared" si="0"/>
        <v>26</v>
      </c>
    </row>
    <row r="12" spans="1:17" x14ac:dyDescent="0.25">
      <c r="A12" s="11">
        <v>10</v>
      </c>
      <c r="B12" s="1"/>
      <c r="C12" s="1"/>
      <c r="D12" s="1"/>
      <c r="E12" s="1">
        <v>3</v>
      </c>
      <c r="F12" s="1">
        <v>3</v>
      </c>
      <c r="G12" s="1">
        <v>3</v>
      </c>
      <c r="H12" s="1">
        <v>3</v>
      </c>
      <c r="I12" s="1">
        <v>3</v>
      </c>
      <c r="J12" s="1">
        <v>3</v>
      </c>
      <c r="K12" s="1">
        <v>3</v>
      </c>
      <c r="L12" s="1">
        <v>3</v>
      </c>
      <c r="M12" s="1">
        <v>3</v>
      </c>
      <c r="N12" s="1">
        <v>3</v>
      </c>
      <c r="O12" s="11">
        <f t="shared" si="0"/>
        <v>30</v>
      </c>
    </row>
    <row r="13" spans="1:17" x14ac:dyDescent="0.25">
      <c r="A13" s="11">
        <v>11</v>
      </c>
      <c r="B13" s="1"/>
      <c r="C13" s="1"/>
      <c r="D13" s="1"/>
      <c r="E13" s="1">
        <v>2</v>
      </c>
      <c r="F13" s="1">
        <v>2</v>
      </c>
      <c r="G13" s="1">
        <v>2</v>
      </c>
      <c r="H13" s="1">
        <v>2</v>
      </c>
      <c r="I13" s="1">
        <v>2</v>
      </c>
      <c r="J13" s="1">
        <v>2</v>
      </c>
      <c r="K13" s="1">
        <v>2</v>
      </c>
      <c r="L13" s="1">
        <v>2</v>
      </c>
      <c r="M13" s="1">
        <v>2</v>
      </c>
      <c r="N13" s="1">
        <v>3</v>
      </c>
      <c r="O13" s="11">
        <f t="shared" si="0"/>
        <v>21</v>
      </c>
    </row>
    <row r="14" spans="1:17" x14ac:dyDescent="0.25">
      <c r="A14" s="11">
        <v>12</v>
      </c>
      <c r="B14" s="1"/>
      <c r="C14" s="1"/>
      <c r="D14" s="1"/>
      <c r="E14" s="1">
        <v>2</v>
      </c>
      <c r="F14" s="1">
        <v>3</v>
      </c>
      <c r="G14" s="1">
        <v>3</v>
      </c>
      <c r="H14" s="1">
        <v>3</v>
      </c>
      <c r="I14" s="1">
        <v>3</v>
      </c>
      <c r="J14" s="1">
        <v>3</v>
      </c>
      <c r="K14" s="1">
        <v>3</v>
      </c>
      <c r="L14" s="1">
        <v>3</v>
      </c>
      <c r="M14" s="1">
        <v>3</v>
      </c>
      <c r="N14" s="1">
        <v>3</v>
      </c>
      <c r="O14" s="11">
        <f t="shared" si="0"/>
        <v>29</v>
      </c>
    </row>
    <row r="15" spans="1:17" x14ac:dyDescent="0.25">
      <c r="A15" s="11">
        <v>13</v>
      </c>
      <c r="B15" s="1"/>
      <c r="C15" s="1"/>
      <c r="D15" s="1"/>
      <c r="E15" s="1">
        <v>3</v>
      </c>
      <c r="F15" s="1">
        <v>2</v>
      </c>
      <c r="G15" s="1">
        <v>3</v>
      </c>
      <c r="H15" s="1">
        <v>2</v>
      </c>
      <c r="I15" s="1">
        <v>3</v>
      </c>
      <c r="J15" s="1">
        <v>2</v>
      </c>
      <c r="K15" s="1">
        <v>2</v>
      </c>
      <c r="L15" s="1">
        <v>2</v>
      </c>
      <c r="M15" s="1">
        <v>2</v>
      </c>
      <c r="N15" s="1">
        <v>3</v>
      </c>
      <c r="O15" s="11">
        <f t="shared" si="0"/>
        <v>24</v>
      </c>
    </row>
    <row r="16" spans="1:17" x14ac:dyDescent="0.25">
      <c r="A16" s="11">
        <v>14</v>
      </c>
      <c r="B16" s="1"/>
      <c r="C16" s="1"/>
      <c r="D16" s="1"/>
      <c r="E16" s="1">
        <v>3</v>
      </c>
      <c r="F16" s="1">
        <v>2</v>
      </c>
      <c r="G16" s="1">
        <v>1</v>
      </c>
      <c r="H16" s="1">
        <v>2</v>
      </c>
      <c r="I16" s="1">
        <v>2</v>
      </c>
      <c r="J16" s="1">
        <v>1</v>
      </c>
      <c r="K16" s="1">
        <v>2</v>
      </c>
      <c r="L16" s="1">
        <v>1</v>
      </c>
      <c r="M16" s="1">
        <v>2</v>
      </c>
      <c r="N16" s="1">
        <v>2</v>
      </c>
      <c r="O16" s="11">
        <f t="shared" si="0"/>
        <v>18</v>
      </c>
    </row>
    <row r="17" spans="1:18" x14ac:dyDescent="0.25">
      <c r="A17" s="11">
        <v>15</v>
      </c>
      <c r="B17" s="1"/>
      <c r="C17" s="1"/>
      <c r="D17" s="1"/>
      <c r="E17" s="1">
        <v>1</v>
      </c>
      <c r="F17" s="1">
        <v>1</v>
      </c>
      <c r="G17" s="1">
        <v>2</v>
      </c>
      <c r="H17" s="1">
        <v>2</v>
      </c>
      <c r="I17" s="1">
        <v>2</v>
      </c>
      <c r="J17" s="1">
        <v>2</v>
      </c>
      <c r="K17" s="1">
        <v>3</v>
      </c>
      <c r="L17" s="1">
        <v>3</v>
      </c>
      <c r="M17" s="1">
        <v>2</v>
      </c>
      <c r="N17" s="1">
        <v>1</v>
      </c>
      <c r="O17" s="11">
        <f t="shared" si="0"/>
        <v>19</v>
      </c>
    </row>
    <row r="18" spans="1:18" x14ac:dyDescent="0.25">
      <c r="A18" s="11">
        <v>16</v>
      </c>
      <c r="B18" s="1"/>
      <c r="C18" s="1"/>
      <c r="D18" s="1"/>
      <c r="E18" s="1">
        <v>1</v>
      </c>
      <c r="F18" s="1">
        <v>2</v>
      </c>
      <c r="G18" s="1">
        <v>1</v>
      </c>
      <c r="H18" s="1">
        <v>1</v>
      </c>
      <c r="I18" s="1">
        <v>1</v>
      </c>
      <c r="J18" s="1">
        <v>2</v>
      </c>
      <c r="K18" s="1">
        <v>3</v>
      </c>
      <c r="L18" s="1">
        <v>3</v>
      </c>
      <c r="M18" s="1">
        <v>3</v>
      </c>
      <c r="N18" s="1">
        <v>3</v>
      </c>
      <c r="O18" s="11">
        <f t="shared" si="0"/>
        <v>20</v>
      </c>
    </row>
    <row r="19" spans="1:18" x14ac:dyDescent="0.25">
      <c r="A19" s="11">
        <v>17</v>
      </c>
      <c r="B19" s="1"/>
      <c r="C19" s="1"/>
      <c r="D19" s="1"/>
      <c r="E19" s="1">
        <v>3</v>
      </c>
      <c r="F19" s="1">
        <v>3</v>
      </c>
      <c r="G19" s="1">
        <v>3</v>
      </c>
      <c r="H19" s="1">
        <v>3</v>
      </c>
      <c r="I19" s="1">
        <v>3</v>
      </c>
      <c r="J19" s="1">
        <v>1</v>
      </c>
      <c r="K19" s="1">
        <v>1</v>
      </c>
      <c r="L19" s="1">
        <v>1</v>
      </c>
      <c r="M19" s="1">
        <v>2</v>
      </c>
      <c r="N19" s="1">
        <v>1</v>
      </c>
      <c r="O19" s="11">
        <f t="shared" si="0"/>
        <v>21</v>
      </c>
    </row>
    <row r="20" spans="1:18" x14ac:dyDescent="0.25">
      <c r="A20" s="11">
        <v>18</v>
      </c>
      <c r="B20" s="1"/>
      <c r="C20" s="1"/>
      <c r="D20" s="1"/>
      <c r="E20" s="1">
        <v>2</v>
      </c>
      <c r="F20" s="1">
        <v>2</v>
      </c>
      <c r="G20" s="1">
        <v>3</v>
      </c>
      <c r="H20" s="1">
        <v>1</v>
      </c>
      <c r="I20" s="1">
        <v>1</v>
      </c>
      <c r="J20" s="1">
        <v>1</v>
      </c>
      <c r="K20" s="1">
        <v>3</v>
      </c>
      <c r="L20" s="1">
        <v>3</v>
      </c>
      <c r="M20" s="1">
        <v>2</v>
      </c>
      <c r="N20" s="1">
        <v>2</v>
      </c>
      <c r="O20" s="11">
        <f t="shared" si="0"/>
        <v>20</v>
      </c>
    </row>
    <row r="21" spans="1:18" x14ac:dyDescent="0.25">
      <c r="A21" s="11">
        <v>19</v>
      </c>
      <c r="B21" s="1"/>
      <c r="C21" s="1"/>
      <c r="D21" s="1"/>
      <c r="E21" s="1">
        <v>3</v>
      </c>
      <c r="F21" s="1">
        <v>3</v>
      </c>
      <c r="G21" s="1">
        <v>3</v>
      </c>
      <c r="H21" s="1">
        <v>3</v>
      </c>
      <c r="I21" s="1">
        <v>3</v>
      </c>
      <c r="J21" s="1">
        <v>3</v>
      </c>
      <c r="K21" s="1">
        <v>1</v>
      </c>
      <c r="L21" s="1">
        <v>1</v>
      </c>
      <c r="M21" s="1">
        <v>2</v>
      </c>
      <c r="N21" s="1">
        <v>3</v>
      </c>
      <c r="O21" s="11">
        <f t="shared" si="0"/>
        <v>25</v>
      </c>
    </row>
    <row r="22" spans="1:18" x14ac:dyDescent="0.25">
      <c r="A22" s="11">
        <v>20</v>
      </c>
      <c r="B22" s="1"/>
      <c r="C22" s="1"/>
      <c r="D22" s="1"/>
      <c r="E22" s="1">
        <v>1</v>
      </c>
      <c r="F22" s="1">
        <v>2</v>
      </c>
      <c r="G22" s="1">
        <v>2</v>
      </c>
      <c r="H22" s="1">
        <v>1</v>
      </c>
      <c r="I22" s="1">
        <v>1</v>
      </c>
      <c r="J22" s="1">
        <v>3</v>
      </c>
      <c r="K22" s="1">
        <v>3</v>
      </c>
      <c r="L22" s="1">
        <v>2</v>
      </c>
      <c r="M22" s="1">
        <v>2</v>
      </c>
      <c r="N22" s="1">
        <v>1</v>
      </c>
      <c r="O22" s="11">
        <f t="shared" si="0"/>
        <v>18</v>
      </c>
    </row>
    <row r="24" spans="1:18" ht="28.5" customHeight="1" x14ac:dyDescent="0.25">
      <c r="A24" s="42" t="s">
        <v>133</v>
      </c>
      <c r="B24" s="42"/>
      <c r="C24" s="42"/>
    </row>
    <row r="25" spans="1:18" x14ac:dyDescent="0.25">
      <c r="A25" s="13" t="s">
        <v>132</v>
      </c>
      <c r="B25" s="14"/>
      <c r="C25" s="14"/>
      <c r="D25" s="13" t="s">
        <v>134</v>
      </c>
      <c r="E25" s="13" t="s">
        <v>135</v>
      </c>
      <c r="F25" s="13" t="s">
        <v>136</v>
      </c>
      <c r="G25" s="13" t="s">
        <v>137</v>
      </c>
      <c r="H25" s="13" t="s">
        <v>138</v>
      </c>
      <c r="I25" s="13" t="s">
        <v>139</v>
      </c>
      <c r="J25" s="13" t="s">
        <v>140</v>
      </c>
      <c r="K25" s="13" t="s">
        <v>141</v>
      </c>
      <c r="L25" s="13" t="s">
        <v>142</v>
      </c>
      <c r="M25" s="13" t="s">
        <v>143</v>
      </c>
      <c r="N25" s="13" t="s">
        <v>3</v>
      </c>
      <c r="O25" s="13" t="s">
        <v>8</v>
      </c>
      <c r="Q25" s="13" t="s">
        <v>8</v>
      </c>
      <c r="R25" s="13" t="s">
        <v>144</v>
      </c>
    </row>
    <row r="26" spans="1:18" x14ac:dyDescent="0.25">
      <c r="A26" s="11">
        <v>6</v>
      </c>
      <c r="B26" s="1"/>
      <c r="C26" s="1"/>
      <c r="D26" s="1">
        <v>3</v>
      </c>
      <c r="E26" s="1">
        <v>3</v>
      </c>
      <c r="F26" s="1">
        <v>3</v>
      </c>
      <c r="G26" s="1">
        <v>3</v>
      </c>
      <c r="H26" s="1">
        <v>3</v>
      </c>
      <c r="I26" s="1">
        <v>3</v>
      </c>
      <c r="J26" s="1">
        <v>3</v>
      </c>
      <c r="K26" s="1">
        <v>3</v>
      </c>
      <c r="L26" s="1">
        <v>3</v>
      </c>
      <c r="M26" s="1">
        <v>3</v>
      </c>
      <c r="N26" s="11">
        <f t="shared" ref="N26:N35" si="1">SUM(D26:M26)</f>
        <v>30</v>
      </c>
      <c r="O26" s="20" t="s">
        <v>7</v>
      </c>
      <c r="Q26" s="4" t="s">
        <v>5</v>
      </c>
      <c r="R26" s="16" t="s">
        <v>145</v>
      </c>
    </row>
    <row r="27" spans="1:18" x14ac:dyDescent="0.25">
      <c r="A27" s="11">
        <v>12</v>
      </c>
      <c r="B27" s="1"/>
      <c r="C27" s="1"/>
      <c r="D27" s="1">
        <v>2</v>
      </c>
      <c r="E27" s="1">
        <v>3</v>
      </c>
      <c r="F27" s="1">
        <v>3</v>
      </c>
      <c r="G27" s="1">
        <v>3</v>
      </c>
      <c r="H27" s="1">
        <v>3</v>
      </c>
      <c r="I27" s="1">
        <v>3</v>
      </c>
      <c r="J27" s="1">
        <v>3</v>
      </c>
      <c r="K27" s="1">
        <v>3</v>
      </c>
      <c r="L27" s="1">
        <v>3</v>
      </c>
      <c r="M27" s="1">
        <v>3</v>
      </c>
      <c r="N27" s="11">
        <f>SUM(D27:M27)</f>
        <v>29</v>
      </c>
      <c r="O27" s="20" t="s">
        <v>7</v>
      </c>
      <c r="Q27" s="4" t="s">
        <v>6</v>
      </c>
      <c r="R27" s="16" t="s">
        <v>146</v>
      </c>
    </row>
    <row r="28" spans="1:18" x14ac:dyDescent="0.25">
      <c r="A28" s="11">
        <v>16</v>
      </c>
      <c r="B28" s="1"/>
      <c r="C28" s="1"/>
      <c r="D28" s="1">
        <v>1</v>
      </c>
      <c r="E28" s="1">
        <v>2</v>
      </c>
      <c r="F28" s="1">
        <v>1</v>
      </c>
      <c r="G28" s="1">
        <v>1</v>
      </c>
      <c r="H28" s="1">
        <v>1</v>
      </c>
      <c r="I28" s="1">
        <v>2</v>
      </c>
      <c r="J28" s="1">
        <v>3</v>
      </c>
      <c r="K28" s="1">
        <v>3</v>
      </c>
      <c r="L28" s="1">
        <v>3</v>
      </c>
      <c r="M28" s="1">
        <v>3</v>
      </c>
      <c r="N28" s="11">
        <f t="shared" si="1"/>
        <v>20</v>
      </c>
      <c r="O28" s="20" t="s">
        <v>5</v>
      </c>
      <c r="Q28" s="4" t="s">
        <v>7</v>
      </c>
      <c r="R28" s="17" t="s">
        <v>147</v>
      </c>
    </row>
    <row r="29" spans="1:18" x14ac:dyDescent="0.25">
      <c r="A29" s="11">
        <v>19</v>
      </c>
      <c r="B29" s="1"/>
      <c r="C29" s="1"/>
      <c r="D29" s="1">
        <v>3</v>
      </c>
      <c r="E29" s="1">
        <v>3</v>
      </c>
      <c r="F29" s="1">
        <v>3</v>
      </c>
      <c r="G29" s="1">
        <v>3</v>
      </c>
      <c r="H29" s="1">
        <v>3</v>
      </c>
      <c r="I29" s="1">
        <v>3</v>
      </c>
      <c r="J29" s="1">
        <v>1</v>
      </c>
      <c r="K29" s="1">
        <v>1</v>
      </c>
      <c r="L29" s="1">
        <v>2</v>
      </c>
      <c r="M29" s="1">
        <v>3</v>
      </c>
      <c r="N29" s="11">
        <f t="shared" si="1"/>
        <v>25</v>
      </c>
      <c r="O29" s="20" t="s">
        <v>6</v>
      </c>
    </row>
    <row r="30" spans="1:18" x14ac:dyDescent="0.25">
      <c r="A30" s="11">
        <v>9</v>
      </c>
      <c r="B30" s="1"/>
      <c r="C30" s="1"/>
      <c r="D30" s="1">
        <v>3</v>
      </c>
      <c r="E30" s="1">
        <v>3</v>
      </c>
      <c r="F30" s="1">
        <v>3</v>
      </c>
      <c r="G30" s="1">
        <v>3</v>
      </c>
      <c r="H30" s="1">
        <v>3</v>
      </c>
      <c r="I30" s="1">
        <v>2</v>
      </c>
      <c r="J30" s="1">
        <v>2</v>
      </c>
      <c r="K30" s="1">
        <v>2</v>
      </c>
      <c r="L30" s="1">
        <v>2</v>
      </c>
      <c r="M30" s="1">
        <v>3</v>
      </c>
      <c r="N30" s="11">
        <f t="shared" si="1"/>
        <v>26</v>
      </c>
      <c r="O30" s="20" t="s">
        <v>6</v>
      </c>
      <c r="P30" s="15">
        <f>_xlfn.MINIFS(N26:N35, N26:N35, "C2")</f>
        <v>0</v>
      </c>
    </row>
    <row r="31" spans="1:18" x14ac:dyDescent="0.25">
      <c r="A31" s="11">
        <v>10</v>
      </c>
      <c r="B31" s="1"/>
      <c r="C31" s="1"/>
      <c r="D31" s="1">
        <v>3</v>
      </c>
      <c r="E31" s="1">
        <v>3</v>
      </c>
      <c r="F31" s="1">
        <v>3</v>
      </c>
      <c r="G31" s="1">
        <v>3</v>
      </c>
      <c r="H31" s="1">
        <v>3</v>
      </c>
      <c r="I31" s="1">
        <v>3</v>
      </c>
      <c r="J31" s="1">
        <v>3</v>
      </c>
      <c r="K31" s="1">
        <v>3</v>
      </c>
      <c r="L31" s="1">
        <v>3</v>
      </c>
      <c r="M31" s="1">
        <v>3</v>
      </c>
      <c r="N31" s="11">
        <f t="shared" si="1"/>
        <v>30</v>
      </c>
      <c r="O31" s="20" t="s">
        <v>7</v>
      </c>
      <c r="P31" s="15"/>
    </row>
    <row r="32" spans="1:18" x14ac:dyDescent="0.25">
      <c r="A32" s="11">
        <v>14</v>
      </c>
      <c r="B32" s="1"/>
      <c r="C32" s="1"/>
      <c r="D32" s="1">
        <v>3</v>
      </c>
      <c r="E32" s="1">
        <v>2</v>
      </c>
      <c r="F32" s="1">
        <v>1</v>
      </c>
      <c r="G32" s="1">
        <v>2</v>
      </c>
      <c r="H32" s="1">
        <v>2</v>
      </c>
      <c r="I32" s="1">
        <v>1</v>
      </c>
      <c r="J32" s="1">
        <v>2</v>
      </c>
      <c r="K32" s="1">
        <v>1</v>
      </c>
      <c r="L32" s="1">
        <v>2</v>
      </c>
      <c r="M32" s="1">
        <v>2</v>
      </c>
      <c r="N32" s="11">
        <f t="shared" si="1"/>
        <v>18</v>
      </c>
      <c r="O32" s="20" t="s">
        <v>5</v>
      </c>
    </row>
    <row r="33" spans="1:15" x14ac:dyDescent="0.25">
      <c r="A33" s="11">
        <v>4</v>
      </c>
      <c r="B33" s="1"/>
      <c r="C33" s="1"/>
      <c r="D33" s="1">
        <v>3</v>
      </c>
      <c r="E33" s="1">
        <v>3</v>
      </c>
      <c r="F33" s="1">
        <v>3</v>
      </c>
      <c r="G33" s="1">
        <v>3</v>
      </c>
      <c r="H33" s="1">
        <v>3</v>
      </c>
      <c r="I33" s="1">
        <v>3</v>
      </c>
      <c r="J33" s="1">
        <v>2</v>
      </c>
      <c r="K33" s="1">
        <v>2</v>
      </c>
      <c r="L33" s="1">
        <v>2</v>
      </c>
      <c r="M33" s="1">
        <v>2</v>
      </c>
      <c r="N33" s="11">
        <f t="shared" si="1"/>
        <v>26</v>
      </c>
      <c r="O33" s="20" t="s">
        <v>6</v>
      </c>
    </row>
    <row r="34" spans="1:15" x14ac:dyDescent="0.25">
      <c r="A34" s="11">
        <v>15</v>
      </c>
      <c r="B34" s="1"/>
      <c r="C34" s="1"/>
      <c r="D34" s="1">
        <v>1</v>
      </c>
      <c r="E34" s="1">
        <v>1</v>
      </c>
      <c r="F34" s="1">
        <v>2</v>
      </c>
      <c r="G34" s="1">
        <v>2</v>
      </c>
      <c r="H34" s="1">
        <v>2</v>
      </c>
      <c r="I34" s="1">
        <v>2</v>
      </c>
      <c r="J34" s="1">
        <v>3</v>
      </c>
      <c r="K34" s="1">
        <v>3</v>
      </c>
      <c r="L34" s="1">
        <v>2</v>
      </c>
      <c r="M34" s="1">
        <v>1</v>
      </c>
      <c r="N34" s="11">
        <f t="shared" si="1"/>
        <v>19</v>
      </c>
      <c r="O34" s="20" t="s">
        <v>5</v>
      </c>
    </row>
    <row r="35" spans="1:15" x14ac:dyDescent="0.25">
      <c r="A35" s="11">
        <v>8</v>
      </c>
      <c r="B35" s="1"/>
      <c r="C35" s="1"/>
      <c r="D35" s="1">
        <v>2</v>
      </c>
      <c r="E35" s="1">
        <v>2</v>
      </c>
      <c r="F35" s="1">
        <v>2</v>
      </c>
      <c r="G35" s="1">
        <v>2</v>
      </c>
      <c r="H35" s="1">
        <v>2</v>
      </c>
      <c r="I35" s="1">
        <v>3</v>
      </c>
      <c r="J35" s="1">
        <v>3</v>
      </c>
      <c r="K35" s="1">
        <v>3</v>
      </c>
      <c r="L35" s="1">
        <v>3</v>
      </c>
      <c r="M35" s="1">
        <v>3</v>
      </c>
      <c r="N35" s="11">
        <f t="shared" si="1"/>
        <v>25</v>
      </c>
      <c r="O35" s="20" t="s">
        <v>6</v>
      </c>
    </row>
    <row r="36" spans="1:15" x14ac:dyDescent="0.25">
      <c r="M36" s="18"/>
      <c r="N36" s="19"/>
    </row>
    <row r="37" spans="1:15" ht="30" x14ac:dyDescent="0.25">
      <c r="A37" s="13" t="s">
        <v>132</v>
      </c>
      <c r="B37" s="13" t="s">
        <v>134</v>
      </c>
      <c r="C37" s="13" t="s">
        <v>135</v>
      </c>
      <c r="D37" s="13" t="s">
        <v>136</v>
      </c>
      <c r="E37" s="13" t="s">
        <v>137</v>
      </c>
      <c r="F37" s="13" t="s">
        <v>138</v>
      </c>
      <c r="G37" s="13" t="s">
        <v>139</v>
      </c>
      <c r="H37" s="13" t="s">
        <v>140</v>
      </c>
      <c r="I37" s="13" t="s">
        <v>141</v>
      </c>
      <c r="J37" s="13" t="s">
        <v>142</v>
      </c>
      <c r="K37" s="13" t="s">
        <v>143</v>
      </c>
      <c r="L37" s="13" t="s">
        <v>3</v>
      </c>
      <c r="M37" s="32" t="s">
        <v>148</v>
      </c>
    </row>
    <row r="38" spans="1:15" x14ac:dyDescent="0.25">
      <c r="A38" s="11">
        <v>14</v>
      </c>
      <c r="B38" s="1">
        <v>3</v>
      </c>
      <c r="C38" s="1">
        <v>2</v>
      </c>
      <c r="D38" s="1">
        <v>1</v>
      </c>
      <c r="E38" s="1">
        <v>2</v>
      </c>
      <c r="F38" s="1">
        <v>2</v>
      </c>
      <c r="G38" s="1">
        <v>1</v>
      </c>
      <c r="H38" s="1">
        <v>2</v>
      </c>
      <c r="I38" s="1">
        <v>1</v>
      </c>
      <c r="J38" s="1">
        <v>2</v>
      </c>
      <c r="K38" s="1">
        <v>2</v>
      </c>
      <c r="L38" s="11">
        <f t="shared" ref="L38" si="2">SUM(B38:K38)</f>
        <v>18</v>
      </c>
      <c r="M38" s="33" t="s">
        <v>5</v>
      </c>
    </row>
    <row r="39" spans="1:15" x14ac:dyDescent="0.25">
      <c r="A39" s="11">
        <v>19</v>
      </c>
      <c r="B39" s="1">
        <v>3</v>
      </c>
      <c r="C39" s="1">
        <v>3</v>
      </c>
      <c r="D39" s="1">
        <v>3</v>
      </c>
      <c r="E39" s="1">
        <v>3</v>
      </c>
      <c r="F39" s="1">
        <v>3</v>
      </c>
      <c r="G39" s="1">
        <v>3</v>
      </c>
      <c r="H39" s="1">
        <v>1</v>
      </c>
      <c r="I39" s="1">
        <v>1</v>
      </c>
      <c r="J39" s="1">
        <v>2</v>
      </c>
      <c r="K39" s="1">
        <v>3</v>
      </c>
      <c r="L39" s="11">
        <f>SUM(B39:K39)</f>
        <v>25</v>
      </c>
      <c r="M39" s="33" t="s">
        <v>6</v>
      </c>
    </row>
    <row r="40" spans="1:15" x14ac:dyDescent="0.25">
      <c r="A40" s="11">
        <v>6</v>
      </c>
      <c r="B40" s="1">
        <v>3</v>
      </c>
      <c r="C40" s="1">
        <v>3</v>
      </c>
      <c r="D40" s="1">
        <v>3</v>
      </c>
      <c r="E40" s="1">
        <v>3</v>
      </c>
      <c r="F40" s="1">
        <v>3</v>
      </c>
      <c r="G40" s="1">
        <v>3</v>
      </c>
      <c r="H40" s="1">
        <v>3</v>
      </c>
      <c r="I40" s="1">
        <v>3</v>
      </c>
      <c r="J40" s="1">
        <v>3</v>
      </c>
      <c r="K40" s="1">
        <v>3</v>
      </c>
      <c r="L40" s="11">
        <f t="shared" ref="L40" si="3">SUM(B40:K40)</f>
        <v>30</v>
      </c>
      <c r="M40" s="33" t="s">
        <v>7</v>
      </c>
    </row>
    <row r="43" spans="1:15" x14ac:dyDescent="0.25">
      <c r="A43" s="13" t="s">
        <v>4</v>
      </c>
      <c r="B43" s="13" t="s">
        <v>5</v>
      </c>
      <c r="C43" s="13" t="s">
        <v>6</v>
      </c>
      <c r="D43" s="13" t="s">
        <v>7</v>
      </c>
      <c r="E43" s="13" t="s">
        <v>151</v>
      </c>
      <c r="G43" s="13" t="s">
        <v>148</v>
      </c>
    </row>
    <row r="44" spans="1:15" ht="30" x14ac:dyDescent="0.25">
      <c r="A44" s="11">
        <v>6</v>
      </c>
      <c r="B44" s="22">
        <f>SQRT((D26-B38)^2+(E26-C38)^2+(F26-D38)^2+(G26-E38)^2*(H26-F38)^2+(I26-G38)^2+(J26-H38)^2+(K26-I38)^2+(L26-J38)^2+(M26-K38)^2)</f>
        <v>4.1231056256176606</v>
      </c>
      <c r="C44" s="4">
        <f>SQRT((D26-$B39)^2+(E26-$C39)^2+(F26-$D39)^2+(G26-$E39)^2*(H26-$F39)^2+(I26-$G39)^2+(J26-$H39)^2+(K26-$I39)^2+(L26-$J39)^2+(M26-$K39)^2)</f>
        <v>3</v>
      </c>
      <c r="D44" s="4">
        <f>SQRT((D26-B40)^2+(E26-C40)^2+(F26-D40)^2+(G26-E40)^2*(H26-F40)^2+(I26-G40)^2+(J26-H40)^2+(K26-I40)^2+(L26-J40)^2+(M26-K40)^2)</f>
        <v>0</v>
      </c>
      <c r="E44" s="24" t="s">
        <v>7</v>
      </c>
      <c r="G44" s="20" t="s">
        <v>7</v>
      </c>
      <c r="I44" s="1"/>
      <c r="J44" s="29" t="s">
        <v>152</v>
      </c>
    </row>
    <row r="45" spans="1:15" x14ac:dyDescent="0.25">
      <c r="A45" s="11">
        <v>12</v>
      </c>
      <c r="B45" s="22">
        <f>SQRT((D27-B38)^2+(E27-C38)^2+(F27-D38)^2+(G27-E38)^2*(H27-F38)^2+(I27-G38)^2+(J27-H38)^2+(K27-I38)^2+(L27-J38)^2+(M27-K38)^2)</f>
        <v>4.2426406871192848</v>
      </c>
      <c r="C45" s="22">
        <f>SQRT((D27-$B39)^2+(E27-$C39)^2+(F27-$D39)^2+(G27-$E39)^2*(H27-$F39)^2+(I27-$G39)^2+(J27-$H39)^2+(K27-$I39)^2+(L27-$J39)^2+(M27-$K39)^2)</f>
        <v>3.1622776601683795</v>
      </c>
      <c r="D45" s="4">
        <f>SQRT((D27-B40)^2+(E27-C40)^2+(F27-D40)^2+(G27-E40)^2*(H27-F40)^2+(I27-G40)^2+(J27-H40)^2+(K27-I40)^2+(L27-J40)^2+(M27-K40)^2)</f>
        <v>1</v>
      </c>
      <c r="E45" s="24" t="s">
        <v>7</v>
      </c>
      <c r="G45" s="20" t="s">
        <v>7</v>
      </c>
      <c r="I45" s="1" t="s">
        <v>5</v>
      </c>
      <c r="J45" s="1">
        <v>3</v>
      </c>
    </row>
    <row r="46" spans="1:15" x14ac:dyDescent="0.25">
      <c r="A46" s="11">
        <v>16</v>
      </c>
      <c r="B46" s="22">
        <f>SQRT((D28-B38)^2+(E28-C38)^2+(F28-D38)^2+(G28-E38)^2*(H28-F38)^2+(I28-G38)^2+(J28-H38)^2+(K28-I38)^2+(L28-J38)^2+(M28-K38)^2)</f>
        <v>3.6055512754639891</v>
      </c>
      <c r="C46" s="22">
        <f>SQRT((D28-$B39)^2+(E28-$C39)^2+(F28-$D39)^2+(G28-$E39)^2*(H28-$F39)^2+(I28-$G39)^2+(J28-$H39)^2+(K28-$I39)^2+(L28-$J39)^2+(M28-$K39)^2)</f>
        <v>5.9160797830996161</v>
      </c>
      <c r="D46" s="22">
        <f>SQRT((D28-B40)^2+(E28-C40)^2+(F28-D40)^2+(G28-E40)^2*(H28-F40)^2+(I28-G40)^2+(J28-H40)^2+(K28-I40)^2+(L28-J40)^2+(M28-K40)^2)</f>
        <v>5.0990195135927845</v>
      </c>
      <c r="E46" s="24" t="s">
        <v>5</v>
      </c>
      <c r="G46" s="20" t="s">
        <v>5</v>
      </c>
      <c r="I46" s="1" t="s">
        <v>6</v>
      </c>
      <c r="J46" s="1">
        <v>3</v>
      </c>
    </row>
    <row r="47" spans="1:15" x14ac:dyDescent="0.25">
      <c r="A47" s="11">
        <v>19</v>
      </c>
      <c r="B47" s="22">
        <f>SQRT((D29-B38)^2+(E29-C38)^2+(F29-D38)^2+(G29-E38)^2*(H29-F38)^2+(I29-G38)^2+(J29-H38)^2+(K29-I38)^2+(L29-J38)^2+(M29-K38)^2)</f>
        <v>3.4641016151377544</v>
      </c>
      <c r="C47" s="4">
        <f>SQRT((D29-$B39)^2+(E29-$C39)^2+(F29-$D39)^2+(G29-$E39)^2*(H29-$F39)^2+(I29-$G39)^2+(J29-$H39)^2+(K29-$I39)^2+(L29-$J39)^2+(M29-$K39)^2)</f>
        <v>0</v>
      </c>
      <c r="D47" s="4">
        <f>SQRT((D29-B40)^2+(E29-C40)^2+(F29-D40)^2+(G29-E40)^2*(H29-F40)^2+(I29-G40)^2+(J29-H40)^2+(K29-I40)^2+(L29-J40)^2+(M29-K40)^2)</f>
        <v>3</v>
      </c>
      <c r="E47" s="24" t="s">
        <v>6</v>
      </c>
      <c r="G47" s="20" t="s">
        <v>6</v>
      </c>
      <c r="I47" s="1" t="s">
        <v>7</v>
      </c>
      <c r="J47" s="1">
        <v>4</v>
      </c>
    </row>
    <row r="48" spans="1:15" x14ac:dyDescent="0.25">
      <c r="A48" s="11">
        <v>9</v>
      </c>
      <c r="B48" s="23">
        <f>SQRT((D30-B38)^2+(E30-C38)^2+(F30-D38)^2+(G30-E38)^2*(H30-F38)^2+(I30-G38)^2+(J30-H38)^2+(K30-I38)^2+(L30-J38)^2+(M30-K38)^2)</f>
        <v>3</v>
      </c>
      <c r="C48" s="22">
        <f>SQRT((D30-$B39)^2+(E30-$C39)^2+(F30-$D39)^2+(G30-$E39)^2*(H30-$F39)^2+(I30-$G39)^2+(J30-$H39)^2+(K30-$I39)^2+(L30-$J39)^2+(M30-$K39)^2)</f>
        <v>1.7320508075688772</v>
      </c>
      <c r="D48" s="4">
        <f>SQRT((D30-B40)^2+(E30-C40)^2+(F30-D40)^2+(G30-E40)^2*(H30-F40)^2+(I30-G40)^2+(J30-H40)^2+(K30-I40)^2+(L30-J40)^2+(M30-K40)^2)</f>
        <v>2</v>
      </c>
      <c r="E48" s="24" t="s">
        <v>6</v>
      </c>
      <c r="G48" s="20" t="s">
        <v>6</v>
      </c>
    </row>
    <row r="49" spans="1:11" x14ac:dyDescent="0.25">
      <c r="A49" s="11">
        <v>10</v>
      </c>
      <c r="B49" s="22">
        <f>SQRT((D31-B38)^2+(E31-C38)^2+(F31-D38)^2+(G31-E38)^2*(H31-F38)^2+(I31-G38)^2+(J31-H38)^2+(K31-I38)^2+(L31-J38)^2+(M31-K38)^2)</f>
        <v>4.1231056256176606</v>
      </c>
      <c r="C49" s="4">
        <f>SQRT((D31-$B39)^2+(E31-$C39)^2+(F31-$D39)^2+(G31-$E39)^2*(H31-$F39)^2+(I31-$G39)^2+(J31-$H39)^2+(K31-$I39)^2+(L31-$J39)^2+(M31-$K39)^2)</f>
        <v>3</v>
      </c>
      <c r="D49" s="4">
        <f>SQRT((D31-B40)^2+(E31-C40)^2+(F31-D40)^2+(G31-E40)^2*(H31-F40)^2+(I31-G40)^2+(J31-H40)^2+(K31-I40)^2+(L31-J40)^2+(M31-K40)^2)</f>
        <v>0</v>
      </c>
      <c r="E49" s="24" t="s">
        <v>7</v>
      </c>
      <c r="G49" s="20" t="s">
        <v>7</v>
      </c>
    </row>
    <row r="50" spans="1:11" x14ac:dyDescent="0.25">
      <c r="A50" s="11">
        <v>14</v>
      </c>
      <c r="B50" s="23">
        <f>SQRT((D32-B38)^2+(E32-C38)^2+(F32-D38)^2+(G32-E38)^2*(H32-F38)^2+(I32-G38)^2+(J32-H38)^2+(K32-I38)^2+(L32-J38)^2+(M32-K38)^2)</f>
        <v>0</v>
      </c>
      <c r="C50" s="22">
        <f>SQRT((D32-$B39)^2+(E32-$C39)^2+(F32-$D39)^2+(G32-$E39)^2*(H32-$F39)^2+(I32-$G39)^2+(J32-$H39)^2+(K32-$I39)^2+(L32-$J39)^2+(M32-$K39)^2)</f>
        <v>3.4641016151377544</v>
      </c>
      <c r="D50" s="22">
        <f>SQRT((D32-B40)^2+(E32-C40)^2+(F32-D40)^2+(G32-E40)^2*(H32-F40)^2+(I32-G40)^2+(J32-H40)^2+(K32-I40)^2+(L32-J40)^2+(M32-K40)^2)</f>
        <v>4.1231056256176606</v>
      </c>
      <c r="E50" s="24" t="s">
        <v>5</v>
      </c>
      <c r="G50" s="20" t="s">
        <v>5</v>
      </c>
    </row>
    <row r="51" spans="1:11" x14ac:dyDescent="0.25">
      <c r="A51" s="11">
        <v>4</v>
      </c>
      <c r="B51" s="22">
        <f>SQRT((D33-B38)^2+(E33-C38)^2+(F33-D38)^2+(G33-E38)^2*(H33-F38)^2+(I33-G38)^2+(J33-H38)^2+(K33-I38)^2+(L33-J38)^2+(M33-K38)^2)</f>
        <v>3.3166247903553998</v>
      </c>
      <c r="C51" s="22">
        <f>SQRT((D33-$B39)^2+(E33-$C39)^2+(F33-$D39)^2+(G33-$E39)^2*(H33-$F39)^2+(I33-$G39)^2+(J33-$H39)^2+(K33-$I39)^2+(L33-$J39)^2+(M33-$K39)^2)</f>
        <v>1.7320508075688772</v>
      </c>
      <c r="D51" s="4">
        <f>SQRT((D33-B40)^2+(E33-C40)^2+(F33-D40)^2+(G33-E40)^2*(H33-F40)^2+(I33-G40)^2+(J33-H40)^2+(K33-I40)^2+(L33-J40)^2+(M33-K40)^2)</f>
        <v>2</v>
      </c>
      <c r="E51" s="24" t="s">
        <v>6</v>
      </c>
      <c r="G51" s="20" t="s">
        <v>6</v>
      </c>
    </row>
    <row r="52" spans="1:11" x14ac:dyDescent="0.25">
      <c r="A52" s="11">
        <v>15</v>
      </c>
      <c r="B52" s="22">
        <f>SQRT((D34-B38)^2+(E34-C38)^2+(F34-D38)^2+(G34-E38)^2*(H34-F38)^2+(I34-G38)^2+(J34-H38)^2+(K34-I38)^2+(L34-J38)^2+(M34-K38)^2)</f>
        <v>3.6055512754639891</v>
      </c>
      <c r="C52" s="22">
        <f>SQRT((D34-$B39)^2+(E34-$C39)^2+(F34-$D39)^2+(G34-$E39)^2*(H34-$F39)^2+(I34-$G39)^2+(J34-$H39)^2+(K34-$I39)^2+(L34-$J39)^2+(M34-$K39)^2)</f>
        <v>4.7958315233127191</v>
      </c>
      <c r="D52" s="4">
        <f>SQRT((D34-B40)^2+(E34-C40)^2+(F34-D40)^2+(G34-E40)^2*(H34-F40)^2+(I34-G40)^2+(J34-H40)^2+(K34-I40)^2+(L34-J40)^2+(M34-K40)^2)</f>
        <v>4</v>
      </c>
      <c r="E52" s="24" t="s">
        <v>5</v>
      </c>
      <c r="G52" s="20" t="s">
        <v>5</v>
      </c>
    </row>
    <row r="53" spans="1:11" x14ac:dyDescent="0.25">
      <c r="A53" s="11">
        <v>8</v>
      </c>
      <c r="B53" s="22">
        <f>SQRT((D35-B38)^2+(E35-C38)^2+(F35-D38)^2+(G35-E38)^2*(H35-F38)^2+(I35-G38)^2+(J35-H38)^2+(K35-I38)^2+(L35-J38)^2+(M35-K38)^2)</f>
        <v>3.6055512754639891</v>
      </c>
      <c r="C53" s="22">
        <f>SQRT((D35-$B39)^2+(E35-$C39)^2+(F35-$D39)^2+(G35-$E39)^2*(H35-$F39)^2+(I35-$G39)^2+(J35-$H39)^2+(K35-$I39)^2+(L35-$J39)^2+(M35-$K39)^2)</f>
        <v>3.6055512754639891</v>
      </c>
      <c r="D53" s="4">
        <f>SQRT((D35-B40)^2+(E35-C40)^2+(F35-D40)^2+(G35-E40)^2*(H35-F40)^2+(I35-G40)^2+(J35-H40)^2+(K35-I40)^2+(L35-J40)^2+(M35-K40)^2)</f>
        <v>2</v>
      </c>
      <c r="E53" s="24" t="s">
        <v>7</v>
      </c>
      <c r="G53" s="20" t="s">
        <v>6</v>
      </c>
    </row>
    <row r="55" spans="1:11" x14ac:dyDescent="0.25">
      <c r="A55" s="39" t="s">
        <v>149</v>
      </c>
      <c r="B55" s="41" t="s">
        <v>5</v>
      </c>
      <c r="C55" s="41"/>
      <c r="D55" s="41"/>
      <c r="E55" s="41"/>
      <c r="F55" s="41"/>
      <c r="G55" s="41"/>
      <c r="H55" s="41"/>
      <c r="I55" s="41"/>
      <c r="J55" s="41"/>
      <c r="K55" s="41"/>
    </row>
    <row r="56" spans="1:11" x14ac:dyDescent="0.25">
      <c r="A56" s="40"/>
      <c r="B56" s="28" t="s">
        <v>9</v>
      </c>
      <c r="C56" s="28" t="s">
        <v>10</v>
      </c>
      <c r="D56" s="28" t="s">
        <v>11</v>
      </c>
      <c r="E56" s="28" t="s">
        <v>110</v>
      </c>
      <c r="F56" s="28" t="s">
        <v>111</v>
      </c>
      <c r="G56" s="28" t="s">
        <v>112</v>
      </c>
      <c r="H56" s="28" t="s">
        <v>113</v>
      </c>
      <c r="I56" s="28" t="s">
        <v>114</v>
      </c>
      <c r="J56" s="28" t="s">
        <v>115</v>
      </c>
      <c r="K56" s="28" t="s">
        <v>116</v>
      </c>
    </row>
    <row r="57" spans="1:11" x14ac:dyDescent="0.25">
      <c r="A57" s="21">
        <v>6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</row>
    <row r="58" spans="1:11" x14ac:dyDescent="0.25">
      <c r="A58" s="21">
        <v>12</v>
      </c>
      <c r="B58" s="25"/>
      <c r="C58" s="18"/>
      <c r="D58" s="18"/>
      <c r="E58" s="18"/>
      <c r="F58" s="18"/>
      <c r="G58" s="18"/>
      <c r="H58" s="18"/>
      <c r="I58" s="18"/>
      <c r="J58" s="18"/>
      <c r="K58" s="18"/>
    </row>
    <row r="59" spans="1:11" x14ac:dyDescent="0.25">
      <c r="A59" s="21">
        <v>16</v>
      </c>
      <c r="B59" s="18">
        <v>1</v>
      </c>
      <c r="C59" s="18">
        <v>2</v>
      </c>
      <c r="D59" s="18">
        <v>1</v>
      </c>
      <c r="E59" s="18">
        <v>1</v>
      </c>
      <c r="F59" s="18">
        <v>1</v>
      </c>
      <c r="G59" s="18">
        <v>2</v>
      </c>
      <c r="H59" s="18">
        <v>3</v>
      </c>
      <c r="I59" s="18">
        <v>3</v>
      </c>
      <c r="J59" s="18">
        <v>3</v>
      </c>
      <c r="K59" s="18">
        <v>3</v>
      </c>
    </row>
    <row r="60" spans="1:11" x14ac:dyDescent="0.25">
      <c r="A60" s="21">
        <v>19</v>
      </c>
      <c r="B60" s="18"/>
      <c r="C60" s="18"/>
      <c r="D60" s="18"/>
      <c r="E60" s="18"/>
      <c r="F60" s="18"/>
      <c r="G60" s="18"/>
      <c r="H60" s="18"/>
      <c r="I60" s="18"/>
      <c r="J60" s="18"/>
      <c r="K60" s="18"/>
    </row>
    <row r="61" spans="1:11" x14ac:dyDescent="0.25">
      <c r="A61" s="21">
        <v>9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</row>
    <row r="62" spans="1:11" x14ac:dyDescent="0.25">
      <c r="A62" s="21">
        <v>10</v>
      </c>
      <c r="B62" s="18"/>
      <c r="C62" s="18"/>
      <c r="D62" s="18"/>
      <c r="E62" s="18"/>
      <c r="F62" s="18"/>
      <c r="G62" s="18"/>
      <c r="H62" s="18"/>
      <c r="I62" s="18"/>
      <c r="J62" s="18"/>
      <c r="K62" s="18"/>
    </row>
    <row r="63" spans="1:11" x14ac:dyDescent="0.25">
      <c r="A63" s="21">
        <v>14</v>
      </c>
      <c r="B63" s="18">
        <v>3</v>
      </c>
      <c r="C63" s="18">
        <v>2</v>
      </c>
      <c r="D63" s="18">
        <v>1</v>
      </c>
      <c r="E63" s="18">
        <v>2</v>
      </c>
      <c r="F63" s="18">
        <v>2</v>
      </c>
      <c r="G63" s="18">
        <v>1</v>
      </c>
      <c r="H63" s="18">
        <v>2</v>
      </c>
      <c r="I63" s="18">
        <v>1</v>
      </c>
      <c r="J63" s="18">
        <v>2</v>
      </c>
      <c r="K63" s="18">
        <v>2</v>
      </c>
    </row>
    <row r="64" spans="1:11" x14ac:dyDescent="0.25">
      <c r="A64" s="21">
        <v>4</v>
      </c>
      <c r="B64" s="18"/>
      <c r="C64" s="18"/>
      <c r="D64" s="18"/>
      <c r="E64" s="18"/>
      <c r="F64" s="18"/>
      <c r="G64" s="18"/>
      <c r="H64" s="18"/>
      <c r="I64" s="18"/>
      <c r="J64" s="18"/>
      <c r="K64" s="18"/>
    </row>
    <row r="65" spans="1:11" x14ac:dyDescent="0.25">
      <c r="A65" s="21">
        <v>15</v>
      </c>
      <c r="B65" s="18">
        <v>1</v>
      </c>
      <c r="C65" s="18">
        <v>1</v>
      </c>
      <c r="D65" s="18">
        <v>2</v>
      </c>
      <c r="E65" s="18">
        <v>2</v>
      </c>
      <c r="F65" s="18">
        <v>2</v>
      </c>
      <c r="G65" s="18">
        <v>2</v>
      </c>
      <c r="H65" s="18">
        <v>3</v>
      </c>
      <c r="I65" s="18">
        <v>3</v>
      </c>
      <c r="J65" s="18">
        <v>2</v>
      </c>
      <c r="K65" s="18">
        <v>1</v>
      </c>
    </row>
    <row r="66" spans="1:11" x14ac:dyDescent="0.25">
      <c r="A66" s="26">
        <v>8</v>
      </c>
      <c r="B66" s="18"/>
      <c r="C66" s="18"/>
      <c r="D66" s="18"/>
      <c r="E66" s="18"/>
      <c r="F66" s="18"/>
      <c r="G66" s="18"/>
      <c r="H66" s="18"/>
      <c r="I66" s="18"/>
      <c r="J66" s="18"/>
      <c r="K66" s="18"/>
    </row>
    <row r="67" spans="1:11" x14ac:dyDescent="0.25">
      <c r="A67" s="27" t="s">
        <v>150</v>
      </c>
      <c r="B67" s="31">
        <f>SUM(B57:B66)/$J45</f>
        <v>1.6666666666666667</v>
      </c>
      <c r="C67" s="31">
        <f>SUM(C57:C66)/$J45</f>
        <v>1.6666666666666667</v>
      </c>
      <c r="D67" s="31">
        <f>SUM(D57:D66)/$J45</f>
        <v>1.3333333333333333</v>
      </c>
      <c r="E67" s="31">
        <f t="shared" ref="E67:K67" si="4">SUM(E57:E66)/$J45</f>
        <v>1.6666666666666667</v>
      </c>
      <c r="F67" s="31">
        <f>SUM(F57:F66)/$J45</f>
        <v>1.6666666666666667</v>
      </c>
      <c r="G67" s="31">
        <f>SUM(G57:G66)/$J45</f>
        <v>1.6666666666666667</v>
      </c>
      <c r="H67" s="31">
        <f t="shared" si="4"/>
        <v>2.6666666666666665</v>
      </c>
      <c r="I67" s="31">
        <f t="shared" si="4"/>
        <v>2.3333333333333335</v>
      </c>
      <c r="J67" s="31">
        <f t="shared" si="4"/>
        <v>2.3333333333333335</v>
      </c>
      <c r="K67" s="27">
        <f t="shared" si="4"/>
        <v>2</v>
      </c>
    </row>
    <row r="69" spans="1:11" x14ac:dyDescent="0.25">
      <c r="A69" s="39" t="s">
        <v>149</v>
      </c>
      <c r="B69" s="41" t="s">
        <v>6</v>
      </c>
      <c r="C69" s="41"/>
      <c r="D69" s="41"/>
      <c r="E69" s="41"/>
      <c r="F69" s="41"/>
      <c r="G69" s="41"/>
      <c r="H69" s="41"/>
      <c r="I69" s="41"/>
      <c r="J69" s="41"/>
      <c r="K69" s="41"/>
    </row>
    <row r="70" spans="1:11" x14ac:dyDescent="0.25">
      <c r="A70" s="40"/>
      <c r="B70" s="28" t="s">
        <v>9</v>
      </c>
      <c r="C70" s="28" t="s">
        <v>10</v>
      </c>
      <c r="D70" s="28" t="s">
        <v>11</v>
      </c>
      <c r="E70" s="28" t="s">
        <v>110</v>
      </c>
      <c r="F70" s="28" t="s">
        <v>111</v>
      </c>
      <c r="G70" s="28" t="s">
        <v>112</v>
      </c>
      <c r="H70" s="28" t="s">
        <v>113</v>
      </c>
      <c r="I70" s="28" t="s">
        <v>114</v>
      </c>
      <c r="J70" s="28" t="s">
        <v>115</v>
      </c>
      <c r="K70" s="28" t="s">
        <v>116</v>
      </c>
    </row>
    <row r="71" spans="1:11" x14ac:dyDescent="0.25">
      <c r="A71" s="21">
        <v>6</v>
      </c>
      <c r="B71" s="18"/>
      <c r="C71" s="18"/>
      <c r="D71" s="18"/>
      <c r="E71" s="18"/>
      <c r="F71" s="18"/>
      <c r="G71" s="18"/>
      <c r="H71" s="18"/>
      <c r="I71" s="18"/>
      <c r="J71" s="18"/>
      <c r="K71" s="18"/>
    </row>
    <row r="72" spans="1:11" x14ac:dyDescent="0.25">
      <c r="A72" s="21">
        <v>12</v>
      </c>
      <c r="B72" s="25"/>
      <c r="C72" s="18"/>
      <c r="D72" s="18"/>
      <c r="E72" s="18"/>
      <c r="F72" s="18"/>
      <c r="G72" s="18"/>
      <c r="H72" s="18"/>
      <c r="I72" s="18"/>
      <c r="J72" s="18"/>
      <c r="K72" s="18"/>
    </row>
    <row r="73" spans="1:11" x14ac:dyDescent="0.25">
      <c r="A73" s="21">
        <v>16</v>
      </c>
      <c r="B73" s="18"/>
      <c r="C73" s="18"/>
      <c r="D73" s="18"/>
      <c r="E73" s="18"/>
      <c r="F73" s="18"/>
      <c r="G73" s="18"/>
      <c r="H73" s="18"/>
      <c r="I73" s="18"/>
      <c r="J73" s="18"/>
      <c r="K73" s="18"/>
    </row>
    <row r="74" spans="1:11" x14ac:dyDescent="0.25">
      <c r="A74" s="21">
        <v>19</v>
      </c>
      <c r="B74" s="18">
        <v>3</v>
      </c>
      <c r="C74" s="18">
        <v>3</v>
      </c>
      <c r="D74" s="18">
        <v>3</v>
      </c>
      <c r="E74" s="18">
        <v>3</v>
      </c>
      <c r="F74" s="18">
        <v>3</v>
      </c>
      <c r="G74" s="18">
        <v>3</v>
      </c>
      <c r="H74" s="18">
        <v>1</v>
      </c>
      <c r="I74" s="18">
        <v>1</v>
      </c>
      <c r="J74" s="18">
        <v>2</v>
      </c>
      <c r="K74" s="18">
        <v>3</v>
      </c>
    </row>
    <row r="75" spans="1:11" x14ac:dyDescent="0.25">
      <c r="A75" s="21">
        <v>9</v>
      </c>
      <c r="B75" s="18">
        <v>3</v>
      </c>
      <c r="C75" s="18">
        <v>3</v>
      </c>
      <c r="D75" s="18">
        <v>3</v>
      </c>
      <c r="E75" s="18">
        <v>3</v>
      </c>
      <c r="F75" s="18">
        <v>3</v>
      </c>
      <c r="G75" s="18">
        <v>2</v>
      </c>
      <c r="H75" s="18">
        <v>2</v>
      </c>
      <c r="I75" s="18">
        <v>2</v>
      </c>
      <c r="J75" s="18">
        <v>2</v>
      </c>
      <c r="K75" s="18">
        <v>3</v>
      </c>
    </row>
    <row r="76" spans="1:11" x14ac:dyDescent="0.25">
      <c r="A76" s="21">
        <v>10</v>
      </c>
      <c r="B76" s="18"/>
      <c r="C76" s="18"/>
      <c r="D76" s="18"/>
      <c r="E76" s="18"/>
      <c r="F76" s="18"/>
      <c r="G76" s="18"/>
      <c r="H76" s="18"/>
      <c r="I76" s="18"/>
      <c r="J76" s="18"/>
      <c r="K76" s="18"/>
    </row>
    <row r="77" spans="1:11" x14ac:dyDescent="0.25">
      <c r="A77" s="21">
        <v>14</v>
      </c>
      <c r="B77" s="18"/>
      <c r="C77" s="18"/>
      <c r="D77" s="18"/>
      <c r="E77" s="18"/>
      <c r="F77" s="18"/>
      <c r="G77" s="18"/>
      <c r="H77" s="18"/>
      <c r="I77" s="18"/>
      <c r="J77" s="18"/>
      <c r="K77" s="18"/>
    </row>
    <row r="78" spans="1:11" x14ac:dyDescent="0.25">
      <c r="A78" s="21">
        <v>4</v>
      </c>
      <c r="B78" s="18">
        <v>3</v>
      </c>
      <c r="C78" s="18">
        <v>3</v>
      </c>
      <c r="D78" s="18">
        <v>3</v>
      </c>
      <c r="E78" s="18">
        <v>3</v>
      </c>
      <c r="F78" s="18">
        <v>3</v>
      </c>
      <c r="G78" s="18">
        <v>3</v>
      </c>
      <c r="H78" s="18">
        <v>2</v>
      </c>
      <c r="I78" s="18">
        <v>2</v>
      </c>
      <c r="J78" s="18">
        <v>2</v>
      </c>
      <c r="K78" s="18">
        <v>2</v>
      </c>
    </row>
    <row r="79" spans="1:11" x14ac:dyDescent="0.25">
      <c r="A79" s="21">
        <v>15</v>
      </c>
      <c r="B79" s="18"/>
      <c r="C79" s="18"/>
      <c r="D79" s="18"/>
      <c r="E79" s="18"/>
      <c r="F79" s="18"/>
      <c r="G79" s="18"/>
      <c r="H79" s="18"/>
      <c r="I79" s="18"/>
      <c r="J79" s="18"/>
      <c r="K79" s="18"/>
    </row>
    <row r="80" spans="1:11" x14ac:dyDescent="0.25">
      <c r="A80" s="26">
        <v>8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</row>
    <row r="81" spans="1:11" x14ac:dyDescent="0.25">
      <c r="A81" s="27" t="s">
        <v>150</v>
      </c>
      <c r="B81" s="27">
        <f>SUM(B71:B80)/$J46</f>
        <v>3</v>
      </c>
      <c r="C81" s="27">
        <f>SUM(C71:C80)/$J46</f>
        <v>3</v>
      </c>
      <c r="D81" s="27">
        <f>SUM(D71:D80)/$J46</f>
        <v>3</v>
      </c>
      <c r="E81" s="27">
        <f t="shared" ref="E81:K81" si="5">SUM(E71:E80)/$J46</f>
        <v>3</v>
      </c>
      <c r="F81" s="27">
        <f t="shared" si="5"/>
        <v>3</v>
      </c>
      <c r="G81" s="31">
        <f t="shared" si="5"/>
        <v>2.6666666666666665</v>
      </c>
      <c r="H81" s="31">
        <f t="shared" si="5"/>
        <v>1.6666666666666667</v>
      </c>
      <c r="I81" s="31">
        <f t="shared" si="5"/>
        <v>1.6666666666666667</v>
      </c>
      <c r="J81" s="27">
        <f>SUM(J71:J80)/$J46</f>
        <v>2</v>
      </c>
      <c r="K81" s="31">
        <f t="shared" si="5"/>
        <v>2.6666666666666665</v>
      </c>
    </row>
    <row r="83" spans="1:11" x14ac:dyDescent="0.25">
      <c r="A83" s="39" t="s">
        <v>149</v>
      </c>
      <c r="B83" s="41" t="s">
        <v>7</v>
      </c>
      <c r="C83" s="41"/>
      <c r="D83" s="41"/>
      <c r="E83" s="41"/>
      <c r="F83" s="41"/>
      <c r="G83" s="41"/>
      <c r="H83" s="41"/>
      <c r="I83" s="41"/>
      <c r="J83" s="41"/>
      <c r="K83" s="41"/>
    </row>
    <row r="84" spans="1:11" x14ac:dyDescent="0.25">
      <c r="A84" s="40"/>
      <c r="B84" s="30" t="s">
        <v>9</v>
      </c>
      <c r="C84" s="30" t="s">
        <v>10</v>
      </c>
      <c r="D84" s="30" t="s">
        <v>11</v>
      </c>
      <c r="E84" s="30" t="s">
        <v>110</v>
      </c>
      <c r="F84" s="30" t="s">
        <v>111</v>
      </c>
      <c r="G84" s="30" t="s">
        <v>112</v>
      </c>
      <c r="H84" s="30" t="s">
        <v>113</v>
      </c>
      <c r="I84" s="30" t="s">
        <v>114</v>
      </c>
      <c r="J84" s="30" t="s">
        <v>115</v>
      </c>
      <c r="K84" s="30" t="s">
        <v>116</v>
      </c>
    </row>
    <row r="85" spans="1:11" x14ac:dyDescent="0.25">
      <c r="A85" s="21">
        <v>6</v>
      </c>
      <c r="B85" s="18"/>
      <c r="C85" s="18"/>
      <c r="D85" s="18"/>
      <c r="E85" s="18"/>
      <c r="F85" s="18"/>
      <c r="G85" s="18"/>
      <c r="H85" s="18"/>
      <c r="I85" s="18"/>
      <c r="J85" s="18"/>
      <c r="K85" s="18"/>
    </row>
    <row r="86" spans="1:11" x14ac:dyDescent="0.25">
      <c r="A86" s="21">
        <v>12</v>
      </c>
      <c r="B86" s="18">
        <v>2</v>
      </c>
      <c r="C86" s="18">
        <v>3</v>
      </c>
      <c r="D86" s="18">
        <v>3</v>
      </c>
      <c r="E86" s="18">
        <v>3</v>
      </c>
      <c r="F86" s="18">
        <v>3</v>
      </c>
      <c r="G86" s="18">
        <v>3</v>
      </c>
      <c r="H86" s="18">
        <v>3</v>
      </c>
      <c r="I86" s="18">
        <v>3</v>
      </c>
      <c r="J86" s="18">
        <v>3</v>
      </c>
      <c r="K86" s="18">
        <v>3</v>
      </c>
    </row>
    <row r="87" spans="1:11" x14ac:dyDescent="0.25">
      <c r="A87" s="21">
        <v>16</v>
      </c>
      <c r="B87" s="18"/>
      <c r="C87" s="18"/>
      <c r="D87" s="18"/>
      <c r="E87" s="18"/>
      <c r="F87" s="18"/>
      <c r="G87" s="18"/>
      <c r="H87" s="18"/>
      <c r="I87" s="18"/>
      <c r="J87" s="18"/>
      <c r="K87" s="18"/>
    </row>
    <row r="88" spans="1:11" x14ac:dyDescent="0.25">
      <c r="A88" s="21">
        <v>19</v>
      </c>
      <c r="B88" s="18"/>
      <c r="C88" s="18"/>
      <c r="D88" s="18"/>
      <c r="E88" s="18"/>
      <c r="F88" s="18"/>
      <c r="G88" s="18"/>
      <c r="H88" s="18"/>
      <c r="I88" s="18"/>
      <c r="J88" s="18"/>
      <c r="K88" s="18"/>
    </row>
    <row r="89" spans="1:11" x14ac:dyDescent="0.25">
      <c r="A89" s="21">
        <v>9</v>
      </c>
      <c r="B89" s="18"/>
      <c r="C89" s="18"/>
      <c r="D89" s="18"/>
      <c r="E89" s="18"/>
      <c r="F89" s="18"/>
      <c r="G89" s="18"/>
      <c r="H89" s="18"/>
      <c r="I89" s="18"/>
      <c r="J89" s="18"/>
      <c r="K89" s="18"/>
    </row>
    <row r="90" spans="1:11" x14ac:dyDescent="0.25">
      <c r="A90" s="21">
        <v>10</v>
      </c>
      <c r="B90" s="18">
        <v>3</v>
      </c>
      <c r="C90" s="18">
        <v>3</v>
      </c>
      <c r="D90" s="18">
        <v>3</v>
      </c>
      <c r="E90" s="18">
        <v>3</v>
      </c>
      <c r="F90" s="18">
        <v>3</v>
      </c>
      <c r="G90" s="18">
        <v>3</v>
      </c>
      <c r="H90" s="18">
        <v>3</v>
      </c>
      <c r="I90" s="18">
        <v>3</v>
      </c>
      <c r="J90" s="18">
        <v>3</v>
      </c>
      <c r="K90" s="18">
        <v>3</v>
      </c>
    </row>
    <row r="91" spans="1:11" x14ac:dyDescent="0.25">
      <c r="A91" s="21">
        <v>14</v>
      </c>
      <c r="B91" s="18"/>
      <c r="C91" s="18"/>
      <c r="D91" s="18"/>
      <c r="E91" s="18"/>
      <c r="F91" s="18"/>
      <c r="G91" s="18"/>
      <c r="H91" s="18"/>
      <c r="I91" s="18"/>
      <c r="J91" s="18"/>
      <c r="K91" s="18"/>
    </row>
    <row r="92" spans="1:11" x14ac:dyDescent="0.25">
      <c r="A92" s="21">
        <v>4</v>
      </c>
      <c r="B92" s="18"/>
      <c r="C92" s="18"/>
      <c r="D92" s="18"/>
      <c r="E92" s="18"/>
      <c r="F92" s="18"/>
      <c r="G92" s="18"/>
      <c r="H92" s="18"/>
      <c r="I92" s="18"/>
      <c r="J92" s="18"/>
      <c r="K92" s="18"/>
    </row>
    <row r="93" spans="1:11" x14ac:dyDescent="0.25">
      <c r="A93" s="21">
        <v>15</v>
      </c>
      <c r="B93" s="18"/>
      <c r="C93" s="18"/>
      <c r="D93" s="18"/>
      <c r="E93" s="18"/>
      <c r="F93" s="18"/>
      <c r="G93" s="18"/>
      <c r="H93" s="18"/>
      <c r="I93" s="18"/>
      <c r="J93" s="18"/>
      <c r="K93" s="18"/>
    </row>
    <row r="94" spans="1:11" x14ac:dyDescent="0.25">
      <c r="A94" s="26">
        <v>8</v>
      </c>
      <c r="B94" s="18">
        <v>2</v>
      </c>
      <c r="C94" s="18">
        <v>2</v>
      </c>
      <c r="D94" s="18">
        <v>2</v>
      </c>
      <c r="E94" s="18">
        <v>2</v>
      </c>
      <c r="F94" s="18">
        <v>2</v>
      </c>
      <c r="G94" s="18">
        <v>3</v>
      </c>
      <c r="H94" s="18">
        <v>3</v>
      </c>
      <c r="I94" s="18">
        <v>3</v>
      </c>
      <c r="J94" s="18">
        <v>3</v>
      </c>
      <c r="K94" s="18">
        <v>3</v>
      </c>
    </row>
    <row r="95" spans="1:11" x14ac:dyDescent="0.25">
      <c r="A95" s="27" t="s">
        <v>150</v>
      </c>
      <c r="B95" s="27">
        <f>SUM(B85:B94)/$J47</f>
        <v>1.75</v>
      </c>
      <c r="C95" s="27">
        <f>SUM(C85:C94)/$J47</f>
        <v>2</v>
      </c>
      <c r="D95" s="27">
        <f>SUM(D85:D94)/$J47</f>
        <v>2</v>
      </c>
      <c r="E95" s="27">
        <f t="shared" ref="E95:K95" si="6">SUM(E85:E94)/$J47</f>
        <v>2</v>
      </c>
      <c r="F95" s="27">
        <f t="shared" si="6"/>
        <v>2</v>
      </c>
      <c r="G95" s="27">
        <f t="shared" si="6"/>
        <v>2.25</v>
      </c>
      <c r="H95" s="27">
        <f t="shared" si="6"/>
        <v>2.25</v>
      </c>
      <c r="I95" s="27">
        <f t="shared" si="6"/>
        <v>2.25</v>
      </c>
      <c r="J95" s="27">
        <f t="shared" si="6"/>
        <v>2.25</v>
      </c>
      <c r="K95" s="27">
        <f t="shared" si="6"/>
        <v>2.25</v>
      </c>
    </row>
    <row r="97" spans="1:11" x14ac:dyDescent="0.25">
      <c r="A97" s="1"/>
      <c r="B97" s="28" t="s">
        <v>9</v>
      </c>
      <c r="C97" s="28" t="s">
        <v>10</v>
      </c>
      <c r="D97" s="28" t="s">
        <v>11</v>
      </c>
      <c r="E97" s="28" t="s">
        <v>110</v>
      </c>
      <c r="F97" s="28" t="s">
        <v>111</v>
      </c>
      <c r="G97" s="28" t="s">
        <v>112</v>
      </c>
      <c r="H97" s="28" t="s">
        <v>113</v>
      </c>
      <c r="I97" s="28" t="s">
        <v>114</v>
      </c>
      <c r="J97" s="28" t="s">
        <v>115</v>
      </c>
      <c r="K97" s="28" t="s">
        <v>116</v>
      </c>
    </row>
    <row r="98" spans="1:11" x14ac:dyDescent="0.25">
      <c r="A98" s="1" t="s">
        <v>5</v>
      </c>
      <c r="B98" s="34">
        <f t="shared" ref="B98:K98" si="7">B67</f>
        <v>1.6666666666666667</v>
      </c>
      <c r="C98" s="34">
        <f t="shared" si="7"/>
        <v>1.6666666666666667</v>
      </c>
      <c r="D98" s="34">
        <f t="shared" si="7"/>
        <v>1.3333333333333333</v>
      </c>
      <c r="E98" s="34">
        <f t="shared" si="7"/>
        <v>1.6666666666666667</v>
      </c>
      <c r="F98" s="34">
        <f t="shared" si="7"/>
        <v>1.6666666666666667</v>
      </c>
      <c r="G98" s="34">
        <f t="shared" si="7"/>
        <v>1.6666666666666667</v>
      </c>
      <c r="H98" s="34">
        <f t="shared" si="7"/>
        <v>2.6666666666666665</v>
      </c>
      <c r="I98" s="34">
        <f t="shared" si="7"/>
        <v>2.3333333333333335</v>
      </c>
      <c r="J98" s="34">
        <f t="shared" si="7"/>
        <v>2.3333333333333335</v>
      </c>
      <c r="K98" s="34">
        <f t="shared" si="7"/>
        <v>2</v>
      </c>
    </row>
    <row r="99" spans="1:11" x14ac:dyDescent="0.25">
      <c r="A99" s="1" t="s">
        <v>6</v>
      </c>
      <c r="B99" s="1">
        <f t="shared" ref="B99:K99" si="8">B81</f>
        <v>3</v>
      </c>
      <c r="C99" s="1">
        <f t="shared" si="8"/>
        <v>3</v>
      </c>
      <c r="D99" s="1">
        <f t="shared" si="8"/>
        <v>3</v>
      </c>
      <c r="E99" s="1">
        <f t="shared" si="8"/>
        <v>3</v>
      </c>
      <c r="F99" s="1">
        <f t="shared" si="8"/>
        <v>3</v>
      </c>
      <c r="G99" s="34">
        <f t="shared" si="8"/>
        <v>2.6666666666666665</v>
      </c>
      <c r="H99" s="34">
        <f t="shared" si="8"/>
        <v>1.6666666666666667</v>
      </c>
      <c r="I99" s="34">
        <f t="shared" si="8"/>
        <v>1.6666666666666667</v>
      </c>
      <c r="J99" s="1">
        <f t="shared" si="8"/>
        <v>2</v>
      </c>
      <c r="K99" s="34">
        <f t="shared" si="8"/>
        <v>2.6666666666666665</v>
      </c>
    </row>
    <row r="100" spans="1:11" x14ac:dyDescent="0.25">
      <c r="A100" s="1" t="s">
        <v>7</v>
      </c>
      <c r="B100" s="1">
        <f t="shared" ref="B100:K100" si="9">B95</f>
        <v>1.75</v>
      </c>
      <c r="C100" s="1">
        <f t="shared" si="9"/>
        <v>2</v>
      </c>
      <c r="D100" s="1">
        <f t="shared" si="9"/>
        <v>2</v>
      </c>
      <c r="E100" s="1">
        <f t="shared" si="9"/>
        <v>2</v>
      </c>
      <c r="F100" s="1">
        <f t="shared" si="9"/>
        <v>2</v>
      </c>
      <c r="G100" s="1">
        <f t="shared" si="9"/>
        <v>2.25</v>
      </c>
      <c r="H100" s="1">
        <f t="shared" si="9"/>
        <v>2.25</v>
      </c>
      <c r="I100" s="1">
        <f t="shared" si="9"/>
        <v>2.25</v>
      </c>
      <c r="J100" s="1">
        <f t="shared" si="9"/>
        <v>2.25</v>
      </c>
      <c r="K100" s="1">
        <f t="shared" si="9"/>
        <v>2.25</v>
      </c>
    </row>
    <row r="102" spans="1:11" x14ac:dyDescent="0.25">
      <c r="A102" s="37" t="s">
        <v>153</v>
      </c>
      <c r="B102" s="38" t="str">
        <f t="shared" ref="A102:D112" si="10">B43</f>
        <v>C1</v>
      </c>
      <c r="C102" s="38" t="str">
        <f t="shared" si="10"/>
        <v>C2</v>
      </c>
      <c r="D102" s="38" t="str">
        <f t="shared" si="10"/>
        <v>C3</v>
      </c>
      <c r="E102" s="38" t="s">
        <v>154</v>
      </c>
    </row>
    <row r="103" spans="1:11" x14ac:dyDescent="0.25">
      <c r="A103" s="11">
        <f t="shared" si="10"/>
        <v>6</v>
      </c>
      <c r="B103" s="34">
        <f>SQRT((D26-B98)^2+(E26-C98)^2+(F26-D98)^2+(G26-E98)^2*(H26-F98)^2+(I26-G98)^2+(J26-H98)^2+(K26-I98)^2+(L26-J98)^2+(M26-K98)^2)</f>
        <v>3.6430214023900005</v>
      </c>
      <c r="C103" s="34">
        <f>SQRT((D26-$B$99)^2+(E26-$C$99)^2+(F26-$D$99)^2+(G26-$E$99)^2*(H26-$F$99)^2+(I26-$G$99)^2+(J26-$H$99)^2+(K26-$I$99)^2+(L26-$J$99)^2+(M26-$K$99)^2)</f>
        <v>2.1858128414340001</v>
      </c>
      <c r="D103" s="34">
        <f>SQRT((D26-$B$100)^2+(E26-$C$100)^2+(F26-$D$100)^2+(G26-$E$100)^2*(H26-$F$100)^2+(I26-$G$100)^2+(J26-$H$100)^2+(K26-$I$100)^2+(L26-$J$100)^2+(M26-$K$100)^2)</f>
        <v>2.7156951228000539</v>
      </c>
      <c r="E103" s="36" t="s">
        <v>6</v>
      </c>
      <c r="G103" s="24" t="s">
        <v>7</v>
      </c>
    </row>
    <row r="104" spans="1:11" x14ac:dyDescent="0.25">
      <c r="A104" s="11">
        <f t="shared" si="10"/>
        <v>12</v>
      </c>
      <c r="B104" s="34">
        <f>SQRT((D27-B98)^2+(E27-C98)^2+(F27-D98)^2+(G27-E98)^2*(H27-F98)^2+(I27-G98)^2+(J27-H98)^2+(K27-I98)^2+(L27-J98)^2+(M27-K98)^2)</f>
        <v>3.4066021592790872</v>
      </c>
      <c r="C104" s="34">
        <f>SQRT((D27-$B$99)^2+(E27-$C$99)^2+(F27-$D$99)^2+(G27-$E$99)^2*(H27-$F$99)^2+(I27-$G$99)^2+(J27-$H$99)^2+(K27-$I$99)^2+(L27-$J$99)^2+(M27-$K$99)^2)</f>
        <v>2.4037008503093262</v>
      </c>
      <c r="D104" s="34">
        <f>SQRT((D27-$B$100)^2+(E27-$C$100)^2+(F27-$D$100)^2+(G27-$E$100)^2*(H27-$F$100)^2+(I27-$G$100)^2+(J27-$H$100)^2+(K27-$I$100)^2+(L27-$J$100)^2+(M27-$K$100)^2)</f>
        <v>2.4238399287081647</v>
      </c>
      <c r="E104" s="35" t="s">
        <v>6</v>
      </c>
      <c r="G104" s="24" t="s">
        <v>7</v>
      </c>
    </row>
    <row r="105" spans="1:11" x14ac:dyDescent="0.25">
      <c r="A105" s="11">
        <f t="shared" si="10"/>
        <v>16</v>
      </c>
      <c r="B105" s="34">
        <f>SQRT((D28-B98)^2+(E28-C98)^2+(F28-D98)^2+(G28-E98)^2*(H28-F98)^2+(I28-G98)^2+(J28-H98)^2+(K28-I98)^2+(L28-J98)^2+(M28-K98)^2)</f>
        <v>1.7249082995844471</v>
      </c>
      <c r="C105" s="34">
        <f>SQRT((D28-$B$99)^2+(E28-$C$99)^2+(F28-$D$99)^2+(G28-$E$99)^2*(H28-$F$99)^2+(I28-$G$99)^2+(J28-$H$99)^2+(K28-$I$99)^2+(L28-$J$99)^2+(M28-$K$99)^2)</f>
        <v>5.4873592110514426</v>
      </c>
      <c r="D105" s="34">
        <f>SQRT((D28-$B$100)^2+(E28-$C$100)^2+(F28-$D$100)^2+(G28-$E$100)^2*(H28-$F$100)^2+(I28-$G$100)^2+(J28-$H$100)^2+(K28-$I$100)^2+(L28-$J$100)^2+(M28-$K$100)^2)</f>
        <v>2.2079402165819619</v>
      </c>
      <c r="E105" s="35" t="s">
        <v>5</v>
      </c>
      <c r="G105" s="24" t="s">
        <v>5</v>
      </c>
    </row>
    <row r="106" spans="1:11" x14ac:dyDescent="0.25">
      <c r="A106" s="11">
        <f t="shared" si="10"/>
        <v>19</v>
      </c>
      <c r="B106" s="34">
        <f>SQRT((D29-B98)^2+(E29-C98)^2+(F29-D98)^2+(G29-E98)^2*(H29-F98)^2+(I29-G98)^2+(J29-H98)^2+(K29-I98)^2+(L29-J98)^2+(M29-K98)^2)</f>
        <v>4.1156131505449185</v>
      </c>
      <c r="C106" s="34">
        <f t="shared" ref="C106:C112" si="11">SQRT((D29-$B$99)^2+(E29-$C$99)^2+(F29-$D$99)^2+(G29-$E$99)^2*(H29-$F$99)^2+(I29-$G$99)^2+(J29-$H$99)^2+(K29-$I$99)^2+(L29-$J$99)^2+(M29-$K$99)^2)</f>
        <v>1.0540925533894601</v>
      </c>
      <c r="D106" s="34">
        <f t="shared" ref="D106:D112" si="12">SQRT((D29-$B$100)^2+(E29-$C$100)^2+(F29-$D$100)^2+(G29-$E$100)^2*(H29-$F$100)^2+(I29-$G$100)^2+(J29-$H$100)^2+(K29-$I$100)^2+(L29-$J$100)^2+(M29-$K$100)^2)</f>
        <v>2.9790938219532461</v>
      </c>
      <c r="E106" s="35" t="s">
        <v>6</v>
      </c>
      <c r="G106" s="24" t="s">
        <v>6</v>
      </c>
    </row>
    <row r="107" spans="1:11" x14ac:dyDescent="0.25">
      <c r="A107" s="11">
        <f t="shared" si="10"/>
        <v>9</v>
      </c>
      <c r="B107" s="34">
        <f>SQRT((D30-B98)^2+(E30-C98)^2+(F30-D98)^2+(G30-E98)^2*(H30-F98)^2+(I30-G98)^2+(J30-H98)^2+(K30-I98)^2+(L30-J98)^2+(M30-K98)^2)</f>
        <v>3.3573210954973618</v>
      </c>
      <c r="C107" s="34">
        <f t="shared" si="11"/>
        <v>0.88191710368819676</v>
      </c>
      <c r="D107" s="34">
        <f t="shared" si="12"/>
        <v>2.318404623873926</v>
      </c>
      <c r="E107" s="35" t="s">
        <v>6</v>
      </c>
      <c r="G107" s="24" t="s">
        <v>6</v>
      </c>
    </row>
    <row r="108" spans="1:11" x14ac:dyDescent="0.25">
      <c r="A108" s="11">
        <f t="shared" si="10"/>
        <v>10</v>
      </c>
      <c r="B108" s="34">
        <f>SQRT((D31-B98)^2+(E31-C98)^2+(F31-D98)^2+(G31-E98)^2*(H31-F98)^2+(I31-G98)^2+(J31-H98)^2+(K31-I98)^2+(L31-J98)^2+(M31-K98)^2)</f>
        <v>3.6430214023900005</v>
      </c>
      <c r="C108" s="34">
        <f t="shared" si="11"/>
        <v>2.1858128414340001</v>
      </c>
      <c r="D108" s="34">
        <f t="shared" si="12"/>
        <v>2.7156951228000539</v>
      </c>
      <c r="E108" s="35" t="s">
        <v>6</v>
      </c>
      <c r="G108" s="24" t="s">
        <v>7</v>
      </c>
    </row>
    <row r="109" spans="1:11" x14ac:dyDescent="0.25">
      <c r="A109" s="11">
        <f t="shared" si="10"/>
        <v>14</v>
      </c>
      <c r="B109" s="34">
        <f>SQRT((D32-B98)^2+(E32-C98)^2+(F32-D98)^2+(G32-E98)^2*(H32-F98)^2+(I32-G98)^2+(J32-H98)^2+(K32-I98)^2+(L32-J98)^2+(M32-K98)^2)</f>
        <v>2.188635067065801</v>
      </c>
      <c r="C109" s="34">
        <f t="shared" si="11"/>
        <v>3.1269438398822862</v>
      </c>
      <c r="D109" s="34">
        <f t="shared" si="12"/>
        <v>2.4238399287081647</v>
      </c>
      <c r="E109" s="35" t="s">
        <v>5</v>
      </c>
      <c r="G109" s="24" t="s">
        <v>5</v>
      </c>
    </row>
    <row r="110" spans="1:11" x14ac:dyDescent="0.25">
      <c r="A110" s="11">
        <f t="shared" si="10"/>
        <v>4</v>
      </c>
      <c r="B110" s="34">
        <f>SQRT((D33-B98)^2+(E33-C98)^2+(F33-D98)^2+(G33-E98)^2*(H33-F98)^2+(I33-G98)^2+(J33-H98)^2+(K33-I98)^2+(L33-J98)^2+(M33-K98)^2)</f>
        <v>3.4551804012147138</v>
      </c>
      <c r="C110" s="34">
        <f t="shared" si="11"/>
        <v>0.88191710368819676</v>
      </c>
      <c r="D110" s="34">
        <f t="shared" si="12"/>
        <v>2.318404623873926</v>
      </c>
      <c r="E110" s="35" t="s">
        <v>6</v>
      </c>
      <c r="G110" s="24" t="s">
        <v>6</v>
      </c>
    </row>
    <row r="111" spans="1:11" x14ac:dyDescent="0.25">
      <c r="A111" s="11">
        <f t="shared" si="10"/>
        <v>15</v>
      </c>
      <c r="B111" s="34">
        <f>SQRT((D34-B98)^2+(E34-C98)^2+(F34-D98)^2+(G34-E98)^2*(H34-F98)^2+(I34-G98)^2+(J34-H98)^2+(K34-I98)^2+(L34-J98)^2+(M34-K98)^2)</f>
        <v>1.7673304133985408</v>
      </c>
      <c r="C111" s="34">
        <f t="shared" si="11"/>
        <v>4.0960685758148356</v>
      </c>
      <c r="D111" s="34">
        <f t="shared" si="12"/>
        <v>2.0916500663351889</v>
      </c>
      <c r="E111" s="35" t="s">
        <v>5</v>
      </c>
      <c r="G111" s="24" t="s">
        <v>5</v>
      </c>
    </row>
    <row r="112" spans="1:11" x14ac:dyDescent="0.25">
      <c r="A112" s="11">
        <f t="shared" si="10"/>
        <v>8</v>
      </c>
      <c r="B112" s="34">
        <f>SQRT((D35-B98)^2+(E35-C98)^2+(F35-D98)^2+(G35-E98)^2*(H35-F98)^2+(I35-G98)^2+(J35-H98)^2+(K35-I98)^2+(L35-J98)^2+(M35-K98)^2)</f>
        <v>2.1111111111111112</v>
      </c>
      <c r="C112" s="34">
        <f t="shared" si="11"/>
        <v>2.9627314724385299</v>
      </c>
      <c r="D112" s="34">
        <f t="shared" si="12"/>
        <v>1.695582495781317</v>
      </c>
      <c r="E112" s="35" t="s">
        <v>7</v>
      </c>
      <c r="G112" s="24" t="s">
        <v>7</v>
      </c>
    </row>
  </sheetData>
  <mergeCells count="7">
    <mergeCell ref="A83:A84"/>
    <mergeCell ref="B83:K83"/>
    <mergeCell ref="A24:C24"/>
    <mergeCell ref="B55:K55"/>
    <mergeCell ref="A55:A56"/>
    <mergeCell ref="A69:A70"/>
    <mergeCell ref="B69:K69"/>
  </mergeCells>
  <pageMargins left="0.7" right="0.7" top="0.75" bottom="0.75" header="0.3" footer="0.3"/>
  <pageSetup paperSize="259" orientation="portrait" horizontalDpi="203" verticalDpi="20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5C079-D12C-4C7F-BC1B-88F0188A5035}">
  <dimension ref="A1:M24"/>
  <sheetViews>
    <sheetView workbookViewId="0">
      <selection sqref="A1:M21"/>
    </sheetView>
  </sheetViews>
  <sheetFormatPr defaultRowHeight="15" x14ac:dyDescent="0.25"/>
  <cols>
    <col min="3" max="3" width="12" customWidth="1"/>
  </cols>
  <sheetData>
    <row r="1" spans="1:13" x14ac:dyDescent="0.25">
      <c r="A1" s="18" t="s">
        <v>12</v>
      </c>
      <c r="B1" s="18" t="s">
        <v>109</v>
      </c>
      <c r="C1" s="18" t="s">
        <v>178</v>
      </c>
      <c r="D1" s="19" t="s">
        <v>134</v>
      </c>
      <c r="E1" s="19" t="s">
        <v>135</v>
      </c>
      <c r="F1" s="19" t="s">
        <v>136</v>
      </c>
      <c r="G1" s="19" t="s">
        <v>137</v>
      </c>
      <c r="H1" s="19" t="s">
        <v>138</v>
      </c>
      <c r="I1" s="19" t="s">
        <v>139</v>
      </c>
      <c r="J1" s="19" t="s">
        <v>140</v>
      </c>
      <c r="K1" s="19" t="s">
        <v>141</v>
      </c>
      <c r="L1" s="19" t="s">
        <v>142</v>
      </c>
      <c r="M1" s="19" t="s">
        <v>143</v>
      </c>
    </row>
    <row r="2" spans="1:13" x14ac:dyDescent="0.25">
      <c r="A2" s="18" t="s">
        <v>157</v>
      </c>
      <c r="B2" s="18" t="s">
        <v>177</v>
      </c>
      <c r="C2" s="18" t="s">
        <v>180</v>
      </c>
      <c r="D2" s="18">
        <v>3</v>
      </c>
      <c r="E2" s="18">
        <v>3</v>
      </c>
      <c r="F2" s="18">
        <v>2</v>
      </c>
      <c r="G2" s="18">
        <v>3</v>
      </c>
      <c r="H2" s="18">
        <v>2</v>
      </c>
      <c r="I2" s="18">
        <v>3</v>
      </c>
      <c r="J2" s="18">
        <v>3</v>
      </c>
      <c r="K2" s="18">
        <v>3</v>
      </c>
      <c r="L2" s="18">
        <v>2</v>
      </c>
      <c r="M2" s="18">
        <v>3</v>
      </c>
    </row>
    <row r="3" spans="1:13" x14ac:dyDescent="0.25">
      <c r="A3" s="18" t="s">
        <v>158</v>
      </c>
      <c r="B3" s="18" t="s">
        <v>177</v>
      </c>
      <c r="C3" s="18" t="s">
        <v>2</v>
      </c>
      <c r="D3" s="18">
        <v>3</v>
      </c>
      <c r="E3" s="18">
        <v>2</v>
      </c>
      <c r="F3" s="18">
        <v>2</v>
      </c>
      <c r="G3" s="18">
        <v>3</v>
      </c>
      <c r="H3" s="18">
        <v>3</v>
      </c>
      <c r="I3" s="18">
        <v>3</v>
      </c>
      <c r="J3" s="18">
        <v>3</v>
      </c>
      <c r="K3" s="18">
        <v>3</v>
      </c>
      <c r="L3" s="18">
        <v>3</v>
      </c>
      <c r="M3" s="18">
        <v>3</v>
      </c>
    </row>
    <row r="4" spans="1:13" x14ac:dyDescent="0.25">
      <c r="A4" s="18" t="s">
        <v>159</v>
      </c>
      <c r="B4" s="18" t="s">
        <v>177</v>
      </c>
      <c r="C4" s="18" t="s">
        <v>2</v>
      </c>
      <c r="D4" s="18">
        <v>2</v>
      </c>
      <c r="E4" s="18">
        <v>3</v>
      </c>
      <c r="F4" s="18">
        <v>3</v>
      </c>
      <c r="G4" s="18">
        <v>3</v>
      </c>
      <c r="H4" s="18">
        <v>3</v>
      </c>
      <c r="I4" s="18">
        <v>3</v>
      </c>
      <c r="J4" s="18">
        <v>3</v>
      </c>
      <c r="K4" s="18">
        <v>2</v>
      </c>
      <c r="L4" s="18">
        <v>3</v>
      </c>
      <c r="M4" s="18">
        <v>3</v>
      </c>
    </row>
    <row r="5" spans="1:13" x14ac:dyDescent="0.25">
      <c r="A5" s="18" t="s">
        <v>160</v>
      </c>
      <c r="B5" s="18" t="s">
        <v>177</v>
      </c>
      <c r="C5" s="18" t="s">
        <v>180</v>
      </c>
      <c r="D5" s="18">
        <v>3</v>
      </c>
      <c r="E5" s="18">
        <v>3</v>
      </c>
      <c r="F5" s="18">
        <v>3</v>
      </c>
      <c r="G5" s="18">
        <v>3</v>
      </c>
      <c r="H5" s="18">
        <v>3</v>
      </c>
      <c r="I5" s="18">
        <v>3</v>
      </c>
      <c r="J5" s="18">
        <v>2</v>
      </c>
      <c r="K5" s="18">
        <v>2</v>
      </c>
      <c r="L5" s="18">
        <v>2</v>
      </c>
      <c r="M5" s="18">
        <v>2</v>
      </c>
    </row>
    <row r="6" spans="1:13" x14ac:dyDescent="0.25">
      <c r="A6" s="18" t="s">
        <v>161</v>
      </c>
      <c r="B6" s="18" t="s">
        <v>177</v>
      </c>
      <c r="C6" s="18" t="s">
        <v>180</v>
      </c>
      <c r="D6" s="18">
        <v>3</v>
      </c>
      <c r="E6" s="18">
        <v>3</v>
      </c>
      <c r="F6" s="18">
        <v>3</v>
      </c>
      <c r="G6" s="18">
        <v>3</v>
      </c>
      <c r="H6" s="18">
        <v>3</v>
      </c>
      <c r="I6" s="18">
        <v>3</v>
      </c>
      <c r="J6" s="18">
        <v>1</v>
      </c>
      <c r="K6" s="18">
        <v>1</v>
      </c>
      <c r="L6" s="18">
        <v>3</v>
      </c>
      <c r="M6" s="18">
        <v>3</v>
      </c>
    </row>
    <row r="7" spans="1:13" x14ac:dyDescent="0.25">
      <c r="A7" s="18" t="s">
        <v>162</v>
      </c>
      <c r="B7" s="18" t="s">
        <v>177</v>
      </c>
      <c r="C7" s="18" t="s">
        <v>2</v>
      </c>
      <c r="D7" s="18">
        <v>3</v>
      </c>
      <c r="E7" s="18">
        <v>3</v>
      </c>
      <c r="F7" s="18">
        <v>3</v>
      </c>
      <c r="G7" s="18">
        <v>3</v>
      </c>
      <c r="H7" s="18">
        <v>3</v>
      </c>
      <c r="I7" s="18">
        <v>3</v>
      </c>
      <c r="J7" s="18">
        <v>3</v>
      </c>
      <c r="K7" s="18">
        <v>3</v>
      </c>
      <c r="L7" s="18">
        <v>3</v>
      </c>
      <c r="M7" s="18">
        <v>3</v>
      </c>
    </row>
    <row r="8" spans="1:13" x14ac:dyDescent="0.25">
      <c r="A8" s="18" t="s">
        <v>163</v>
      </c>
      <c r="B8" s="18" t="s">
        <v>177</v>
      </c>
      <c r="C8" s="18" t="s">
        <v>2</v>
      </c>
      <c r="D8" s="18">
        <v>2</v>
      </c>
      <c r="E8" s="18">
        <v>3</v>
      </c>
      <c r="F8" s="18">
        <v>3</v>
      </c>
      <c r="G8" s="18">
        <v>3</v>
      </c>
      <c r="H8" s="18">
        <v>1</v>
      </c>
      <c r="I8" s="18">
        <v>3</v>
      </c>
      <c r="J8" s="18">
        <v>2</v>
      </c>
      <c r="K8" s="18">
        <v>3</v>
      </c>
      <c r="L8" s="18">
        <v>3</v>
      </c>
      <c r="M8" s="18">
        <v>3</v>
      </c>
    </row>
    <row r="9" spans="1:13" x14ac:dyDescent="0.25">
      <c r="A9" s="18" t="s">
        <v>164</v>
      </c>
      <c r="B9" s="18" t="s">
        <v>177</v>
      </c>
      <c r="C9" s="18" t="s">
        <v>180</v>
      </c>
      <c r="D9" s="18">
        <v>2</v>
      </c>
      <c r="E9" s="18">
        <v>2</v>
      </c>
      <c r="F9" s="18">
        <v>2</v>
      </c>
      <c r="G9" s="18">
        <v>2</v>
      </c>
      <c r="H9" s="18">
        <v>2</v>
      </c>
      <c r="I9" s="18">
        <v>3</v>
      </c>
      <c r="J9" s="18">
        <v>3</v>
      </c>
      <c r="K9" s="18">
        <v>3</v>
      </c>
      <c r="L9" s="18">
        <v>3</v>
      </c>
      <c r="M9" s="18">
        <v>3</v>
      </c>
    </row>
    <row r="10" spans="1:13" x14ac:dyDescent="0.25">
      <c r="A10" s="18" t="s">
        <v>165</v>
      </c>
      <c r="B10" s="18" t="s">
        <v>177</v>
      </c>
      <c r="C10" s="18" t="s">
        <v>180</v>
      </c>
      <c r="D10" s="18">
        <v>3</v>
      </c>
      <c r="E10" s="18">
        <v>3</v>
      </c>
      <c r="F10" s="18">
        <v>3</v>
      </c>
      <c r="G10" s="18">
        <v>3</v>
      </c>
      <c r="H10" s="18">
        <v>3</v>
      </c>
      <c r="I10" s="18">
        <v>2</v>
      </c>
      <c r="J10" s="18">
        <v>2</v>
      </c>
      <c r="K10" s="18">
        <v>2</v>
      </c>
      <c r="L10" s="18">
        <v>2</v>
      </c>
      <c r="M10" s="18">
        <v>3</v>
      </c>
    </row>
    <row r="11" spans="1:13" x14ac:dyDescent="0.25">
      <c r="A11" s="18" t="s">
        <v>166</v>
      </c>
      <c r="B11" s="18" t="s">
        <v>177</v>
      </c>
      <c r="C11" s="18" t="s">
        <v>180</v>
      </c>
      <c r="D11" s="18">
        <v>3</v>
      </c>
      <c r="E11" s="18">
        <v>3</v>
      </c>
      <c r="F11" s="18">
        <v>3</v>
      </c>
      <c r="G11" s="18">
        <v>3</v>
      </c>
      <c r="H11" s="18">
        <v>3</v>
      </c>
      <c r="I11" s="18">
        <v>3</v>
      </c>
      <c r="J11" s="18">
        <v>3</v>
      </c>
      <c r="K11" s="18">
        <v>3</v>
      </c>
      <c r="L11" s="18">
        <v>3</v>
      </c>
      <c r="M11" s="18">
        <v>3</v>
      </c>
    </row>
    <row r="12" spans="1:13" x14ac:dyDescent="0.25">
      <c r="A12" s="18" t="s">
        <v>167</v>
      </c>
      <c r="B12" s="18" t="s">
        <v>177</v>
      </c>
      <c r="C12" s="18" t="s">
        <v>180</v>
      </c>
      <c r="D12" s="18">
        <v>2</v>
      </c>
      <c r="E12" s="18">
        <v>2</v>
      </c>
      <c r="F12" s="18">
        <v>2</v>
      </c>
      <c r="G12" s="18">
        <v>2</v>
      </c>
      <c r="H12" s="18">
        <v>2</v>
      </c>
      <c r="I12" s="18">
        <v>2</v>
      </c>
      <c r="J12" s="18">
        <v>2</v>
      </c>
      <c r="K12" s="18">
        <v>2</v>
      </c>
      <c r="L12" s="18">
        <v>2</v>
      </c>
      <c r="M12" s="18">
        <v>3</v>
      </c>
    </row>
    <row r="13" spans="1:13" x14ac:dyDescent="0.25">
      <c r="A13" s="18" t="s">
        <v>168</v>
      </c>
      <c r="B13" s="18" t="s">
        <v>177</v>
      </c>
      <c r="C13" s="18" t="s">
        <v>2</v>
      </c>
      <c r="D13" s="18">
        <v>2</v>
      </c>
      <c r="E13" s="18">
        <v>3</v>
      </c>
      <c r="F13" s="18">
        <v>3</v>
      </c>
      <c r="G13" s="18">
        <v>3</v>
      </c>
      <c r="H13" s="18">
        <v>3</v>
      </c>
      <c r="I13" s="18">
        <v>3</v>
      </c>
      <c r="J13" s="18">
        <v>3</v>
      </c>
      <c r="K13" s="18">
        <v>3</v>
      </c>
      <c r="L13" s="18">
        <v>3</v>
      </c>
      <c r="M13" s="18">
        <v>3</v>
      </c>
    </row>
    <row r="14" spans="1:13" x14ac:dyDescent="0.25">
      <c r="A14" s="18" t="s">
        <v>169</v>
      </c>
      <c r="B14" s="18" t="s">
        <v>177</v>
      </c>
      <c r="C14" s="18" t="s">
        <v>2</v>
      </c>
      <c r="D14" s="18">
        <v>3</v>
      </c>
      <c r="E14" s="18">
        <v>2</v>
      </c>
      <c r="F14" s="18">
        <v>3</v>
      </c>
      <c r="G14" s="18">
        <v>2</v>
      </c>
      <c r="H14" s="18">
        <v>3</v>
      </c>
      <c r="I14" s="18">
        <v>2</v>
      </c>
      <c r="J14" s="18">
        <v>2</v>
      </c>
      <c r="K14" s="18">
        <v>2</v>
      </c>
      <c r="L14" s="18">
        <v>2</v>
      </c>
      <c r="M14" s="18">
        <v>3</v>
      </c>
    </row>
    <row r="15" spans="1:13" x14ac:dyDescent="0.25">
      <c r="A15" s="18" t="s">
        <v>170</v>
      </c>
      <c r="B15" s="18" t="s">
        <v>177</v>
      </c>
      <c r="C15" s="18" t="s">
        <v>2</v>
      </c>
      <c r="D15" s="18">
        <v>3</v>
      </c>
      <c r="E15" s="18">
        <v>2</v>
      </c>
      <c r="F15" s="18">
        <v>1</v>
      </c>
      <c r="G15" s="18">
        <v>2</v>
      </c>
      <c r="H15" s="18">
        <v>2</v>
      </c>
      <c r="I15" s="18">
        <v>1</v>
      </c>
      <c r="J15" s="18">
        <v>2</v>
      </c>
      <c r="K15" s="18">
        <v>1</v>
      </c>
      <c r="L15" s="18">
        <v>2</v>
      </c>
      <c r="M15" s="18">
        <v>2</v>
      </c>
    </row>
    <row r="16" spans="1:13" x14ac:dyDescent="0.25">
      <c r="A16" s="18" t="s">
        <v>171</v>
      </c>
      <c r="B16" s="18" t="s">
        <v>177</v>
      </c>
      <c r="C16" s="18" t="s">
        <v>180</v>
      </c>
      <c r="D16" s="18">
        <v>1</v>
      </c>
      <c r="E16" s="18">
        <v>1</v>
      </c>
      <c r="F16" s="18">
        <v>2</v>
      </c>
      <c r="G16" s="18">
        <v>2</v>
      </c>
      <c r="H16" s="18">
        <v>2</v>
      </c>
      <c r="I16" s="18">
        <v>2</v>
      </c>
      <c r="J16" s="18">
        <v>3</v>
      </c>
      <c r="K16" s="18">
        <v>3</v>
      </c>
      <c r="L16" s="18">
        <v>2</v>
      </c>
      <c r="M16" s="18">
        <v>1</v>
      </c>
    </row>
    <row r="17" spans="1:13" x14ac:dyDescent="0.25">
      <c r="A17" s="18" t="s">
        <v>172</v>
      </c>
      <c r="B17" s="18" t="s">
        <v>177</v>
      </c>
      <c r="C17" s="18" t="s">
        <v>2</v>
      </c>
      <c r="D17" s="18">
        <v>1</v>
      </c>
      <c r="E17" s="18">
        <v>2</v>
      </c>
      <c r="F17" s="18">
        <v>1</v>
      </c>
      <c r="G17" s="18">
        <v>1</v>
      </c>
      <c r="H17" s="18">
        <v>1</v>
      </c>
      <c r="I17" s="18">
        <v>2</v>
      </c>
      <c r="J17" s="18">
        <v>3</v>
      </c>
      <c r="K17" s="18">
        <v>3</v>
      </c>
      <c r="L17" s="18">
        <v>3</v>
      </c>
      <c r="M17" s="18">
        <v>3</v>
      </c>
    </row>
    <row r="18" spans="1:13" x14ac:dyDescent="0.25">
      <c r="A18" s="18" t="s">
        <v>173</v>
      </c>
      <c r="B18" s="18" t="s">
        <v>177</v>
      </c>
      <c r="C18" s="18" t="s">
        <v>180</v>
      </c>
      <c r="D18" s="18">
        <v>3</v>
      </c>
      <c r="E18" s="18">
        <v>3</v>
      </c>
      <c r="F18" s="18">
        <v>3</v>
      </c>
      <c r="G18" s="18">
        <v>3</v>
      </c>
      <c r="H18" s="18">
        <v>3</v>
      </c>
      <c r="I18" s="18">
        <v>1</v>
      </c>
      <c r="J18" s="18">
        <v>1</v>
      </c>
      <c r="K18" s="18">
        <v>1</v>
      </c>
      <c r="L18" s="18">
        <v>2</v>
      </c>
      <c r="M18" s="18">
        <v>1</v>
      </c>
    </row>
    <row r="19" spans="1:13" x14ac:dyDescent="0.25">
      <c r="A19" s="18" t="s">
        <v>174</v>
      </c>
      <c r="B19" s="18" t="s">
        <v>177</v>
      </c>
      <c r="C19" s="18" t="s">
        <v>2</v>
      </c>
      <c r="D19" s="18">
        <v>2</v>
      </c>
      <c r="E19" s="18">
        <v>2</v>
      </c>
      <c r="F19" s="18">
        <v>3</v>
      </c>
      <c r="G19" s="18">
        <v>1</v>
      </c>
      <c r="H19" s="18">
        <v>1</v>
      </c>
      <c r="I19" s="18">
        <v>1</v>
      </c>
      <c r="J19" s="18">
        <v>3</v>
      </c>
      <c r="K19" s="18">
        <v>3</v>
      </c>
      <c r="L19" s="18">
        <v>2</v>
      </c>
      <c r="M19" s="18">
        <v>2</v>
      </c>
    </row>
    <row r="20" spans="1:13" x14ac:dyDescent="0.25">
      <c r="A20" s="18" t="s">
        <v>175</v>
      </c>
      <c r="B20" s="18" t="s">
        <v>177</v>
      </c>
      <c r="C20" s="18" t="s">
        <v>180</v>
      </c>
      <c r="D20" s="18">
        <v>3</v>
      </c>
      <c r="E20" s="18">
        <v>3</v>
      </c>
      <c r="F20" s="18">
        <v>3</v>
      </c>
      <c r="G20" s="18">
        <v>3</v>
      </c>
      <c r="H20" s="18">
        <v>3</v>
      </c>
      <c r="I20" s="18">
        <v>3</v>
      </c>
      <c r="J20" s="18">
        <v>1</v>
      </c>
      <c r="K20" s="18">
        <v>1</v>
      </c>
      <c r="L20" s="18">
        <v>2</v>
      </c>
      <c r="M20" s="18">
        <v>3</v>
      </c>
    </row>
    <row r="21" spans="1:13" x14ac:dyDescent="0.25">
      <c r="A21" s="18" t="s">
        <v>176</v>
      </c>
      <c r="B21" s="18" t="s">
        <v>177</v>
      </c>
      <c r="C21" s="18" t="s">
        <v>180</v>
      </c>
      <c r="D21" s="18">
        <v>1</v>
      </c>
      <c r="E21" s="18">
        <v>2</v>
      </c>
      <c r="F21" s="18">
        <v>2</v>
      </c>
      <c r="G21" s="18">
        <v>1</v>
      </c>
      <c r="H21" s="18">
        <v>1</v>
      </c>
      <c r="I21" s="18">
        <v>3</v>
      </c>
      <c r="J21" s="18">
        <v>3</v>
      </c>
      <c r="K21" s="18">
        <v>2</v>
      </c>
      <c r="L21" s="18">
        <v>2</v>
      </c>
      <c r="M21" s="18">
        <v>1</v>
      </c>
    </row>
    <row r="24" spans="1:13" x14ac:dyDescent="0.25">
      <c r="H24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Pertanyaan</vt:lpstr>
      <vt:lpstr>Data Siswa</vt:lpstr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 Theresia</dc:creator>
  <cp:lastModifiedBy>Kevin Labuno</cp:lastModifiedBy>
  <dcterms:created xsi:type="dcterms:W3CDTF">2023-09-18T04:41:47Z</dcterms:created>
  <dcterms:modified xsi:type="dcterms:W3CDTF">2024-06-04T19:42:20Z</dcterms:modified>
</cp:coreProperties>
</file>