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00.bin" ContentType="application/vnd.ms-office.activeX"/>
  <Override PartName="/xl/activeX/activeX100.xml" ContentType="application/vnd.ms-office.activeX+xml"/>
  <Override PartName="/xl/activeX/activeX101.bin" ContentType="application/vnd.ms-office.activeX"/>
  <Override PartName="/xl/activeX/activeX101.xml" ContentType="application/vnd.ms-office.activeX+xml"/>
  <Override PartName="/xl/activeX/activeX102.bin" ContentType="application/vnd.ms-office.activeX"/>
  <Override PartName="/xl/activeX/activeX102.xml" ContentType="application/vnd.ms-office.activeX+xml"/>
  <Override PartName="/xl/activeX/activeX103.bin" ContentType="application/vnd.ms-office.activeX"/>
  <Override PartName="/xl/activeX/activeX103.xml" ContentType="application/vnd.ms-office.activeX+xml"/>
  <Override PartName="/xl/activeX/activeX104.bin" ContentType="application/vnd.ms-office.activeX"/>
  <Override PartName="/xl/activeX/activeX104.xml" ContentType="application/vnd.ms-office.activeX+xml"/>
  <Override PartName="/xl/activeX/activeX105.bin" ContentType="application/vnd.ms-office.activeX"/>
  <Override PartName="/xl/activeX/activeX105.xml" ContentType="application/vnd.ms-office.activeX+xml"/>
  <Override PartName="/xl/activeX/activeX106.bin" ContentType="application/vnd.ms-office.activeX"/>
  <Override PartName="/xl/activeX/activeX106.xml" ContentType="application/vnd.ms-office.activeX+xml"/>
  <Override PartName="/xl/activeX/activeX107.bin" ContentType="application/vnd.ms-office.activeX"/>
  <Override PartName="/xl/activeX/activeX107.xml" ContentType="application/vnd.ms-office.activeX+xml"/>
  <Override PartName="/xl/activeX/activeX108.bin" ContentType="application/vnd.ms-office.activeX"/>
  <Override PartName="/xl/activeX/activeX108.xml" ContentType="application/vnd.ms-office.activeX+xml"/>
  <Override PartName="/xl/activeX/activeX109.bin" ContentType="application/vnd.ms-office.activeX"/>
  <Override PartName="/xl/activeX/activeX109.xml" ContentType="application/vnd.ms-office.activeX+xml"/>
  <Override PartName="/xl/activeX/activeX11.bin" ContentType="application/vnd.ms-office.activeX"/>
  <Override PartName="/xl/activeX/activeX11.xml" ContentType="application/vnd.ms-office.activeX+xml"/>
  <Override PartName="/xl/activeX/activeX110.bin" ContentType="application/vnd.ms-office.activeX"/>
  <Override PartName="/xl/activeX/activeX110.xml" ContentType="application/vnd.ms-office.activeX+xml"/>
  <Override PartName="/xl/activeX/activeX111.bin" ContentType="application/vnd.ms-office.activeX"/>
  <Override PartName="/xl/activeX/activeX111.xml" ContentType="application/vnd.ms-office.activeX+xml"/>
  <Override PartName="/xl/activeX/activeX112.bin" ContentType="application/vnd.ms-office.activeX"/>
  <Override PartName="/xl/activeX/activeX112.xml" ContentType="application/vnd.ms-office.activeX+xml"/>
  <Override PartName="/xl/activeX/activeX113.bin" ContentType="application/vnd.ms-office.activeX"/>
  <Override PartName="/xl/activeX/activeX113.xml" ContentType="application/vnd.ms-office.activeX+xml"/>
  <Override PartName="/xl/activeX/activeX114.bin" ContentType="application/vnd.ms-office.activeX"/>
  <Override PartName="/xl/activeX/activeX114.xml" ContentType="application/vnd.ms-office.activeX+xml"/>
  <Override PartName="/xl/activeX/activeX115.bin" ContentType="application/vnd.ms-office.activeX"/>
  <Override PartName="/xl/activeX/activeX115.xml" ContentType="application/vnd.ms-office.activeX+xml"/>
  <Override PartName="/xl/activeX/activeX116.bin" ContentType="application/vnd.ms-office.activeX"/>
  <Override PartName="/xl/activeX/activeX116.xml" ContentType="application/vnd.ms-office.activeX+xml"/>
  <Override PartName="/xl/activeX/activeX117.bin" ContentType="application/vnd.ms-office.activeX"/>
  <Override PartName="/xl/activeX/activeX117.xml" ContentType="application/vnd.ms-office.activeX+xml"/>
  <Override PartName="/xl/activeX/activeX118.bin" ContentType="application/vnd.ms-office.activeX"/>
  <Override PartName="/xl/activeX/activeX118.xml" ContentType="application/vnd.ms-office.activeX+xml"/>
  <Override PartName="/xl/activeX/activeX119.bin" ContentType="application/vnd.ms-office.activeX"/>
  <Override PartName="/xl/activeX/activeX119.xml" ContentType="application/vnd.ms-office.activeX+xml"/>
  <Override PartName="/xl/activeX/activeX12.bin" ContentType="application/vnd.ms-office.activeX"/>
  <Override PartName="/xl/activeX/activeX12.xml" ContentType="application/vnd.ms-office.activeX+xml"/>
  <Override PartName="/xl/activeX/activeX120.bin" ContentType="application/vnd.ms-office.activeX"/>
  <Override PartName="/xl/activeX/activeX120.xml" ContentType="application/vnd.ms-office.activeX+xml"/>
  <Override PartName="/xl/activeX/activeX121.bin" ContentType="application/vnd.ms-office.activeX"/>
  <Override PartName="/xl/activeX/activeX121.xml" ContentType="application/vnd.ms-office.activeX+xml"/>
  <Override PartName="/xl/activeX/activeX122.bin" ContentType="application/vnd.ms-office.activeX"/>
  <Override PartName="/xl/activeX/activeX122.xml" ContentType="application/vnd.ms-office.activeX+xml"/>
  <Override PartName="/xl/activeX/activeX123.bin" ContentType="application/vnd.ms-office.activeX"/>
  <Override PartName="/xl/activeX/activeX123.xml" ContentType="application/vnd.ms-office.activeX+xml"/>
  <Override PartName="/xl/activeX/activeX124.bin" ContentType="application/vnd.ms-office.activeX"/>
  <Override PartName="/xl/activeX/activeX124.xml" ContentType="application/vnd.ms-office.activeX+xml"/>
  <Override PartName="/xl/activeX/activeX125.bin" ContentType="application/vnd.ms-office.activeX"/>
  <Override PartName="/xl/activeX/activeX125.xml" ContentType="application/vnd.ms-office.activeX+xml"/>
  <Override PartName="/xl/activeX/activeX126.bin" ContentType="application/vnd.ms-office.activeX"/>
  <Override PartName="/xl/activeX/activeX126.xml" ContentType="application/vnd.ms-office.activeX+xml"/>
  <Override PartName="/xl/activeX/activeX127.bin" ContentType="application/vnd.ms-office.activeX"/>
  <Override PartName="/xl/activeX/activeX127.xml" ContentType="application/vnd.ms-office.activeX+xml"/>
  <Override PartName="/xl/activeX/activeX128.bin" ContentType="application/vnd.ms-office.activeX"/>
  <Override PartName="/xl/activeX/activeX128.xml" ContentType="application/vnd.ms-office.activeX+xml"/>
  <Override PartName="/xl/activeX/activeX129.bin" ContentType="application/vnd.ms-office.activeX"/>
  <Override PartName="/xl/activeX/activeX129.xml" ContentType="application/vnd.ms-office.activeX+xml"/>
  <Override PartName="/xl/activeX/activeX13.bin" ContentType="application/vnd.ms-office.activeX"/>
  <Override PartName="/xl/activeX/activeX13.xml" ContentType="application/vnd.ms-office.activeX+xml"/>
  <Override PartName="/xl/activeX/activeX130.bin" ContentType="application/vnd.ms-office.activeX"/>
  <Override PartName="/xl/activeX/activeX130.xml" ContentType="application/vnd.ms-office.activeX+xml"/>
  <Override PartName="/xl/activeX/activeX131.bin" ContentType="application/vnd.ms-office.activeX"/>
  <Override PartName="/xl/activeX/activeX131.xml" ContentType="application/vnd.ms-office.activeX+xml"/>
  <Override PartName="/xl/activeX/activeX132.bin" ContentType="application/vnd.ms-office.activeX"/>
  <Override PartName="/xl/activeX/activeX132.xml" ContentType="application/vnd.ms-office.activeX+xml"/>
  <Override PartName="/xl/activeX/activeX133.bin" ContentType="application/vnd.ms-office.activeX"/>
  <Override PartName="/xl/activeX/activeX133.xml" ContentType="application/vnd.ms-office.activeX+xml"/>
  <Override PartName="/xl/activeX/activeX134.bin" ContentType="application/vnd.ms-office.activeX"/>
  <Override PartName="/xl/activeX/activeX134.xml" ContentType="application/vnd.ms-office.activeX+xml"/>
  <Override PartName="/xl/activeX/activeX135.bin" ContentType="application/vnd.ms-office.activeX"/>
  <Override PartName="/xl/activeX/activeX135.xml" ContentType="application/vnd.ms-office.activeX+xml"/>
  <Override PartName="/xl/activeX/activeX136.bin" ContentType="application/vnd.ms-office.activeX"/>
  <Override PartName="/xl/activeX/activeX136.xml" ContentType="application/vnd.ms-office.activeX+xml"/>
  <Override PartName="/xl/activeX/activeX137.bin" ContentType="application/vnd.ms-office.activeX"/>
  <Override PartName="/xl/activeX/activeX137.xml" ContentType="application/vnd.ms-office.activeX+xml"/>
  <Override PartName="/xl/activeX/activeX138.bin" ContentType="application/vnd.ms-office.activeX"/>
  <Override PartName="/xl/activeX/activeX138.xml" ContentType="application/vnd.ms-office.activeX+xml"/>
  <Override PartName="/xl/activeX/activeX139.bin" ContentType="application/vnd.ms-office.activeX"/>
  <Override PartName="/xl/activeX/activeX139.xml" ContentType="application/vnd.ms-office.activeX+xml"/>
  <Override PartName="/xl/activeX/activeX14.bin" ContentType="application/vnd.ms-office.activeX"/>
  <Override PartName="/xl/activeX/activeX14.xml" ContentType="application/vnd.ms-office.activeX+xml"/>
  <Override PartName="/xl/activeX/activeX140.bin" ContentType="application/vnd.ms-office.activeX"/>
  <Override PartName="/xl/activeX/activeX140.xml" ContentType="application/vnd.ms-office.activeX+xml"/>
  <Override PartName="/xl/activeX/activeX141.bin" ContentType="application/vnd.ms-office.activeX"/>
  <Override PartName="/xl/activeX/activeX141.xml" ContentType="application/vnd.ms-office.activeX+xml"/>
  <Override PartName="/xl/activeX/activeX142.bin" ContentType="application/vnd.ms-office.activeX"/>
  <Override PartName="/xl/activeX/activeX142.xml" ContentType="application/vnd.ms-office.activeX+xml"/>
  <Override PartName="/xl/activeX/activeX143.bin" ContentType="application/vnd.ms-office.activeX"/>
  <Override PartName="/xl/activeX/activeX143.xml" ContentType="application/vnd.ms-office.activeX+xml"/>
  <Override PartName="/xl/activeX/activeX144.bin" ContentType="application/vnd.ms-office.activeX"/>
  <Override PartName="/xl/activeX/activeX144.xml" ContentType="application/vnd.ms-office.activeX+xml"/>
  <Override PartName="/xl/activeX/activeX145.bin" ContentType="application/vnd.ms-office.activeX"/>
  <Override PartName="/xl/activeX/activeX145.xml" ContentType="application/vnd.ms-office.activeX+xml"/>
  <Override PartName="/xl/activeX/activeX146.bin" ContentType="application/vnd.ms-office.activeX"/>
  <Override PartName="/xl/activeX/activeX146.xml" ContentType="application/vnd.ms-office.activeX+xml"/>
  <Override PartName="/xl/activeX/activeX147.bin" ContentType="application/vnd.ms-office.activeX"/>
  <Override PartName="/xl/activeX/activeX147.xml" ContentType="application/vnd.ms-office.activeX+xml"/>
  <Override PartName="/xl/activeX/activeX148.bin" ContentType="application/vnd.ms-office.activeX"/>
  <Override PartName="/xl/activeX/activeX148.xml" ContentType="application/vnd.ms-office.activeX+xml"/>
  <Override PartName="/xl/activeX/activeX149.bin" ContentType="application/vnd.ms-office.activeX"/>
  <Override PartName="/xl/activeX/activeX149.xml" ContentType="application/vnd.ms-office.activeX+xml"/>
  <Override PartName="/xl/activeX/activeX15.bin" ContentType="application/vnd.ms-office.activeX"/>
  <Override PartName="/xl/activeX/activeX15.xml" ContentType="application/vnd.ms-office.activeX+xml"/>
  <Override PartName="/xl/activeX/activeX150.bin" ContentType="application/vnd.ms-office.activeX"/>
  <Override PartName="/xl/activeX/activeX150.xml" ContentType="application/vnd.ms-office.activeX+xml"/>
  <Override PartName="/xl/activeX/activeX151.bin" ContentType="application/vnd.ms-office.activeX"/>
  <Override PartName="/xl/activeX/activeX151.xml" ContentType="application/vnd.ms-office.activeX+xml"/>
  <Override PartName="/xl/activeX/activeX152.bin" ContentType="application/vnd.ms-office.activeX"/>
  <Override PartName="/xl/activeX/activeX152.xml" ContentType="application/vnd.ms-office.activeX+xml"/>
  <Override PartName="/xl/activeX/activeX153.bin" ContentType="application/vnd.ms-office.activeX"/>
  <Override PartName="/xl/activeX/activeX153.xml" ContentType="application/vnd.ms-office.activeX+xml"/>
  <Override PartName="/xl/activeX/activeX154.bin" ContentType="application/vnd.ms-office.activeX"/>
  <Override PartName="/xl/activeX/activeX154.xml" ContentType="application/vnd.ms-office.activeX+xml"/>
  <Override PartName="/xl/activeX/activeX155.bin" ContentType="application/vnd.ms-office.activeX"/>
  <Override PartName="/xl/activeX/activeX155.xml" ContentType="application/vnd.ms-office.activeX+xml"/>
  <Override PartName="/xl/activeX/activeX156.bin" ContentType="application/vnd.ms-office.activeX"/>
  <Override PartName="/xl/activeX/activeX156.xml" ContentType="application/vnd.ms-office.activeX+xml"/>
  <Override PartName="/xl/activeX/activeX157.bin" ContentType="application/vnd.ms-office.activeX"/>
  <Override PartName="/xl/activeX/activeX157.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59.xml" ContentType="application/vnd.ms-office.activeX+xml"/>
  <Override PartName="/xl/activeX/activeX16.bin" ContentType="application/vnd.ms-office.activeX"/>
  <Override PartName="/xl/activeX/activeX16.xml" ContentType="application/vnd.ms-office.activeX+xml"/>
  <Override PartName="/xl/activeX/activeX160.bin" ContentType="application/vnd.ms-office.activeX"/>
  <Override PartName="/xl/activeX/activeX160.xml" ContentType="application/vnd.ms-office.activeX+xml"/>
  <Override PartName="/xl/activeX/activeX161.bin" ContentType="application/vnd.ms-office.activeX"/>
  <Override PartName="/xl/activeX/activeX161.xml" ContentType="application/vnd.ms-office.activeX+xml"/>
  <Override PartName="/xl/activeX/activeX162.bin" ContentType="application/vnd.ms-office.activeX"/>
  <Override PartName="/xl/activeX/activeX162.xml" ContentType="application/vnd.ms-office.activeX+xml"/>
  <Override PartName="/xl/activeX/activeX163.bin" ContentType="application/vnd.ms-office.activeX"/>
  <Override PartName="/xl/activeX/activeX163.xml" ContentType="application/vnd.ms-office.activeX+xml"/>
  <Override PartName="/xl/activeX/activeX164.bin" ContentType="application/vnd.ms-office.activeX"/>
  <Override PartName="/xl/activeX/activeX164.xml" ContentType="application/vnd.ms-office.activeX+xml"/>
  <Override PartName="/xl/activeX/activeX165.bin" ContentType="application/vnd.ms-office.activeX"/>
  <Override PartName="/xl/activeX/activeX165.xml" ContentType="application/vnd.ms-office.activeX+xml"/>
  <Override PartName="/xl/activeX/activeX166.bin" ContentType="application/vnd.ms-office.activeX"/>
  <Override PartName="/xl/activeX/activeX166.xml" ContentType="application/vnd.ms-office.activeX+xml"/>
  <Override PartName="/xl/activeX/activeX167.bin" ContentType="application/vnd.ms-office.activeX"/>
  <Override PartName="/xl/activeX/activeX167.xml" ContentType="application/vnd.ms-office.activeX+xml"/>
  <Override PartName="/xl/activeX/activeX168.bin" ContentType="application/vnd.ms-office.activeX"/>
  <Override PartName="/xl/activeX/activeX168.xml" ContentType="application/vnd.ms-office.activeX+xml"/>
  <Override PartName="/xl/activeX/activeX169.bin" ContentType="application/vnd.ms-office.activeX"/>
  <Override PartName="/xl/activeX/activeX169.xml" ContentType="application/vnd.ms-office.activeX+xml"/>
  <Override PartName="/xl/activeX/activeX17.bin" ContentType="application/vnd.ms-office.activeX"/>
  <Override PartName="/xl/activeX/activeX17.xml" ContentType="application/vnd.ms-office.activeX+xml"/>
  <Override PartName="/xl/activeX/activeX170.bin" ContentType="application/vnd.ms-office.activeX"/>
  <Override PartName="/xl/activeX/activeX170.xml" ContentType="application/vnd.ms-office.activeX+xml"/>
  <Override PartName="/xl/activeX/activeX171.bin" ContentType="application/vnd.ms-office.activeX"/>
  <Override PartName="/xl/activeX/activeX171.xml" ContentType="application/vnd.ms-office.activeX+xml"/>
  <Override PartName="/xl/activeX/activeX172.bin" ContentType="application/vnd.ms-office.activeX"/>
  <Override PartName="/xl/activeX/activeX172.xml" ContentType="application/vnd.ms-office.activeX+xml"/>
  <Override PartName="/xl/activeX/activeX173.bin" ContentType="application/vnd.ms-office.activeX"/>
  <Override PartName="/xl/activeX/activeX173.xml" ContentType="application/vnd.ms-office.activeX+xml"/>
  <Override PartName="/xl/activeX/activeX174.bin" ContentType="application/vnd.ms-office.activeX"/>
  <Override PartName="/xl/activeX/activeX174.xml" ContentType="application/vnd.ms-office.activeX+xml"/>
  <Override PartName="/xl/activeX/activeX175.bin" ContentType="application/vnd.ms-office.activeX"/>
  <Override PartName="/xl/activeX/activeX175.xml" ContentType="application/vnd.ms-office.activeX+xml"/>
  <Override PartName="/xl/activeX/activeX176.bin" ContentType="application/vnd.ms-office.activeX"/>
  <Override PartName="/xl/activeX/activeX176.xml" ContentType="application/vnd.ms-office.activeX+xml"/>
  <Override PartName="/xl/activeX/activeX177.bin" ContentType="application/vnd.ms-office.activeX"/>
  <Override PartName="/xl/activeX/activeX177.xml" ContentType="application/vnd.ms-office.activeX+xml"/>
  <Override PartName="/xl/activeX/activeX178.bin" ContentType="application/vnd.ms-office.activeX"/>
  <Override PartName="/xl/activeX/activeX178.xml" ContentType="application/vnd.ms-office.activeX+xml"/>
  <Override PartName="/xl/activeX/activeX179.bin" ContentType="application/vnd.ms-office.activeX"/>
  <Override PartName="/xl/activeX/activeX179.xml" ContentType="application/vnd.ms-office.activeX+xml"/>
  <Override PartName="/xl/activeX/activeX18.bin" ContentType="application/vnd.ms-office.activeX"/>
  <Override PartName="/xl/activeX/activeX18.xml" ContentType="application/vnd.ms-office.activeX+xml"/>
  <Override PartName="/xl/activeX/activeX180.bin" ContentType="application/vnd.ms-office.activeX"/>
  <Override PartName="/xl/activeX/activeX180.xml" ContentType="application/vnd.ms-office.activeX+xml"/>
  <Override PartName="/xl/activeX/activeX181.bin" ContentType="application/vnd.ms-office.activeX"/>
  <Override PartName="/xl/activeX/activeX181.xml" ContentType="application/vnd.ms-office.activeX+xml"/>
  <Override PartName="/xl/activeX/activeX182.bin" ContentType="application/vnd.ms-office.activeX"/>
  <Override PartName="/xl/activeX/activeX182.xml" ContentType="application/vnd.ms-office.activeX+xml"/>
  <Override PartName="/xl/activeX/activeX183.bin" ContentType="application/vnd.ms-office.activeX"/>
  <Override PartName="/xl/activeX/activeX183.xml" ContentType="application/vnd.ms-office.activeX+xml"/>
  <Override PartName="/xl/activeX/activeX184.bin" ContentType="application/vnd.ms-office.activeX"/>
  <Override PartName="/xl/activeX/activeX184.xml" ContentType="application/vnd.ms-office.activeX+xml"/>
  <Override PartName="/xl/activeX/activeX185.bin" ContentType="application/vnd.ms-office.activeX"/>
  <Override PartName="/xl/activeX/activeX185.xml" ContentType="application/vnd.ms-office.activeX+xml"/>
  <Override PartName="/xl/activeX/activeX186.bin" ContentType="application/vnd.ms-office.activeX"/>
  <Override PartName="/xl/activeX/activeX186.xml" ContentType="application/vnd.ms-office.activeX+xml"/>
  <Override PartName="/xl/activeX/activeX187.bin" ContentType="application/vnd.ms-office.activeX"/>
  <Override PartName="/xl/activeX/activeX187.xml" ContentType="application/vnd.ms-office.activeX+xml"/>
  <Override PartName="/xl/activeX/activeX188.bin" ContentType="application/vnd.ms-office.activeX"/>
  <Override PartName="/xl/activeX/activeX188.xml" ContentType="application/vnd.ms-office.activeX+xml"/>
  <Override PartName="/xl/activeX/activeX189.bin" ContentType="application/vnd.ms-office.activeX"/>
  <Override PartName="/xl/activeX/activeX189.xml" ContentType="application/vnd.ms-office.activeX+xml"/>
  <Override PartName="/xl/activeX/activeX19.bin" ContentType="application/vnd.ms-office.activeX"/>
  <Override PartName="/xl/activeX/activeX19.xml" ContentType="application/vnd.ms-office.activeX+xml"/>
  <Override PartName="/xl/activeX/activeX190.bin" ContentType="application/vnd.ms-office.activeX"/>
  <Override PartName="/xl/activeX/activeX190.xml" ContentType="application/vnd.ms-office.activeX+xml"/>
  <Override PartName="/xl/activeX/activeX191.bin" ContentType="application/vnd.ms-office.activeX"/>
  <Override PartName="/xl/activeX/activeX191.xml" ContentType="application/vnd.ms-office.activeX+xml"/>
  <Override PartName="/xl/activeX/activeX192.bin" ContentType="application/vnd.ms-office.activeX"/>
  <Override PartName="/xl/activeX/activeX192.xml" ContentType="application/vnd.ms-office.activeX+xml"/>
  <Override PartName="/xl/activeX/activeX193.bin" ContentType="application/vnd.ms-office.activeX"/>
  <Override PartName="/xl/activeX/activeX193.xml" ContentType="application/vnd.ms-office.activeX+xml"/>
  <Override PartName="/xl/activeX/activeX194.bin" ContentType="application/vnd.ms-office.activeX"/>
  <Override PartName="/xl/activeX/activeX194.xml" ContentType="application/vnd.ms-office.activeX+xml"/>
  <Override PartName="/xl/activeX/activeX195.bin" ContentType="application/vnd.ms-office.activeX"/>
  <Override PartName="/xl/activeX/activeX195.xml" ContentType="application/vnd.ms-office.activeX+xml"/>
  <Override PartName="/xl/activeX/activeX196.bin" ContentType="application/vnd.ms-office.activeX"/>
  <Override PartName="/xl/activeX/activeX196.xml" ContentType="application/vnd.ms-office.activeX+xml"/>
  <Override PartName="/xl/activeX/activeX197.bin" ContentType="application/vnd.ms-office.activeX"/>
  <Override PartName="/xl/activeX/activeX197.xml" ContentType="application/vnd.ms-office.activeX+xml"/>
  <Override PartName="/xl/activeX/activeX198.bin" ContentType="application/vnd.ms-office.activeX"/>
  <Override PartName="/xl/activeX/activeX198.xml" ContentType="application/vnd.ms-office.activeX+xml"/>
  <Override PartName="/xl/activeX/activeX199.bin" ContentType="application/vnd.ms-office.activeX"/>
  <Override PartName="/xl/activeX/activeX19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00.bin" ContentType="application/vnd.ms-office.activeX"/>
  <Override PartName="/xl/activeX/activeX200.xml" ContentType="application/vnd.ms-office.activeX+xml"/>
  <Override PartName="/xl/activeX/activeX201.bin" ContentType="application/vnd.ms-office.activeX"/>
  <Override PartName="/xl/activeX/activeX201.xml" ContentType="application/vnd.ms-office.activeX+xml"/>
  <Override PartName="/xl/activeX/activeX202.bin" ContentType="application/vnd.ms-office.activeX"/>
  <Override PartName="/xl/activeX/activeX202.xml" ContentType="application/vnd.ms-office.activeX+xml"/>
  <Override PartName="/xl/activeX/activeX203.bin" ContentType="application/vnd.ms-office.activeX"/>
  <Override PartName="/xl/activeX/activeX203.xml" ContentType="application/vnd.ms-office.activeX+xml"/>
  <Override PartName="/xl/activeX/activeX204.bin" ContentType="application/vnd.ms-office.activeX"/>
  <Override PartName="/xl/activeX/activeX204.xml" ContentType="application/vnd.ms-office.activeX+xml"/>
  <Override PartName="/xl/activeX/activeX205.bin" ContentType="application/vnd.ms-office.activeX"/>
  <Override PartName="/xl/activeX/activeX205.xml" ContentType="application/vnd.ms-office.activeX+xml"/>
  <Override PartName="/xl/activeX/activeX206.bin" ContentType="application/vnd.ms-office.activeX"/>
  <Override PartName="/xl/activeX/activeX206.xml" ContentType="application/vnd.ms-office.activeX+xml"/>
  <Override PartName="/xl/activeX/activeX207.bin" ContentType="application/vnd.ms-office.activeX"/>
  <Override PartName="/xl/activeX/activeX207.xml" ContentType="application/vnd.ms-office.activeX+xml"/>
  <Override PartName="/xl/activeX/activeX208.bin" ContentType="application/vnd.ms-office.activeX"/>
  <Override PartName="/xl/activeX/activeX208.xml" ContentType="application/vnd.ms-office.activeX+xml"/>
  <Override PartName="/xl/activeX/activeX209.bin" ContentType="application/vnd.ms-office.activeX"/>
  <Override PartName="/xl/activeX/activeX209.xml" ContentType="application/vnd.ms-office.activeX+xml"/>
  <Override PartName="/xl/activeX/activeX21.bin" ContentType="application/vnd.ms-office.activeX"/>
  <Override PartName="/xl/activeX/activeX21.xml" ContentType="application/vnd.ms-office.activeX+xml"/>
  <Override PartName="/xl/activeX/activeX210.bin" ContentType="application/vnd.ms-office.activeX"/>
  <Override PartName="/xl/activeX/activeX210.xml" ContentType="application/vnd.ms-office.activeX+xml"/>
  <Override PartName="/xl/activeX/activeX211.bin" ContentType="application/vnd.ms-office.activeX"/>
  <Override PartName="/xl/activeX/activeX211.xml" ContentType="application/vnd.ms-office.activeX+xml"/>
  <Override PartName="/xl/activeX/activeX212.bin" ContentType="application/vnd.ms-office.activeX"/>
  <Override PartName="/xl/activeX/activeX212.xml" ContentType="application/vnd.ms-office.activeX+xml"/>
  <Override PartName="/xl/activeX/activeX213.bin" ContentType="application/vnd.ms-office.activeX"/>
  <Override PartName="/xl/activeX/activeX213.xml" ContentType="application/vnd.ms-office.activeX+xml"/>
  <Override PartName="/xl/activeX/activeX214.bin" ContentType="application/vnd.ms-office.activeX"/>
  <Override PartName="/xl/activeX/activeX214.xml" ContentType="application/vnd.ms-office.activeX+xml"/>
  <Override PartName="/xl/activeX/activeX215.bin" ContentType="application/vnd.ms-office.activeX"/>
  <Override PartName="/xl/activeX/activeX215.xml" ContentType="application/vnd.ms-office.activeX+xml"/>
  <Override PartName="/xl/activeX/activeX216.bin" ContentType="application/vnd.ms-office.activeX"/>
  <Override PartName="/xl/activeX/activeX216.xml" ContentType="application/vnd.ms-office.activeX+xml"/>
  <Override PartName="/xl/activeX/activeX217.bin" ContentType="application/vnd.ms-office.activeX"/>
  <Override PartName="/xl/activeX/activeX217.xml" ContentType="application/vnd.ms-office.activeX+xml"/>
  <Override PartName="/xl/activeX/activeX218.bin" ContentType="application/vnd.ms-office.activeX"/>
  <Override PartName="/xl/activeX/activeX218.xml" ContentType="application/vnd.ms-office.activeX+xml"/>
  <Override PartName="/xl/activeX/activeX219.bin" ContentType="application/vnd.ms-office.activeX"/>
  <Override PartName="/xl/activeX/activeX219.xml" ContentType="application/vnd.ms-office.activeX+xml"/>
  <Override PartName="/xl/activeX/activeX22.bin" ContentType="application/vnd.ms-office.activeX"/>
  <Override PartName="/xl/activeX/activeX22.xml" ContentType="application/vnd.ms-office.activeX+xml"/>
  <Override PartName="/xl/activeX/activeX220.bin" ContentType="application/vnd.ms-office.activeX"/>
  <Override PartName="/xl/activeX/activeX220.xml" ContentType="application/vnd.ms-office.activeX+xml"/>
  <Override PartName="/xl/activeX/activeX221.bin" ContentType="application/vnd.ms-office.activeX"/>
  <Override PartName="/xl/activeX/activeX221.xml" ContentType="application/vnd.ms-office.activeX+xml"/>
  <Override PartName="/xl/activeX/activeX222.bin" ContentType="application/vnd.ms-office.activeX"/>
  <Override PartName="/xl/activeX/activeX222.xml" ContentType="application/vnd.ms-office.activeX+xml"/>
  <Override PartName="/xl/activeX/activeX223.bin" ContentType="application/vnd.ms-office.activeX"/>
  <Override PartName="/xl/activeX/activeX223.xml" ContentType="application/vnd.ms-office.activeX+xml"/>
  <Override PartName="/xl/activeX/activeX224.bin" ContentType="application/vnd.ms-office.activeX"/>
  <Override PartName="/xl/activeX/activeX224.xml" ContentType="application/vnd.ms-office.activeX+xml"/>
  <Override PartName="/xl/activeX/activeX225.bin" ContentType="application/vnd.ms-office.activeX"/>
  <Override PartName="/xl/activeX/activeX225.xml" ContentType="application/vnd.ms-office.activeX+xml"/>
  <Override PartName="/xl/activeX/activeX226.bin" ContentType="application/vnd.ms-office.activeX"/>
  <Override PartName="/xl/activeX/activeX226.xml" ContentType="application/vnd.ms-office.activeX+xml"/>
  <Override PartName="/xl/activeX/activeX227.bin" ContentType="application/vnd.ms-office.activeX"/>
  <Override PartName="/xl/activeX/activeX227.xml" ContentType="application/vnd.ms-office.activeX+xml"/>
  <Override PartName="/xl/activeX/activeX228.bin" ContentType="application/vnd.ms-office.activeX"/>
  <Override PartName="/xl/activeX/activeX228.xml" ContentType="application/vnd.ms-office.activeX+xml"/>
  <Override PartName="/xl/activeX/activeX229.bin" ContentType="application/vnd.ms-office.activeX"/>
  <Override PartName="/xl/activeX/activeX229.xml" ContentType="application/vnd.ms-office.activeX+xml"/>
  <Override PartName="/xl/activeX/activeX23.bin" ContentType="application/vnd.ms-office.activeX"/>
  <Override PartName="/xl/activeX/activeX23.xml" ContentType="application/vnd.ms-office.activeX+xml"/>
  <Override PartName="/xl/activeX/activeX230.bin" ContentType="application/vnd.ms-office.activeX"/>
  <Override PartName="/xl/activeX/activeX230.xml" ContentType="application/vnd.ms-office.activeX+xml"/>
  <Override PartName="/xl/activeX/activeX231.bin" ContentType="application/vnd.ms-office.activeX"/>
  <Override PartName="/xl/activeX/activeX231.xml" ContentType="application/vnd.ms-office.activeX+xml"/>
  <Override PartName="/xl/activeX/activeX232.bin" ContentType="application/vnd.ms-office.activeX"/>
  <Override PartName="/xl/activeX/activeX232.xml" ContentType="application/vnd.ms-office.activeX+xml"/>
  <Override PartName="/xl/activeX/activeX24.bin" ContentType="application/vnd.ms-office.activeX"/>
  <Override PartName="/xl/activeX/activeX24.xml" ContentType="application/vnd.ms-office.activeX+xml"/>
  <Override PartName="/xl/activeX/activeX25.bin" ContentType="application/vnd.ms-office.activeX"/>
  <Override PartName="/xl/activeX/activeX25.xml" ContentType="application/vnd.ms-office.activeX+xml"/>
  <Override PartName="/xl/activeX/activeX26.bin" ContentType="application/vnd.ms-office.activeX"/>
  <Override PartName="/xl/activeX/activeX26.xml" ContentType="application/vnd.ms-office.activeX+xml"/>
  <Override PartName="/xl/activeX/activeX27.bin" ContentType="application/vnd.ms-office.activeX"/>
  <Override PartName="/xl/activeX/activeX27.xml" ContentType="application/vnd.ms-office.activeX+xml"/>
  <Override PartName="/xl/activeX/activeX28.bin" ContentType="application/vnd.ms-office.activeX"/>
  <Override PartName="/xl/activeX/activeX28.xml" ContentType="application/vnd.ms-office.activeX+xml"/>
  <Override PartName="/xl/activeX/activeX29.bin" ContentType="application/vnd.ms-office.activeX"/>
  <Override PartName="/xl/activeX/activeX29.xml" ContentType="application/vnd.ms-office.activeX+xml"/>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1.bin" ContentType="application/vnd.ms-office.activeX"/>
  <Override PartName="/xl/activeX/activeX31.xml" ContentType="application/vnd.ms-office.activeX+xml"/>
  <Override PartName="/xl/activeX/activeX32.bin" ContentType="application/vnd.ms-office.activeX"/>
  <Override PartName="/xl/activeX/activeX32.xml" ContentType="application/vnd.ms-office.activeX+xml"/>
  <Override PartName="/xl/activeX/activeX33.bin" ContentType="application/vnd.ms-office.activeX"/>
  <Override PartName="/xl/activeX/activeX33.xml" ContentType="application/vnd.ms-office.activeX+xml"/>
  <Override PartName="/xl/activeX/activeX34.bin" ContentType="application/vnd.ms-office.activeX"/>
  <Override PartName="/xl/activeX/activeX34.xml" ContentType="application/vnd.ms-office.activeX+xml"/>
  <Override PartName="/xl/activeX/activeX35.bin" ContentType="application/vnd.ms-office.activeX"/>
  <Override PartName="/xl/activeX/activeX35.xml" ContentType="application/vnd.ms-office.activeX+xml"/>
  <Override PartName="/xl/activeX/activeX36.bin" ContentType="application/vnd.ms-office.activeX"/>
  <Override PartName="/xl/activeX/activeX36.xml" ContentType="application/vnd.ms-office.activeX+xml"/>
  <Override PartName="/xl/activeX/activeX37.bin" ContentType="application/vnd.ms-office.activeX"/>
  <Override PartName="/xl/activeX/activeX37.xml" ContentType="application/vnd.ms-office.activeX+xml"/>
  <Override PartName="/xl/activeX/activeX38.bin" ContentType="application/vnd.ms-office.activeX"/>
  <Override PartName="/xl/activeX/activeX38.xml" ContentType="application/vnd.ms-office.activeX+xml"/>
  <Override PartName="/xl/activeX/activeX39.bin" ContentType="application/vnd.ms-office.activeX"/>
  <Override PartName="/xl/activeX/activeX39.xml" ContentType="application/vnd.ms-office.activeX+xml"/>
  <Override PartName="/xl/activeX/activeX4.bin" ContentType="application/vnd.ms-office.activeX"/>
  <Override PartName="/xl/activeX/activeX4.xml" ContentType="application/vnd.ms-office.activeX+xml"/>
  <Override PartName="/xl/activeX/activeX40.bin" ContentType="application/vnd.ms-office.activeX"/>
  <Override PartName="/xl/activeX/activeX40.xml" ContentType="application/vnd.ms-office.activeX+xml"/>
  <Override PartName="/xl/activeX/activeX41.bin" ContentType="application/vnd.ms-office.activeX"/>
  <Override PartName="/xl/activeX/activeX41.xml" ContentType="application/vnd.ms-office.activeX+xml"/>
  <Override PartName="/xl/activeX/activeX42.bin" ContentType="application/vnd.ms-office.activeX"/>
  <Override PartName="/xl/activeX/activeX42.xml" ContentType="application/vnd.ms-office.activeX+xml"/>
  <Override PartName="/xl/activeX/activeX43.bin" ContentType="application/vnd.ms-office.activeX"/>
  <Override PartName="/xl/activeX/activeX43.xml" ContentType="application/vnd.ms-office.activeX+xml"/>
  <Override PartName="/xl/activeX/activeX44.bin" ContentType="application/vnd.ms-office.activeX"/>
  <Override PartName="/xl/activeX/activeX44.xml" ContentType="application/vnd.ms-office.activeX+xml"/>
  <Override PartName="/xl/activeX/activeX45.bin" ContentType="application/vnd.ms-office.activeX"/>
  <Override PartName="/xl/activeX/activeX45.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activeX/activeX47.xml" ContentType="application/vnd.ms-office.activeX+xml"/>
  <Override PartName="/xl/activeX/activeX48.bin" ContentType="application/vnd.ms-office.activeX"/>
  <Override PartName="/xl/activeX/activeX48.xml" ContentType="application/vnd.ms-office.activeX+xml"/>
  <Override PartName="/xl/activeX/activeX49.bin" ContentType="application/vnd.ms-office.activeX"/>
  <Override PartName="/xl/activeX/activeX49.xml" ContentType="application/vnd.ms-office.activeX+xml"/>
  <Override PartName="/xl/activeX/activeX5.bin" ContentType="application/vnd.ms-office.activeX"/>
  <Override PartName="/xl/activeX/activeX5.xml" ContentType="application/vnd.ms-office.activeX+xml"/>
  <Override PartName="/xl/activeX/activeX50.bin" ContentType="application/vnd.ms-office.activeX"/>
  <Override PartName="/xl/activeX/activeX50.xml" ContentType="application/vnd.ms-office.activeX+xml"/>
  <Override PartName="/xl/activeX/activeX51.bin" ContentType="application/vnd.ms-office.activeX"/>
  <Override PartName="/xl/activeX/activeX51.xml" ContentType="application/vnd.ms-office.activeX+xml"/>
  <Override PartName="/xl/activeX/activeX52.bin" ContentType="application/vnd.ms-office.activeX"/>
  <Override PartName="/xl/activeX/activeX52.xml" ContentType="application/vnd.ms-office.activeX+xml"/>
  <Override PartName="/xl/activeX/activeX53.bin" ContentType="application/vnd.ms-office.activeX"/>
  <Override PartName="/xl/activeX/activeX53.xml" ContentType="application/vnd.ms-office.activeX+xml"/>
  <Override PartName="/xl/activeX/activeX54.bin" ContentType="application/vnd.ms-office.activeX"/>
  <Override PartName="/xl/activeX/activeX54.xml" ContentType="application/vnd.ms-office.activeX+xml"/>
  <Override PartName="/xl/activeX/activeX55.bin" ContentType="application/vnd.ms-office.activeX"/>
  <Override PartName="/xl/activeX/activeX55.xml" ContentType="application/vnd.ms-office.activeX+xml"/>
  <Override PartName="/xl/activeX/activeX56.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58.bin" ContentType="application/vnd.ms-office.activeX"/>
  <Override PartName="/xl/activeX/activeX58.xml" ContentType="application/vnd.ms-office.activeX+xml"/>
  <Override PartName="/xl/activeX/activeX59.bin" ContentType="application/vnd.ms-office.activeX"/>
  <Override PartName="/xl/activeX/activeX59.xml" ContentType="application/vnd.ms-office.activeX+xml"/>
  <Override PartName="/xl/activeX/activeX6.bin" ContentType="application/vnd.ms-office.activeX"/>
  <Override PartName="/xl/activeX/activeX6.xml" ContentType="application/vnd.ms-office.activeX+xml"/>
  <Override PartName="/xl/activeX/activeX60.bin" ContentType="application/vnd.ms-office.activeX"/>
  <Override PartName="/xl/activeX/activeX60.xml" ContentType="application/vnd.ms-office.activeX+xml"/>
  <Override PartName="/xl/activeX/activeX61.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63.bin" ContentType="application/vnd.ms-office.activeX"/>
  <Override PartName="/xl/activeX/activeX63.xml" ContentType="application/vnd.ms-office.activeX+xml"/>
  <Override PartName="/xl/activeX/activeX64.bin" ContentType="application/vnd.ms-office.activeX"/>
  <Override PartName="/xl/activeX/activeX64.xml" ContentType="application/vnd.ms-office.activeX+xml"/>
  <Override PartName="/xl/activeX/activeX65.bin" ContentType="application/vnd.ms-office.activeX"/>
  <Override PartName="/xl/activeX/activeX65.xml" ContentType="application/vnd.ms-office.activeX+xml"/>
  <Override PartName="/xl/activeX/activeX66.bin" ContentType="application/vnd.ms-office.activeX"/>
  <Override PartName="/xl/activeX/activeX66.xml" ContentType="application/vnd.ms-office.activeX+xml"/>
  <Override PartName="/xl/activeX/activeX67.bin" ContentType="application/vnd.ms-office.activeX"/>
  <Override PartName="/xl/activeX/activeX67.xml" ContentType="application/vnd.ms-office.activeX+xml"/>
  <Override PartName="/xl/activeX/activeX68.bin" ContentType="application/vnd.ms-office.activeX"/>
  <Override PartName="/xl/activeX/activeX68.xml" ContentType="application/vnd.ms-office.activeX+xml"/>
  <Override PartName="/xl/activeX/activeX69.bin" ContentType="application/vnd.ms-office.activeX"/>
  <Override PartName="/xl/activeX/activeX69.xml" ContentType="application/vnd.ms-office.activeX+xml"/>
  <Override PartName="/xl/activeX/activeX7.bin" ContentType="application/vnd.ms-office.activeX"/>
  <Override PartName="/xl/activeX/activeX7.xml" ContentType="application/vnd.ms-office.activeX+xml"/>
  <Override PartName="/xl/activeX/activeX70.bin" ContentType="application/vnd.ms-office.activeX"/>
  <Override PartName="/xl/activeX/activeX70.xml" ContentType="application/vnd.ms-office.activeX+xml"/>
  <Override PartName="/xl/activeX/activeX71.bin" ContentType="application/vnd.ms-office.activeX"/>
  <Override PartName="/xl/activeX/activeX71.xml" ContentType="application/vnd.ms-office.activeX+xml"/>
  <Override PartName="/xl/activeX/activeX72.bin" ContentType="application/vnd.ms-office.activeX"/>
  <Override PartName="/xl/activeX/activeX72.xml" ContentType="application/vnd.ms-office.activeX+xml"/>
  <Override PartName="/xl/activeX/activeX73.bin" ContentType="application/vnd.ms-office.activeX"/>
  <Override PartName="/xl/activeX/activeX73.xml" ContentType="application/vnd.ms-office.activeX+xml"/>
  <Override PartName="/xl/activeX/activeX74.bin" ContentType="application/vnd.ms-office.activeX"/>
  <Override PartName="/xl/activeX/activeX74.xml" ContentType="application/vnd.ms-office.activeX+xml"/>
  <Override PartName="/xl/activeX/activeX75.bin" ContentType="application/vnd.ms-office.activeX"/>
  <Override PartName="/xl/activeX/activeX75.xml" ContentType="application/vnd.ms-office.activeX+xml"/>
  <Override PartName="/xl/activeX/activeX76.bin" ContentType="application/vnd.ms-office.activeX"/>
  <Override PartName="/xl/activeX/activeX76.xml" ContentType="application/vnd.ms-office.activeX+xml"/>
  <Override PartName="/xl/activeX/activeX77.bin" ContentType="application/vnd.ms-office.activeX"/>
  <Override PartName="/xl/activeX/activeX77.xml" ContentType="application/vnd.ms-office.activeX+xml"/>
  <Override PartName="/xl/activeX/activeX78.bin" ContentType="application/vnd.ms-office.activeX"/>
  <Override PartName="/xl/activeX/activeX78.xml" ContentType="application/vnd.ms-office.activeX+xml"/>
  <Override PartName="/xl/activeX/activeX79.bin" ContentType="application/vnd.ms-office.activeX"/>
  <Override PartName="/xl/activeX/activeX79.xml" ContentType="application/vnd.ms-office.activeX+xml"/>
  <Override PartName="/xl/activeX/activeX8.bin" ContentType="application/vnd.ms-office.activeX"/>
  <Override PartName="/xl/activeX/activeX8.xml" ContentType="application/vnd.ms-office.activeX+xml"/>
  <Override PartName="/xl/activeX/activeX80.bin" ContentType="application/vnd.ms-office.activeX"/>
  <Override PartName="/xl/activeX/activeX80.xml" ContentType="application/vnd.ms-office.activeX+xml"/>
  <Override PartName="/xl/activeX/activeX81.bin" ContentType="application/vnd.ms-office.activeX"/>
  <Override PartName="/xl/activeX/activeX81.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3.xml" ContentType="application/vnd.ms-office.activeX+xml"/>
  <Override PartName="/xl/activeX/activeX84.bin" ContentType="application/vnd.ms-office.activeX"/>
  <Override PartName="/xl/activeX/activeX84.xml" ContentType="application/vnd.ms-office.activeX+xml"/>
  <Override PartName="/xl/activeX/activeX85.bin" ContentType="application/vnd.ms-office.activeX"/>
  <Override PartName="/xl/activeX/activeX85.xml" ContentType="application/vnd.ms-office.activeX+xml"/>
  <Override PartName="/xl/activeX/activeX86.bin" ContentType="application/vnd.ms-office.activeX"/>
  <Override PartName="/xl/activeX/activeX86.xml" ContentType="application/vnd.ms-office.activeX+xml"/>
  <Override PartName="/xl/activeX/activeX87.bin" ContentType="application/vnd.ms-office.activeX"/>
  <Override PartName="/xl/activeX/activeX87.xml" ContentType="application/vnd.ms-office.activeX+xml"/>
  <Override PartName="/xl/activeX/activeX88.bin" ContentType="application/vnd.ms-office.activeX"/>
  <Override PartName="/xl/activeX/activeX88.xml" ContentType="application/vnd.ms-office.activeX+xml"/>
  <Override PartName="/xl/activeX/activeX89.bin" ContentType="application/vnd.ms-office.activeX"/>
  <Override PartName="/xl/activeX/activeX89.xml" ContentType="application/vnd.ms-office.activeX+xml"/>
  <Override PartName="/xl/activeX/activeX9.bin" ContentType="application/vnd.ms-office.activeX"/>
  <Override PartName="/xl/activeX/activeX9.xml" ContentType="application/vnd.ms-office.activeX+xml"/>
  <Override PartName="/xl/activeX/activeX90.bin" ContentType="application/vnd.ms-office.activeX"/>
  <Override PartName="/xl/activeX/activeX90.xml" ContentType="application/vnd.ms-office.activeX+xml"/>
  <Override PartName="/xl/activeX/activeX91.bin" ContentType="application/vnd.ms-office.activeX"/>
  <Override PartName="/xl/activeX/activeX91.xml" ContentType="application/vnd.ms-office.activeX+xml"/>
  <Override PartName="/xl/activeX/activeX92.bin" ContentType="application/vnd.ms-office.activeX"/>
  <Override PartName="/xl/activeX/activeX92.xml" ContentType="application/vnd.ms-office.activeX+xml"/>
  <Override PartName="/xl/activeX/activeX93.bin" ContentType="application/vnd.ms-office.activeX"/>
  <Override PartName="/xl/activeX/activeX93.xml" ContentType="application/vnd.ms-office.activeX+xml"/>
  <Override PartName="/xl/activeX/activeX94.bin" ContentType="application/vnd.ms-office.activeX"/>
  <Override PartName="/xl/activeX/activeX94.xml" ContentType="application/vnd.ms-office.activeX+xml"/>
  <Override PartName="/xl/activeX/activeX95.bin" ContentType="application/vnd.ms-office.activeX"/>
  <Override PartName="/xl/activeX/activeX95.xml" ContentType="application/vnd.ms-office.activeX+xml"/>
  <Override PartName="/xl/activeX/activeX96.bin" ContentType="application/vnd.ms-office.activeX"/>
  <Override PartName="/xl/activeX/activeX96.xml" ContentType="application/vnd.ms-office.activeX+xml"/>
  <Override PartName="/xl/activeX/activeX97.bin" ContentType="application/vnd.ms-office.activeX"/>
  <Override PartName="/xl/activeX/activeX97.xml" ContentType="application/vnd.ms-office.activeX+xml"/>
  <Override PartName="/xl/activeX/activeX98.bin" ContentType="application/vnd.ms-office.activeX"/>
  <Override PartName="/xl/activeX/activeX98.xml" ContentType="application/vnd.ms-office.activeX+xml"/>
  <Override PartName="/xl/activeX/activeX99.bin" ContentType="application/vnd.ms-office.activeX"/>
  <Override PartName="/xl/activeX/activeX99.xml" ContentType="application/vnd.ms-office.activeX+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codeName="ThisWorkbook"/>
  <mc:AlternateContent xmlns:mc="http://schemas.openxmlformats.org/markup-compatibility/2006">
    <mc:Choice Requires="x15">
      <x15ac:absPath xmlns:x15ac="http://schemas.microsoft.com/office/spreadsheetml/2010/11/ac" url="C:\Users\Akatsukisatoru\Desktop\"/>
    </mc:Choice>
  </mc:AlternateContent>
  <bookViews>
    <workbookView windowHeight="14725" tabRatio="784" activeTab="12"/>
  </bookViews>
  <sheets>
    <sheet name="总表" sheetId="47" r:id="rId1"/>
    <sheet name="报备表" sheetId="54" r:id="rId2"/>
    <sheet name="WUX" sheetId="27" r:id="rId3"/>
    <sheet name="SZX" sheetId="48" r:id="rId4"/>
    <sheet name="PVG" sheetId="51" r:id="rId5"/>
    <sheet name="HKG" sheetId="50" r:id="rId6"/>
    <sheet name="TAO" sheetId="49" r:id="rId7"/>
    <sheet name="OTHER-A" sheetId="52" r:id="rId8"/>
    <sheet name="OTHER-B" sheetId="53" r:id="rId9"/>
    <sheet name="检查邮件用" sheetId="1" r:id="rId10"/>
    <sheet name="重复收寄件" sheetId="2" r:id="rId11"/>
    <sheet name="批次名维护" sheetId="33" r:id="rId12"/>
    <sheet name="用户设置" sheetId="45" r:id="rId13"/>
    <sheet name="更新日志" sheetId="9" r:id="rId14"/>
    <sheet name="代码处理用表" sheetId="55" state="hidden" r:id="rId15"/>
  </sheets>
  <definedNames>
    <definedName name="_xlnm._FilterDatabase" localSheetId="13" hidden="1">更新日志!$A$1:$E$97</definedName>
    <definedName name="_xlnm._FilterDatabase" localSheetId="11" hidden="1">批次名维护!$A$1:$L$96</definedName>
    <definedName name="_xlnm._FilterDatabase" localSheetId="1" hidden="1">报备表!$A$1:$J$4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<sst xmlns="http://schemas.openxmlformats.org/spreadsheetml/2006/main" count="1105" uniqueCount="397">
  <si>
    <t>PVG-KIX A</t>
  </si>
  <si>
    <t>可手动填写车次</t>
  </si>
  <si>
    <t>监控表</t>
  </si>
  <si>
    <t>EDI邮件标题</t>
  </si>
  <si>
    <t>车次</t>
  </si>
  <si>
    <t>代理</t>
  </si>
  <si>
    <t>WUX 1</t>
  </si>
  <si>
    <t>填写：</t>
  </si>
  <si>
    <t>2026-09-25 PVG-KIX 01892968702 Manifest(HO1337,347476929479)</t>
  </si>
  <si>
    <t>A</t>
  </si>
  <si>
    <t>TN</t>
  </si>
  <si>
    <t>WUX 2</t>
  </si>
  <si>
    <r>
      <rPr>
        <sz val="11"/>
        <color theme="1"/>
        <rFont val="黑体"/>
        <charset val="134"/>
      </rPr>
      <t>点击可选择已添加批次</t>
    </r>
    <r>
      <rPr>
        <sz val="11"/>
        <color rgb="FFFF0000"/>
        <rFont val="黑体"/>
        <charset val="134"/>
      </rPr>
      <t>↑</t>
    </r>
  </si>
  <si>
    <t>参考批次</t>
  </si>
  <si>
    <t>PVG2200KIX</t>
  </si>
  <si>
    <t>SZX 1</t>
  </si>
  <si>
    <t>添加到</t>
  </si>
  <si>
    <t>PVG</t>
  </si>
  <si>
    <t>SZX 2</t>
  </si>
  <si>
    <t>第一批次</t>
  </si>
  <si>
    <t>PVG 1</t>
  </si>
  <si>
    <t>提单图PDF命名：</t>
  </si>
  <si>
    <t>PVG 2</t>
  </si>
  <si>
    <t>发票表格、发票文件夹命名：</t>
  </si>
  <si>
    <t>HKG 1</t>
  </si>
  <si>
    <t>批次文件夹命名：</t>
  </si>
  <si>
    <t>HKG 2</t>
  </si>
  <si>
    <t>A类运单图文件夹命名：</t>
  </si>
  <si>
    <t>DOC送り状</t>
  </si>
  <si>
    <t>TAO 1</t>
  </si>
  <si>
    <t>C类运单图文件夹命名：</t>
  </si>
  <si>
    <t>PCL送り状</t>
  </si>
  <si>
    <t>TAO 2</t>
  </si>
  <si>
    <t>INT标题+车次：</t>
  </si>
  <si>
    <t>OTHER-A 1</t>
  </si>
  <si>
    <t>航班信息：</t>
  </si>
  <si>
    <t>OTHER-A 2</t>
  </si>
  <si>
    <t>主提单号：</t>
  </si>
  <si>
    <t>OTHER-B 1</t>
  </si>
  <si>
    <t>OTHER-B 2</t>
  </si>
  <si>
    <t>SZX-NRT A</t>
  </si>
  <si>
    <t>Date</t>
  </si>
  <si>
    <t>Agent</t>
  </si>
  <si>
    <t>Origin</t>
  </si>
  <si>
    <t>Flight</t>
  </si>
  <si>
    <t>MAWB NO.</t>
  </si>
  <si>
    <t>HAWB</t>
  </si>
  <si>
    <t>PCS</t>
  </si>
  <si>
    <t>Weight</t>
  </si>
  <si>
    <t>PLAN</t>
  </si>
  <si>
    <t>Mani</t>
  </si>
  <si>
    <t>2026-09-15 PVG-KIX 11290961032 Manifest(CK247,347477088218)</t>
  </si>
  <si>
    <t>F</t>
  </si>
  <si>
    <t>D:\TEST\PVG-KIX 11205541233 Manifest(MU225,)_A</t>
  </si>
  <si>
    <t>D:\TEST\SZX-NRT 80422613006 Manifest(CF205,)_A</t>
  </si>
  <si>
    <t>报备单号</t>
  </si>
  <si>
    <t>报备内容</t>
  </si>
  <si>
    <r>
      <rPr>
        <b/>
        <sz val="12"/>
        <color theme="0"/>
        <rFont val="黑体"/>
        <charset val="134"/>
      </rPr>
      <t>收方属性</t>
    </r>
    <r>
      <rPr>
        <sz val="12"/>
        <color theme="0"/>
        <rFont val="黑体"/>
        <charset val="134"/>
      </rPr>
      <t xml:space="preserve">
（第三方件必填）</t>
    </r>
  </si>
  <si>
    <t>收方名称</t>
  </si>
  <si>
    <t>收方电话</t>
  </si>
  <si>
    <t>收方邮编</t>
  </si>
  <si>
    <t xml:space="preserve">   收方地址（英文）</t>
  </si>
  <si>
    <t>收方地址（汉字）</t>
  </si>
  <si>
    <t>收方地址补充栏</t>
  </si>
  <si>
    <t>主提单号</t>
  </si>
  <si>
    <r>
      <rPr>
        <b/>
        <sz val="11"/>
        <color rgb="FF1F497D"/>
        <rFont val="等线"/>
        <charset val="134"/>
      </rPr>
      <t>←</t>
    </r>
    <r>
      <rPr>
        <b/>
        <sz val="11"/>
        <rFont val="等线"/>
        <charset val="134"/>
      </rPr>
      <t>EDI邮件标题+车次</t>
    </r>
  </si>
  <si>
    <t>跳转至总表</t>
  </si>
  <si>
    <t>跳转至报备表</t>
  </si>
  <si>
    <t>【读取发票图单号】需打开MANI或发票表格，解压并命名发票图文件后点击</t>
  </si>
  <si>
    <t>REX</t>
  </si>
  <si>
    <t>【发票图分割送信】需打开MANI文件，命名发票图压缩包并解压</t>
  </si>
  <si>
    <t>ASIAX代理标题</t>
  </si>
  <si>
    <t>提单文件名</t>
  </si>
  <si>
    <t>发票表格文件名</t>
  </si>
  <si>
    <t>B2B&amp;C2C</t>
  </si>
  <si>
    <t>DLC1400NRT</t>
  </si>
  <si>
    <t>B2B Garment</t>
  </si>
  <si>
    <t>輸入者情報不備</t>
  </si>
  <si>
    <t>■DDP</t>
  </si>
  <si>
    <t>メーカズインボイス及び資料一式あり（添付）：</t>
  </si>
  <si>
    <t>自定义备注区域</t>
  </si>
  <si>
    <t>開封写真</t>
  </si>
  <si>
    <t>は税関検査のため、今回のフライトに載せていません。</t>
  </si>
  <si>
    <t>容量が大きい為､複数回に分けて送信させて頂きます。</t>
  </si>
  <si>
    <t>分割送信1/2</t>
  </si>
  <si>
    <t>は税関検査のため,出荷停止したデータです</t>
  </si>
  <si>
    <t>【輸入者と受取人が異なる】</t>
  </si>
  <si>
    <t>备注单号</t>
  </si>
  <si>
    <t>备注信息</t>
  </si>
  <si>
    <t>輸入者と受取人は別会社となりますので、通関および配達の際はご留意ください。</t>
  </si>
  <si>
    <t>HKG2300KIX</t>
  </si>
  <si>
    <t>ORD0200NRT</t>
  </si>
  <si>
    <t>实际航班日期</t>
  </si>
  <si>
    <t>SZX-NGO 11290961065 Manifest(MU271,347477088272)_E</t>
  </si>
  <si>
    <t>日本INFO表信息快捷复制↑</t>
  </si>
  <si>
    <t>发票图需跟随MANI所在路径</t>
  </si>
  <si>
    <t>SZX2200NGO</t>
  </si>
  <si>
    <t>日期（Date）</t>
  </si>
  <si>
    <t>批次（CusBatch）</t>
  </si>
  <si>
    <t>主单号（MAWB）</t>
  </si>
  <si>
    <t>运单号(HAWB)</t>
  </si>
  <si>
    <t>寄件公司（Shipper's Name）</t>
  </si>
  <si>
    <t>收件公司（Consignee's Name）</t>
  </si>
  <si>
    <t>流向</t>
  </si>
  <si>
    <t>batchname</t>
  </si>
  <si>
    <t>最晚检查时间</t>
  </si>
  <si>
    <t>代理商</t>
  </si>
  <si>
    <t>REX发票格式</t>
  </si>
  <si>
    <t>TN发票格式</t>
  </si>
  <si>
    <t>需要制作Alert文件的代理</t>
  </si>
  <si>
    <t>若流向有两个批次，需手动添加批次名、代理和最晚检查时间</t>
  </si>
  <si>
    <t>HGH1100KIX</t>
  </si>
  <si>
    <t>N</t>
  </si>
  <si>
    <t>例如：</t>
  </si>
  <si>
    <t>SZX2200KIX</t>
  </si>
  <si>
    <t>A班检查，最晚检查时间可设置为12:30, 只在一个批次添加检查时间即可</t>
  </si>
  <si>
    <t>TOPWE</t>
  </si>
  <si>
    <t>AsiaX</t>
  </si>
  <si>
    <t>SZX1530KIX</t>
  </si>
  <si>
    <t>SZX2200NRT</t>
  </si>
  <si>
    <t>SZX1530NRT</t>
  </si>
  <si>
    <t>HKG0700KIX</t>
  </si>
  <si>
    <t>HKG0900NRT</t>
  </si>
  <si>
    <t>HKG2300NRT</t>
  </si>
  <si>
    <t>PVG2200NRT</t>
  </si>
  <si>
    <t>TAO1630NRT</t>
  </si>
  <si>
    <t>TAO0900KIX</t>
  </si>
  <si>
    <t>TAO1630KIX</t>
  </si>
  <si>
    <t>ICN2200KIX</t>
  </si>
  <si>
    <t>TPE0400KIX</t>
  </si>
  <si>
    <t>SGN0100KIX</t>
  </si>
  <si>
    <t>HAN0100KIX</t>
  </si>
  <si>
    <t>SIN0900NRT</t>
  </si>
  <si>
    <t>KTM2200NRT</t>
  </si>
  <si>
    <t>BKK0200KIX</t>
  </si>
  <si>
    <t>KTM2200KIX</t>
  </si>
  <si>
    <t>NGB0600KIX</t>
  </si>
  <si>
    <t>PEK1530KIX</t>
  </si>
  <si>
    <t>PEK1400NRT</t>
  </si>
  <si>
    <t>JKT2300KIX</t>
  </si>
  <si>
    <t>SIN0900KIX</t>
  </si>
  <si>
    <t>KUL1116KIX</t>
  </si>
  <si>
    <t>MNL0700KIX</t>
  </si>
  <si>
    <t>WUX1100KIX</t>
  </si>
  <si>
    <t>DAC1116KIX</t>
  </si>
  <si>
    <t>3.3.8</t>
  </si>
  <si>
    <t>工号</t>
  </si>
  <si>
    <t>刘开冰</t>
  </si>
  <si>
    <r>
      <rPr>
        <b/>
        <sz val="11"/>
        <color rgb="FFFF0000"/>
        <rFont val="等线"/>
        <charset val="134"/>
      </rPr>
      <t>↑</t>
    </r>
    <r>
      <rPr>
        <b/>
        <sz val="11"/>
        <color theme="1"/>
        <rFont val="等线"/>
        <charset val="134"/>
      </rPr>
      <t>修改设置后需点击保存才能同步</t>
    </r>
  </si>
  <si>
    <t>本地同步</t>
  </si>
  <si>
    <t>外观设置</t>
  </si>
  <si>
    <t>发票图框背景颜色：</t>
  </si>
  <si>
    <t>橘黄色</t>
  </si>
  <si>
    <t>报备信息框线粗细：</t>
  </si>
  <si>
    <t>细</t>
  </si>
  <si>
    <t>自动清除报备信息</t>
  </si>
  <si>
    <t>开</t>
  </si>
  <si>
    <t>自动保存设置文件</t>
  </si>
  <si>
    <t>保存文件路径跟随</t>
  </si>
  <si>
    <t>跟随MANI</t>
  </si>
  <si>
    <t>创建批次文件夹路径：</t>
  </si>
  <si>
    <t>D:\TEST</t>
  </si>
  <si>
    <t>用户配置文件路径：</t>
  </si>
  <si>
    <t>D:\userdata</t>
  </si>
  <si>
    <t>邮件模板检查更新路径：</t>
  </si>
  <si>
    <t>检查邮件用发票图路径：</t>
  </si>
  <si>
    <t>d:\user\hkg\desktop\IV</t>
  </si>
  <si>
    <t>重复收寄件工作簿路径：</t>
  </si>
  <si>
    <t>云端同步</t>
  </si>
  <si>
    <t>AddReportInfo</t>
  </si>
  <si>
    <t>要确认货物追加报备信息</t>
  </si>
  <si>
    <t>MANI关键字</t>
  </si>
  <si>
    <t>6割り申告</t>
  </si>
  <si>
    <t>EC貨物（フローラシス)</t>
  </si>
  <si>
    <t>EC. フローラシス</t>
  </si>
  <si>
    <t>模板标题</t>
  </si>
  <si>
    <t>EC貨物</t>
  </si>
  <si>
    <t>设置DOC价值不超过</t>
  </si>
  <si>
    <t>（CNY）</t>
  </si>
  <si>
    <t>（USD）</t>
  </si>
  <si>
    <t>（JPY）</t>
  </si>
  <si>
    <t>（HKD）</t>
  </si>
  <si>
    <t>（NTD）</t>
  </si>
  <si>
    <t>（TWD）</t>
  </si>
  <si>
    <t>（EUR）</t>
  </si>
  <si>
    <t>Alert模板数据来源</t>
  </si>
  <si>
    <t>SOME</t>
  </si>
  <si>
    <t>Manifest格式</t>
  </si>
  <si>
    <t>旧版</t>
  </si>
  <si>
    <t>user</t>
  </si>
  <si>
    <t>姓名</t>
  </si>
  <si>
    <t>王丽芳</t>
  </si>
  <si>
    <t>梁绍斐</t>
  </si>
  <si>
    <t>王婷婷</t>
  </si>
  <si>
    <t>卢东宇</t>
  </si>
  <si>
    <t>刘颖怡</t>
  </si>
  <si>
    <t>黄琼兰</t>
  </si>
  <si>
    <t>肖宇</t>
  </si>
  <si>
    <t>钟苗苗</t>
  </si>
  <si>
    <t>段智玉</t>
  </si>
  <si>
    <t>张耀文</t>
  </si>
  <si>
    <t>梁嘉敏</t>
  </si>
  <si>
    <t>梁德华</t>
  </si>
  <si>
    <t>邱悦</t>
  </si>
  <si>
    <t>张佰城</t>
  </si>
  <si>
    <t>钟伊玲</t>
  </si>
  <si>
    <t>姚绮嘉</t>
  </si>
  <si>
    <t>顾金涛</t>
  </si>
  <si>
    <r>
      <rPr>
        <b/>
        <sz val="16"/>
        <color theme="1"/>
        <rFont val="等线"/>
        <charset val="134"/>
      </rPr>
      <t>邮件模板（出单整理与检查工具）版更新日志</t>
    </r>
    <r>
      <rPr>
        <b/>
        <sz val="11"/>
        <color theme="1"/>
        <rFont val="等线"/>
        <charset val="134"/>
      </rPr>
      <t xml:space="preserve">
</t>
    </r>
    <r>
      <rPr>
        <sz val="11"/>
        <color theme="1"/>
        <rFont val="等线"/>
        <charset val="134"/>
      </rPr>
      <t>制作人：刘开冰/张耀文</t>
    </r>
  </si>
  <si>
    <t>更新日期</t>
  </si>
  <si>
    <t>版本</t>
  </si>
  <si>
    <t>更新内容</t>
  </si>
  <si>
    <t>需求人</t>
  </si>
  <si>
    <t>更新人</t>
  </si>
  <si>
    <t>2023/11月</t>
  </si>
  <si>
    <t>1.增加mid与if函数、自动识别起运地、航班号和主题单号
2.增加mid与日期函数、自动生成提单图与发票表格名称</t>
  </si>
  <si>
    <t>-</t>
  </si>
  <si>
    <t>刘开冰/张耀文</t>
  </si>
  <si>
    <t>1.增加if函数，自动识别REX与TN代理</t>
  </si>
  <si>
    <t>1.修复TAO-NRT航班识别错误的问题</t>
  </si>
  <si>
    <t>2023/12月</t>
  </si>
  <si>
    <t>1.增加if函数，自动识别SZX-KIX专机REX与TN代理</t>
  </si>
  <si>
    <t>1.添加多个流向工作表，方便填入更多批次的报备信息</t>
  </si>
  <si>
    <t>1.修复DLC-NRT航班识别错误问题</t>
  </si>
  <si>
    <t>2024/1月</t>
  </si>
  <si>
    <t>1.调整邮件模板布局，一个工作表能填两个批次报备</t>
  </si>
  <si>
    <t>2024/2月</t>
  </si>
  <si>
    <t>1.增加if函数，自动识别ORD-NRT与SIN-NRT流向的JHSS代理填充
2.增加清除键按钮，方便清除之前的报备信息</t>
  </si>
  <si>
    <t>2024/3月</t>
  </si>
  <si>
    <t>1.用VBA代码添加自动读取票数、件数和重量功能</t>
  </si>
  <si>
    <t>1.用VBA代码添加自动读取输入者情况不备功能</t>
  </si>
  <si>
    <t>1.用VBA代码添加自动读取要确认货物和DDP功能
2.用VBA代码添加自动读取发票图单号功能</t>
  </si>
  <si>
    <t>1.修复输入者情况不备不能正确读取人名、地址和电话同时打问号的数据
2.优化发票图单号读取方式</t>
  </si>
  <si>
    <t>1.用VBA代码添加自动修改发票表格格式功能</t>
  </si>
  <si>
    <t>1.添加检查邮件用功能
2.用VBA代码添加自动填入重复收寄件信息功能</t>
  </si>
  <si>
    <t>1.优化各个VBA代码，添加合适的弹窗提示</t>
  </si>
  <si>
    <t>1.用VBA代码添加REX理货标红的功能</t>
  </si>
  <si>
    <t>1.优化代码，建立代码模块，能够更便捷调用代码在任何工作表运行
2.整合读取票件重量、输入者情况不备、要确认货物和DDP数据的功能，优化按钮大小与排版</t>
  </si>
  <si>
    <t>1.用VBA代码添加隐藏和展开报备信息栏功能</t>
  </si>
  <si>
    <t>2.8.1</t>
  </si>
  <si>
    <t xml:space="preserve">1.用VBA代码增加引用数据时检查收件人电话长度的功能
2.修复重复收寄件未能正确合并居中主单号的问题
</t>
  </si>
  <si>
    <t>2.8.2</t>
  </si>
  <si>
    <t>1.修复重复收寄件未能添加日期与对应批次的问题</t>
  </si>
  <si>
    <t>2.8.3</t>
  </si>
  <si>
    <t>1.修复引用数据时检查收件人电话不正确问题</t>
  </si>
  <si>
    <t>2.8.4</t>
  </si>
  <si>
    <t>1.增加票件重量、输入者情况不备、要确认货物和DDP数据的确认弹窗功能
2.在Y-A/Y-B工作表增加SZX-KIX流向REX代理的发票表格的A类DOC单位改为LOT功能
3.优化对应批次号生成方式，解决新流向找不到批次的问题
4.优化理货标红查找原始MANI文件的匹配逻辑，不限制SF-import打开的数量</t>
  </si>
  <si>
    <t>2.9.0</t>
  </si>
  <si>
    <t>1.优化邮件模板布局，增强使用体验
2.修复青岛周末上午来提单，导致提单图和发票表格日期错误的问题</t>
  </si>
  <si>
    <t>2.9.3</t>
  </si>
  <si>
    <t>1.优化票件重量、输入者情况不备、要确认货物和DDP数据读取成功弹窗
2.删除不需要的代码模块</t>
  </si>
  <si>
    <t>2.9.4</t>
  </si>
  <si>
    <t>1.修复A类DOC单位改为LOT时，单价不删除的问题</t>
  </si>
  <si>
    <t>2.9.5</t>
  </si>
  <si>
    <t>1.优化航班时间识别方式，使航班时间不再受限于规定区间</t>
  </si>
  <si>
    <t>2.9.6</t>
  </si>
  <si>
    <t>1.利用日本查电话工具的功能，优化检查收件人电话的逻辑。</t>
  </si>
  <si>
    <t>2.9.7</t>
  </si>
  <si>
    <t>1.优化发票图单号读取逻辑，需解压并命名发票图文件夹并打开MANI或发票表格即可。详情请看操作手册。
2.检查邮件用模板添加DAY+1按钮，确保能够正确识别发票表格。
3.优化界面风格与布局，修复检查发票表格格式时检查错误的BUG；修复3个及以上的重复收寄件批次合并居中错误的问题。</t>
  </si>
  <si>
    <t>2.9.8</t>
  </si>
  <si>
    <t>1.完善重复收寄件功能，增加自动居中数据和框线，增加适当提示。
2.优化参考批次生成逻辑。完善其他代码的功能。</t>
  </si>
  <si>
    <t>2.9.9</t>
  </si>
  <si>
    <t>1.检查邮件用的各项功能不再要求匹配日期，方便检查。</t>
  </si>
  <si>
    <t>2.9.9s</t>
  </si>
  <si>
    <t>1.增加自动清除报备信息开关功能。
2.当第一批次的报备信息被填充到隐藏行时会自动显示隐藏行。
3.增加航班号长度至15位，优化部分函数和代码。</t>
  </si>
  <si>
    <t>2.9.9s1</t>
  </si>
  <si>
    <t>1.增加检查DOC价值过高功能，可以自定义币种和过高价值。</t>
  </si>
  <si>
    <t>2.9.9s2</t>
  </si>
  <si>
    <t>1.增加检查打问号是否合理功能。
2.优化批次名相关的函数。</t>
  </si>
  <si>
    <t>3.0.0</t>
  </si>
  <si>
    <t>1.增加批次名生成方式，增加代理复选框。
2.添加批次名和代理维护功能，新流向会弹窗用户输入批次名和代理，之后则会自动填充，不需手动在函数里添加，且自动填充代理不正确时，可手动选择代理。
3.添加设置发票表格格式维护功能，提供TN或REX两种发票表格格式，新代理可选择其中一种设置。</t>
  </si>
  <si>
    <t>3.0.1</t>
  </si>
  <si>
    <t>1.整合查日本电话小工具功能；生成日本INFO表提单信息，方便填写。</t>
  </si>
  <si>
    <t>3.0.2</t>
  </si>
  <si>
    <t>1.增加自动保存设置开关、默认关闭。
2.修复某些错误日本电话检查不出的问题。
3.优化理货标红代码逻辑；优化按钮风格与描述；增加报备信息可填容量。
4.在OTHER工作表增加ORD添加商编和URL功能。</t>
  </si>
  <si>
    <t>1.增加自动保存设置开关 - 卢东宇</t>
  </si>
  <si>
    <t>3.0.3</t>
  </si>
  <si>
    <t>1.增加创建批次文件夹按钮，可自定义路径。
2.增加检查收件人存在多余问号功能。
3.优化重复收寄件排序，修复单号显示错误问题。</t>
  </si>
  <si>
    <t>3.0.4</t>
  </si>
  <si>
    <t>1.增加读取追加报备信息功能，并自动分组，例如[6割り申告]等，支持自定义追加报备信息名称。
2.优化设置发票表格与检查发票表格格式，增加对发票表格是否匹配的检查。</t>
  </si>
  <si>
    <t>3.0.5</t>
  </si>
  <si>
    <t>1.增加“用户设置”工作表，可读取或保存个人设置，路径、开关等设置移动到了“用户设置”工作表。且开关按钮各个工作表都会同步，同时“用户设置”里也会同步开关按钮的设置。
2.在“用户设置”工作表添加“在线/离线模式”开关，打开时可自动检测邮件模板更新，同步最新批次和用户数据等。
2.修复检查发票表格时，要求日期匹配导致无法检查的错误；修复品名过多时无法设置发票格式的错误。
4.修改读取实际批次名的逻辑，修改对SEC的识别。</t>
  </si>
  <si>
    <t>3.0.6</t>
  </si>
  <si>
    <t>1.增加外观设置，可调整报备信息框粗细。
2.增加[SF-import预检]按钮，可检查SF-import文件的收件信息中是否包含非英文或全角字符，以及电话是否正确，A类价值是否过高，并自动添加航班信息。
3.优化找不到文件时的弹窗提示。</t>
  </si>
  <si>
    <t>3.0.6.1</t>
  </si>
  <si>
    <t>1.修复创建批次时，不会保存批次名数据的问题。
2.修复SF-import预检时，错误检查出错的问题。
3.修复按回车键登录时出现“自动化错误”的问题。</t>
  </si>
  <si>
    <t>3.0.6.2</t>
  </si>
  <si>
    <t>1.优化预检SF-import时，若填入的航班号为双航班，则只添加第二个航班到SF-import文件里。
2.增加[检查发票表格格式]时，提取表格日期的功能。
3.增加版本号长度为4位数字，统一部分单元格格式。</t>
  </si>
  <si>
    <t>3.0.7</t>
  </si>
  <si>
    <t>新增功能：
1.新增[总表]工作表，能在该表快速添加批次名、SF-import预检、创建批次文件夹以及定位工作表功能。
2.新增[监控表]，在[总表]工作表中可查看[监控表]或删除各个批次的信息。
BUG修复与优化:
1.修复检查打问号是否合理时，对1个问号或3个问号以上的情况检查不出来的问题。
2.[SF-import预检]时，新增对以下信息的检查
地址补充栏是否含有非英文字符
*番地号是否为空
*收件信息打问号是否合理
*收件公司、收件人以及地址补充栏是否超出SOME系统字符长度
3.增加报备数据至500条，优化标题无批次名时的显示。
4.优化当批次流向是SEC-KIX时，自动填充代理为TN。</t>
  </si>
  <si>
    <t>3.0.7.1</t>
  </si>
  <si>
    <t>1.修复当航班为双航班时，[总表]的航班信息无法读取的问题。
2.添加批次名与代理时已存在的提示。</t>
  </si>
  <si>
    <t>3.0.7.2</t>
  </si>
  <si>
    <t>1.增加[SF-import预检]对邮编完整性的检查。
2.增加[总表]中批次名为空时，点击[添加]按钮的提示。</t>
  </si>
  <si>
    <t>3.0.7.3</t>
  </si>
  <si>
    <t>1.修复检查发票表格时，A类价值过高检查不出来的问题。</t>
  </si>
  <si>
    <t>3.0.7.4</t>
  </si>
  <si>
    <t>1.修改[DOC单位改LOT]相关功能，不再需要打开MANI文件。
2.增加[SF-import预检]和[读取报备数据]对品名顺序的检查。正确顺序应当为 DOC 在前(C类DOC除外)，其他品名在后。
3.修复[读取报备信息]、[读取发票单号]与[检查A类价值]时，非SF开头单号显示为科学计数法的问题。
4.增加检查发票表格时的图标提示。
5.修复检查邮件时批次名存在换行符导致代理识别失败的问题。</t>
  </si>
  <si>
    <t>3.0.7.5</t>
  </si>
  <si>
    <t>1.增加设置发票表格格式时自动对REX代理的SZX-KIX流向执行[DOC单位改LOT]功能。
2.增加[读取报备信息]时检查A类DOC价值是否过高。
3.修复2KG的A类判断为C类导致不检查价值的问题。
4.修复[SF-import预检]与[读取报备信息]对品名都是DOC情况下检查出错的问题。</t>
  </si>
  <si>
    <t>3.0.7.6</t>
  </si>
  <si>
    <t>1.修改登录时配置文件路径不存在时的提示。
2.增加[SF-import预检]与[读取报备信息]对收件邮编格式与收件地址完整性的检查。
3.修复[SF-import预检]检查收方信息长度时“收件人”长度应不超过32个字符而非35个字符。
4.修复[SF-import预检]检查番地号是否为空时，错误将空格视为非空值的问题。</t>
  </si>
  <si>
    <t>3.0.8</t>
  </si>
  <si>
    <t>1.增加[自动填表]功能，在[总表]工作表可以下拉选择批次填写到INFO表，但注意部分信息需要手动填写。</t>
  </si>
  <si>
    <t>3.0.8.1</t>
  </si>
  <si>
    <t>1.修复[自动填表]在填写代理工作表时，当隐藏且无批次信息在可见单元格时报错的问题。</t>
  </si>
  <si>
    <t>3.0.8.2</t>
  </si>
  <si>
    <t>1.修复[自动填表]将只有1列报备信息的要确认货物信息复制到INFO表报错的问题</t>
  </si>
  <si>
    <t>3.0.8.3</t>
  </si>
  <si>
    <t>1.接JPCA要求，对收件公司为“HUAWEI TECHNOLOGIES JAPAN K.K.”，且品名包含“SMART WATCH”的单证，在MANI的D列添加报备信息“/医療機器？要確認”，出单时留意收件公司和品名符合要求。
2.增加自动填表填入：班次、是否迟到、异常跟进。</t>
  </si>
  <si>
    <t>川口哲太
(JPCA)</t>
  </si>
  <si>
    <t>3.0.8.4</t>
  </si>
  <si>
    <t>1.增加重复收寄件的自动填表。</t>
  </si>
  <si>
    <t>3.0.8.5</t>
  </si>
  <si>
    <t>1.修复重复收寄件自动填表时对多个合并单元格区域复制错误的问题。</t>
  </si>
  <si>
    <t>3.0.8.6</t>
  </si>
  <si>
    <t>1.增加[检查邮件用]的自动填表。
2.修复JHSS代理进行[自动填表]时，错误将批次信息填入REX-NRT的问题。</t>
  </si>
  <si>
    <t>3.0.8.7</t>
  </si>
  <si>
    <t>1.增加[总表]中的监控表存在相同批次时的提示：
*若监控表已存在与要添加批次的提单号相同的批次，则会提示用户无法添加，需要手动选择。
*若监控表已存在相同的批次，则会提示用户删除不需要的批次名。
以修复自动填表填入数据错误的问题。
2.增加[总表]工作表智能修改车次的功能。
3.优化[总表]工作表中的两个[添加]按钮对已存在的批次智能选择添加到其他“待添加”工作表。</t>
  </si>
  <si>
    <t>3.0.8.8</t>
  </si>
  <si>
    <t>1.[总表]增加[NUOYU代理用-调整MANI重量]按钮，用于处理诺誉MANI重量不正确的问题。</t>
  </si>
  <si>
    <t>3.1.0.0</t>
  </si>
  <si>
    <t>新增功能：
1.增加[发票图分割送信]功能，自动把发票图分每5MB一个文件夹，若发票图超过14MB则按每10MB一个文件夹，若超过40MB则按每14MB一个文件夹。
1.增加路径跟随开关，读取发票图单号和分割送信时，可以选择跟随MANI路径或自定义路径。
修复与优化：
1.修复自动填表功能未匹配在线/离线模式的问题。
2.优化[读取发票单号]功能，解决读取过慢的问题。
3.修复[读取重复收寄件]提取0开头的提单号时显示错误的问题。</t>
  </si>
  <si>
    <t>3.1.1.0</t>
  </si>
  <si>
    <t>新增功能
1.增加[PEK&amp;HGH]流向工作表。
2.增加[ORD添加商编和URL]的进度条显示。
3.增加[ORD添加商编和URL]时，若无美国MANI，会提示是否用eBayMANI进行创建。
4.增加[重复收寄件]返回到原工作表按钮。
5.增加[检查发票表格格式]时，额外对ORD-NRT检查商编和URL是否已添加的检查。
修复与优化：
1.优化[重复收寄件]窗口弹窗。
2.优化CTRL+J检查日本电话时，过滤掉不可见的特殊字符，避免错误检查正确的电话。</t>
  </si>
  <si>
    <t>3.1.1.1</t>
  </si>
  <si>
    <t>1.修改[发票图分割送信]只分割为每5MB一个文件夹。</t>
  </si>
  <si>
    <t>3.1.2</t>
  </si>
  <si>
    <t>新增功能：
1.增加[导入导出/Alert]功能，用SF-import文件就能完成导入导出、发票表格和Alert文件的操作，无需到日本电脑操作。
修复与优化：
1.优化部分功能的弹窗图标提醒。
2.[SF-import预检]时，增加对Z列的收件人是否含有特殊字符的检查。
3.[SF-import预检]时，增加对疑似中国电话的检查。
4.[添加批次名]和[添加代理]增加“是否需要制作Alert文件”的选择。
5.总表添加开关按钮。</t>
  </si>
  <si>
    <t>3.1.2.1</t>
  </si>
  <si>
    <t>1.修复[导入导出/Alert]只有1票数据需要导入导出时报错的问题。</t>
  </si>
  <si>
    <t>3.1.2.2</t>
  </si>
  <si>
    <t>1.优化代理识别方式
当批次名为SZX2200KIX但非O3航班时，输出代理为TN。
2.读取导出后MANI时，增加对疑似中国电话的跳过检查。</t>
  </si>
  <si>
    <t>3.1.2.3</t>
  </si>
  <si>
    <t>1.修复与优化
[导入导出/Alert]功能制作Alert文件时，增加对Alert工作簿的打印页面设置（纸张大小A3、横向打印以及将所有内容打印在一页）。
2.优化登录功能，登录时将自动填入上次登录的账号，不再需要手动填入。
目前邮件模板已恢复在线模式功能，但仅能同步个人设置（外观、开关和路径设置），其他设置无法同步 。原理：登录时在你的电脑生成该账号的配置文件，每次登录会读取此账号的配置文件的设置。</t>
  </si>
  <si>
    <t>3.1.3</t>
  </si>
  <si>
    <t>新增功能
1.设置/检查发票表格时，增加对发票表格是否已做导入导出的检查。
原理：检查寄件地址的英文是否都是大写，若存在1个单证的寄件地址的英文不是大写则会提示。
修复与优化
1.修复自动识别代理和自动识别批次名在批次名不正确的情况下弹出添加批次名的问题，并添加批次名错误的提示。
2.修复[添加代理]时，Alert制作选择"否"时报错的问题。
3.[DOC单位改LOT]功能不再限制代理与批次，若非REX代理的SZX-KIX则会提示是否修改。</t>
  </si>
  <si>
    <t>3.1.4</t>
  </si>
  <si>
    <t>新增功能
1.[SF-import预检]、[导入导出/Alert]增加检查寄件信息是否含有非英文字符以及是否为空的功能。
修复与优化
1.修复读取到重复收寄件提示“已读取到数据，是否立即检查”时点击否后重复收寄件工作表的返回工作表的值错误的问题。</t>
  </si>
  <si>
    <t>3.1.5</t>
  </si>
  <si>
    <t>1.优化自动识别代理和自动识别批次名逻辑。
1.添加SZX-NRT批次名与代理，调整HGH-KIX代理及流向工作表。</t>
  </si>
  <si>
    <t>3.1.6</t>
  </si>
  <si>
    <t>1.修复预检时，只有C类DOC时预检报错的问题。</t>
  </si>
  <si>
    <t>3.1.7</t>
  </si>
  <si>
    <t>1.修改预检逻辑，无论“DOC"重量多少，只要在连续DOC序列当中就不会报错。（C类DOC报错问题）</t>
  </si>
  <si>
    <t>3.1.8</t>
  </si>
  <si>
    <t>1.彻底解决DOC质检报错的问题。
2.优化[读取报备信息]按钮功能，提高读取速度。</t>
  </si>
  <si>
    <t>3.1.9</t>
  </si>
  <si>
    <t>1.修复读取MANIFEST存在疑似中国电话号码时，用户选择“是”后不再检查之后的电话号码的问题。
2.维护现有批次、代理。</t>
  </si>
  <si>
    <t>3.2.0</t>
  </si>
  <si>
    <t>1.修复读取预检SF-import文件存在疑似中国电话号码时，用户选择“是”后不再检查之后的电话号码的问题。</t>
  </si>
  <si>
    <t>3.2.1</t>
  </si>
  <si>
    <t>1.设置单元格保护，避免公式被误操作导致错乱。
2.修改[读取发票图单号]提取文件名逻辑，过滤掉文件名前的“1-"序号和横杠，以读取正确单号。</t>
  </si>
  <si>
    <t>3.2.2</t>
  </si>
  <si>
    <t>1.修改预检SF-import文件时对收件人长度超过32字符检测，及对英文品名包含非英文字符的检测。</t>
  </si>
  <si>
    <t>3.2.3</t>
  </si>
  <si>
    <t>1.修改[导入导出/Alert]生成逻辑，使得符合TN与AsiaX代理要求的Alert格式。
2. 10/14日新增----根据日本关务要求，ORD-NRT在添加商编/URL的同时也会将Manifest「通販貨物識別等」修改为1；「プラットフォームコード」修改为PUS004</t>
  </si>
  <si>
    <t>内田かりん
(JPCA)</t>
  </si>
  <si>
    <t>3.2.3.5</t>
  </si>
  <si>
    <t>修改要确认货物报备栏，将I列信息整合到H列。</t>
  </si>
  <si>
    <t>3.2.3.6</t>
  </si>
  <si>
    <t>[设置发票格式]增加Asiax代理添加"FOR PERSONAL USE ONLY"处理逻辑。</t>
  </si>
  <si>
    <t>3.2.4</t>
  </si>
  <si>
    <t>1.增加[SF-import预检]对邮编地址中，町名字符是否超出35个字符的检查。</t>
  </si>
  <si>
    <t>3.2.5</t>
  </si>
  <si>
    <t>1.修改[SF-import预检]逻辑，代理为Asiax时，检查进口方邮编是否为大口邮编，使生成的Alert文件能导入mycargo系统。
2.修改[Alert生成]逻辑，代理为Asiax时，生成的Alert将去除进口方名称、进口方地址以及进口方电话中的“???”，以导入mycargo系统。</t>
  </si>
  <si>
    <t>3.2.6</t>
  </si>
  <si>
    <t>1.增加[添加INFO标题]按钮功能，可手动创建INFO标题，增加灵活性。</t>
  </si>
  <si>
    <t>3.2.7</t>
  </si>
  <si>
    <t>1.修改[读取发票图单号]逻辑，若发票图名称不符合格式，可根据manifest中的单号匹配并自动修改发票图文件夹内的文件名，以读取正确的文件名。</t>
  </si>
  <si>
    <t>3.2.8</t>
  </si>
  <si>
    <t>1.检查INFO标题名称是否正确时，增加检查航班号是否存在。
2.修复首次登录时报错“写入失败”的问题。
3.优化界面开关[自动清除报备信息]，未勾选时不再自动识别代理。</t>
  </si>
  <si>
    <t>3.2.9</t>
  </si>
  <si>
    <t>[SF-import预检]增加检查寄件地址是否含有公司名称字眼（CO、COMPANY）。</t>
  </si>
  <si>
    <t>3.3.0</t>
  </si>
  <si>
    <r>
      <rPr>
        <sz val="11"/>
        <color theme="1"/>
        <rFont val="等线"/>
        <charset val="134"/>
      </rPr>
      <t>1.增加兜底机制，单元格无变化</t>
    </r>
    <r>
      <rPr>
        <sz val="11"/>
        <color theme="1"/>
        <rFont val="Times New Roman"/>
        <charset val="134"/>
      </rPr>
      <t>​</t>
    </r>
    <r>
      <rPr>
        <sz val="11"/>
        <color theme="1"/>
        <rFont val="等线"/>
        <charset val="134"/>
      </rPr>
      <t>即自动计算、屏幕刷新属性被代码错误关闭时，点击[用户设置]的[重新登录]按钮即可恢复。
2.修复[ORD添加商编和URL]按钮对"ebay用SF-import文件"的定义错误，导致生成美国MANI报错的问题。</t>
    </r>
  </si>
  <si>
    <t>3.3.1</t>
  </si>
  <si>
    <t>日本关务需求：
若报备信息中同一单号同时存在「要確認貨物」和「輸入者情報不備」时，则删除「輸入者情報不備」中该单号信息，仅保留「要確認貨物」的信息。</t>
  </si>
  <si>
    <t>雨宮千恵
(JPCA)</t>
  </si>
  <si>
    <t>3.3.2</t>
  </si>
  <si>
    <t>修复与优化:
1.修改[SF-import预检]逻辑，增加检查SF-import文件收件方的地址信息是否包含非英文字符，避免SOME系统判断错误。
2.修复[SF-import预检]在检查非英文字符时，未完全标记非英文字符为红色的问题。
3.修复[Alert生成]按钮在未填INFO标题时报错的问题，修改部分提示描述。
4.修改[Alert生成]逻辑，增加检查生成后的Alert文件第三方信息是否填写完整。
5.优化检查邮件表公式，可对AsiaX清关的批次名进行识别。
新增功能:
1.新增【报备表】，可提前填写需报备的单号，如展会件、第三方件等，出单时会在[读取报备信息]时提示报备，也可保存报备数据到本地，登录时会自动读取。
2.新增AsiaX代理第三方件信息自动修改功能，在【报备表】点击[第三方件信息导入]可提前录入第三方件信息，在[Alert生成]时会自动修改第三方的收件信息，并同时修改AsiaX清关manifest上的收件信息。</t>
  </si>
  <si>
    <t>3.3.3</t>
  </si>
  <si>
    <r>
      <rPr>
        <b/>
        <sz val="11"/>
        <color theme="1"/>
        <rFont val="等线"/>
        <charset val="134"/>
      </rPr>
      <t>修复与优化:</t>
    </r>
    <r>
      <rPr>
        <sz val="11"/>
        <color theme="1"/>
        <rFont val="等线"/>
        <charset val="134"/>
      </rPr>
      <t xml:space="preserve">
1.修复[设置发票格式]在设置AsiaX代理的发票时重复设置的问题。
2.修复[Alert生成]过程中选择“重新创建”时文件实际未被重建的问题。
3.优化[读取报备信息]、[重复收寄件]的逻辑，大幅度提升读取速度。
4.优化总表[定位至工作表]的定位逻辑。
5.优化[理货标红]的逻辑。
</t>
    </r>
    <r>
      <rPr>
        <b/>
        <sz val="11"/>
        <color theme="1"/>
        <rFont val="等线"/>
        <charset val="134"/>
      </rPr>
      <t>新增功能：</t>
    </r>
    <r>
      <rPr>
        <sz val="11"/>
        <color theme="1"/>
        <rFont val="等线"/>
        <charset val="134"/>
      </rPr>
      <t xml:space="preserve">
1.新增自定义备注区域信息可保存到本地功能，[用户设置]工作表[保存用户数据]按钮即可保存，登录时则读取。
2.新增[读取报备信息]时，若DDP超过一定数量，则提示用户是否生成DDP表格。
3.新增[Alert生成]支持TN代理的第三方件处理与提醒。
4.新增自动理货标红功能。</t>
    </r>
  </si>
  <si>
    <t>3.3.4</t>
  </si>
  <si>
    <r>
      <rPr>
        <b/>
        <sz val="11"/>
        <color theme="1"/>
        <rFont val="等线"/>
        <charset val="134"/>
      </rPr>
      <t>修复与优化:</t>
    </r>
    <r>
      <rPr>
        <sz val="11"/>
        <color theme="1"/>
        <rFont val="等线"/>
        <charset val="134"/>
      </rPr>
      <t xml:space="preserve">
1.优化[ORD添加商编和URL]的处理速度。
2.修复[读取报备信息]时，1票的提单偶尔会出现“类型不匹配”的问题。</t>
    </r>
  </si>
  <si>
    <t>3.3.5</t>
  </si>
  <si>
    <r>
      <rPr>
        <b/>
        <sz val="11"/>
        <color theme="1"/>
        <rFont val="等线"/>
        <charset val="134"/>
      </rPr>
      <t>修复与优化:</t>
    </r>
    <r>
      <rPr>
        <sz val="11"/>
        <color theme="1"/>
        <rFont val="等线"/>
        <charset val="134"/>
      </rPr>
      <t xml:space="preserve">
1.修复第二批次的[读取重复收寄件]读取错误的批次名的问题。
2.修复[ORD添加商编和URL]在处理1票数据时报错的问题。
3.优化[设置发票格式]检查DOC超价值单号的逻辑。
4.优化读取参考批次名逻辑。
5.优化检测非英文字符的正则表达式。
6.调整Manifest第三方件收件名称填充列为[運送場所名称等]。
7.调整部分弹窗描述。
新增功能：
1.[读取报备信息]支持REX代理的第三方件处理与提醒。
2.[读取报备信息]检查非TN、AsiaX代理的Manifest第三方件信息是否完整。
3.[Alert生成]处理第三方件时，同时处理Manifest文件。
4.[读取发票图单号]校验发票图单号与Manifest单号的一致性。
5.[读取报备信息]显示报备信息数据条数。</t>
    </r>
  </si>
  <si>
    <t>3.3.6</t>
  </si>
  <si>
    <r>
      <rPr>
        <b/>
        <sz val="11"/>
        <color theme="1"/>
        <rFont val="等线"/>
        <charset val="134"/>
      </rPr>
      <t>修复与优化:</t>
    </r>
    <r>
      <rPr>
        <sz val="11"/>
        <color theme="1"/>
        <rFont val="等线"/>
        <charset val="134"/>
      </rPr>
      <t xml:space="preserve">
1.[日本导入导出]自动识别并修改申报要素过长的数据，解决因申报要素过长而无法导入的问题。
2.[日本导入导出]自动定位需替换信息列，不再指定列处理数据。</t>
    </r>
  </si>
  <si>
    <t>3.3.7</t>
  </si>
  <si>
    <r>
      <rPr>
        <b/>
        <sz val="11"/>
        <color theme="1"/>
        <rFont val="等线"/>
        <charset val="134"/>
      </rPr>
      <t xml:space="preserve">修复与优化:
</t>
    </r>
    <r>
      <rPr>
        <sz val="11"/>
        <color theme="1"/>
        <rFont val="等线"/>
        <charset val="134"/>
      </rPr>
      <t xml:space="preserve">1.使用常量重构所有代码，简化重复代码，便于后期维护。
2.修复[读取报备信息]要确认货物存在追加报备信息时，报备信息数据条数显示错误的问题。
3.修复[读取报备信息]REX代理未正常提醒报备单号的问题。
4.检查邮件用支持带日期的完整INFO标题识别。
</t>
    </r>
    <r>
      <rPr>
        <b/>
        <sz val="11"/>
        <color theme="1"/>
        <rFont val="等线"/>
        <charset val="134"/>
      </rPr>
      <t>新增功能：</t>
    </r>
    <r>
      <rPr>
        <sz val="11"/>
        <color theme="1"/>
        <rFont val="等线"/>
        <charset val="134"/>
      </rPr>
      <t xml:space="preserve">
1.[发票图分割送信]新增理货图片文件夹分割。
2.[Alert生成]可根据在[用户设置]选择SOME或ICSM的manifest数据生成模板。
3.[用户设置]增加Manifest新旧版格式选择，为SOME更新做准备。</t>
    </r>
  </si>
  <si>
    <t>3.3.7b</t>
  </si>
  <si>
    <r>
      <rPr>
        <b/>
        <sz val="11"/>
        <color theme="1"/>
        <rFont val="等线"/>
        <charset val="134"/>
      </rPr>
      <t xml:space="preserve">修复与优化:
</t>
    </r>
    <r>
      <rPr>
        <sz val="11"/>
        <color theme="1"/>
        <rFont val="等线"/>
        <charset val="134"/>
      </rPr>
      <t>1.修复总表监控表非突出显示字体颜色错误设置到批次工作表的问题。
2.修复[SF-import预检]未能正确将1票的ICSM - manifest转换为旧版格式的问题。</t>
    </r>
  </si>
  <si>
    <r>
      <rPr>
        <b/>
        <sz val="11"/>
        <color theme="1"/>
        <rFont val="等线"/>
        <charset val="134"/>
      </rPr>
      <t xml:space="preserve">修复与优化:
</t>
    </r>
    <r>
      <rPr>
        <sz val="11"/>
        <color theme="1"/>
        <rFont val="等线"/>
        <charset val="134"/>
      </rPr>
      <t>1.修复报备表不存在第三方件备注，但SOME Manifest存在第三方件时[读取报备信息]未正确提示的问题。
2.修复ICSM - Manifest收方名称未完全匹配旧版Manifest格式的问题。
3.优化[总表]添加批次名和删除批次逻辑。</t>
    </r>
  </si>
  <si>
    <t>3.3.9</t>
  </si>
  <si>
    <r>
      <rPr>
        <b/>
        <sz val="11"/>
        <color theme="1"/>
        <rFont val="等线"/>
        <charset val="134"/>
      </rPr>
      <t xml:space="preserve">修复与优化:
</t>
    </r>
    <r>
      <rPr>
        <sz val="11"/>
        <color theme="1"/>
        <rFont val="等线"/>
        <charset val="134"/>
      </rPr>
      <t xml:space="preserve">1.优化[CTRL+J]检查日本电话逻辑，支持选中区域一次性检查。
2.优化[SF-import预检]逻辑，增加进口方为全数字的检查。
3.优化[Alert生成]逻辑，所有取值改为manifest所有对应字段。
4.修复总表[清除全部]按钮未能清空第二批次报备信息的问题。
5.登录时自动调整工作表位置。
</t>
    </r>
    <r>
      <rPr>
        <b/>
        <sz val="11"/>
        <color theme="1"/>
        <rFont val="等线"/>
        <charset val="134"/>
      </rPr>
      <t>新增功能：</t>
    </r>
    <r>
      <rPr>
        <sz val="11"/>
        <color theme="1"/>
        <rFont val="等线"/>
        <charset val="134"/>
      </rPr>
      <t xml:space="preserve">
1.[SF-import预检]、[日本导入导出]和[Alert生成]增加特定模式下报备表单号提醒功能。
2.利用Github实现数据同步，自动检查更新，恢复在线模式和功能。</t>
    </r>
  </si>
  <si>
    <t>理货标红</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</si>
</sst>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Red]\(0.0\)"/>
    <numFmt numFmtId="177" formatCode="h:mm;@"/>
    <numFmt numFmtId="178" formatCode="h:mm\ AM/PM"/>
    <numFmt numFmtId="179" formatCode="yyyy/m/d;@"/>
    <numFmt numFmtId="180" formatCode="00000000000"/>
    <numFmt numFmtId="181" formatCode="00"/>
  </numFmts>
  <fonts count="125">
    <font>
      <sz val="11"/>
      <color theme="1"/>
      <name val="宋体"/>
      <charset val="134"/>
      <scheme val="minor"/>
    </font>
    <font>
      <sz val="11"/>
      <color theme="1"/>
      <name val="等线"/>
      <charset val="134"/>
    </font>
    <font>
      <b/>
      <sz val="16"/>
      <color theme="1"/>
      <name val="等线"/>
      <charset val="134"/>
    </font>
    <font>
      <b/>
      <sz val="11"/>
      <color theme="1"/>
      <name val="等线"/>
      <charset val="134"/>
    </font>
    <font>
      <sz val="11"/>
      <name val="黑体"/>
      <charset val="134"/>
    </font>
    <font>
      <sz val="11"/>
      <color theme="1"/>
      <name val="黑体"/>
      <charset val="134"/>
    </font>
    <font>
      <sz val="11"/>
      <color rgb="FF0000FF"/>
      <name val="黑体"/>
      <charset val="134"/>
    </font>
    <font>
      <sz val="11"/>
      <color theme="0" tint="-0.149998474074526"/>
      <name val="黑体"/>
      <charset val="134"/>
    </font>
    <font>
      <b/>
      <sz val="11"/>
      <color rgb="FFFF0000"/>
      <name val="等线"/>
      <charset val="134"/>
    </font>
    <font>
      <sz val="10"/>
      <color theme="1"/>
      <name val="黑体"/>
      <charset val="134"/>
    </font>
    <font>
      <strike/>
      <sz val="11"/>
      <color theme="1"/>
      <name val="黑体"/>
      <charset val="134"/>
    </font>
    <font>
      <sz val="11"/>
      <color theme="0" tint="-0.0499893185216834"/>
      <name val="黑体"/>
      <charset val="134"/>
    </font>
    <font>
      <sz val="10"/>
      <color theme="1"/>
      <name val="Yu Gothic Medium"/>
      <charset val="128"/>
    </font>
    <font>
      <sz val="10"/>
      <color theme="1"/>
      <name val="Yu Gothic Medium"/>
      <charset val="134"/>
    </font>
    <font>
      <sz val="11"/>
      <color theme="0" tint="-0.149998474074526"/>
      <name val="宋体"/>
      <charset val="134"/>
      <scheme val="minor"/>
    </font>
    <font>
      <sz val="11"/>
      <color theme="1"/>
      <name val="Calibri"/>
      <charset val="134"/>
    </font>
    <font>
      <sz val="12"/>
      <name val="Calibri"/>
      <charset val="134"/>
    </font>
    <font>
      <sz val="12"/>
      <name val="宋体"/>
      <charset val="134"/>
    </font>
    <font>
      <sz val="12"/>
      <name val="微软雅黑"/>
      <charset val="134"/>
    </font>
    <font>
      <sz val="11"/>
      <color theme="1"/>
      <name val="微软雅黑"/>
      <charset val="134"/>
    </font>
    <font>
      <sz val="10"/>
      <color theme="1"/>
      <name val="宋体"/>
      <charset val="134"/>
      <scheme val="minor"/>
    </font>
    <font>
      <sz val="10"/>
      <name val="黑体"/>
      <charset val="134"/>
    </font>
    <font>
      <sz val="11"/>
      <color theme="0" tint="-0.5"/>
      <name val="Calibri"/>
      <charset val="134"/>
    </font>
    <font>
      <sz val="11"/>
      <color rgb="FFD2D2D2"/>
      <name val="Calibri"/>
      <charset val="134"/>
    </font>
    <font>
      <sz val="11"/>
      <color theme="0" tint="-0.15"/>
      <name val="Calibri"/>
      <charset val="134"/>
    </font>
    <font>
      <b/>
      <sz val="16"/>
      <color rgb="FF1F497D"/>
      <name val="Calibri"/>
      <charset val="134"/>
    </font>
    <font>
      <sz val="11"/>
      <color rgb="FF1F497D"/>
      <name val="黑体"/>
      <charset val="134"/>
    </font>
    <font>
      <sz val="12"/>
      <color rgb="FFFFFFFF"/>
      <name val="Calibri"/>
      <charset val="134"/>
    </font>
    <font>
      <sz val="10"/>
      <color theme="1"/>
      <name val="ＭＳ ゴシック"/>
      <charset val="134"/>
    </font>
    <font>
      <sz val="10.5"/>
      <color theme="1"/>
      <name val="Calibri"/>
      <charset val="134"/>
    </font>
    <font>
      <b/>
      <sz val="11"/>
      <color theme="0" tint="-0.249977111117893"/>
      <name val="宋体"/>
      <charset val="134"/>
      <scheme val="minor"/>
    </font>
    <font>
      <sz val="11"/>
      <color theme="0" tint="-0.249977111117893"/>
      <name val="宋体"/>
      <charset val="134"/>
      <scheme val="minor"/>
    </font>
    <font>
      <sz val="11"/>
      <name val="Calibri"/>
      <charset val="134"/>
    </font>
    <font>
      <sz val="10"/>
      <color theme="1"/>
      <name val="Calibri"/>
      <charset val="134"/>
    </font>
    <font>
      <b/>
      <sz val="10"/>
      <color rgb="FF1F497D"/>
      <name val="Yu Gothic"/>
      <charset val="134"/>
    </font>
    <font>
      <b/>
      <sz val="10"/>
      <name val="Yu Gothic"/>
      <charset val="134"/>
    </font>
    <font>
      <b/>
      <sz val="10"/>
      <color rgb="FF1F497D"/>
      <name val="ＭＳ ゴシック"/>
      <charset val="134"/>
    </font>
    <font>
      <b/>
      <sz val="11"/>
      <color theme="1"/>
      <name val="黑体"/>
      <charset val="134"/>
    </font>
    <font>
      <sz val="10.5"/>
      <color rgb="FF000000"/>
      <name val="Calibri"/>
      <charset val="134"/>
    </font>
    <font>
      <sz val="10"/>
      <color rgb="FF333333"/>
      <name val="Consolas"/>
      <charset val="134"/>
    </font>
    <font>
      <sz val="10.5"/>
      <name val="Calibri"/>
      <charset val="134"/>
    </font>
    <font>
      <sz val="10"/>
      <color rgb="FF000000"/>
      <name val="Yu Gothic Medium"/>
      <charset val="128"/>
    </font>
    <font>
      <sz val="10.5"/>
      <name val="Calibri"/>
      <charset val="128"/>
    </font>
    <font>
      <sz val="11"/>
      <name val="宋体"/>
      <charset val="134"/>
      <scheme val="minor"/>
    </font>
    <font>
      <sz val="10"/>
      <name val="Calibri"/>
      <charset val="134"/>
    </font>
    <font>
      <sz val="10.5"/>
      <name val="宋体"/>
      <charset val="134"/>
    </font>
    <font>
      <sz val="10"/>
      <name val="宋体"/>
      <charset val="134"/>
    </font>
    <font>
      <sz val="10"/>
      <name val="Yu Gothic Medium"/>
      <charset val="128"/>
    </font>
    <font>
      <b/>
      <sz val="11"/>
      <name val="Calibri"/>
      <charset val="134"/>
    </font>
    <font>
      <b/>
      <sz val="14"/>
      <name val="Calibri"/>
      <charset val="134"/>
    </font>
    <font>
      <b/>
      <sz val="11"/>
      <color rgb="FF1F497D"/>
      <name val="等线"/>
      <charset val="134"/>
    </font>
    <font>
      <b/>
      <sz val="16"/>
      <color rgb="FF1F497D"/>
      <name val="黑体"/>
      <charset val="134"/>
    </font>
    <font>
      <sz val="11"/>
      <color theme="0" tint="-0.05"/>
      <name val="宋体"/>
      <charset val="134"/>
      <scheme val="minor"/>
    </font>
    <font>
      <sz val="11"/>
      <color theme="0" tint="-0.0499893185216834"/>
      <name val="宋体"/>
      <charset val="134"/>
      <scheme val="minor"/>
    </font>
    <font>
      <sz val="11"/>
      <name val="Yu Gothic Medium"/>
      <charset val="128"/>
    </font>
    <font>
      <b/>
      <sz val="10"/>
      <color rgb="FF1F497D"/>
      <name val="ＭＳ Ｐゴシック"/>
      <charset val="134"/>
    </font>
    <font>
      <b/>
      <sz val="10"/>
      <color rgb="FF1F497D"/>
      <name val="メイリオ"/>
      <charset val="134"/>
    </font>
    <font>
      <sz val="11"/>
      <color theme="1"/>
      <name val="MS Gothic"/>
      <charset val="128"/>
    </font>
    <font>
      <sz val="10.5"/>
      <color rgb="FFE53333"/>
      <name val="微软雅黑"/>
      <charset val="134"/>
    </font>
    <font>
      <sz val="11"/>
      <color theme="1"/>
      <name val="宋体"/>
      <charset val="134"/>
    </font>
    <font>
      <sz val="10.5"/>
      <color theme="1"/>
      <name val="宋体"/>
      <charset val="134"/>
    </font>
    <font>
      <sz val="11"/>
      <color rgb="FF000000"/>
      <name val="黑体"/>
      <charset val="134"/>
    </font>
    <font>
      <sz val="11"/>
      <color rgb="FF000000"/>
      <name val="宋体"/>
      <charset val="134"/>
      <scheme val="minor"/>
    </font>
    <font>
      <sz val="11"/>
      <color rgb="FFD2D2D2"/>
      <name val="黑体"/>
      <charset val="134"/>
    </font>
    <font>
      <sz val="11"/>
      <color rgb="FFD2D2D2"/>
      <name val="宋体"/>
      <charset val="134"/>
      <scheme val="minor"/>
    </font>
    <font>
      <b/>
      <sz val="14"/>
      <color theme="1"/>
      <name val="Calibri"/>
      <charset val="134"/>
    </font>
    <font>
      <b/>
      <sz val="11"/>
      <color theme="1"/>
      <name val="Calibri"/>
      <charset val="134"/>
    </font>
    <font>
      <sz val="10.5"/>
      <color theme="1"/>
      <name val="Calibri"/>
      <charset val="128"/>
    </font>
    <font>
      <sz val="10"/>
      <color theme="1"/>
      <name val="宋体"/>
      <charset val="134"/>
    </font>
    <font>
      <sz val="14"/>
      <name val="Calibri"/>
      <charset val="134"/>
    </font>
    <font>
      <b/>
      <sz val="12"/>
      <color rgb="FF1F497D"/>
      <name val="Yu Gothic Medium"/>
      <charset val="134"/>
    </font>
    <font>
      <sz val="10.5"/>
      <color rgb="FFD2D2D2"/>
      <name val="Calibri"/>
      <charset val="134"/>
    </font>
    <font>
      <sz val="10"/>
      <color rgb="FFD2D2D2"/>
      <name val="Calibri"/>
      <charset val="134"/>
    </font>
    <font>
      <sz val="10"/>
      <color rgb="FFD2D2D2"/>
      <name val="宋体"/>
      <charset val="134"/>
    </font>
    <font>
      <sz val="10"/>
      <color rgb="FFD2D2D2"/>
      <name val="ＭＳ ゴシック"/>
      <charset val="134"/>
    </font>
    <font>
      <b/>
      <sz val="14"/>
      <color rgb="FF000000"/>
      <name val="Calibri"/>
      <charset val="134"/>
    </font>
    <font>
      <b/>
      <sz val="14"/>
      <name val="Bahnschrift SemiLight"/>
      <charset val="134"/>
    </font>
    <font>
      <sz val="9"/>
      <color theme="0" tint="-0.05"/>
      <name val="宋体"/>
      <charset val="134"/>
      <scheme val="minor"/>
    </font>
    <font>
      <b/>
      <sz val="14"/>
      <name val="Bahnschrift Light"/>
      <charset val="134"/>
    </font>
    <font>
      <sz val="12"/>
      <color theme="1"/>
      <name val="黑体"/>
      <charset val="134"/>
    </font>
    <font>
      <b/>
      <sz val="12"/>
      <color theme="0"/>
      <name val="黑体"/>
      <charset val="134"/>
    </font>
    <font>
      <sz val="12"/>
      <color theme="0"/>
      <name val="黑体"/>
      <charset val="134"/>
    </font>
    <font>
      <sz val="12"/>
      <name val="黑体"/>
      <charset val="134"/>
    </font>
    <font>
      <sz val="11"/>
      <color theme="1"/>
      <name val="Yu Gothic UI"/>
      <charset val="134"/>
    </font>
    <font>
      <sz val="11"/>
      <color theme="1"/>
      <name val="Consolas"/>
      <charset val="134"/>
    </font>
    <font>
      <b/>
      <sz val="12"/>
      <color theme="1"/>
      <name val="Calibri"/>
      <charset val="134"/>
    </font>
    <font>
      <sz val="12"/>
      <color theme="1"/>
      <name val="宋体"/>
      <charset val="134"/>
      <scheme val="minor"/>
    </font>
    <font>
      <b/>
      <sz val="12"/>
      <color rgb="FFFF0000"/>
      <name val="黑体"/>
      <charset val="134"/>
    </font>
    <font>
      <sz val="11"/>
      <color rgb="FFFF0000"/>
      <name val="黑体"/>
      <charset val="134"/>
    </font>
    <font>
      <sz val="11"/>
      <color theme="0" tint="-0.15"/>
      <name val="宋体"/>
      <charset val="134"/>
      <scheme val="minor"/>
    </font>
    <font>
      <b/>
      <sz val="12"/>
      <name val="Calibri"/>
      <charset val="134"/>
    </font>
    <font>
      <b/>
      <sz val="12"/>
      <name val="Bahnschrift Condensed"/>
      <charset val="134"/>
    </font>
    <font>
      <sz val="11"/>
      <color theme="0"/>
      <name val="Calibri"/>
      <charset val="134"/>
    </font>
    <font>
      <sz val="12"/>
      <color theme="1"/>
      <name val="Calibri"/>
      <charset val="134"/>
    </font>
    <font>
      <b/>
      <sz val="12"/>
      <color rgb="FF0FA200"/>
      <name val="黑体"/>
      <charset val="134"/>
    </font>
    <font>
      <b/>
      <sz val="12"/>
      <color rgb="FF0070C0"/>
      <name val="黑体"/>
      <charset val="134"/>
    </font>
    <font>
      <sz val="12"/>
      <color theme="1"/>
      <name val="Yu Gothic UI"/>
      <charset val="128"/>
    </font>
    <font>
      <b/>
      <sz val="12"/>
      <color rgb="FF7030A0"/>
      <name val="黑体"/>
      <charset val="134"/>
    </font>
    <font>
      <b/>
      <sz val="11"/>
      <color rgb="FF7030A0"/>
      <name val="宋体"/>
      <charset val="134"/>
      <scheme val="minor"/>
    </font>
    <font>
      <sz val="12"/>
      <color theme="0" tint="-0.15"/>
      <name val="Calibri"/>
      <charset val="134"/>
    </font>
    <font>
      <sz val="12"/>
      <color theme="0"/>
      <name val="Calibri"/>
      <charset val="134"/>
    </font>
    <font>
      <b/>
      <sz val="11"/>
      <color rgb="FF0070C0"/>
      <name val="宋体"/>
      <charset val="134"/>
      <scheme val="minor"/>
    </font>
    <font>
      <b/>
      <sz val="11"/>
      <color rgb="FF0FA200"/>
      <name val="宋体"/>
      <charset val="134"/>
      <scheme val="minor"/>
    </font>
    <font>
      <sz val="10"/>
      <color theme="1"/>
      <name val="微软雅黑"/>
      <charset val="134"/>
    </font>
    <font>
      <u/>
      <sz val="11"/>
      <color rgb="FF0000FF"/>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1"/>
      <name val="等线"/>
      <charset val="134"/>
    </font>
    <font>
      <sz val="11"/>
      <color theme="1"/>
      <name val="Times New Roman"/>
      <charset val="134"/>
    </font>
  </fonts>
  <fills count="48">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0499893185216834"/>
        <bgColor indexed="64"/>
      </patternFill>
    </fill>
    <fill>
      <patternFill patternType="solid">
        <fgColor theme="2" tint="-0.25"/>
        <bgColor indexed="64"/>
      </patternFill>
    </fill>
    <fill>
      <patternFill patternType="solid">
        <fgColor theme="0" tint="-0.05"/>
        <bgColor indexed="64"/>
      </patternFill>
    </fill>
    <fill>
      <patternFill patternType="solid">
        <fgColor theme="0" tint="-0.25"/>
        <bgColor indexed="64"/>
      </patternFill>
    </fill>
    <fill>
      <patternFill patternType="solid">
        <fgColor rgb="FF000000"/>
        <bgColor indexed="64"/>
      </patternFill>
    </fill>
    <fill>
      <patternFill patternType="solid">
        <fgColor rgb="FFC5D9F1"/>
        <bgColor indexed="64"/>
      </patternFill>
    </fill>
    <fill>
      <patternFill patternType="solid">
        <fgColor rgb="FFFFC000"/>
        <bgColor indexed="64"/>
      </patternFill>
    </fill>
    <fill>
      <patternFill patternType="solid">
        <fgColor rgb="FFBFCDDB"/>
        <bgColor indexed="64"/>
      </patternFill>
    </fill>
    <fill>
      <patternFill patternType="solid">
        <fgColor rgb="FFFF0000"/>
        <bgColor indexed="64"/>
      </patternFill>
    </fill>
    <fill>
      <patternFill patternType="solid">
        <fgColor theme="9"/>
        <bgColor indexed="64"/>
      </patternFill>
    </fill>
    <fill>
      <patternFill patternType="solid">
        <fgColor theme="5"/>
        <bgColor indexed="64"/>
      </patternFill>
    </fill>
    <fill>
      <patternFill patternType="solid">
        <fgColor theme="4" tint="-0.25"/>
        <bgColor indexed="64"/>
      </patternFill>
    </fill>
    <fill>
      <patternFill patternType="solid">
        <fgColor rgb="FFB3E5FC"/>
        <bgColor indexed="64"/>
      </patternFill>
    </fill>
    <fill>
      <patternFill patternType="solid">
        <fgColor rgb="FF7E57C2"/>
        <bgColor indexed="64"/>
      </patternFill>
    </fill>
    <fill>
      <patternFill patternType="solid">
        <fgColor rgb="FF00B050"/>
        <bgColor indexed="64"/>
      </patternFill>
    </fill>
    <fill>
      <patternFill patternType="solid">
        <fgColor theme="5"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auto="1"/>
      </bottom>
      <diagonal/>
    </border>
    <border>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style="medium">
        <color auto="1"/>
      </bottom>
      <diagonal/>
    </border>
    <border>
      <left style="medium">
        <color auto="1"/>
      </left>
      <right/>
      <top/>
      <bottom/>
      <diagonal/>
    </border>
    <border>
      <left style="medium">
        <color auto="1"/>
      </left>
      <right style="medium">
        <color auto="1"/>
      </right>
      <top/>
      <bottom/>
      <diagonal/>
    </border>
    <border>
      <left style="medium">
        <color auto="1"/>
      </left>
      <right/>
      <top style="medium">
        <color auto="1"/>
      </top>
      <bottom/>
      <diagonal/>
    </border>
    <border>
      <left style="medium">
        <color auto="1"/>
      </left>
      <right/>
      <top/>
      <bottom style="medium">
        <color auto="1"/>
      </bottom>
      <diagonal/>
    </border>
    <border>
      <left style="medium">
        <color auto="1"/>
      </left>
      <right style="medium">
        <color auto="1"/>
      </right>
      <top/>
      <bottom style="medium">
        <color auto="1"/>
      </bottom>
      <diagonal/>
    </border>
    <border>
      <left style="thin">
        <color rgb="FF000000"/>
      </left>
      <right style="thin">
        <color rgb="FF000000"/>
      </right>
      <top style="thin">
        <color rgb="FF000000"/>
      </top>
      <bottom style="thin">
        <color rgb="FF000000"/>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dotted">
        <color rgb="FF000000"/>
      </left>
      <right style="dotted">
        <color rgb="FF000000"/>
      </right>
      <top/>
      <bottom style="dotted">
        <color rgb="FF000000"/>
      </bottom>
      <diagonal/>
    </border>
    <border>
      <left/>
      <right style="dotted">
        <color rgb="FF000000"/>
      </right>
      <top/>
      <bottom style="dotted">
        <color rgb="FF000000"/>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bottom style="dashed">
        <color auto="1"/>
      </bottom>
      <diagonal/>
    </border>
    <border>
      <left/>
      <right/>
      <top style="dashed">
        <color auto="1"/>
      </top>
      <bottom style="dashed">
        <color auto="1"/>
      </bottom>
      <diagonal/>
    </border>
    <border>
      <left style="thin">
        <color auto="1"/>
      </left>
      <right style="thin">
        <color auto="1"/>
      </right>
      <top/>
      <bottom style="thin">
        <color auto="1"/>
      </bottom>
      <diagonal/>
    </border>
    <border>
      <left/>
      <right/>
      <top style="dashed">
        <color auto="1"/>
      </top>
      <bottom/>
      <diagonal/>
    </border>
    <border>
      <left/>
      <right style="dotted">
        <color rgb="FF000000"/>
      </right>
      <top style="dotted">
        <color rgb="FF000000"/>
      </top>
      <bottom style="dotted">
        <color rgb="FF000000"/>
      </bottom>
      <diagonal/>
    </border>
    <border>
      <left style="thin">
        <color auto="1"/>
      </left>
      <right style="thin">
        <color auto="1"/>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4"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0" fillId="20" borderId="44" applyNumberFormat="0" applyFont="0" applyAlignment="0" applyProtection="0">
      <alignment vertical="center"/>
    </xf>
    <xf numFmtId="0" fontId="106" fillId="0" borderId="0" applyNumberFormat="0" applyFill="0" applyBorder="0" applyAlignment="0" applyProtection="0">
      <alignment vertical="center"/>
    </xf>
    <xf numFmtId="0" fontId="107" fillId="0" borderId="0" applyNumberFormat="0" applyFill="0" applyBorder="0" applyAlignment="0" applyProtection="0">
      <alignment vertical="center"/>
    </xf>
    <xf numFmtId="0" fontId="108" fillId="0" borderId="0" applyNumberFormat="0" applyFill="0" applyBorder="0" applyAlignment="0" applyProtection="0">
      <alignment vertical="center"/>
    </xf>
    <xf numFmtId="0" fontId="109" fillId="0" borderId="45" applyNumberFormat="0" applyFill="0" applyAlignment="0" applyProtection="0">
      <alignment vertical="center"/>
    </xf>
    <xf numFmtId="0" fontId="110" fillId="0" borderId="45" applyNumberFormat="0" applyFill="0" applyAlignment="0" applyProtection="0">
      <alignment vertical="center"/>
    </xf>
    <xf numFmtId="0" fontId="111" fillId="0" borderId="46" applyNumberFormat="0" applyFill="0" applyAlignment="0" applyProtection="0">
      <alignment vertical="center"/>
    </xf>
    <xf numFmtId="0" fontId="111" fillId="0" borderId="0" applyNumberFormat="0" applyFill="0" applyBorder="0" applyAlignment="0" applyProtection="0">
      <alignment vertical="center"/>
    </xf>
    <xf numFmtId="0" fontId="112" fillId="21" borderId="47" applyNumberFormat="0" applyAlignment="0" applyProtection="0">
      <alignment vertical="center"/>
    </xf>
    <xf numFmtId="0" fontId="113" fillId="22" borderId="48" applyNumberFormat="0" applyAlignment="0" applyProtection="0">
      <alignment vertical="center"/>
    </xf>
    <xf numFmtId="0" fontId="114" fillId="22" borderId="47" applyNumberFormat="0" applyAlignment="0" applyProtection="0">
      <alignment vertical="center"/>
    </xf>
    <xf numFmtId="0" fontId="115" fillId="23" borderId="49" applyNumberFormat="0" applyAlignment="0" applyProtection="0">
      <alignment vertical="center"/>
    </xf>
    <xf numFmtId="0" fontId="116" fillId="0" borderId="50" applyNumberFormat="0" applyFill="0" applyAlignment="0" applyProtection="0">
      <alignment vertical="center"/>
    </xf>
    <xf numFmtId="0" fontId="117" fillId="0" borderId="51" applyNumberFormat="0" applyFill="0" applyAlignment="0" applyProtection="0">
      <alignment vertical="center"/>
    </xf>
    <xf numFmtId="0" fontId="118" fillId="24" borderId="0" applyNumberFormat="0" applyBorder="0" applyAlignment="0" applyProtection="0">
      <alignment vertical="center"/>
    </xf>
    <xf numFmtId="0" fontId="119" fillId="25" borderId="0" applyNumberFormat="0" applyBorder="0" applyAlignment="0" applyProtection="0">
      <alignment vertical="center"/>
    </xf>
    <xf numFmtId="0" fontId="120" fillId="26" borderId="0" applyNumberFormat="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2" fillId="29" borderId="0" applyNumberFormat="0" applyBorder="0" applyAlignment="0" applyProtection="0">
      <alignment vertical="center"/>
    </xf>
    <xf numFmtId="0" fontId="121" fillId="30" borderId="0" applyNumberFormat="0" applyBorder="0" applyAlignment="0" applyProtection="0">
      <alignment vertical="center"/>
    </xf>
    <xf numFmtId="0" fontId="121" fillId="14" borderId="0" applyNumberFormat="0" applyBorder="0" applyAlignment="0" applyProtection="0">
      <alignment vertical="center"/>
    </xf>
    <xf numFmtId="0" fontId="122" fillId="31" borderId="0" applyNumberFormat="0" applyBorder="0" applyAlignment="0" applyProtection="0">
      <alignment vertical="center"/>
    </xf>
    <xf numFmtId="0" fontId="122" fillId="19" borderId="0" applyNumberFormat="0" applyBorder="0" applyAlignment="0" applyProtection="0">
      <alignment vertical="center"/>
    </xf>
    <xf numFmtId="0" fontId="121" fillId="32" borderId="0" applyNumberFormat="0" applyBorder="0" applyAlignment="0" applyProtection="0">
      <alignment vertical="center"/>
    </xf>
    <xf numFmtId="0" fontId="121" fillId="33" borderId="0" applyNumberFormat="0" applyBorder="0" applyAlignment="0" applyProtection="0">
      <alignment vertical="center"/>
    </xf>
    <xf numFmtId="0" fontId="122" fillId="34" borderId="0" applyNumberFormat="0" applyBorder="0" applyAlignment="0" applyProtection="0">
      <alignment vertical="center"/>
    </xf>
    <xf numFmtId="0" fontId="122" fillId="35" borderId="0" applyNumberFormat="0" applyBorder="0" applyAlignment="0" applyProtection="0">
      <alignment vertical="center"/>
    </xf>
    <xf numFmtId="0" fontId="121" fillId="36" borderId="0" applyNumberFormat="0" applyBorder="0" applyAlignment="0" applyProtection="0">
      <alignment vertical="center"/>
    </xf>
    <xf numFmtId="0" fontId="121" fillId="37" borderId="0" applyNumberFormat="0" applyBorder="0" applyAlignment="0" applyProtection="0">
      <alignment vertical="center"/>
    </xf>
    <xf numFmtId="0" fontId="122" fillId="38" borderId="0" applyNumberFormat="0" applyBorder="0" applyAlignment="0" applyProtection="0">
      <alignment vertical="center"/>
    </xf>
    <xf numFmtId="0" fontId="122" fillId="39" borderId="0" applyNumberFormat="0" applyBorder="0" applyAlignment="0" applyProtection="0">
      <alignment vertical="center"/>
    </xf>
    <xf numFmtId="0" fontId="121" fillId="40" borderId="0" applyNumberFormat="0" applyBorder="0" applyAlignment="0" applyProtection="0">
      <alignment vertical="center"/>
    </xf>
    <xf numFmtId="0" fontId="121" fillId="41" borderId="0" applyNumberFormat="0" applyBorder="0" applyAlignment="0" applyProtection="0">
      <alignment vertical="center"/>
    </xf>
    <xf numFmtId="0" fontId="122" fillId="42" borderId="0" applyNumberFormat="0" applyBorder="0" applyAlignment="0" applyProtection="0">
      <alignment vertical="center"/>
    </xf>
    <xf numFmtId="0" fontId="122" fillId="43" borderId="0" applyNumberFormat="0" applyBorder="0" applyAlignment="0" applyProtection="0">
      <alignment vertical="center"/>
    </xf>
    <xf numFmtId="0" fontId="121" fillId="44" borderId="0" applyNumberFormat="0" applyBorder="0" applyAlignment="0" applyProtection="0">
      <alignment vertical="center"/>
    </xf>
    <xf numFmtId="0" fontId="121" fillId="13" borderId="0" applyNumberFormat="0" applyBorder="0" applyAlignment="0" applyProtection="0">
      <alignment vertical="center"/>
    </xf>
    <xf numFmtId="0" fontId="122" fillId="45" borderId="0" applyNumberFormat="0" applyBorder="0" applyAlignment="0" applyProtection="0">
      <alignment vertical="center"/>
    </xf>
    <xf numFmtId="0" fontId="122" fillId="46" borderId="0" applyNumberFormat="0" applyBorder="0" applyAlignment="0" applyProtection="0">
      <alignment vertical="center"/>
    </xf>
    <xf numFmtId="0" fontId="121" fillId="47" borderId="0" applyNumberFormat="0" applyBorder="0" applyAlignment="0" applyProtection="0">
      <alignment vertical="center"/>
    </xf>
  </cellStyleXfs>
  <cellXfs count="405">
    <xf numFmtId="0" fontId="0" fillId="0" borderId="0" xfId="0">
      <alignment vertical="center"/>
    </xf>
    <xf numFmtId="49" fontId="0" fillId="0" borderId="0" xfId="0" applyNumberFormat="1">
      <alignment vertical="center"/>
    </xf>
    <xf numFmtId="0" fontId="0" fillId="0" borderId="0" xfId="0" applyNumberFormat="1" applyFill="1">
      <alignment vertical="center"/>
    </xf>
    <xf numFmtId="49" fontId="0" fillId="0" borderId="0" xfId="0" applyNumberFormat="1" applyFill="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0" fillId="0" borderId="0" xfId="0" applyAlignment="1">
      <alignment vertical="center" wrapText="1"/>
    </xf>
    <xf numFmtId="0" fontId="1" fillId="0" borderId="0" xfId="0" applyFont="1" applyAlignment="1">
      <alignment horizontal="left" vertical="center"/>
    </xf>
    <xf numFmtId="0" fontId="2"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1" fillId="0" borderId="4" xfId="0" applyFont="1" applyBorder="1" applyAlignment="1">
      <alignment horizontal="center" vertical="center"/>
    </xf>
    <xf numFmtId="176" fontId="1" fillId="0" borderId="4" xfId="0" applyNumberFormat="1" applyFont="1" applyBorder="1" applyAlignment="1">
      <alignment horizontal="center" vertical="center"/>
    </xf>
    <xf numFmtId="0" fontId="1" fillId="0" borderId="4" xfId="0" applyFont="1" applyBorder="1" applyAlignment="1">
      <alignment horizontal="center" vertical="center" wrapText="1"/>
    </xf>
    <xf numFmtId="14" fontId="1" fillId="0" borderId="4" xfId="0" applyNumberFormat="1" applyFont="1" applyBorder="1" applyAlignment="1">
      <alignment horizontal="center" vertical="center"/>
    </xf>
    <xf numFmtId="0" fontId="1" fillId="0" borderId="4" xfId="0" applyFont="1" applyBorder="1" applyAlignment="1">
      <alignment vertical="center" wrapText="1"/>
    </xf>
    <xf numFmtId="0" fontId="1" fillId="0" borderId="4" xfId="0" applyFont="1" applyBorder="1" applyAlignment="1">
      <alignment horizontal="left" vertical="center"/>
    </xf>
    <xf numFmtId="0" fontId="1" fillId="0" borderId="4" xfId="0" applyFont="1" applyBorder="1">
      <alignment vertical="center"/>
    </xf>
    <xf numFmtId="0" fontId="1" fillId="0" borderId="4" xfId="0" applyFont="1" applyFill="1" applyBorder="1" applyAlignment="1">
      <alignment vertical="center" wrapText="1"/>
    </xf>
    <xf numFmtId="0" fontId="3" fillId="0" borderId="4" xfId="0" applyFont="1" applyFill="1" applyBorder="1" applyAlignment="1">
      <alignment vertical="center" wrapText="1"/>
    </xf>
    <xf numFmtId="0" fontId="3" fillId="2" borderId="4" xfId="0" applyFont="1" applyFill="1" applyBorder="1" applyAlignment="1">
      <alignment vertical="center" wrapText="1"/>
    </xf>
    <xf numFmtId="0" fontId="0" fillId="0" borderId="0" xfId="0" applyAlignment="1">
      <alignment horizontal="right" vertical="center"/>
    </xf>
    <xf numFmtId="14" fontId="4" fillId="0" borderId="0" xfId="0" applyNumberFormat="1" applyFont="1">
      <alignment vertical="center"/>
    </xf>
    <xf numFmtId="0" fontId="5" fillId="0" borderId="0" xfId="0" applyFont="1" applyAlignment="1">
      <alignment horizontal="center" vertical="center"/>
    </xf>
    <xf numFmtId="0" fontId="5" fillId="0" borderId="0" xfId="0" applyFont="1" applyAlignment="1">
      <alignment horizontal="right" vertical="center"/>
    </xf>
    <xf numFmtId="0" fontId="6" fillId="0" borderId="0" xfId="6" applyFont="1" applyAlignment="1">
      <alignment vertical="center"/>
    </xf>
    <xf numFmtId="14" fontId="7" fillId="0" borderId="0" xfId="0" applyNumberFormat="1" applyFont="1">
      <alignment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8" fillId="0" borderId="0" xfId="0" applyFont="1" applyAlignment="1">
      <alignment horizontal="center" vertical="center"/>
    </xf>
    <xf numFmtId="0" fontId="3" fillId="0" borderId="0" xfId="0" applyFont="1" applyAlignment="1">
      <alignment horizontal="center" vertical="center"/>
    </xf>
    <xf numFmtId="0" fontId="5" fillId="3" borderId="11" xfId="0" applyFont="1" applyFill="1" applyBorder="1" applyAlignment="1">
      <alignment horizontal="center" vertical="center" wrapText="1"/>
    </xf>
    <xf numFmtId="0" fontId="5" fillId="3" borderId="0" xfId="0" applyFont="1" applyFill="1" applyAlignment="1">
      <alignment horizontal="center" vertical="center"/>
    </xf>
    <xf numFmtId="0" fontId="5" fillId="4" borderId="12" xfId="0" applyFont="1" applyFill="1" applyBorder="1" applyAlignment="1">
      <alignment horizontal="left" vertical="center"/>
    </xf>
    <xf numFmtId="0" fontId="5" fillId="4" borderId="12" xfId="0" applyFont="1" applyFill="1" applyBorder="1">
      <alignment vertical="center"/>
    </xf>
    <xf numFmtId="0" fontId="5" fillId="4" borderId="13" xfId="0" applyFont="1" applyFill="1" applyBorder="1">
      <alignment vertical="center"/>
    </xf>
    <xf numFmtId="0" fontId="5" fillId="4" borderId="0" xfId="0" applyFont="1" applyFill="1" applyBorder="1" applyAlignment="1">
      <alignment horizontal="right" vertical="center"/>
    </xf>
    <xf numFmtId="0" fontId="5" fillId="4" borderId="0" xfId="0" applyFont="1" applyFill="1" applyAlignment="1">
      <alignment horizontal="right" vertical="center"/>
    </xf>
    <xf numFmtId="0" fontId="5" fillId="4" borderId="4" xfId="0" applyFont="1" applyFill="1" applyBorder="1" applyAlignment="1">
      <alignment horizontal="center" vertical="center"/>
    </xf>
    <xf numFmtId="0" fontId="5" fillId="4" borderId="0" xfId="0" applyFont="1" applyFill="1" applyAlignment="1">
      <alignment horizontal="left" vertical="center"/>
    </xf>
    <xf numFmtId="0" fontId="5" fillId="4" borderId="0" xfId="0" applyFont="1" applyFill="1">
      <alignment vertical="center"/>
    </xf>
    <xf numFmtId="0" fontId="5" fillId="4" borderId="14" xfId="0" applyFont="1" applyFill="1" applyBorder="1">
      <alignment vertical="center"/>
    </xf>
    <xf numFmtId="0" fontId="5" fillId="4" borderId="0" xfId="0" applyFont="1" applyFill="1" applyBorder="1" applyAlignment="1">
      <alignment horizontal="left"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right" vertical="center" wrapText="1"/>
    </xf>
    <xf numFmtId="0" fontId="5" fillId="4" borderId="0" xfId="0" applyFont="1" applyFill="1" applyAlignment="1">
      <alignment horizontal="right" vertical="center" wrapText="1"/>
    </xf>
    <xf numFmtId="0" fontId="5" fillId="4" borderId="16" xfId="0" applyFont="1" applyFill="1" applyBorder="1" applyAlignment="1">
      <alignment horizontal="left" vertical="center"/>
    </xf>
    <xf numFmtId="0" fontId="5" fillId="4" borderId="16" xfId="0" applyFont="1" applyFill="1" applyBorder="1">
      <alignment vertical="center"/>
    </xf>
    <xf numFmtId="0" fontId="5" fillId="4" borderId="17" xfId="0" applyFont="1" applyFill="1" applyBorder="1">
      <alignment vertical="center"/>
    </xf>
    <xf numFmtId="0" fontId="5" fillId="4" borderId="12" xfId="0" applyFont="1" applyFill="1" applyBorder="1" applyAlignment="1">
      <alignment horizontal="right" vertical="center"/>
    </xf>
    <xf numFmtId="0" fontId="5" fillId="4" borderId="0" xfId="0" applyFont="1" applyFill="1" applyBorder="1" applyAlignment="1">
      <alignment horizontal="center" vertical="center"/>
    </xf>
    <xf numFmtId="0" fontId="5" fillId="4" borderId="0" xfId="0" applyFont="1" applyFill="1" applyAlignment="1">
      <alignment horizontal="center" vertical="center"/>
    </xf>
    <xf numFmtId="0" fontId="5" fillId="4" borderId="0" xfId="0" applyFont="1" applyFill="1" applyBorder="1">
      <alignment vertical="center"/>
    </xf>
    <xf numFmtId="0" fontId="9" fillId="4" borderId="4" xfId="0" applyFont="1" applyFill="1" applyBorder="1" applyAlignment="1">
      <alignment horizontal="center" vertical="center"/>
    </xf>
    <xf numFmtId="0" fontId="5" fillId="4" borderId="16" xfId="0" applyFont="1" applyFill="1" applyBorder="1" applyAlignment="1">
      <alignment horizontal="right" vertical="center"/>
    </xf>
    <xf numFmtId="0" fontId="10" fillId="4" borderId="0" xfId="0" applyFont="1" applyFill="1" applyBorder="1" applyAlignment="1">
      <alignment horizontal="right" vertical="center"/>
    </xf>
    <xf numFmtId="0" fontId="10" fillId="4" borderId="0" xfId="0" applyFont="1" applyFill="1" applyAlignment="1">
      <alignment horizontal="right" vertical="center"/>
    </xf>
    <xf numFmtId="0" fontId="10" fillId="4" borderId="0" xfId="0" applyFont="1" applyFill="1">
      <alignment vertical="center"/>
    </xf>
    <xf numFmtId="0" fontId="10" fillId="4" borderId="0" xfId="0" applyFont="1" applyFill="1" applyAlignment="1">
      <alignment horizontal="left" vertical="center"/>
    </xf>
    <xf numFmtId="0" fontId="11" fillId="4" borderId="0" xfId="0" applyFont="1" applyFill="1" applyAlignment="1">
      <alignment horizontal="left" vertical="center"/>
    </xf>
    <xf numFmtId="0" fontId="5" fillId="3" borderId="18" xfId="0" applyFont="1" applyFill="1" applyBorder="1" applyAlignment="1">
      <alignment horizontal="center" vertical="center"/>
    </xf>
    <xf numFmtId="0" fontId="5" fillId="5" borderId="0" xfId="0" applyFont="1" applyFill="1" applyBorder="1" applyAlignment="1">
      <alignment horizontal="center" vertical="center" wrapText="1"/>
    </xf>
    <xf numFmtId="0" fontId="11" fillId="4" borderId="12" xfId="0" applyFont="1" applyFill="1" applyBorder="1">
      <alignment vertical="center"/>
    </xf>
    <xf numFmtId="0" fontId="9" fillId="4" borderId="4" xfId="0" applyFont="1" applyFill="1" applyBorder="1" applyAlignment="1">
      <alignment horizontal="left" vertical="center"/>
    </xf>
    <xf numFmtId="0" fontId="12" fillId="4" borderId="4" xfId="0" applyFont="1" applyFill="1" applyBorder="1" applyAlignment="1">
      <alignment horizontal="center" vertical="center"/>
    </xf>
    <xf numFmtId="0" fontId="13" fillId="6" borderId="4" xfId="0" applyFont="1" applyFill="1" applyBorder="1" applyAlignment="1">
      <alignment horizontal="center" vertical="center"/>
    </xf>
    <xf numFmtId="0" fontId="5" fillId="4" borderId="4" xfId="0" applyFont="1" applyFill="1" applyBorder="1">
      <alignment vertical="center"/>
    </xf>
    <xf numFmtId="0" fontId="0" fillId="4" borderId="0" xfId="0" applyFill="1">
      <alignment vertical="center"/>
    </xf>
    <xf numFmtId="0" fontId="4" fillId="0" borderId="19" xfId="0" applyFont="1" applyBorder="1" applyAlignment="1">
      <alignment horizontal="center" vertical="center"/>
    </xf>
    <xf numFmtId="0" fontId="4" fillId="0" borderId="7" xfId="0" applyFont="1" applyBorder="1" applyAlignment="1">
      <alignment horizontal="center" vertical="center"/>
    </xf>
    <xf numFmtId="0" fontId="4" fillId="0" borderId="3" xfId="0" applyFont="1" applyBorder="1" applyAlignment="1">
      <alignment horizontal="center" vertical="center"/>
    </xf>
    <xf numFmtId="0" fontId="4" fillId="0" borderId="20" xfId="0" applyFont="1" applyBorder="1" applyAlignment="1">
      <alignment horizontal="center" vertical="center"/>
    </xf>
    <xf numFmtId="0" fontId="14" fillId="0" borderId="0" xfId="0" applyFont="1">
      <alignment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0" fillId="0" borderId="3" xfId="0" applyBorder="1">
      <alignment vertical="center"/>
    </xf>
    <xf numFmtId="0" fontId="0" fillId="0" borderId="20" xfId="0" applyBorder="1" applyAlignment="1">
      <alignment horizontal="right" vertical="center"/>
    </xf>
    <xf numFmtId="0" fontId="0" fillId="0" borderId="23" xfId="0" applyBorder="1">
      <alignment vertical="center"/>
    </xf>
    <xf numFmtId="0" fontId="0" fillId="0" borderId="10" xfId="0" applyBorder="1" applyAlignment="1">
      <alignment horizontal="right" vertical="center"/>
    </xf>
    <xf numFmtId="0" fontId="5" fillId="5" borderId="18" xfId="0" applyFont="1" applyFill="1" applyBorder="1" applyAlignment="1">
      <alignment horizontal="center" vertical="center" wrapText="1"/>
    </xf>
    <xf numFmtId="0" fontId="15" fillId="0" borderId="0" xfId="0" applyFont="1">
      <alignment vertical="center"/>
    </xf>
    <xf numFmtId="177" fontId="5" fillId="0" borderId="0" xfId="0" applyNumberFormat="1" applyFont="1" applyAlignment="1">
      <alignment horizontal="center" vertical="center"/>
    </xf>
    <xf numFmtId="0" fontId="5" fillId="0" borderId="0" xfId="0" applyFont="1">
      <alignment vertical="center"/>
    </xf>
    <xf numFmtId="0" fontId="15" fillId="0" borderId="24" xfId="0" applyFont="1" applyBorder="1" applyAlignment="1">
      <alignment horizontal="left" vertical="center"/>
    </xf>
    <xf numFmtId="0" fontId="15" fillId="0" borderId="14" xfId="0" applyFont="1" applyBorder="1" applyAlignment="1">
      <alignment horizontal="left" vertical="center"/>
    </xf>
    <xf numFmtId="0" fontId="15" fillId="0" borderId="0" xfId="0" applyFont="1" applyAlignment="1">
      <alignment horizontal="center" vertical="center"/>
    </xf>
    <xf numFmtId="0" fontId="15" fillId="0" borderId="25" xfId="0" applyFont="1" applyBorder="1">
      <alignment vertical="center"/>
    </xf>
    <xf numFmtId="0" fontId="15" fillId="0" borderId="26" xfId="0" applyFont="1" applyBorder="1" applyAlignment="1">
      <alignment horizontal="center" vertical="center"/>
    </xf>
    <xf numFmtId="0" fontId="15" fillId="0" borderId="13" xfId="0" applyFont="1" applyBorder="1" applyAlignment="1">
      <alignment horizontal="center" vertical="center"/>
    </xf>
    <xf numFmtId="0" fontId="15" fillId="0" borderId="24" xfId="0" applyFont="1" applyBorder="1" applyAlignment="1">
      <alignment horizontal="center" vertical="center"/>
    </xf>
    <xf numFmtId="0" fontId="15" fillId="0" borderId="14" xfId="0" applyFont="1" applyBorder="1" applyAlignment="1">
      <alignment horizontal="center" vertical="center"/>
    </xf>
    <xf numFmtId="178" fontId="15" fillId="0" borderId="0" xfId="0" applyNumberFormat="1" applyFont="1" applyAlignment="1">
      <alignment horizontal="center" vertical="center"/>
    </xf>
    <xf numFmtId="0" fontId="15" fillId="0" borderId="27" xfId="0" applyFont="1" applyBorder="1" applyAlignment="1">
      <alignment horizontal="left" vertical="center"/>
    </xf>
    <xf numFmtId="0" fontId="15" fillId="0" borderId="17" xfId="0" applyFont="1" applyBorder="1" applyAlignment="1">
      <alignment horizontal="left" vertical="center"/>
    </xf>
    <xf numFmtId="0" fontId="15" fillId="0" borderId="0" xfId="0" applyFont="1" applyAlignment="1">
      <alignment horizontal="left" vertical="center"/>
    </xf>
    <xf numFmtId="0" fontId="15" fillId="0" borderId="28" xfId="0" applyFont="1" applyBorder="1">
      <alignment vertical="center"/>
    </xf>
    <xf numFmtId="0" fontId="15" fillId="0" borderId="27" xfId="0" applyFont="1" applyBorder="1" applyAlignment="1">
      <alignment horizontal="center" vertical="center"/>
    </xf>
    <xf numFmtId="0" fontId="15" fillId="0" borderId="17" xfId="0" applyFont="1" applyBorder="1" applyAlignment="1">
      <alignment horizontal="center" vertical="center"/>
    </xf>
    <xf numFmtId="0" fontId="5" fillId="0" borderId="0" xfId="0" applyFont="1" applyAlignment="1">
      <alignment horizontal="left" vertical="center"/>
    </xf>
    <xf numFmtId="0" fontId="16" fillId="0" borderId="0" xfId="0" applyFont="1">
      <alignment vertical="center"/>
    </xf>
    <xf numFmtId="0" fontId="17" fillId="0" borderId="0" xfId="0" applyFont="1" applyFill="1" applyBorder="1" applyAlignment="1">
      <alignment vertical="center"/>
    </xf>
    <xf numFmtId="49" fontId="0" fillId="0" borderId="0" xfId="0" applyNumberFormat="1" applyAlignment="1">
      <alignment horizontal="center" vertical="center"/>
    </xf>
    <xf numFmtId="179" fontId="18" fillId="0" borderId="29" xfId="0" applyNumberFormat="1" applyFont="1" applyBorder="1" applyAlignment="1">
      <alignment horizontal="center" vertical="center"/>
    </xf>
    <xf numFmtId="0" fontId="18" fillId="0" borderId="29" xfId="0" applyFont="1" applyBorder="1" applyAlignment="1">
      <alignment horizontal="center" vertical="center"/>
    </xf>
    <xf numFmtId="49" fontId="18" fillId="0" borderId="29" xfId="0" applyNumberFormat="1" applyFont="1" applyBorder="1" applyAlignment="1">
      <alignment horizontal="center" vertical="center"/>
    </xf>
    <xf numFmtId="0" fontId="19" fillId="7" borderId="4" xfId="0" applyFont="1" applyFill="1" applyBorder="1" applyAlignment="1" applyProtection="1">
      <alignment horizontal="center" vertical="center"/>
      <protection locked="0"/>
    </xf>
    <xf numFmtId="0" fontId="0" fillId="0" borderId="0" xfId="0" applyAlignment="1"/>
    <xf numFmtId="0" fontId="20" fillId="0" borderId="0" xfId="0" applyFont="1" applyAlignment="1"/>
    <xf numFmtId="0" fontId="21" fillId="0" borderId="0" xfId="0" applyFont="1" applyAlignment="1" applyProtection="1">
      <alignment horizontal="center" vertical="center"/>
      <protection hidden="1"/>
    </xf>
    <xf numFmtId="179" fontId="15" fillId="0" borderId="0" xfId="0" applyNumberFormat="1" applyFont="1" applyAlignment="1" applyProtection="1">
      <alignment horizontal="center" vertical="center"/>
      <protection hidden="1"/>
    </xf>
    <xf numFmtId="179" fontId="22" fillId="0" borderId="0" xfId="0" applyNumberFormat="1" applyFont="1" applyAlignment="1" applyProtection="1">
      <alignment horizontal="left" vertical="center"/>
      <protection hidden="1"/>
    </xf>
    <xf numFmtId="0" fontId="23" fillId="0" borderId="4" xfId="0" applyFont="1" applyBorder="1" applyAlignment="1" applyProtection="1">
      <alignment horizontal="center" vertical="center"/>
      <protection hidden="1"/>
    </xf>
    <xf numFmtId="14" fontId="23" fillId="0" borderId="4" xfId="0" applyNumberFormat="1" applyFont="1" applyBorder="1" applyAlignment="1" applyProtection="1">
      <alignment horizontal="center" vertical="center"/>
      <protection hidden="1"/>
    </xf>
    <xf numFmtId="179" fontId="24" fillId="0" borderId="0" xfId="0" applyNumberFormat="1" applyFont="1" applyAlignment="1" applyProtection="1">
      <alignment vertical="center"/>
      <protection hidden="1"/>
    </xf>
    <xf numFmtId="179" fontId="22" fillId="0" borderId="0" xfId="0" applyNumberFormat="1" applyFont="1" applyAlignment="1" applyProtection="1">
      <alignment vertical="center"/>
      <protection hidden="1"/>
    </xf>
    <xf numFmtId="0" fontId="25" fillId="0" borderId="0" xfId="0" applyFont="1" applyAlignment="1" applyProtection="1">
      <alignment horizontal="left" vertical="center"/>
      <protection locked="0"/>
    </xf>
    <xf numFmtId="0" fontId="19" fillId="0" borderId="0" xfId="0" applyFont="1" applyProtection="1">
      <alignment vertical="center"/>
      <protection hidden="1"/>
    </xf>
    <xf numFmtId="0" fontId="0" fillId="0" borderId="0" xfId="0" applyAlignment="1" applyProtection="1">
      <protection hidden="1"/>
    </xf>
    <xf numFmtId="0" fontId="26" fillId="0" borderId="0" xfId="0" applyFont="1" applyAlignment="1" applyProtection="1">
      <alignment horizontal="left" vertical="center"/>
      <protection hidden="1"/>
    </xf>
    <xf numFmtId="0" fontId="27" fillId="8" borderId="30" xfId="0" applyFont="1" applyFill="1" applyBorder="1" applyAlignment="1" applyProtection="1">
      <alignment horizontal="center" vertical="center"/>
      <protection hidden="1"/>
    </xf>
    <xf numFmtId="0" fontId="27" fillId="8" borderId="31" xfId="0" applyFont="1" applyFill="1" applyBorder="1" applyAlignment="1" applyProtection="1">
      <alignment horizontal="center" vertical="center"/>
      <protection hidden="1"/>
    </xf>
    <xf numFmtId="0" fontId="27" fillId="8" borderId="32" xfId="0" applyFont="1" applyFill="1" applyBorder="1" applyAlignment="1" applyProtection="1">
      <alignment horizontal="center" vertical="center"/>
      <protection hidden="1"/>
    </xf>
    <xf numFmtId="0" fontId="15" fillId="0" borderId="0" xfId="0" applyFont="1" applyAlignment="1" applyProtection="1">
      <protection hidden="1"/>
    </xf>
    <xf numFmtId="49" fontId="28" fillId="0" borderId="0" xfId="0" applyNumberFormat="1" applyFont="1" applyAlignment="1" applyProtection="1">
      <alignment horizontal="center" vertical="center"/>
      <protection hidden="1"/>
    </xf>
    <xf numFmtId="0" fontId="29" fillId="0" borderId="33" xfId="0" applyFont="1" applyBorder="1" applyAlignment="1" applyProtection="1">
      <alignment horizontal="center" vertical="center" wrapText="1"/>
      <protection locked="0"/>
    </xf>
    <xf numFmtId="0" fontId="29" fillId="0" borderId="34" xfId="0" applyFont="1" applyBorder="1" applyAlignment="1" applyProtection="1">
      <alignment horizontal="center" vertical="center"/>
      <protection hidden="1"/>
    </xf>
    <xf numFmtId="180" fontId="29" fillId="0" borderId="34" xfId="0" applyNumberFormat="1" applyFont="1" applyBorder="1" applyAlignment="1" applyProtection="1">
      <alignment horizontal="center" vertical="center" wrapText="1"/>
      <protection hidden="1"/>
    </xf>
    <xf numFmtId="0" fontId="26" fillId="0" borderId="0" xfId="0" applyFont="1" applyFill="1" applyProtection="1">
      <alignment vertical="center"/>
      <protection hidden="1"/>
    </xf>
    <xf numFmtId="0" fontId="25" fillId="0" borderId="0" xfId="0" applyFont="1" applyProtection="1">
      <alignment vertical="center"/>
      <protection hidden="1"/>
    </xf>
    <xf numFmtId="0" fontId="0" fillId="0" borderId="0" xfId="0" applyAlignment="1" applyProtection="1">
      <alignment horizontal="center" vertical="center"/>
      <protection hidden="1"/>
    </xf>
    <xf numFmtId="0" fontId="15" fillId="0" borderId="0" xfId="0" applyFont="1" applyAlignment="1" applyProtection="1">
      <alignment horizontal="center" vertical="center"/>
      <protection hidden="1"/>
    </xf>
    <xf numFmtId="0" fontId="30" fillId="0" borderId="0" xfId="0" applyFont="1" applyAlignment="1" applyProtection="1">
      <alignment horizontal="left" vertical="top"/>
      <protection hidden="1"/>
    </xf>
    <xf numFmtId="0" fontId="31" fillId="0" borderId="0" xfId="0" applyFont="1" applyAlignment="1" applyProtection="1">
      <protection hidden="1"/>
    </xf>
    <xf numFmtId="0" fontId="5" fillId="0" borderId="4"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32" fillId="0" borderId="4" xfId="0" applyFont="1" applyBorder="1" applyAlignment="1" applyProtection="1">
      <alignment horizontal="center" vertical="center"/>
      <protection hidden="1"/>
    </xf>
    <xf numFmtId="0" fontId="15" fillId="0" borderId="1" xfId="0" applyFont="1" applyBorder="1" applyAlignment="1" applyProtection="1">
      <alignment horizontal="center" vertical="center"/>
      <protection hidden="1"/>
    </xf>
    <xf numFmtId="0" fontId="15" fillId="0" borderId="2" xfId="0" applyFont="1" applyBorder="1" applyAlignment="1" applyProtection="1">
      <alignment horizontal="center" vertical="center"/>
      <protection hidden="1"/>
    </xf>
    <xf numFmtId="0" fontId="15" fillId="0" borderId="3" xfId="0" applyFont="1" applyBorder="1" applyAlignment="1" applyProtection="1">
      <alignment horizontal="center" vertical="center"/>
      <protection hidden="1"/>
    </xf>
    <xf numFmtId="0" fontId="15" fillId="0" borderId="4" xfId="0" applyFont="1" applyBorder="1" applyAlignment="1" applyProtection="1">
      <alignment horizontal="center" vertical="center" wrapText="1"/>
      <protection hidden="1"/>
    </xf>
    <xf numFmtId="49" fontId="33" fillId="0" borderId="0" xfId="0" applyNumberFormat="1" applyFont="1" applyAlignment="1" applyProtection="1">
      <alignment horizontal="center" vertical="center"/>
      <protection hidden="1"/>
    </xf>
    <xf numFmtId="0" fontId="34" fillId="0" borderId="0" xfId="0" applyFont="1" applyProtection="1">
      <alignment vertical="center"/>
      <protection hidden="1"/>
    </xf>
    <xf numFmtId="0" fontId="34" fillId="0" borderId="0" xfId="0" applyFont="1" applyAlignment="1" applyProtection="1">
      <alignment horizontal="center" vertical="center"/>
      <protection hidden="1"/>
    </xf>
    <xf numFmtId="0" fontId="35" fillId="0" borderId="0" xfId="0" applyFont="1" applyAlignment="1" applyProtection="1">
      <alignment horizontal="center" vertical="center"/>
      <protection hidden="1"/>
    </xf>
    <xf numFmtId="49" fontId="36" fillId="0" borderId="0" xfId="0" applyNumberFormat="1" applyFont="1" applyAlignment="1" applyProtection="1">
      <alignment vertical="center"/>
      <protection hidden="1"/>
    </xf>
    <xf numFmtId="0" fontId="36" fillId="0" borderId="0" xfId="0" applyFont="1" applyAlignment="1" applyProtection="1">
      <alignment vertical="center"/>
      <protection hidden="1"/>
    </xf>
    <xf numFmtId="0" fontId="34" fillId="0" borderId="0" xfId="0" applyFont="1" applyAlignment="1" applyProtection="1">
      <alignment horizontal="left"/>
      <protection hidden="1"/>
    </xf>
    <xf numFmtId="0" fontId="37" fillId="0" borderId="0" xfId="0" applyFont="1" applyAlignment="1" applyProtection="1">
      <alignment horizontal="center" vertical="center"/>
      <protection hidden="1"/>
    </xf>
    <xf numFmtId="0" fontId="5" fillId="0" borderId="0" xfId="0" applyFont="1" applyProtection="1">
      <alignment vertical="center"/>
      <protection hidden="1"/>
    </xf>
    <xf numFmtId="49" fontId="38" fillId="9" borderId="4" xfId="0" applyNumberFormat="1" applyFont="1" applyFill="1" applyBorder="1" applyAlignment="1" applyProtection="1">
      <alignment horizontal="center" vertical="center"/>
      <protection hidden="1"/>
    </xf>
    <xf numFmtId="49" fontId="38" fillId="9" borderId="4" xfId="0" applyNumberFormat="1" applyFont="1" applyFill="1" applyBorder="1" applyAlignment="1" applyProtection="1">
      <alignment horizontal="left" vertical="center"/>
      <protection hidden="1"/>
    </xf>
    <xf numFmtId="49" fontId="39" fillId="0" borderId="0" xfId="0" applyNumberFormat="1" applyFont="1" applyAlignment="1">
      <alignment vertical="center"/>
    </xf>
    <xf numFmtId="49" fontId="38" fillId="10" borderId="29" xfId="0" applyNumberFormat="1" applyFont="1" applyFill="1" applyBorder="1" applyAlignment="1" applyProtection="1">
      <alignment horizontal="center" vertical="center"/>
      <protection hidden="1"/>
    </xf>
    <xf numFmtId="49" fontId="40" fillId="10" borderId="29" xfId="0" applyNumberFormat="1" applyFont="1" applyFill="1" applyBorder="1" applyAlignment="1" applyProtection="1">
      <alignment horizontal="center" vertical="center"/>
      <protection hidden="1"/>
    </xf>
    <xf numFmtId="49" fontId="29" fillId="10" borderId="29" xfId="0" applyNumberFormat="1" applyFont="1" applyFill="1" applyBorder="1" applyAlignment="1" applyProtection="1">
      <alignment horizontal="center" vertical="center"/>
      <protection hidden="1"/>
    </xf>
    <xf numFmtId="49" fontId="41" fillId="10" borderId="29" xfId="0" applyNumberFormat="1" applyFont="1" applyFill="1" applyBorder="1" applyAlignment="1" applyProtection="1">
      <alignment horizontal="center" vertical="center"/>
      <protection hidden="1"/>
    </xf>
    <xf numFmtId="49" fontId="42" fillId="0" borderId="0" xfId="0" applyNumberFormat="1" applyFont="1" applyFill="1" applyBorder="1" applyAlignment="1" applyProtection="1">
      <alignment horizontal="center" vertical="center"/>
      <protection hidden="1"/>
    </xf>
    <xf numFmtId="49" fontId="43" fillId="0" borderId="0" xfId="0" applyNumberFormat="1" applyFont="1" applyAlignment="1" applyProtection="1">
      <alignment horizontal="center" vertical="center"/>
      <protection hidden="1"/>
    </xf>
    <xf numFmtId="49" fontId="38" fillId="10" borderId="4" xfId="0" applyNumberFormat="1" applyFont="1" applyFill="1" applyBorder="1" applyAlignment="1" applyProtection="1">
      <alignment horizontal="center" vertical="center"/>
      <protection hidden="1"/>
    </xf>
    <xf numFmtId="0" fontId="43" fillId="0" borderId="0" xfId="0" applyFont="1" applyAlignment="1" applyProtection="1">
      <protection hidden="1"/>
    </xf>
    <xf numFmtId="49" fontId="15" fillId="0" borderId="4" xfId="0" applyNumberFormat="1" applyFont="1" applyBorder="1" applyAlignment="1" applyProtection="1">
      <alignment horizontal="center" vertical="center"/>
      <protection hidden="1"/>
    </xf>
    <xf numFmtId="49" fontId="5" fillId="0" borderId="4" xfId="0" applyNumberFormat="1" applyFont="1" applyBorder="1" applyAlignment="1" applyProtection="1">
      <alignment horizontal="left" vertical="center"/>
      <protection hidden="1"/>
    </xf>
    <xf numFmtId="0" fontId="44" fillId="0" borderId="0" xfId="0" applyFont="1" applyAlignment="1" applyProtection="1">
      <alignment horizontal="left" vertical="center"/>
      <protection hidden="1"/>
    </xf>
    <xf numFmtId="49" fontId="40" fillId="0" borderId="0" xfId="0" applyNumberFormat="1" applyFont="1" applyAlignment="1" applyProtection="1">
      <alignment horizontal="center" vertical="center"/>
      <protection hidden="1"/>
    </xf>
    <xf numFmtId="49" fontId="45" fillId="0" borderId="0" xfId="0" applyNumberFormat="1" applyFont="1" applyAlignment="1" applyProtection="1">
      <alignment horizontal="center" vertical="center"/>
      <protection hidden="1"/>
    </xf>
    <xf numFmtId="0" fontId="46" fillId="0" borderId="0" xfId="0" applyFont="1" applyAlignment="1" applyProtection="1">
      <alignment horizontal="left" vertical="center"/>
      <protection hidden="1"/>
    </xf>
    <xf numFmtId="0" fontId="4" fillId="0" borderId="0" xfId="0" applyFont="1" applyProtection="1">
      <alignment vertical="center"/>
      <protection hidden="1"/>
    </xf>
    <xf numFmtId="0" fontId="47" fillId="0" borderId="0" xfId="0" applyFont="1" applyAlignment="1" applyProtection="1">
      <alignment horizontal="center" vertical="center"/>
      <protection hidden="1"/>
    </xf>
    <xf numFmtId="49" fontId="40" fillId="10" borderId="4" xfId="0" applyNumberFormat="1" applyFont="1" applyFill="1" applyBorder="1" applyAlignment="1" applyProtection="1">
      <alignment horizontal="center" vertical="center"/>
      <protection hidden="1"/>
    </xf>
    <xf numFmtId="0" fontId="40" fillId="0" borderId="0" xfId="0" applyFont="1" applyAlignment="1" applyProtection="1">
      <alignment horizontal="center" vertical="center"/>
      <protection hidden="1"/>
    </xf>
    <xf numFmtId="0" fontId="48" fillId="0" borderId="0" xfId="0" applyFont="1" applyAlignment="1" applyProtection="1">
      <protection hidden="1"/>
    </xf>
    <xf numFmtId="0" fontId="13" fillId="0" borderId="0" xfId="0" applyFont="1" applyAlignment="1"/>
    <xf numFmtId="49" fontId="43" fillId="0" borderId="0" xfId="0" applyNumberFormat="1" applyFont="1" applyAlignment="1"/>
    <xf numFmtId="0" fontId="43" fillId="0" borderId="0" xfId="0" applyFont="1">
      <alignment vertical="center"/>
    </xf>
    <xf numFmtId="0" fontId="49" fillId="0" borderId="0" xfId="0" applyFont="1" applyAlignment="1" applyProtection="1">
      <alignment horizontal="left" vertical="center"/>
      <protection locked="0"/>
    </xf>
    <xf numFmtId="0" fontId="50" fillId="0" borderId="0" xfId="0" applyFont="1" applyAlignment="1" applyProtection="1">
      <alignment horizontal="left" vertical="center"/>
      <protection hidden="1"/>
    </xf>
    <xf numFmtId="0" fontId="51" fillId="0" borderId="0" xfId="0" applyFont="1" applyAlignment="1" applyProtection="1">
      <alignment horizontal="left" vertical="center"/>
      <protection hidden="1"/>
    </xf>
    <xf numFmtId="0" fontId="49" fillId="0" borderId="0" xfId="0" applyFont="1" applyAlignment="1" applyProtection="1">
      <alignment horizontal="left" vertical="center"/>
      <protection hidden="1"/>
    </xf>
    <xf numFmtId="0" fontId="49" fillId="0" borderId="0" xfId="0" applyFont="1" applyAlignment="1" applyProtection="1">
      <alignment horizontal="left" vertical="center" wrapText="1"/>
      <protection hidden="1"/>
    </xf>
    <xf numFmtId="0" fontId="0" fillId="0" borderId="0" xfId="0" applyFill="1" applyProtection="1">
      <alignment vertical="center"/>
      <protection hidden="1"/>
    </xf>
    <xf numFmtId="0" fontId="52" fillId="0" borderId="0" xfId="0" applyFont="1" applyFill="1" applyAlignment="1" applyProtection="1">
      <alignment horizontal="right" vertical="center"/>
      <protection hidden="1"/>
    </xf>
    <xf numFmtId="0" fontId="4" fillId="11" borderId="4" xfId="6" applyFont="1" applyFill="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25" fillId="0" borderId="0" xfId="0" applyFont="1" applyAlignment="1" applyProtection="1">
      <alignment horizontal="left" vertical="center"/>
      <protection hidden="1"/>
    </xf>
    <xf numFmtId="0" fontId="19" fillId="0" borderId="0" xfId="0"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4" fillId="0" borderId="0" xfId="0" applyFont="1" applyAlignment="1" applyProtection="1">
      <alignment horizontal="center" vertical="center"/>
      <protection hidden="1"/>
    </xf>
    <xf numFmtId="0" fontId="0" fillId="0" borderId="0" xfId="0" applyFill="1" applyAlignment="1" applyProtection="1">
      <protection hidden="1"/>
    </xf>
    <xf numFmtId="0" fontId="25" fillId="0" borderId="0" xfId="0" applyFont="1" applyFill="1" applyProtection="1">
      <alignment vertical="center"/>
      <protection hidden="1"/>
    </xf>
    <xf numFmtId="0" fontId="54" fillId="0" borderId="0" xfId="0" applyFont="1" applyFill="1" applyAlignment="1" applyProtection="1">
      <alignment horizontal="center" vertical="center"/>
      <protection hidden="1"/>
    </xf>
    <xf numFmtId="49" fontId="0" fillId="0" borderId="0" xfId="0" applyNumberFormat="1" applyFill="1" applyAlignment="1" applyProtection="1">
      <protection hidden="1"/>
    </xf>
    <xf numFmtId="180" fontId="29" fillId="0" borderId="34" xfId="0" applyNumberFormat="1" applyFont="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5" fillId="0" borderId="0" xfId="0" applyFont="1" applyFill="1" applyAlignment="1" applyProtection="1">
      <alignment horizontal="center" vertical="center"/>
      <protection hidden="1"/>
    </xf>
    <xf numFmtId="0" fontId="19" fillId="0" borderId="0" xfId="0" applyFont="1" applyFill="1" applyAlignment="1" applyProtection="1">
      <alignment horizontal="center" vertical="center"/>
      <protection hidden="1"/>
    </xf>
    <xf numFmtId="0" fontId="15" fillId="0" borderId="0" xfId="0" applyFont="1" applyFill="1" applyAlignment="1" applyProtection="1">
      <alignment horizontal="center" vertical="center"/>
      <protection hidden="1"/>
    </xf>
    <xf numFmtId="0" fontId="15" fillId="0" borderId="0" xfId="0" applyFont="1" applyFill="1" applyBorder="1" applyAlignment="1" applyProtection="1">
      <alignment horizontal="left"/>
      <protection hidden="1"/>
    </xf>
    <xf numFmtId="0" fontId="0" fillId="0" borderId="4" xfId="0" applyBorder="1" applyAlignment="1" applyProtection="1">
      <protection hidden="1"/>
    </xf>
    <xf numFmtId="0" fontId="15" fillId="0" borderId="1" xfId="0" applyFont="1" applyBorder="1" applyProtection="1">
      <alignment vertical="center"/>
      <protection hidden="1"/>
    </xf>
    <xf numFmtId="0" fontId="15" fillId="0" borderId="3" xfId="0" applyFont="1" applyBorder="1" applyProtection="1">
      <alignment vertical="center"/>
      <protection hidden="1"/>
    </xf>
    <xf numFmtId="0" fontId="32" fillId="0" borderId="4" xfId="0" applyFont="1" applyBorder="1" applyAlignment="1" applyProtection="1">
      <alignment horizontal="center" vertical="center" wrapText="1"/>
      <protection hidden="1"/>
    </xf>
    <xf numFmtId="0" fontId="0" fillId="0" borderId="0" xfId="0" applyFill="1" applyAlignment="1" applyProtection="1">
      <alignment horizontal="center"/>
      <protection hidden="1"/>
    </xf>
    <xf numFmtId="0" fontId="43" fillId="0" borderId="0" xfId="0" applyFont="1" applyFill="1" applyAlignment="1" applyProtection="1">
      <alignment horizontal="left"/>
      <protection hidden="1"/>
    </xf>
    <xf numFmtId="0" fontId="0" fillId="0" borderId="0" xfId="0" applyFill="1" applyAlignment="1" applyProtection="1">
      <alignment horizontal="left"/>
      <protection hidden="1"/>
    </xf>
    <xf numFmtId="49" fontId="33" fillId="0" borderId="0" xfId="0" applyNumberFormat="1" applyFont="1" applyFill="1" applyAlignment="1" applyProtection="1">
      <alignment horizontal="center" vertical="center"/>
      <protection hidden="1"/>
    </xf>
    <xf numFmtId="49" fontId="15" fillId="0" borderId="0" xfId="0" applyNumberFormat="1" applyFont="1" applyFill="1" applyBorder="1" applyAlignment="1" applyProtection="1">
      <alignment horizontal="center" vertical="center"/>
      <protection hidden="1"/>
    </xf>
    <xf numFmtId="0" fontId="15" fillId="0" borderId="0" xfId="0" applyNumberFormat="1" applyFont="1" applyFill="1" applyBorder="1" applyAlignment="1" applyProtection="1">
      <alignment horizontal="left" vertical="center"/>
      <protection hidden="1"/>
    </xf>
    <xf numFmtId="49" fontId="28" fillId="0" borderId="0" xfId="0" applyNumberFormat="1" applyFont="1" applyFill="1" applyAlignment="1" applyProtection="1">
      <alignment horizontal="center" vertical="center"/>
      <protection hidden="1"/>
    </xf>
    <xf numFmtId="0" fontId="34" fillId="0" borderId="0" xfId="0" applyFont="1" applyAlignment="1" applyProtection="1">
      <alignment horizontal="left" vertical="center"/>
      <protection hidden="1"/>
    </xf>
    <xf numFmtId="0" fontId="55" fillId="0" borderId="0" xfId="0" applyFont="1" applyAlignment="1" applyProtection="1">
      <alignment horizontal="left" vertical="center"/>
      <protection hidden="1"/>
    </xf>
    <xf numFmtId="49" fontId="36" fillId="0" borderId="0" xfId="0" applyNumberFormat="1" applyFont="1" applyAlignment="1" applyProtection="1">
      <alignment horizontal="left" vertical="center"/>
      <protection hidden="1"/>
    </xf>
    <xf numFmtId="0" fontId="36" fillId="0" borderId="0" xfId="0" applyFont="1" applyAlignment="1" applyProtection="1">
      <alignment horizontal="left" vertical="center"/>
      <protection hidden="1"/>
    </xf>
    <xf numFmtId="49" fontId="5" fillId="0" borderId="5" xfId="0" applyNumberFormat="1" applyFont="1" applyBorder="1" applyAlignment="1" applyProtection="1">
      <alignment horizontal="center" vertical="center"/>
      <protection hidden="1"/>
    </xf>
    <xf numFmtId="49" fontId="5" fillId="0" borderId="6" xfId="0" applyNumberFormat="1" applyFont="1" applyBorder="1" applyAlignment="1" applyProtection="1">
      <alignment horizontal="center" vertical="center"/>
      <protection hidden="1"/>
    </xf>
    <xf numFmtId="49" fontId="5" fillId="0" borderId="7" xfId="0" applyNumberFormat="1" applyFont="1" applyBorder="1" applyAlignment="1" applyProtection="1">
      <alignment horizontal="center" vertical="center"/>
      <protection hidden="1"/>
    </xf>
    <xf numFmtId="0" fontId="38" fillId="9" borderId="4" xfId="0" applyFont="1" applyFill="1" applyBorder="1" applyAlignment="1" applyProtection="1">
      <alignment horizontal="left" vertical="center"/>
      <protection hidden="1"/>
    </xf>
    <xf numFmtId="0" fontId="29" fillId="0" borderId="0" xfId="0" applyFont="1" applyAlignment="1" applyProtection="1">
      <alignment horizontal="left" vertical="center"/>
      <protection hidden="1"/>
    </xf>
    <xf numFmtId="49" fontId="12" fillId="0" borderId="0" xfId="0" applyNumberFormat="1" applyFont="1" applyFill="1" applyBorder="1" applyAlignment="1" applyProtection="1">
      <alignment horizontal="center" vertical="center"/>
      <protection hidden="1"/>
    </xf>
    <xf numFmtId="0" fontId="38" fillId="10" borderId="4" xfId="0" applyFont="1" applyFill="1" applyBorder="1" applyAlignment="1" applyProtection="1">
      <alignment horizontal="center" vertical="center"/>
      <protection hidden="1"/>
    </xf>
    <xf numFmtId="49" fontId="29" fillId="10" borderId="4" xfId="0" applyNumberFormat="1" applyFont="1" applyFill="1" applyBorder="1" applyAlignment="1" applyProtection="1">
      <alignment horizontal="center" vertical="center"/>
      <protection hidden="1"/>
    </xf>
    <xf numFmtId="0" fontId="15" fillId="0" borderId="0" xfId="0" applyFont="1" applyAlignment="1" applyProtection="1">
      <alignment horizontal="right"/>
      <protection hidden="1"/>
    </xf>
    <xf numFmtId="49" fontId="33" fillId="0" borderId="24" xfId="0" applyNumberFormat="1" applyFont="1" applyBorder="1" applyAlignment="1" applyProtection="1">
      <alignment horizontal="center" vertical="center"/>
      <protection locked="0"/>
    </xf>
    <xf numFmtId="49" fontId="28" fillId="0" borderId="0" xfId="0" applyNumberFormat="1" applyFont="1" applyBorder="1" applyAlignment="1" applyProtection="1">
      <alignment horizontal="center" vertical="center"/>
      <protection locked="0"/>
    </xf>
    <xf numFmtId="49" fontId="28" fillId="0" borderId="14" xfId="0" applyNumberFormat="1" applyFont="1" applyBorder="1" applyAlignment="1" applyProtection="1">
      <alignment horizontal="center" vertical="center"/>
      <protection locked="0"/>
    </xf>
    <xf numFmtId="0" fontId="29" fillId="0" borderId="0" xfId="0" applyFont="1" applyAlignment="1" applyProtection="1">
      <alignment horizontal="center" vertical="center"/>
      <protection hidden="1"/>
    </xf>
    <xf numFmtId="0" fontId="0" fillId="12" borderId="24" xfId="0" applyFill="1" applyBorder="1" applyAlignment="1" applyProtection="1">
      <protection locked="0"/>
    </xf>
    <xf numFmtId="0" fontId="56" fillId="13" borderId="24" xfId="0" applyFont="1" applyFill="1" applyBorder="1" applyAlignment="1" applyProtection="1">
      <protection locked="0"/>
    </xf>
    <xf numFmtId="0" fontId="57" fillId="0" borderId="24" xfId="0" applyFont="1" applyBorder="1" applyAlignment="1" applyProtection="1">
      <protection locked="0"/>
    </xf>
    <xf numFmtId="0" fontId="58" fillId="0" borderId="24" xfId="0" applyFont="1" applyBorder="1" applyAlignment="1" applyProtection="1">
      <protection locked="0"/>
    </xf>
    <xf numFmtId="0" fontId="59" fillId="0" borderId="24" xfId="0" applyNumberFormat="1" applyFont="1" applyBorder="1" applyAlignment="1" applyProtection="1">
      <alignment horizontal="left"/>
      <protection locked="0"/>
    </xf>
    <xf numFmtId="49" fontId="59" fillId="0" borderId="24" xfId="0" applyNumberFormat="1" applyFont="1" applyBorder="1" applyAlignment="1" applyProtection="1">
      <alignment horizontal="left"/>
      <protection locked="0"/>
    </xf>
    <xf numFmtId="49" fontId="33" fillId="0" borderId="27" xfId="0" applyNumberFormat="1" applyFont="1" applyBorder="1" applyAlignment="1" applyProtection="1">
      <alignment horizontal="center" vertical="center"/>
      <protection locked="0"/>
    </xf>
    <xf numFmtId="49" fontId="28" fillId="0" borderId="16" xfId="0" applyNumberFormat="1" applyFont="1" applyBorder="1" applyAlignment="1" applyProtection="1">
      <alignment horizontal="center" vertical="center"/>
      <protection locked="0"/>
    </xf>
    <xf numFmtId="49" fontId="28" fillId="0" borderId="17" xfId="0" applyNumberFormat="1" applyFont="1" applyBorder="1" applyAlignment="1" applyProtection="1">
      <alignment horizontal="center" vertical="center"/>
      <protection locked="0"/>
    </xf>
    <xf numFmtId="0" fontId="5" fillId="0" borderId="0" xfId="0" applyFont="1" applyAlignment="1" applyProtection="1">
      <alignment horizontal="center" vertical="center"/>
      <protection hidden="1"/>
    </xf>
    <xf numFmtId="0" fontId="29" fillId="0" borderId="0" xfId="0" applyFont="1" applyAlignment="1" applyProtection="1">
      <protection hidden="1"/>
    </xf>
    <xf numFmtId="0" fontId="0" fillId="0" borderId="0" xfId="0" applyFont="1" applyAlignment="1" applyProtection="1">
      <protection hidden="1"/>
    </xf>
    <xf numFmtId="49" fontId="5" fillId="0" borderId="4" xfId="0" applyNumberFormat="1" applyFont="1" applyBorder="1" applyAlignment="1" applyProtection="1">
      <alignment horizontal="left"/>
      <protection hidden="1"/>
    </xf>
    <xf numFmtId="0" fontId="60" fillId="0" borderId="0" xfId="0" applyFont="1" applyProtection="1">
      <alignment vertical="center"/>
      <protection hidden="1"/>
    </xf>
    <xf numFmtId="0" fontId="60" fillId="0" borderId="0" xfId="0" applyFont="1" applyAlignment="1" applyProtection="1">
      <protection hidden="1"/>
    </xf>
    <xf numFmtId="0" fontId="15" fillId="0" borderId="4" xfId="0" applyFont="1" applyBorder="1" applyAlignment="1" applyProtection="1">
      <alignment horizontal="center" vertical="center"/>
      <protection hidden="1"/>
    </xf>
    <xf numFmtId="0" fontId="5" fillId="0" borderId="4" xfId="0" applyFont="1" applyBorder="1" applyAlignment="1" applyProtection="1">
      <alignment horizontal="left"/>
      <protection hidden="1"/>
    </xf>
    <xf numFmtId="0" fontId="28" fillId="0" borderId="0" xfId="0" applyFont="1" applyAlignment="1" applyProtection="1">
      <alignment horizontal="center" vertical="center"/>
      <protection hidden="1"/>
    </xf>
    <xf numFmtId="0" fontId="61" fillId="0" borderId="4" xfId="0" applyFont="1" applyBorder="1" applyAlignment="1" applyProtection="1">
      <alignment horizontal="left"/>
      <protection hidden="1"/>
    </xf>
    <xf numFmtId="0" fontId="62" fillId="0" borderId="0" xfId="0" applyFont="1" applyAlignment="1" applyProtection="1">
      <protection hidden="1"/>
    </xf>
    <xf numFmtId="0" fontId="63" fillId="0" borderId="4" xfId="0" applyFont="1" applyBorder="1" applyAlignment="1" applyProtection="1">
      <alignment horizontal="left"/>
      <protection hidden="1"/>
    </xf>
    <xf numFmtId="0" fontId="64" fillId="0" borderId="0" xfId="0" applyFont="1" applyAlignment="1" applyProtection="1">
      <protection hidden="1"/>
    </xf>
    <xf numFmtId="0" fontId="43" fillId="0" borderId="0" xfId="0" applyFont="1" applyAlignment="1"/>
    <xf numFmtId="0" fontId="65" fillId="0" borderId="0" xfId="0" applyFont="1" applyProtection="1">
      <alignment vertical="center"/>
      <protection hidden="1"/>
    </xf>
    <xf numFmtId="0" fontId="0" fillId="0" borderId="0" xfId="0" applyFont="1" applyAlignment="1" applyProtection="1">
      <alignment vertical="center"/>
      <protection hidden="1"/>
    </xf>
    <xf numFmtId="0" fontId="0" fillId="0" borderId="0" xfId="0" applyFont="1" applyProtection="1">
      <alignment vertical="center"/>
      <protection hidden="1"/>
    </xf>
    <xf numFmtId="0" fontId="4" fillId="0" borderId="4" xfId="0" applyFont="1" applyBorder="1" applyAlignment="1" applyProtection="1">
      <alignment horizontal="left" vertical="center"/>
      <protection hidden="1"/>
    </xf>
    <xf numFmtId="0" fontId="43" fillId="0" borderId="0" xfId="0" applyFont="1" applyProtection="1">
      <alignment vertical="center"/>
      <protection hidden="1"/>
    </xf>
    <xf numFmtId="0" fontId="66" fillId="0" borderId="0" xfId="0" applyFont="1" applyAlignment="1" applyProtection="1">
      <protection hidden="1"/>
    </xf>
    <xf numFmtId="0" fontId="65" fillId="0" borderId="18" xfId="0" applyFont="1" applyBorder="1" applyProtection="1">
      <alignment vertical="center"/>
      <protection hidden="1"/>
    </xf>
    <xf numFmtId="0" fontId="5" fillId="0" borderId="4" xfId="0" applyFont="1" applyBorder="1" applyAlignment="1" applyProtection="1">
      <alignment horizontal="left" vertical="center"/>
      <protection hidden="1"/>
    </xf>
    <xf numFmtId="0" fontId="38" fillId="10" borderId="29" xfId="0" applyFont="1" applyFill="1" applyBorder="1" applyAlignment="1" applyProtection="1">
      <alignment horizontal="center" vertical="center"/>
      <protection hidden="1"/>
    </xf>
    <xf numFmtId="0" fontId="29" fillId="0" borderId="0" xfId="0" applyFont="1" applyAlignment="1" applyProtection="1">
      <alignment horizontal="left"/>
      <protection hidden="1"/>
    </xf>
    <xf numFmtId="0" fontId="43" fillId="14" borderId="0" xfId="0" applyFont="1" applyFill="1" applyAlignment="1" applyProtection="1">
      <protection hidden="1"/>
    </xf>
    <xf numFmtId="181" fontId="43" fillId="14" borderId="0" xfId="0" applyNumberFormat="1" applyFont="1" applyFill="1" applyAlignment="1" applyProtection="1">
      <protection hidden="1"/>
    </xf>
    <xf numFmtId="0" fontId="43" fillId="14" borderId="0" xfId="0" applyFont="1" applyFill="1" applyBorder="1" applyAlignment="1" applyProtection="1">
      <protection hidden="1"/>
    </xf>
    <xf numFmtId="0" fontId="23" fillId="0" borderId="1" xfId="0" applyFont="1" applyBorder="1" applyAlignment="1" applyProtection="1">
      <alignment horizontal="center" vertical="center"/>
      <protection hidden="1"/>
    </xf>
    <xf numFmtId="0" fontId="23" fillId="0" borderId="3" xfId="0" applyFont="1" applyBorder="1" applyAlignment="1" applyProtection="1">
      <alignment horizontal="center" vertical="center"/>
      <protection hidden="1"/>
    </xf>
    <xf numFmtId="0" fontId="27" fillId="8" borderId="35" xfId="0" applyFont="1" applyFill="1" applyBorder="1" applyAlignment="1" applyProtection="1">
      <alignment horizontal="center" vertical="center"/>
      <protection hidden="1"/>
    </xf>
    <xf numFmtId="0" fontId="27" fillId="8" borderId="36" xfId="0" applyFont="1" applyFill="1" applyBorder="1" applyAlignment="1" applyProtection="1">
      <alignment horizontal="center" vertical="center"/>
      <protection hidden="1"/>
    </xf>
    <xf numFmtId="0" fontId="27" fillId="8" borderId="37" xfId="0" applyFont="1" applyFill="1" applyBorder="1" applyAlignment="1" applyProtection="1">
      <alignment horizontal="center" vertical="center"/>
      <protection hidden="1"/>
    </xf>
    <xf numFmtId="0" fontId="0" fillId="0" borderId="0" xfId="0" applyFill="1" applyBorder="1" applyAlignment="1" applyProtection="1">
      <protection hidden="1"/>
    </xf>
    <xf numFmtId="0" fontId="15" fillId="0" borderId="0" xfId="0" applyFont="1" applyFill="1" applyAlignment="1" applyProtection="1">
      <protection hidden="1"/>
    </xf>
    <xf numFmtId="0" fontId="29" fillId="0" borderId="33" xfId="0" applyFont="1" applyBorder="1" applyAlignment="1" applyProtection="1">
      <alignment horizontal="center" vertical="center"/>
      <protection locked="0"/>
    </xf>
    <xf numFmtId="0" fontId="15" fillId="0" borderId="0" xfId="0" applyNumberFormat="1" applyFont="1" applyFill="1" applyAlignment="1" applyProtection="1">
      <alignment horizontal="left" vertical="center"/>
      <protection hidden="1"/>
    </xf>
    <xf numFmtId="0" fontId="36" fillId="0" borderId="0" xfId="0" applyFont="1" applyFill="1" applyBorder="1" applyAlignment="1" applyProtection="1">
      <alignment horizontal="left" vertical="center"/>
      <protection hidden="1"/>
    </xf>
    <xf numFmtId="0" fontId="38" fillId="9" borderId="4" xfId="0" applyFont="1" applyFill="1" applyBorder="1" applyAlignment="1" applyProtection="1">
      <alignment horizontal="center" vertical="center"/>
      <protection hidden="1"/>
    </xf>
    <xf numFmtId="49" fontId="12" fillId="10" borderId="29" xfId="0" applyNumberFormat="1" applyFont="1" applyFill="1" applyBorder="1" applyAlignment="1" applyProtection="1">
      <alignment horizontal="center" vertical="center"/>
      <protection hidden="1"/>
    </xf>
    <xf numFmtId="0" fontId="0" fillId="0" borderId="0" xfId="0" applyFont="1" applyAlignment="1" applyProtection="1">
      <alignment horizontal="center" vertical="center"/>
      <protection hidden="1"/>
    </xf>
    <xf numFmtId="49" fontId="43" fillId="0" borderId="0" xfId="0" applyNumberFormat="1" applyFont="1" applyAlignment="1" applyProtection="1">
      <protection hidden="1"/>
    </xf>
    <xf numFmtId="49" fontId="32" fillId="0" borderId="4" xfId="0" applyNumberFormat="1" applyFont="1" applyBorder="1" applyAlignment="1" applyProtection="1">
      <alignment horizontal="center" vertical="center"/>
      <protection hidden="1"/>
    </xf>
    <xf numFmtId="0" fontId="36" fillId="0" borderId="0" xfId="0" applyFont="1" applyFill="1" applyAlignment="1" applyProtection="1">
      <alignment horizontal="center" vertical="center"/>
      <protection hidden="1"/>
    </xf>
    <xf numFmtId="0" fontId="15" fillId="0" borderId="0" xfId="0" applyFont="1" applyFill="1" applyAlignment="1" applyProtection="1">
      <alignment horizontal="left"/>
      <protection hidden="1"/>
    </xf>
    <xf numFmtId="49" fontId="15" fillId="0" borderId="0" xfId="0" applyNumberFormat="1" applyFont="1" applyFill="1" applyAlignment="1" applyProtection="1">
      <alignment horizontal="center" vertical="center"/>
      <protection hidden="1"/>
    </xf>
    <xf numFmtId="49" fontId="67" fillId="0" borderId="0" xfId="0" applyNumberFormat="1" applyFont="1" applyFill="1" applyBorder="1" applyAlignment="1" applyProtection="1">
      <alignment horizontal="center" vertical="center"/>
      <protection hidden="1"/>
    </xf>
    <xf numFmtId="49" fontId="68" fillId="0" borderId="24" xfId="0" applyNumberFormat="1" applyFont="1" applyBorder="1" applyAlignment="1" applyProtection="1">
      <alignment horizontal="center" vertical="center"/>
      <protection locked="0"/>
    </xf>
    <xf numFmtId="49" fontId="34" fillId="10" borderId="29" xfId="0" applyNumberFormat="1" applyFont="1" applyFill="1" applyBorder="1" applyAlignment="1" applyProtection="1">
      <alignment horizontal="left" vertical="center"/>
      <protection hidden="1"/>
    </xf>
    <xf numFmtId="0" fontId="69" fillId="0" borderId="0" xfId="0" applyFont="1" applyAlignment="1" applyProtection="1">
      <alignment horizontal="left" vertical="center"/>
      <protection locked="0"/>
    </xf>
    <xf numFmtId="0" fontId="70" fillId="0" borderId="0" xfId="0" applyFont="1" applyAlignment="1" applyProtection="1">
      <alignment horizontal="left" vertical="center"/>
      <protection hidden="1"/>
    </xf>
    <xf numFmtId="49" fontId="71" fillId="10" borderId="4" xfId="0" applyNumberFormat="1" applyFont="1" applyFill="1" applyBorder="1" applyAlignment="1" applyProtection="1">
      <alignment horizontal="center" vertical="center"/>
      <protection hidden="1"/>
    </xf>
    <xf numFmtId="0" fontId="63" fillId="0" borderId="0" xfId="0" applyFont="1" applyAlignment="1" applyProtection="1">
      <alignment horizontal="center" vertical="center"/>
      <protection hidden="1"/>
    </xf>
    <xf numFmtId="0" fontId="64" fillId="0" borderId="0" xfId="0" applyFont="1" applyAlignment="1"/>
    <xf numFmtId="0" fontId="72" fillId="0" borderId="0" xfId="0" applyFont="1" applyAlignment="1" applyProtection="1">
      <alignment horizontal="left" vertical="center"/>
      <protection hidden="1"/>
    </xf>
    <xf numFmtId="0" fontId="73" fillId="0" borderId="0" xfId="0" applyFont="1" applyAlignment="1" applyProtection="1">
      <alignment horizontal="left" vertical="center"/>
      <protection hidden="1"/>
    </xf>
    <xf numFmtId="49" fontId="23" fillId="0" borderId="4" xfId="0" applyNumberFormat="1" applyFont="1" applyBorder="1" applyAlignment="1" applyProtection="1">
      <alignment horizontal="center" vertical="center"/>
      <protection hidden="1"/>
    </xf>
    <xf numFmtId="49" fontId="63" fillId="0" borderId="4" xfId="0" applyNumberFormat="1" applyFont="1" applyBorder="1" applyAlignment="1" applyProtection="1">
      <alignment horizontal="left" vertical="center"/>
      <protection hidden="1"/>
    </xf>
    <xf numFmtId="49" fontId="74" fillId="0" borderId="0" xfId="0" applyNumberFormat="1" applyFont="1" applyAlignment="1" applyProtection="1">
      <alignment horizontal="center" vertical="center"/>
      <protection hidden="1"/>
    </xf>
    <xf numFmtId="0" fontId="0" fillId="0" borderId="0" xfId="0" applyFill="1" applyAlignment="1" applyProtection="1">
      <alignment vertical="center"/>
      <protection hidden="1"/>
    </xf>
    <xf numFmtId="49" fontId="0" fillId="0" borderId="0" xfId="0" applyNumberFormat="1" applyFont="1" applyAlignment="1" applyProtection="1">
      <protection hidden="1"/>
    </xf>
    <xf numFmtId="49" fontId="34" fillId="0" borderId="0" xfId="0" applyNumberFormat="1" applyFont="1" applyAlignment="1" applyProtection="1">
      <alignment horizontal="center" vertical="center"/>
      <protection hidden="1"/>
    </xf>
    <xf numFmtId="0" fontId="75" fillId="0" borderId="0" xfId="0" applyFont="1" applyAlignment="1" applyProtection="1">
      <alignment horizontal="left" vertical="center"/>
      <protection locked="0"/>
    </xf>
    <xf numFmtId="0" fontId="76" fillId="0" borderId="0" xfId="0" applyFont="1" applyAlignment="1" applyProtection="1">
      <alignment horizontal="left" vertical="center"/>
      <protection locked="0"/>
    </xf>
    <xf numFmtId="0" fontId="77" fillId="0" borderId="0" xfId="0" applyFont="1" applyFill="1" applyAlignment="1" applyProtection="1">
      <alignment horizontal="right" vertical="center"/>
      <protection hidden="1"/>
    </xf>
    <xf numFmtId="0" fontId="40" fillId="0" borderId="0" xfId="0" applyFont="1" applyAlignment="1" applyProtection="1">
      <alignment horizontal="left" vertical="center"/>
      <protection hidden="1"/>
    </xf>
    <xf numFmtId="49" fontId="47" fillId="0" borderId="0" xfId="0" applyNumberFormat="1" applyFont="1" applyFill="1" applyBorder="1" applyAlignment="1" applyProtection="1">
      <alignment horizontal="center" vertical="center"/>
      <protection hidden="1"/>
    </xf>
    <xf numFmtId="0" fontId="43" fillId="0" borderId="0" xfId="0" applyFont="1" applyAlignment="1" applyProtection="1">
      <alignment horizontal="center" vertical="center"/>
      <protection hidden="1"/>
    </xf>
    <xf numFmtId="0" fontId="40" fillId="0" borderId="0" xfId="0" applyFont="1" applyAlignment="1" applyProtection="1">
      <protection hidden="1"/>
    </xf>
    <xf numFmtId="0" fontId="40" fillId="0" borderId="0" xfId="0" applyFont="1" applyAlignment="1" applyProtection="1">
      <alignment horizontal="left"/>
      <protection hidden="1"/>
    </xf>
    <xf numFmtId="0" fontId="78" fillId="0" borderId="0" xfId="0" applyFont="1" applyAlignment="1" applyProtection="1">
      <alignment horizontal="left" vertical="center"/>
      <protection locked="0"/>
    </xf>
    <xf numFmtId="49" fontId="79" fillId="10" borderId="4" xfId="0" applyNumberFormat="1" applyFont="1" applyFill="1" applyBorder="1" applyAlignment="1" applyProtection="1">
      <alignment horizontal="center" vertical="center"/>
    </xf>
    <xf numFmtId="0" fontId="80" fillId="15" borderId="4" xfId="0" applyFont="1" applyFill="1" applyBorder="1" applyAlignment="1" applyProtection="1">
      <alignment horizontal="center" vertical="center" wrapText="1"/>
    </xf>
    <xf numFmtId="49" fontId="81" fillId="15" borderId="4" xfId="0" applyNumberFormat="1" applyFont="1" applyFill="1" applyBorder="1" applyAlignment="1" applyProtection="1">
      <alignment horizontal="center" vertical="center" wrapText="1"/>
    </xf>
    <xf numFmtId="49" fontId="82" fillId="2" borderId="4" xfId="0" applyNumberFormat="1" applyFont="1" applyFill="1" applyBorder="1" applyAlignment="1" applyProtection="1">
      <alignment horizontal="center" vertical="center" wrapText="1"/>
    </xf>
    <xf numFmtId="49" fontId="15" fillId="0" borderId="4" xfId="0" applyNumberFormat="1" applyFont="1" applyBorder="1" applyAlignment="1" applyProtection="1">
      <alignment horizontal="center" vertical="center"/>
      <protection locked="0"/>
    </xf>
    <xf numFmtId="49" fontId="5" fillId="0" borderId="4" xfId="0" applyNumberFormat="1" applyFont="1" applyBorder="1" applyAlignment="1" applyProtection="1">
      <alignment horizontal="center" vertical="center"/>
      <protection locked="0"/>
    </xf>
    <xf numFmtId="49" fontId="83"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center" vertical="center"/>
      <protection locked="0"/>
    </xf>
    <xf numFmtId="49" fontId="84" fillId="0" borderId="4" xfId="0" applyNumberFormat="1" applyFont="1" applyFill="1" applyBorder="1" applyAlignment="1" applyProtection="1">
      <alignment horizontal="center" vertical="center"/>
    </xf>
    <xf numFmtId="49" fontId="0" fillId="0" borderId="4" xfId="0" applyNumberFormat="1" applyBorder="1">
      <alignment vertical="center"/>
    </xf>
    <xf numFmtId="0" fontId="0" fillId="0" borderId="4" xfId="0" applyBorder="1">
      <alignment vertical="center"/>
    </xf>
    <xf numFmtId="0" fontId="85" fillId="4" borderId="0" xfId="0" applyFont="1" applyFill="1" applyProtection="1">
      <alignment vertical="center"/>
      <protection hidden="1"/>
    </xf>
    <xf numFmtId="14" fontId="79" fillId="4" borderId="0" xfId="0" applyNumberFormat="1" applyFont="1" applyFill="1" applyProtection="1">
      <alignment vertical="center"/>
      <protection hidden="1"/>
    </xf>
    <xf numFmtId="0" fontId="79" fillId="4" borderId="0" xfId="0" applyFont="1" applyFill="1" applyProtection="1">
      <alignment vertical="center"/>
      <protection hidden="1"/>
    </xf>
    <xf numFmtId="0" fontId="86" fillId="4" borderId="0" xfId="0" applyFont="1" applyFill="1" applyProtection="1">
      <alignment vertical="center"/>
      <protection hidden="1"/>
    </xf>
    <xf numFmtId="0" fontId="79" fillId="4" borderId="0" xfId="0" applyFont="1" applyFill="1" applyAlignment="1" applyProtection="1">
      <alignment horizontal="left" vertical="center"/>
      <protection hidden="1"/>
    </xf>
    <xf numFmtId="0" fontId="0" fillId="4" borderId="0" xfId="0" applyFill="1" applyProtection="1">
      <alignment vertical="center"/>
      <protection hidden="1"/>
    </xf>
    <xf numFmtId="0" fontId="87" fillId="4" borderId="0" xfId="0" applyFont="1" applyFill="1" applyAlignment="1" applyProtection="1">
      <alignment horizontal="right" vertical="center"/>
      <protection hidden="1"/>
    </xf>
    <xf numFmtId="0" fontId="0" fillId="0" borderId="0" xfId="0" applyProtection="1">
      <alignment vertical="center"/>
      <protection hidden="1"/>
    </xf>
    <xf numFmtId="0" fontId="79" fillId="4" borderId="0" xfId="0" applyFont="1" applyFill="1" applyAlignment="1" applyProtection="1">
      <alignment horizontal="right" vertical="center"/>
      <protection hidden="1"/>
    </xf>
    <xf numFmtId="0" fontId="79" fillId="4" borderId="4" xfId="0" applyFont="1" applyFill="1" applyBorder="1" applyAlignment="1" applyProtection="1">
      <alignment horizontal="center" vertical="center"/>
      <protection hidden="1"/>
    </xf>
    <xf numFmtId="0" fontId="5" fillId="4" borderId="4" xfId="0" applyFont="1" applyFill="1" applyBorder="1" applyAlignment="1" applyProtection="1">
      <alignment horizontal="center" vertical="center"/>
      <protection hidden="1"/>
    </xf>
    <xf numFmtId="0" fontId="88" fillId="4" borderId="0" xfId="0" applyFont="1" applyFill="1" applyBorder="1" applyAlignment="1" applyProtection="1">
      <alignment horizontal="center" vertical="center"/>
      <protection hidden="1"/>
    </xf>
    <xf numFmtId="0" fontId="32" fillId="16" borderId="0" xfId="6" applyFont="1" applyFill="1" applyAlignment="1" applyProtection="1">
      <alignment horizontal="center" vertical="center"/>
      <protection hidden="1"/>
    </xf>
    <xf numFmtId="0" fontId="15" fillId="4" borderId="38" xfId="0" applyFont="1" applyFill="1" applyBorder="1" applyAlignment="1" applyProtection="1">
      <alignment horizontal="left" vertical="center"/>
      <protection hidden="1"/>
    </xf>
    <xf numFmtId="0" fontId="89" fillId="0" borderId="0" xfId="0" applyFont="1" applyAlignment="1" applyProtection="1">
      <alignment vertical="center"/>
      <protection hidden="1"/>
    </xf>
    <xf numFmtId="0" fontId="89" fillId="0" borderId="0" xfId="0" applyFont="1" applyProtection="1">
      <alignment vertical="center"/>
      <protection hidden="1"/>
    </xf>
    <xf numFmtId="0" fontId="5" fillId="4" borderId="0" xfId="0" applyFont="1" applyFill="1" applyAlignment="1" applyProtection="1">
      <alignment horizontal="right" vertical="center"/>
      <protection hidden="1"/>
    </xf>
    <xf numFmtId="49" fontId="90" fillId="4" borderId="1" xfId="0" applyNumberFormat="1" applyFont="1" applyFill="1" applyBorder="1" applyAlignment="1" applyProtection="1">
      <alignment horizontal="left" vertical="center"/>
      <protection locked="0"/>
    </xf>
    <xf numFmtId="49" fontId="91" fillId="4" borderId="2" xfId="0" applyNumberFormat="1" applyFont="1" applyFill="1" applyBorder="1" applyAlignment="1" applyProtection="1">
      <alignment horizontal="left" vertical="center"/>
      <protection locked="0"/>
    </xf>
    <xf numFmtId="49" fontId="16" fillId="4" borderId="4" xfId="0" applyNumberFormat="1"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5" fillId="4" borderId="39" xfId="0" applyFont="1" applyFill="1" applyBorder="1" applyAlignment="1" applyProtection="1">
      <alignment horizontal="left" vertical="center"/>
      <protection hidden="1"/>
    </xf>
    <xf numFmtId="0" fontId="9" fillId="4" borderId="4" xfId="0" applyFont="1" applyFill="1" applyBorder="1" applyAlignment="1" applyProtection="1">
      <alignment horizontal="center" vertical="center"/>
      <protection hidden="1"/>
    </xf>
    <xf numFmtId="0" fontId="15" fillId="4" borderId="4" xfId="0" applyFont="1" applyFill="1" applyBorder="1" applyAlignment="1" applyProtection="1">
      <alignment horizontal="center" vertical="center"/>
      <protection hidden="1"/>
    </xf>
    <xf numFmtId="0" fontId="15" fillId="4" borderId="0" xfId="0" applyFont="1" applyFill="1" applyBorder="1" applyAlignment="1" applyProtection="1">
      <alignment vertical="center"/>
      <protection hidden="1"/>
    </xf>
    <xf numFmtId="0" fontId="32" fillId="10" borderId="0" xfId="6" applyFont="1" applyFill="1" applyAlignment="1" applyProtection="1">
      <alignment horizontal="center" vertical="center"/>
      <protection hidden="1"/>
    </xf>
    <xf numFmtId="0" fontId="0" fillId="4" borderId="4" xfId="0" applyFill="1" applyBorder="1" applyProtection="1">
      <alignment vertical="center"/>
      <protection hidden="1"/>
    </xf>
    <xf numFmtId="0" fontId="0" fillId="4" borderId="4" xfId="0" applyFill="1" applyBorder="1" applyAlignment="1" applyProtection="1">
      <alignment horizontal="center" vertical="center"/>
      <protection hidden="1"/>
    </xf>
    <xf numFmtId="0" fontId="0" fillId="4" borderId="40" xfId="0" applyFill="1" applyBorder="1" applyAlignment="1" applyProtection="1">
      <alignment vertical="center"/>
      <protection hidden="1"/>
    </xf>
    <xf numFmtId="0" fontId="9" fillId="4" borderId="4" xfId="0" applyFont="1" applyFill="1" applyBorder="1" applyAlignment="1" applyProtection="1">
      <alignment horizontal="center" vertical="center"/>
      <protection locked="0"/>
    </xf>
    <xf numFmtId="0" fontId="92" fillId="12" borderId="0" xfId="6" applyFont="1" applyFill="1" applyAlignment="1" applyProtection="1">
      <alignment horizontal="center" vertical="center"/>
      <protection hidden="1"/>
    </xf>
    <xf numFmtId="0" fontId="87" fillId="4" borderId="0" xfId="0" applyFont="1" applyFill="1" applyAlignment="1" applyProtection="1">
      <alignment horizontal="center" vertical="center"/>
      <protection hidden="1"/>
    </xf>
    <xf numFmtId="0" fontId="93" fillId="4" borderId="0" xfId="0" applyFont="1" applyFill="1" applyProtection="1">
      <alignment vertical="center"/>
      <protection hidden="1"/>
    </xf>
    <xf numFmtId="0" fontId="0" fillId="4" borderId="0" xfId="0" applyFill="1" applyAlignment="1" applyProtection="1">
      <protection hidden="1"/>
    </xf>
    <xf numFmtId="0" fontId="5" fillId="4" borderId="0" xfId="0" applyFont="1" applyFill="1" applyProtection="1">
      <alignment vertical="center"/>
      <protection hidden="1"/>
    </xf>
    <xf numFmtId="0" fontId="15" fillId="4" borderId="0" xfId="0" applyFont="1" applyFill="1" applyProtection="1">
      <alignment vertical="center"/>
      <protection hidden="1"/>
    </xf>
    <xf numFmtId="0" fontId="94" fillId="4" borderId="0" xfId="0" applyFont="1" applyFill="1" applyAlignment="1" applyProtection="1">
      <alignment vertical="center"/>
      <protection hidden="1"/>
    </xf>
    <xf numFmtId="0" fontId="94" fillId="4" borderId="0" xfId="0" applyFont="1" applyFill="1" applyAlignment="1" applyProtection="1">
      <alignment horizontal="right" vertical="center"/>
      <protection hidden="1"/>
    </xf>
    <xf numFmtId="0" fontId="92" fillId="17" borderId="0" xfId="6" applyFont="1" applyFill="1" applyAlignment="1" applyProtection="1">
      <alignment horizontal="center" vertical="center"/>
      <protection hidden="1"/>
    </xf>
    <xf numFmtId="0" fontId="95" fillId="4" borderId="0" xfId="0" applyFont="1" applyFill="1" applyAlignment="1" applyProtection="1">
      <alignment vertical="center"/>
      <protection hidden="1"/>
    </xf>
    <xf numFmtId="0" fontId="95" fillId="4" borderId="0" xfId="0" applyFont="1" applyFill="1" applyAlignment="1" applyProtection="1">
      <alignment horizontal="right" vertical="center"/>
      <protection hidden="1"/>
    </xf>
    <xf numFmtId="0" fontId="79" fillId="4" borderId="0" xfId="0" applyFont="1" applyFill="1" applyAlignment="1" applyProtection="1">
      <alignment vertical="center"/>
      <protection hidden="1"/>
    </xf>
    <xf numFmtId="0" fontId="96" fillId="4" borderId="0" xfId="0" applyFont="1" applyFill="1" applyProtection="1">
      <alignment vertical="center"/>
      <protection hidden="1"/>
    </xf>
    <xf numFmtId="0" fontId="92" fillId="18" borderId="0" xfId="6" applyFont="1" applyFill="1" applyAlignment="1" applyProtection="1">
      <alignment horizontal="center" vertical="center"/>
      <protection hidden="1"/>
    </xf>
    <xf numFmtId="0" fontId="97" fillId="4" borderId="0" xfId="0" applyFont="1" applyFill="1" applyAlignment="1" applyProtection="1">
      <alignment vertical="center"/>
      <protection hidden="1"/>
    </xf>
    <xf numFmtId="0" fontId="97" fillId="4" borderId="0" xfId="0" applyFont="1" applyFill="1" applyAlignment="1" applyProtection="1">
      <alignment horizontal="right" vertical="center"/>
      <protection hidden="1"/>
    </xf>
    <xf numFmtId="0" fontId="32" fillId="7" borderId="0" xfId="6" applyFont="1" applyFill="1" applyAlignment="1" applyProtection="1">
      <alignment horizontal="center" vertical="center"/>
      <protection hidden="1"/>
    </xf>
    <xf numFmtId="0" fontId="98" fillId="4" borderId="0" xfId="0" applyFont="1" applyFill="1" applyAlignment="1" applyProtection="1">
      <alignment horizontal="right" vertical="center"/>
      <protection hidden="1"/>
    </xf>
    <xf numFmtId="0" fontId="5" fillId="4" borderId="0" xfId="0" applyFont="1" applyFill="1" applyAlignment="1" applyProtection="1">
      <alignment horizontal="left" vertical="center"/>
      <protection hidden="1"/>
    </xf>
    <xf numFmtId="0" fontId="93" fillId="4" borderId="0" xfId="0" applyFont="1" applyFill="1" applyAlignment="1" applyProtection="1">
      <alignment horizontal="left" vertical="center"/>
      <protection hidden="1"/>
    </xf>
    <xf numFmtId="20" fontId="0" fillId="4" borderId="0" xfId="0" applyNumberFormat="1" applyFill="1" applyAlignment="1" applyProtection="1">
      <alignment horizontal="center" vertical="center"/>
      <protection hidden="1"/>
    </xf>
    <xf numFmtId="0" fontId="0" fillId="4" borderId="0" xfId="0" applyFill="1" applyAlignment="1" applyProtection="1">
      <alignment vertical="center" wrapText="1"/>
      <protection hidden="1"/>
    </xf>
    <xf numFmtId="0" fontId="99" fillId="4" borderId="0" xfId="0" applyNumberFormat="1" applyFont="1" applyFill="1" applyAlignment="1" applyProtection="1">
      <alignment horizontal="left" vertical="center"/>
      <protection hidden="1"/>
    </xf>
    <xf numFmtId="0" fontId="0" fillId="19" borderId="0" xfId="0" applyFill="1" applyProtection="1">
      <alignment vertical="center"/>
      <protection hidden="1"/>
    </xf>
    <xf numFmtId="0" fontId="15" fillId="4" borderId="41" xfId="0" applyFont="1" applyFill="1" applyBorder="1" applyAlignment="1" applyProtection="1">
      <alignment horizontal="left" vertical="center"/>
      <protection hidden="1"/>
    </xf>
    <xf numFmtId="0" fontId="100" fillId="8" borderId="30" xfId="0" applyFont="1" applyFill="1" applyBorder="1" applyAlignment="1" applyProtection="1">
      <alignment horizontal="center" vertical="center"/>
      <protection hidden="1"/>
    </xf>
    <xf numFmtId="0" fontId="100" fillId="8" borderId="31" xfId="0" applyFont="1" applyFill="1" applyBorder="1" applyAlignment="1" applyProtection="1">
      <alignment horizontal="center" vertical="center"/>
      <protection hidden="1"/>
    </xf>
    <xf numFmtId="0" fontId="100" fillId="8" borderId="32" xfId="0" applyFont="1" applyFill="1" applyBorder="1" applyAlignment="1" applyProtection="1">
      <alignment horizontal="center" vertical="center"/>
      <protection hidden="1"/>
    </xf>
    <xf numFmtId="49" fontId="90" fillId="4" borderId="2" xfId="0" applyNumberFormat="1" applyFont="1" applyFill="1" applyBorder="1" applyAlignment="1" applyProtection="1">
      <alignment horizontal="left" vertical="center"/>
      <protection locked="0"/>
    </xf>
    <xf numFmtId="0" fontId="71" fillId="0" borderId="34" xfId="0" applyFont="1" applyFill="1" applyBorder="1" applyAlignment="1" applyProtection="1">
      <alignment horizontal="center" vertical="center"/>
      <protection hidden="1"/>
    </xf>
    <xf numFmtId="49" fontId="71" fillId="0" borderId="34" xfId="0" applyNumberFormat="1" applyFont="1" applyFill="1" applyBorder="1" applyAlignment="1" applyProtection="1">
      <alignment horizontal="center" vertical="center"/>
      <protection hidden="1"/>
    </xf>
    <xf numFmtId="180" fontId="71" fillId="0" borderId="34" xfId="0" applyNumberFormat="1" applyFont="1" applyFill="1" applyBorder="1" applyAlignment="1" applyProtection="1">
      <alignment horizontal="center" vertical="center"/>
      <protection hidden="1"/>
    </xf>
    <xf numFmtId="0" fontId="0" fillId="4" borderId="0" xfId="0" applyFill="1" applyBorder="1" applyProtection="1">
      <alignment vertical="center"/>
      <protection hidden="1"/>
    </xf>
    <xf numFmtId="0" fontId="71" fillId="0" borderId="42" xfId="0" applyFont="1" applyFill="1" applyBorder="1" applyAlignment="1" applyProtection="1">
      <alignment horizontal="center" vertical="center"/>
      <protection hidden="1"/>
    </xf>
    <xf numFmtId="0" fontId="5" fillId="4" borderId="43" xfId="0" applyFont="1" applyFill="1" applyBorder="1" applyAlignment="1" applyProtection="1">
      <alignment horizontal="center" vertical="center"/>
      <protection hidden="1"/>
    </xf>
    <xf numFmtId="0" fontId="0" fillId="4" borderId="40" xfId="0" applyFill="1" applyBorder="1" applyProtection="1">
      <alignment vertical="center"/>
      <protection hidden="1"/>
    </xf>
    <xf numFmtId="0" fontId="5" fillId="4" borderId="40" xfId="0" applyFont="1" applyFill="1" applyBorder="1" applyAlignment="1" applyProtection="1">
      <alignment horizontal="center" vertical="center"/>
      <protection hidden="1"/>
    </xf>
    <xf numFmtId="0" fontId="87" fillId="4" borderId="0" xfId="0" applyFont="1" applyFill="1" applyAlignment="1" applyProtection="1">
      <alignment vertical="center"/>
      <protection hidden="1"/>
    </xf>
    <xf numFmtId="0" fontId="101" fillId="4" borderId="0" xfId="0" applyFont="1" applyFill="1" applyProtection="1">
      <alignment vertical="center"/>
      <protection hidden="1"/>
    </xf>
    <xf numFmtId="0" fontId="71" fillId="0" borderId="42" xfId="0" applyNumberFormat="1" applyFont="1" applyFill="1" applyBorder="1" applyAlignment="1" applyProtection="1">
      <alignment horizontal="center" vertical="center"/>
      <protection hidden="1"/>
    </xf>
    <xf numFmtId="0" fontId="102" fillId="4" borderId="0" xfId="0" applyFont="1" applyFill="1" applyProtection="1">
      <alignment vertical="center"/>
      <protection hidden="1"/>
    </xf>
    <xf numFmtId="0" fontId="98"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86" fillId="19" borderId="0" xfId="0" applyFont="1" applyFill="1" applyAlignment="1" applyProtection="1">
      <alignment horizontal="center" vertical="center"/>
      <protection hidden="1"/>
    </xf>
    <xf numFmtId="0" fontId="93" fillId="0" borderId="0" xfId="0" applyFont="1" applyFill="1" applyAlignment="1" applyProtection="1">
      <alignment horizontal="right" vertical="center"/>
      <protection hidden="1"/>
    </xf>
    <xf numFmtId="0" fontId="5" fillId="0" borderId="0" xfId="0" applyFont="1" applyFill="1" applyAlignment="1" applyProtection="1">
      <alignment horizontal="right" vertical="center"/>
      <protection hidden="1"/>
    </xf>
    <xf numFmtId="49" fontId="16" fillId="0" borderId="0" xfId="0" applyNumberFormat="1" applyFont="1" applyFill="1" applyAlignment="1" applyProtection="1">
      <alignment vertical="center"/>
      <protection hidden="1"/>
    </xf>
    <xf numFmtId="0" fontId="103" fillId="0" borderId="0" xfId="0" applyFont="1" applyFill="1" applyBorder="1" applyAlignment="1" applyProtection="1">
      <alignment vertical="center"/>
      <protection hidden="1"/>
    </xf>
    <xf numFmtId="0" fontId="15" fillId="0" borderId="0" xfId="0" applyFont="1" applyFill="1" applyAlignment="1" applyProtection="1">
      <alignment horizontal="right" vertical="center"/>
      <protection hidden="1"/>
    </xf>
    <xf numFmtId="0" fontId="19" fillId="0" borderId="0" xfId="0" applyFont="1" applyFill="1" applyBorder="1" applyAlignment="1" applyProtection="1">
      <alignment vertical="center"/>
      <protection hidden="1"/>
    </xf>
    <xf numFmtId="0" fontId="0" fillId="0" borderId="0" xfId="0" applyFill="1" applyBorder="1" applyAlignment="1" applyProtection="1">
      <alignment vertical="center"/>
      <protection hidden="1"/>
    </xf>
    <xf numFmtId="14" fontId="0" fillId="0" borderId="0" xfId="0" applyNumberFormat="1" applyFill="1" applyProtection="1">
      <alignment vertical="center"/>
      <protection hidden="1"/>
    </xf>
    <xf numFmtId="0" fontId="0" fillId="0" borderId="0" xfId="0" applyFill="1" applyAlignment="1">
      <alignment vertical="center"/>
    </xf>
    <xf numFmtId="0" fontId="0" fillId="0" borderId="0" xfId="0" applyFill="1">
      <alignment vertical="center"/>
    </xf>
    <xf numFmtId="14" fontId="0" fillId="0" borderId="0" xfId="0" applyNumberFormat="1" applyFill="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4">
    <dxf>
      <fill>
        <patternFill patternType="solid">
          <bgColor rgb="FFEF8686"/>
        </patternFill>
      </fill>
    </dxf>
    <dxf>
      <font>
        <color rgb="FF9C0006"/>
      </font>
      <fill>
        <patternFill patternType="solid">
          <bgColor rgb="FFFFC7CE"/>
        </patternFill>
      </fill>
    </dxf>
    <dxf>
      <fill>
        <patternFill patternType="solid">
          <bgColor rgb="FFFFC000"/>
        </patternFill>
      </fill>
    </dxf>
    <dxf>
      <border>
        <left style="thin">
          <color auto="1"/>
        </left>
        <right style="thin">
          <color auto="1"/>
        </right>
        <top style="thin">
          <color auto="1"/>
        </top>
        <bottom style="thin">
          <color auto="1"/>
        </bottom>
      </border>
    </dxf>
  </dxfs>
  <tableStyles count="0" defaultTableStyle="TableStyleMedium2" defaultPivotStyle="PivotStyleLight16"/>
  <colors>
    <mruColors>
      <color rgb="00D6DCE4"/>
      <color rgb="00BFCDDB"/>
      <color rgb="007E57C2"/>
      <color rgb="00FFB74D"/>
      <color rgb="00B3E5FC"/>
      <color rgb="00FFD54F"/>
      <color rgb="00EF8686"/>
      <color rgb="00FF0000"/>
      <color rgb="00FFFF00"/>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tyles" Target="styles.xml"/><Relationship Id="rId2" Type="http://schemas.openxmlformats.org/officeDocument/2006/relationships/worksheet" Target="worksheets/sheet2.xml"/><Relationship Id="rId19" Type="http://schemas.microsoft.com/office/2006/relationships/vbaProject" Target="vbaProject.bin"/><Relationship Id="rId18" Type="http://schemas.openxmlformats.org/officeDocument/2006/relationships/sharedStrings" Target="sharedStrings.xml"/><Relationship Id="rId17" Type="http://schemas.openxmlformats.org/officeDocument/2006/relationships/theme" Target="theme/theme1.xml"/><Relationship Id="rId16" Type="http://schemas.openxmlformats.org/officeDocument/2006/relationships/customXml" Target="../customXml/item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8BD21D40-EC42-11CE-9E0D-00AA006002F3}" r:id="rId1" ax:persistence="persistStreamInit"/>
</file>

<file path=xl/activeX/activeX15.xml><?xml version="1.0" encoding="utf-8"?>
<ax:ocx xmlns:ax="http://schemas.microsoft.com/office/2006/activeX" xmlns:r="http://schemas.openxmlformats.org/officeDocument/2006/relationships" ax:classid="{8BD21D40-EC42-11CE-9E0D-00AA006002F3}"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activeX/activeX17.xml><?xml version="1.0" encoding="utf-8"?>
<ax:ocx xmlns:ax="http://schemas.microsoft.com/office/2006/activeX" xmlns:r="http://schemas.openxmlformats.org/officeDocument/2006/relationships" ax:classid="{D7053240-CE69-11CD-A777-00DD01143C57}" r:id="rId1" ax:persistence="persistStreamInit"/>
</file>

<file path=xl/activeX/activeX18.xml><?xml version="1.0" encoding="utf-8"?>
<ax:ocx xmlns:ax="http://schemas.microsoft.com/office/2006/activeX" xmlns:r="http://schemas.openxmlformats.org/officeDocument/2006/relationships" ax:classid="{D7053240-CE69-11CD-A777-00DD01143C57}" r:id="rId1" ax:persistence="persistStreamInit"/>
</file>

<file path=xl/activeX/activeX19.xml><?xml version="1.0" encoding="utf-8"?>
<ax:ocx xmlns:ax="http://schemas.microsoft.com/office/2006/activeX" xmlns:r="http://schemas.openxmlformats.org/officeDocument/2006/relationships" ax:classid="{D7053240-CE69-11CD-A777-00DD01143C57}" r:id="rId1" ax:persistence="persistStreamInit"/>
</file>

<file path=xl/activeX/activeX20.xml><?xml version="1.0" encoding="utf-8"?>
<ax:ocx xmlns:ax="http://schemas.microsoft.com/office/2006/activeX" xmlns:r="http://schemas.openxmlformats.org/officeDocument/2006/relationships" ax:classid="{D7053240-CE69-11CD-A777-00DD01143C57}" r:id="rId1" ax:persistence="persistStreamInit"/>
</file>

<file path=xl/activeX/activeX21.xml><?xml version="1.0" encoding="utf-8"?>
<ax:ocx xmlns:ax="http://schemas.microsoft.com/office/2006/activeX" xmlns:r="http://schemas.openxmlformats.org/officeDocument/2006/relationships" ax:classid="{D7053240-CE69-11CD-A777-00DD01143C57}" r:id="rId1" ax:persistence="persistStreamInit"/>
</file>

<file path=xl/activeX/activeX22.xml><?xml version="1.0" encoding="utf-8"?>
<ax:ocx xmlns:ax="http://schemas.microsoft.com/office/2006/activeX" xmlns:r="http://schemas.openxmlformats.org/officeDocument/2006/relationships" ax:classid="{D7053240-CE69-11CD-A777-00DD01143C57}" r:id="rId1" ax:persistence="persistStreamInit"/>
</file>

<file path=xl/activeX/activeX23.xml><?xml version="1.0" encoding="utf-8"?>
<ax:ocx xmlns:ax="http://schemas.microsoft.com/office/2006/activeX" xmlns:r="http://schemas.openxmlformats.org/officeDocument/2006/relationships" ax:classid="{D7053240-CE69-11CD-A777-00DD01143C57}" r:id="rId1" ax:persistence="persistStreamInit"/>
</file>

<file path=xl/activeX/activeX24.xml><?xml version="1.0" encoding="utf-8"?>
<ax:ocx xmlns:ax="http://schemas.microsoft.com/office/2006/activeX" xmlns:r="http://schemas.openxmlformats.org/officeDocument/2006/relationships" ax:classid="{D7053240-CE69-11CD-A777-00DD01143C57}" r:id="rId1" ax:persistence="persistStreamInit"/>
</file>

<file path=xl/activeX/activeX25.xml><?xml version="1.0" encoding="utf-8"?>
<ax:ocx xmlns:ax="http://schemas.microsoft.com/office/2006/activeX" xmlns:r="http://schemas.openxmlformats.org/officeDocument/2006/relationships" ax:classid="{D7053240-CE69-11CD-A777-00DD01143C57}" r:id="rId1" ax:persistence="persistStreamInit"/>
</file>

<file path=xl/activeX/activeX26.xml><?xml version="1.0" encoding="utf-8"?>
<ax:ocx xmlns:ax="http://schemas.microsoft.com/office/2006/activeX" xmlns:r="http://schemas.openxmlformats.org/officeDocument/2006/relationships" ax:classid="{D7053240-CE69-11CD-A777-00DD01143C57}" r:id="rId1" ax:persistence="persistStreamInit"/>
</file>

<file path=xl/activeX/activeX27.xml><?xml version="1.0" encoding="utf-8"?>
<ax:ocx xmlns:ax="http://schemas.microsoft.com/office/2006/activeX" xmlns:r="http://schemas.openxmlformats.org/officeDocument/2006/relationships" ax:classid="{D7053240-CE69-11CD-A777-00DD01143C57}" r:id="rId1" ax:persistence="persistStreamInit"/>
</file>

<file path=xl/activeX/activeX28.xml><?xml version="1.0" encoding="utf-8"?>
<ax:ocx xmlns:ax="http://schemas.microsoft.com/office/2006/activeX" xmlns:r="http://schemas.openxmlformats.org/officeDocument/2006/relationships" ax:classid="{D7053240-CE69-11CD-A777-00DD01143C57}" r:id="rId1" ax:persistence="persistStreamInit"/>
</file>

<file path=xl/activeX/activeX29.xml><?xml version="1.0" encoding="utf-8"?>
<ax:ocx xmlns:ax="http://schemas.microsoft.com/office/2006/activeX" xmlns:r="http://schemas.openxmlformats.org/officeDocument/2006/relationships" ax:classid="{D7053240-CE69-11CD-A777-00DD01143C57}" r:id="rId1" ax:persistence="persistStreamInit"/>
</file>

<file path=xl/activeX/activeX30.xml><?xml version="1.0" encoding="utf-8"?>
<ax:ocx xmlns:ax="http://schemas.microsoft.com/office/2006/activeX" xmlns:r="http://schemas.openxmlformats.org/officeDocument/2006/relationships" ax:classid="{D7053240-CE69-11CD-A777-00DD01143C57}" r:id="rId1" ax:persistence="persistStreamInit"/>
</file>

<file path=xl/activeX/activeX31.xml><?xml version="1.0" encoding="utf-8"?>
<ax:ocx xmlns:ax="http://schemas.microsoft.com/office/2006/activeX" xmlns:r="http://schemas.openxmlformats.org/officeDocument/2006/relationships" ax:classid="{D7053240-CE69-11CD-A777-00DD01143C57}" r:id="rId1" ax:persistence="persistStreamInit"/>
</file>

<file path=xl/activeX/activeX32.xml><?xml version="1.0" encoding="utf-8"?>
<ax:ocx xmlns:ax="http://schemas.microsoft.com/office/2006/activeX" xmlns:r="http://schemas.openxmlformats.org/officeDocument/2006/relationships" ax:classid="{D7053240-CE69-11CD-A777-00DD01143C57}" r:id="rId1" ax:persistence="persistStreamInit"/>
</file>

<file path=xl/activeX/activeX33.xml><?xml version="1.0" encoding="utf-8"?>
<ax:ocx xmlns:ax="http://schemas.microsoft.com/office/2006/activeX" xmlns:r="http://schemas.openxmlformats.org/officeDocument/2006/relationships" ax:classid="{8BD21D40-EC42-11CE-9E0D-00AA006002F3}" r:id="rId1" ax:persistence="persistStreamInit"/>
</file>

<file path=xl/activeX/activeX34.xml><?xml version="1.0" encoding="utf-8"?>
<ax:ocx xmlns:ax="http://schemas.microsoft.com/office/2006/activeX" xmlns:r="http://schemas.openxmlformats.org/officeDocument/2006/relationships" ax:classid="{D7053240-CE69-11CD-A777-00DD01143C57}" r:id="rId1" ax:persistence="persistStreamInit"/>
</file>

<file path=xl/activeX/activeX35.xml><?xml version="1.0" encoding="utf-8"?>
<ax:ocx xmlns:ax="http://schemas.microsoft.com/office/2006/activeX" xmlns:r="http://schemas.openxmlformats.org/officeDocument/2006/relationships" ax:classid="{8BD21D40-EC42-11CE-9E0D-00AA006002F3}" r:id="rId1" ax:persistence="persistStreamInit"/>
</file>

<file path=xl/activeX/activeX36.xml><?xml version="1.0" encoding="utf-8"?>
<ax:ocx xmlns:ax="http://schemas.microsoft.com/office/2006/activeX" xmlns:r="http://schemas.openxmlformats.org/officeDocument/2006/relationships" ax:classid="{D7053240-CE69-11CD-A777-00DD01143C57}" r:id="rId1" ax:persistence="persistStreamInit"/>
</file>

<file path=xl/activeX/activeX37.xml><?xml version="1.0" encoding="utf-8"?>
<ax:ocx xmlns:ax="http://schemas.microsoft.com/office/2006/activeX" xmlns:r="http://schemas.openxmlformats.org/officeDocument/2006/relationships" ax:classid="{D7053240-CE69-11CD-A777-00DD01143C57}" r:id="rId1" ax:persistence="persistStreamInit"/>
</file>

<file path=xl/activeX/activeX38.xml><?xml version="1.0" encoding="utf-8"?>
<ax:ocx xmlns:ax="http://schemas.microsoft.com/office/2006/activeX" xmlns:r="http://schemas.openxmlformats.org/officeDocument/2006/relationships" ax:classid="{D7053240-CE69-11CD-A777-00DD01143C57}" r:id="rId1" ax:persistence="persistStreamInit"/>
</file>

<file path=xl/activeX/activeX39.xml><?xml version="1.0" encoding="utf-8"?>
<ax:ocx xmlns:ax="http://schemas.microsoft.com/office/2006/activeX" xmlns:r="http://schemas.openxmlformats.org/officeDocument/2006/relationships" ax:classid="{D7053240-CE69-11CD-A777-00DD01143C57}" r:id="rId1" ax:persistence="persistStreamInit"/>
</file>

<file path=xl/activeX/activeX40.xml><?xml version="1.0" encoding="utf-8"?>
<ax:ocx xmlns:ax="http://schemas.microsoft.com/office/2006/activeX" xmlns:r="http://schemas.openxmlformats.org/officeDocument/2006/relationships" ax:classid="{D7053240-CE69-11CD-A777-00DD01143C57}" r:id="rId1" ax:persistence="persistStreamInit"/>
</file>

<file path=xl/activeX/activeX41.xml><?xml version="1.0" encoding="utf-8"?>
<ax:ocx xmlns:ax="http://schemas.microsoft.com/office/2006/activeX" xmlns:r="http://schemas.openxmlformats.org/officeDocument/2006/relationships" ax:classid="{D7053240-CE69-11CD-A777-00DD01143C57}" r:id="rId1" ax:persistence="persistStreamInit"/>
</file>

<file path=xl/activeX/activeX42.xml><?xml version="1.0" encoding="utf-8"?>
<ax:ocx xmlns:ax="http://schemas.microsoft.com/office/2006/activeX" xmlns:r="http://schemas.openxmlformats.org/officeDocument/2006/relationships" ax:classid="{8BD21D40-EC42-11CE-9E0D-00AA006002F3}" r:id="rId1" ax:persistence="persistStreamInit"/>
</file>

<file path=xl/activeX/activeX43.xml><?xml version="1.0" encoding="utf-8"?>
<ax:ocx xmlns:ax="http://schemas.microsoft.com/office/2006/activeX" xmlns:r="http://schemas.openxmlformats.org/officeDocument/2006/relationships" ax:classid="{D7053240-CE69-11CD-A777-00DD01143C57}" r:id="rId1" ax:persistence="persistStreamInit"/>
</file>

<file path=xl/activeX/activeX44.xml><?xml version="1.0" encoding="utf-8"?>
<ax:ocx xmlns:ax="http://schemas.microsoft.com/office/2006/activeX" xmlns:r="http://schemas.openxmlformats.org/officeDocument/2006/relationships" ax:classid="{D7053240-CE69-11CD-A777-00DD01143C57}" r:id="rId1" ax:persistence="persistStreamInit"/>
</file>

<file path=xl/activeX/activeX45.xml><?xml version="1.0" encoding="utf-8"?>
<ax:ocx xmlns:ax="http://schemas.microsoft.com/office/2006/activeX" xmlns:r="http://schemas.openxmlformats.org/officeDocument/2006/relationships" ax:classid="{D7053240-CE69-11CD-A777-00DD01143C57}" r:id="rId1" ax:persistence="persistStreamInit"/>
</file>

<file path=xl/activeX/activeX46.xml><?xml version="1.0" encoding="utf-8"?>
<ax:ocx xmlns:ax="http://schemas.microsoft.com/office/2006/activeX" xmlns:r="http://schemas.openxmlformats.org/officeDocument/2006/relationships" ax:classid="{D7053240-CE69-11CD-A777-00DD01143C57}" r:id="rId1" ax:persistence="persistStreamInit"/>
</file>

<file path=xl/activeX/activeX47.xml><?xml version="1.0" encoding="utf-8"?>
<ax:ocx xmlns:ax="http://schemas.microsoft.com/office/2006/activeX" xmlns:r="http://schemas.openxmlformats.org/officeDocument/2006/relationships" ax:classid="{D7053240-CE69-11CD-A777-00DD01143C57}" r:id="rId1" ax:persistence="persistStreamInit"/>
</file>

<file path=xl/activeX/activeX48.xml><?xml version="1.0" encoding="utf-8"?>
<ax:ocx xmlns:ax="http://schemas.microsoft.com/office/2006/activeX" xmlns:r="http://schemas.openxmlformats.org/officeDocument/2006/relationships" ax:classid="{D7053240-CE69-11CD-A777-00DD01143C57}" r:id="rId1" ax:persistence="persistStreamInit"/>
</file>

<file path=xl/activeX/activeX49.xml><?xml version="1.0" encoding="utf-8"?>
<ax:ocx xmlns:ax="http://schemas.microsoft.com/office/2006/activeX" xmlns:r="http://schemas.openxmlformats.org/officeDocument/2006/relationships" ax:classid="{D7053240-CE69-11CD-A777-00DD01143C57}" r:id="rId1" ax:persistence="persistStreamInit"/>
</file>

<file path=xl/activeX/activeX50.xml><?xml version="1.0" encoding="utf-8"?>
<ax:ocx xmlns:ax="http://schemas.microsoft.com/office/2006/activeX" xmlns:r="http://schemas.openxmlformats.org/officeDocument/2006/relationships" ax:classid="{D7053240-CE69-11CD-A777-00DD01143C57}" r:id="rId1" ax:persistence="persistStreamInit"/>
</file>

<file path=xl/activeX/activeX51.xml><?xml version="1.0" encoding="utf-8"?>
<ax:ocx xmlns:ax="http://schemas.microsoft.com/office/2006/activeX" xmlns:r="http://schemas.openxmlformats.org/officeDocument/2006/relationships" ax:classid="{D7053240-CE69-11CD-A777-00DD01143C57}" r:id="rId1" ax:persistence="persistStreamInit"/>
</file>

<file path=xl/activeX/activeX52.xml><?xml version="1.0" encoding="utf-8"?>
<ax:ocx xmlns:ax="http://schemas.microsoft.com/office/2006/activeX" xmlns:r="http://schemas.openxmlformats.org/officeDocument/2006/relationships" ax:classid="{D7053240-CE69-11CD-A777-00DD01143C57}" r:id="rId1" ax:persistence="persistStreamInit"/>
</file>

<file path=xl/activeX/activeX53.xml><?xml version="1.0" encoding="utf-8"?>
<ax:ocx xmlns:ax="http://schemas.microsoft.com/office/2006/activeX" xmlns:r="http://schemas.openxmlformats.org/officeDocument/2006/relationships" ax:classid="{D7053240-CE69-11CD-A777-00DD01143C57}" r:id="rId1" ax:persistence="persistStreamInit"/>
</file>

<file path=xl/activeX/activeX54.xml><?xml version="1.0" encoding="utf-8"?>
<ax:ocx xmlns:ax="http://schemas.microsoft.com/office/2006/activeX" xmlns:r="http://schemas.openxmlformats.org/officeDocument/2006/relationships" ax:classid="{D7053240-CE69-11CD-A777-00DD01143C57}" r:id="rId1" ax:persistence="persistStreamInit"/>
</file>

<file path=xl/activeX/activeX55.xml><?xml version="1.0" encoding="utf-8"?>
<ax:ocx xmlns:ax="http://schemas.microsoft.com/office/2006/activeX" xmlns:r="http://schemas.openxmlformats.org/officeDocument/2006/relationships" ax:classid="{D7053240-CE69-11CD-A777-00DD01143C57}" r:id="rId1" ax:persistence="persistStreamInit"/>
</file>

<file path=xl/activeX/activeX56.xml><?xml version="1.0" encoding="utf-8"?>
<ax:ocx xmlns:ax="http://schemas.microsoft.com/office/2006/activeX" xmlns:r="http://schemas.openxmlformats.org/officeDocument/2006/relationships" ax:classid="{D7053240-CE69-11CD-A777-00DD01143C57}" r:id="rId1" ax:persistence="persistStreamInit"/>
</file>

<file path=xl/activeX/activeX57.xml><?xml version="1.0" encoding="utf-8"?>
<ax:ocx xmlns:ax="http://schemas.microsoft.com/office/2006/activeX" xmlns:r="http://schemas.openxmlformats.org/officeDocument/2006/relationships" ax:classid="{D7053240-CE69-11CD-A777-00DD01143C57}" r:id="rId1" ax:persistence="persistStreamInit"/>
</file>

<file path=xl/activeX/activeX58.xml><?xml version="1.0" encoding="utf-8"?>
<ax:ocx xmlns:ax="http://schemas.microsoft.com/office/2006/activeX" xmlns:r="http://schemas.openxmlformats.org/officeDocument/2006/relationships" ax:classid="{D7053240-CE69-11CD-A777-00DD01143C57}" r:id="rId1" ax:persistence="persistStreamInit"/>
</file>

<file path=xl/activeX/activeX59.xml><?xml version="1.0" encoding="utf-8"?>
<ax:ocx xmlns:ax="http://schemas.microsoft.com/office/2006/activeX" xmlns:r="http://schemas.openxmlformats.org/officeDocument/2006/relationships" ax:classid="{8BD21D40-EC42-11CE-9E0D-00AA006002F3}" r:id="rId1" ax:persistence="persistStreamInit"/>
</file>

<file path=xl/activeX/activeX60.xml><?xml version="1.0" encoding="utf-8"?>
<ax:ocx xmlns:ax="http://schemas.microsoft.com/office/2006/activeX" xmlns:r="http://schemas.openxmlformats.org/officeDocument/2006/relationships" ax:classid="{D7053240-CE69-11CD-A777-00DD01143C57}" r:id="rId1" ax:persistence="persistStreamInit"/>
</file>

<file path=xl/activeX/activeX61.xml><?xml version="1.0" encoding="utf-8"?>
<ax:ocx xmlns:ax="http://schemas.microsoft.com/office/2006/activeX" xmlns:r="http://schemas.openxmlformats.org/officeDocument/2006/relationships" ax:classid="{8BD21D40-EC42-11CE-9E0D-00AA006002F3}" r:id="rId1" ax:persistence="persistStreamInit"/>
</file>

<file path=xl/activeX/activeX62.xml><?xml version="1.0" encoding="utf-8"?>
<ax:ocx xmlns:ax="http://schemas.microsoft.com/office/2006/activeX" xmlns:r="http://schemas.openxmlformats.org/officeDocument/2006/relationships" ax:classid="{D7053240-CE69-11CD-A777-00DD01143C57}" r:id="rId1" ax:persistence="persistStreamInit"/>
</file>

<file path=xl/activeX/activeX63.xml><?xml version="1.0" encoding="utf-8"?>
<ax:ocx xmlns:ax="http://schemas.microsoft.com/office/2006/activeX" xmlns:r="http://schemas.openxmlformats.org/officeDocument/2006/relationships" ax:classid="{D7053240-CE69-11CD-A777-00DD01143C57}" r:id="rId1" ax:persistence="persistStreamInit"/>
</file>

<file path=xl/activeX/activeX64.xml><?xml version="1.0" encoding="utf-8"?>
<ax:ocx xmlns:ax="http://schemas.microsoft.com/office/2006/activeX" xmlns:r="http://schemas.openxmlformats.org/officeDocument/2006/relationships" ax:classid="{D7053240-CE69-11CD-A777-00DD01143C57}" r:id="rId1" ax:persistence="persistStreamInit"/>
</file>

<file path=xl/activeX/activeX65.xml><?xml version="1.0" encoding="utf-8"?>
<ax:ocx xmlns:ax="http://schemas.microsoft.com/office/2006/activeX" xmlns:r="http://schemas.openxmlformats.org/officeDocument/2006/relationships" ax:classid="{D7053240-CE69-11CD-A777-00DD01143C57}" r:id="rId1" ax:persistence="persistStreamInit"/>
</file>

<file path=xl/activeX/activeX66.xml><?xml version="1.0" encoding="utf-8"?>
<ax:ocx xmlns:ax="http://schemas.microsoft.com/office/2006/activeX" xmlns:r="http://schemas.openxmlformats.org/officeDocument/2006/relationships" ax:classid="{D7053240-CE69-11CD-A777-00DD01143C57}" r:id="rId1" ax:persistence="persistStreamInit"/>
</file>

<file path=xl/activeX/activeX67.xml><?xml version="1.0" encoding="utf-8"?>
<ax:ocx xmlns:ax="http://schemas.microsoft.com/office/2006/activeX" xmlns:r="http://schemas.openxmlformats.org/officeDocument/2006/relationships" ax:classid="{D7053240-CE69-11CD-A777-00DD01143C57}" r:id="rId1" ax:persistence="persistStreamInit"/>
</file>

<file path=xl/activeX/activeX68.xml><?xml version="1.0" encoding="utf-8"?>
<ax:ocx xmlns:ax="http://schemas.microsoft.com/office/2006/activeX" xmlns:r="http://schemas.openxmlformats.org/officeDocument/2006/relationships" ax:classid="{8BD21D40-EC42-11CE-9E0D-00AA006002F3}" r:id="rId1" ax:persistence="persistStreamInit"/>
</file>

<file path=xl/activeX/activeX69.xml><?xml version="1.0" encoding="utf-8"?>
<ax:ocx xmlns:ax="http://schemas.microsoft.com/office/2006/activeX" xmlns:r="http://schemas.openxmlformats.org/officeDocument/2006/relationships" ax:classid="{D7053240-CE69-11CD-A777-00DD01143C57}" r:id="rId1" ax:persistence="persistStreamInit"/>
</file>

<file path=xl/activeX/activeX70.xml><?xml version="1.0" encoding="utf-8"?>
<ax:ocx xmlns:ax="http://schemas.microsoft.com/office/2006/activeX" xmlns:r="http://schemas.openxmlformats.org/officeDocument/2006/relationships" ax:classid="{D7053240-CE69-11CD-A777-00DD01143C57}" r:id="rId1" ax:persistence="persistStreamInit"/>
</file>

<file path=xl/activeX/activeX71.xml><?xml version="1.0" encoding="utf-8"?>
<ax:ocx xmlns:ax="http://schemas.microsoft.com/office/2006/activeX" xmlns:r="http://schemas.openxmlformats.org/officeDocument/2006/relationships" ax:classid="{D7053240-CE69-11CD-A777-00DD01143C57}" r:id="rId1" ax:persistence="persistStreamInit"/>
</file>

<file path=xl/activeX/activeX72.xml><?xml version="1.0" encoding="utf-8"?>
<ax:ocx xmlns:ax="http://schemas.microsoft.com/office/2006/activeX" xmlns:r="http://schemas.openxmlformats.org/officeDocument/2006/relationships" ax:classid="{D7053240-CE69-11CD-A777-00DD01143C57}" r:id="rId1" ax:persistence="persistStreamInit"/>
</file>

<file path=xl/activeX/activeX73.xml><?xml version="1.0" encoding="utf-8"?>
<ax:ocx xmlns:ax="http://schemas.microsoft.com/office/2006/activeX" xmlns:r="http://schemas.openxmlformats.org/officeDocument/2006/relationships" ax:classid="{D7053240-CE69-11CD-A777-00DD01143C57}" r:id="rId1" ax:persistence="persistStreamInit"/>
</file>

<file path=xl/activeX/activeX74.xml><?xml version="1.0" encoding="utf-8"?>
<ax:ocx xmlns:ax="http://schemas.microsoft.com/office/2006/activeX" xmlns:r="http://schemas.openxmlformats.org/officeDocument/2006/relationships" ax:classid="{D7053240-CE69-11CD-A777-00DD01143C57}" r:id="rId1" ax:persistence="persistStreamInit"/>
</file>

<file path=xl/activeX/activeX75.xml><?xml version="1.0" encoding="utf-8"?>
<ax:ocx xmlns:ax="http://schemas.microsoft.com/office/2006/activeX" xmlns:r="http://schemas.openxmlformats.org/officeDocument/2006/relationships" ax:classid="{D7053240-CE69-11CD-A777-00DD01143C57}" r:id="rId1" ax:persistence="persistStreamInit"/>
</file>

<file path=xl/activeX/activeX76.xml><?xml version="1.0" encoding="utf-8"?>
<ax:ocx xmlns:ax="http://schemas.microsoft.com/office/2006/activeX" xmlns:r="http://schemas.openxmlformats.org/officeDocument/2006/relationships" ax:classid="{D7053240-CE69-11CD-A777-00DD01143C57}" r:id="rId1" ax:persistence="persistStreamInit"/>
</file>

<file path=xl/activeX/activeX77.xml><?xml version="1.0" encoding="utf-8"?>
<ax:ocx xmlns:ax="http://schemas.microsoft.com/office/2006/activeX" xmlns:r="http://schemas.openxmlformats.org/officeDocument/2006/relationships" ax:classid="{D7053240-CE69-11CD-A777-00DD01143C57}" r:id="rId1" ax:persistence="persistStreamInit"/>
</file>

<file path=xl/activeX/activeX78.xml><?xml version="1.0" encoding="utf-8"?>
<ax:ocx xmlns:ax="http://schemas.microsoft.com/office/2006/activeX" xmlns:r="http://schemas.openxmlformats.org/officeDocument/2006/relationships" ax:classid="{D7053240-CE69-11CD-A777-00DD01143C57}" r:id="rId1" ax:persistence="persistStreamInit"/>
</file>

<file path=xl/activeX/activeX79.xml><?xml version="1.0" encoding="utf-8"?>
<ax:ocx xmlns:ax="http://schemas.microsoft.com/office/2006/activeX" xmlns:r="http://schemas.openxmlformats.org/officeDocument/2006/relationships" ax:classid="{D7053240-CE69-11CD-A777-00DD01143C57}" r:id="rId1" ax:persistence="persistStreamInit"/>
</file>

<file path=xl/activeX/activeX80.xml><?xml version="1.0" encoding="utf-8"?>
<ax:ocx xmlns:ax="http://schemas.microsoft.com/office/2006/activeX" xmlns:r="http://schemas.openxmlformats.org/officeDocument/2006/relationships" ax:classid="{D7053240-CE69-11CD-A777-00DD01143C57}" r:id="rId1" ax:persistence="persistStreamInit"/>
</file>

<file path=xl/activeX/activeX81.xml><?xml version="1.0" encoding="utf-8"?>
<ax:ocx xmlns:ax="http://schemas.microsoft.com/office/2006/activeX" xmlns:r="http://schemas.openxmlformats.org/officeDocument/2006/relationships" ax:classid="{D7053240-CE69-11CD-A777-00DD01143C57}" r:id="rId1" ax:persistence="persistStreamInit"/>
</file>

<file path=xl/activeX/activeX82.xml><?xml version="1.0" encoding="utf-8"?>
<ax:ocx xmlns:ax="http://schemas.microsoft.com/office/2006/activeX" xmlns:r="http://schemas.openxmlformats.org/officeDocument/2006/relationships" ax:classid="{D7053240-CE69-11CD-A777-00DD01143C57}" r:id="rId1" ax:persistence="persistStreamInit"/>
</file>

<file path=xl/activeX/activeX83.xml><?xml version="1.0" encoding="utf-8"?>
<ax:ocx xmlns:ax="http://schemas.microsoft.com/office/2006/activeX" xmlns:r="http://schemas.openxmlformats.org/officeDocument/2006/relationships" ax:classid="{D7053240-CE69-11CD-A777-00DD01143C57}" r:id="rId1" ax:persistence="persistStreamInit"/>
</file>

<file path=xl/activeX/activeX84.xml><?xml version="1.0" encoding="utf-8"?>
<ax:ocx xmlns:ax="http://schemas.microsoft.com/office/2006/activeX" xmlns:r="http://schemas.openxmlformats.org/officeDocument/2006/relationships" ax:classid="{D7053240-CE69-11CD-A777-00DD01143C57}" r:id="rId1" ax:persistence="persistStreamInit"/>
</file>

<file path=xl/activeX/activeX85.xml><?xml version="1.0" encoding="utf-8"?>
<ax:ocx xmlns:ax="http://schemas.microsoft.com/office/2006/activeX" xmlns:r="http://schemas.openxmlformats.org/officeDocument/2006/relationships" ax:classid="{8BD21D40-EC42-11CE-9E0D-00AA006002F3}" r:id="rId1" ax:persistence="persistStreamInit"/>
</file>

<file path=xl/activeX/activeX86.xml><?xml version="1.0" encoding="utf-8"?>
<ax:ocx xmlns:ax="http://schemas.microsoft.com/office/2006/activeX" xmlns:r="http://schemas.openxmlformats.org/officeDocument/2006/relationships" ax:classid="{D7053240-CE69-11CD-A777-00DD01143C57}" r:id="rId1" ax:persistence="persistStreamInit"/>
</file>

<file path=xl/activeX/activeX87.xml><?xml version="1.0" encoding="utf-8"?>
<ax:ocx xmlns:ax="http://schemas.microsoft.com/office/2006/activeX" xmlns:r="http://schemas.openxmlformats.org/officeDocument/2006/relationships" ax:classid="{8BD21D40-EC42-11CE-9E0D-00AA006002F3}" r:id="rId1" ax:persistence="persistStreamInit"/>
</file>

<file path=xl/activeX/activeX88.xml><?xml version="1.0" encoding="utf-8"?>
<ax:ocx xmlns:ax="http://schemas.microsoft.com/office/2006/activeX" xmlns:r="http://schemas.openxmlformats.org/officeDocument/2006/relationships" ax:classid="{D7053240-CE69-11CD-A777-00DD01143C57}" r:id="rId1" ax:persistence="persistStreamInit"/>
</file>

<file path=xl/activeX/activeX89.xml><?xml version="1.0" encoding="utf-8"?>
<ax:ocx xmlns:ax="http://schemas.microsoft.com/office/2006/activeX" xmlns:r="http://schemas.openxmlformats.org/officeDocument/2006/relationships" ax:classid="{D7053240-CE69-11CD-A777-00DD01143C57}" r:id="rId1" ax:persistence="persistStreamInit"/>
</file>

<file path=xl/activeX/activeX90.xml><?xml version="1.0" encoding="utf-8"?>
<ax:ocx xmlns:ax="http://schemas.microsoft.com/office/2006/activeX" xmlns:r="http://schemas.openxmlformats.org/officeDocument/2006/relationships" ax:classid="{D7053240-CE69-11CD-A777-00DD01143C57}" r:id="rId1" ax:persistence="persistStreamInit"/>
</file>

<file path=xl/activeX/activeX91.xml><?xml version="1.0" encoding="utf-8"?>
<ax:ocx xmlns:ax="http://schemas.microsoft.com/office/2006/activeX" xmlns:r="http://schemas.openxmlformats.org/officeDocument/2006/relationships" ax:classid="{D7053240-CE69-11CD-A777-00DD01143C57}" r:id="rId1" ax:persistence="persistStreamInit"/>
</file>

<file path=xl/activeX/activeX92.xml><?xml version="1.0" encoding="utf-8"?>
<ax:ocx xmlns:ax="http://schemas.microsoft.com/office/2006/activeX" xmlns:r="http://schemas.openxmlformats.org/officeDocument/2006/relationships" ax:classid="{D7053240-CE69-11CD-A777-00DD01143C57}" r:id="rId1" ax:persistence="persistStreamInit"/>
</file>

<file path=xl/activeX/activeX93.xml><?xml version="1.0" encoding="utf-8"?>
<ax:ocx xmlns:ax="http://schemas.microsoft.com/office/2006/activeX" xmlns:r="http://schemas.openxmlformats.org/officeDocument/2006/relationships" ax:classid="{D7053240-CE69-11CD-A777-00DD01143C57}" r:id="rId1" ax:persistence="persistStreamInit"/>
</file>

<file path=xl/activeX/activeX94.xml><?xml version="1.0" encoding="utf-8"?>
<ax:ocx xmlns:ax="http://schemas.microsoft.com/office/2006/activeX" xmlns:r="http://schemas.openxmlformats.org/officeDocument/2006/relationships" ax:classid="{8BD21D40-EC42-11CE-9E0D-00AA006002F3}" r:id="rId1" ax:persistence="persistStreamInit"/>
</file>

<file path=xl/activeX/activeX95.xml><?xml version="1.0" encoding="utf-8"?>
<ax:ocx xmlns:ax="http://schemas.microsoft.com/office/2006/activeX" xmlns:r="http://schemas.openxmlformats.org/officeDocument/2006/relationships" ax:classid="{D7053240-CE69-11CD-A777-00DD01143C57}" r:id="rId1" ax:persistence="persistStreamInit"/>
</file>

<file path=xl/activeX/activeX96.xml><?xml version="1.0" encoding="utf-8"?>
<ax:ocx xmlns:ax="http://schemas.microsoft.com/office/2006/activeX" xmlns:r="http://schemas.openxmlformats.org/officeDocument/2006/relationships" ax:classid="{D7053240-CE69-11CD-A777-00DD01143C57}" r:id="rId1" ax:persistence="persistStreamInit"/>
</file>

<file path=xl/activeX/activeX97.xml><?xml version="1.0" encoding="utf-8"?>
<ax:ocx xmlns:ax="http://schemas.microsoft.com/office/2006/activeX" xmlns:r="http://schemas.openxmlformats.org/officeDocument/2006/relationships" ax:classid="{D7053240-CE69-11CD-A777-00DD01143C57}" r:id="rId1" ax:persistence="persistStreamInit"/>
</file>

<file path=xl/activeX/activeX98.xml><?xml version="1.0" encoding="utf-8"?>
<ax:ocx xmlns:ax="http://schemas.microsoft.com/office/2006/activeX" xmlns:r="http://schemas.openxmlformats.org/officeDocument/2006/relationships" ax:classid="{D7053240-CE69-11CD-A777-00DD01143C57}" r:id="rId1" ax:persistence="persistStreamInit"/>
</file>

<file path=xl/activeX/activeX99.xml><?xml version="1.0" encoding="utf-8"?>
<ax:ocx xmlns:ax="http://schemas.microsoft.com/office/2006/activeX" xmlns:r="http://schemas.openxmlformats.org/officeDocument/2006/relationships" ax:classid="{D7053240-CE69-11CD-A777-00DD01143C57}" r:id="rId1" ax:persistence="persistStreamInit"/>
</file>

<file path=xl/activeX/activeX100.xml><?xml version="1.0" encoding="utf-8"?>
<ax:ocx xmlns:ax="http://schemas.microsoft.com/office/2006/activeX" xmlns:r="http://schemas.openxmlformats.org/officeDocument/2006/relationships" ax:classid="{D7053240-CE69-11CD-A777-00DD01143C57}" r:id="rId1" ax:persistence="persistStreamInit"/>
</file>

<file path=xl/activeX/activeX101.xml><?xml version="1.0" encoding="utf-8"?>
<ax:ocx xmlns:ax="http://schemas.microsoft.com/office/2006/activeX" xmlns:r="http://schemas.openxmlformats.org/officeDocument/2006/relationships" ax:classid="{D7053240-CE69-11CD-A777-00DD01143C57}" r:id="rId1" ax:persistence="persistStreamInit"/>
</file>

<file path=xl/activeX/activeX102.xml><?xml version="1.0" encoding="utf-8"?>
<ax:ocx xmlns:ax="http://schemas.microsoft.com/office/2006/activeX" xmlns:r="http://schemas.openxmlformats.org/officeDocument/2006/relationships" ax:classid="{D7053240-CE69-11CD-A777-00DD01143C57}" r:id="rId1" ax:persistence="persistStreamInit"/>
</file>

<file path=xl/activeX/activeX103.xml><?xml version="1.0" encoding="utf-8"?>
<ax:ocx xmlns:ax="http://schemas.microsoft.com/office/2006/activeX" xmlns:r="http://schemas.openxmlformats.org/officeDocument/2006/relationships" ax:classid="{D7053240-CE69-11CD-A777-00DD01143C57}" r:id="rId1" ax:persistence="persistStreamInit"/>
</file>

<file path=xl/activeX/activeX104.xml><?xml version="1.0" encoding="utf-8"?>
<ax:ocx xmlns:ax="http://schemas.microsoft.com/office/2006/activeX" xmlns:r="http://schemas.openxmlformats.org/officeDocument/2006/relationships" ax:classid="{D7053240-CE69-11CD-A777-00DD01143C57}" r:id="rId1" ax:persistence="persistStreamInit"/>
</file>

<file path=xl/activeX/activeX105.xml><?xml version="1.0" encoding="utf-8"?>
<ax:ocx xmlns:ax="http://schemas.microsoft.com/office/2006/activeX" xmlns:r="http://schemas.openxmlformats.org/officeDocument/2006/relationships" ax:classid="{D7053240-CE69-11CD-A777-00DD01143C57}" r:id="rId1" ax:persistence="persistStreamInit"/>
</file>

<file path=xl/activeX/activeX106.xml><?xml version="1.0" encoding="utf-8"?>
<ax:ocx xmlns:ax="http://schemas.microsoft.com/office/2006/activeX" xmlns:r="http://schemas.openxmlformats.org/officeDocument/2006/relationships" ax:classid="{D7053240-CE69-11CD-A777-00DD01143C57}" r:id="rId1" ax:persistence="persistStreamInit"/>
</file>

<file path=xl/activeX/activeX107.xml><?xml version="1.0" encoding="utf-8"?>
<ax:ocx xmlns:ax="http://schemas.microsoft.com/office/2006/activeX" xmlns:r="http://schemas.openxmlformats.org/officeDocument/2006/relationships" ax:classid="{D7053240-CE69-11CD-A777-00DD01143C57}" r:id="rId1" ax:persistence="persistStreamInit"/>
</file>

<file path=xl/activeX/activeX108.xml><?xml version="1.0" encoding="utf-8"?>
<ax:ocx xmlns:ax="http://schemas.microsoft.com/office/2006/activeX" xmlns:r="http://schemas.openxmlformats.org/officeDocument/2006/relationships" ax:classid="{D7053240-CE69-11CD-A777-00DD01143C57}" r:id="rId1" ax:persistence="persistStreamInit"/>
</file>

<file path=xl/activeX/activeX109.xml><?xml version="1.0" encoding="utf-8"?>
<ax:ocx xmlns:ax="http://schemas.microsoft.com/office/2006/activeX" xmlns:r="http://schemas.openxmlformats.org/officeDocument/2006/relationships" ax:classid="{D7053240-CE69-11CD-A777-00DD01143C57}" r:id="rId1" ax:persistence="persistStreamInit"/>
</file>

<file path=xl/activeX/activeX110.xml><?xml version="1.0" encoding="utf-8"?>
<ax:ocx xmlns:ax="http://schemas.microsoft.com/office/2006/activeX" xmlns:r="http://schemas.openxmlformats.org/officeDocument/2006/relationships" ax:classid="{D7053240-CE69-11CD-A777-00DD01143C57}" r:id="rId1" ax:persistence="persistStreamInit"/>
</file>

<file path=xl/activeX/activeX111.xml><?xml version="1.0" encoding="utf-8"?>
<ax:ocx xmlns:ax="http://schemas.microsoft.com/office/2006/activeX" xmlns:r="http://schemas.openxmlformats.org/officeDocument/2006/relationships" ax:classid="{8BD21D40-EC42-11CE-9E0D-00AA006002F3}" r:id="rId1" ax:persistence="persistStreamInit"/>
</file>

<file path=xl/activeX/activeX112.xml><?xml version="1.0" encoding="utf-8"?>
<ax:ocx xmlns:ax="http://schemas.microsoft.com/office/2006/activeX" xmlns:r="http://schemas.openxmlformats.org/officeDocument/2006/relationships" ax:classid="{D7053240-CE69-11CD-A777-00DD01143C57}" r:id="rId1" ax:persistence="persistStreamInit"/>
</file>

<file path=xl/activeX/activeX113.xml><?xml version="1.0" encoding="utf-8"?>
<ax:ocx xmlns:ax="http://schemas.microsoft.com/office/2006/activeX" xmlns:r="http://schemas.openxmlformats.org/officeDocument/2006/relationships" ax:classid="{8BD21D40-EC42-11CE-9E0D-00AA006002F3}" r:id="rId1" ax:persistence="persistStreamInit"/>
</file>

<file path=xl/activeX/activeX114.xml><?xml version="1.0" encoding="utf-8"?>
<ax:ocx xmlns:ax="http://schemas.microsoft.com/office/2006/activeX" xmlns:r="http://schemas.openxmlformats.org/officeDocument/2006/relationships" ax:classid="{D7053240-CE69-11CD-A777-00DD01143C57}" r:id="rId1" ax:persistence="persistStreamInit"/>
</file>

<file path=xl/activeX/activeX115.xml><?xml version="1.0" encoding="utf-8"?>
<ax:ocx xmlns:ax="http://schemas.microsoft.com/office/2006/activeX" xmlns:r="http://schemas.openxmlformats.org/officeDocument/2006/relationships" ax:classid="{D7053240-CE69-11CD-A777-00DD01143C57}" r:id="rId1" ax:persistence="persistStreamInit"/>
</file>

<file path=xl/activeX/activeX116.xml><?xml version="1.0" encoding="utf-8"?>
<ax:ocx xmlns:ax="http://schemas.microsoft.com/office/2006/activeX" xmlns:r="http://schemas.openxmlformats.org/officeDocument/2006/relationships" ax:classid="{D7053240-CE69-11CD-A777-00DD01143C57}" r:id="rId1" ax:persistence="persistStreamInit"/>
</file>

<file path=xl/activeX/activeX117.xml><?xml version="1.0" encoding="utf-8"?>
<ax:ocx xmlns:ax="http://schemas.microsoft.com/office/2006/activeX" xmlns:r="http://schemas.openxmlformats.org/officeDocument/2006/relationships" ax:classid="{D7053240-CE69-11CD-A777-00DD01143C57}" r:id="rId1" ax:persistence="persistStreamInit"/>
</file>

<file path=xl/activeX/activeX118.xml><?xml version="1.0" encoding="utf-8"?>
<ax:ocx xmlns:ax="http://schemas.microsoft.com/office/2006/activeX" xmlns:r="http://schemas.openxmlformats.org/officeDocument/2006/relationships" ax:classid="{D7053240-CE69-11CD-A777-00DD01143C57}" r:id="rId1" ax:persistence="persistStreamInit"/>
</file>

<file path=xl/activeX/activeX119.xml><?xml version="1.0" encoding="utf-8"?>
<ax:ocx xmlns:ax="http://schemas.microsoft.com/office/2006/activeX" xmlns:r="http://schemas.openxmlformats.org/officeDocument/2006/relationships" ax:classid="{D7053240-CE69-11CD-A777-00DD01143C57}" r:id="rId1" ax:persistence="persistStreamInit"/>
</file>

<file path=xl/activeX/activeX120.xml><?xml version="1.0" encoding="utf-8"?>
<ax:ocx xmlns:ax="http://schemas.microsoft.com/office/2006/activeX" xmlns:r="http://schemas.openxmlformats.org/officeDocument/2006/relationships" ax:classid="{8BD21D40-EC42-11CE-9E0D-00AA006002F3}" r:id="rId1" ax:persistence="persistStreamInit"/>
</file>

<file path=xl/activeX/activeX121.xml><?xml version="1.0" encoding="utf-8"?>
<ax:ocx xmlns:ax="http://schemas.microsoft.com/office/2006/activeX" xmlns:r="http://schemas.openxmlformats.org/officeDocument/2006/relationships" ax:classid="{D7053240-CE69-11CD-A777-00DD01143C57}" r:id="rId1" ax:persistence="persistStreamInit"/>
</file>

<file path=xl/activeX/activeX122.xml><?xml version="1.0" encoding="utf-8"?>
<ax:ocx xmlns:ax="http://schemas.microsoft.com/office/2006/activeX" xmlns:r="http://schemas.openxmlformats.org/officeDocument/2006/relationships" ax:classid="{D7053240-CE69-11CD-A777-00DD01143C57}" r:id="rId1" ax:persistence="persistStreamInit"/>
</file>

<file path=xl/activeX/activeX123.xml><?xml version="1.0" encoding="utf-8"?>
<ax:ocx xmlns:ax="http://schemas.microsoft.com/office/2006/activeX" xmlns:r="http://schemas.openxmlformats.org/officeDocument/2006/relationships" ax:classid="{D7053240-CE69-11CD-A777-00DD01143C57}" r:id="rId1" ax:persistence="persistStreamInit"/>
</file>

<file path=xl/activeX/activeX124.xml><?xml version="1.0" encoding="utf-8"?>
<ax:ocx xmlns:ax="http://schemas.microsoft.com/office/2006/activeX" xmlns:r="http://schemas.openxmlformats.org/officeDocument/2006/relationships" ax:classid="{D7053240-CE69-11CD-A777-00DD01143C57}" r:id="rId1" ax:persistence="persistStreamInit"/>
</file>

<file path=xl/activeX/activeX125.xml><?xml version="1.0" encoding="utf-8"?>
<ax:ocx xmlns:ax="http://schemas.microsoft.com/office/2006/activeX" xmlns:r="http://schemas.openxmlformats.org/officeDocument/2006/relationships" ax:classid="{D7053240-CE69-11CD-A777-00DD01143C57}" r:id="rId1" ax:persistence="persistStreamInit"/>
</file>

<file path=xl/activeX/activeX126.xml><?xml version="1.0" encoding="utf-8"?>
<ax:ocx xmlns:ax="http://schemas.microsoft.com/office/2006/activeX" xmlns:r="http://schemas.openxmlformats.org/officeDocument/2006/relationships" ax:classid="{D7053240-CE69-11CD-A777-00DD01143C57}" r:id="rId1" ax:persistence="persistStreamInit"/>
</file>

<file path=xl/activeX/activeX127.xml><?xml version="1.0" encoding="utf-8"?>
<ax:ocx xmlns:ax="http://schemas.microsoft.com/office/2006/activeX" xmlns:r="http://schemas.openxmlformats.org/officeDocument/2006/relationships" ax:classid="{D7053240-CE69-11CD-A777-00DD01143C57}" r:id="rId1" ax:persistence="persistStreamInit"/>
</file>

<file path=xl/activeX/activeX128.xml><?xml version="1.0" encoding="utf-8"?>
<ax:ocx xmlns:ax="http://schemas.microsoft.com/office/2006/activeX" xmlns:r="http://schemas.openxmlformats.org/officeDocument/2006/relationships" ax:classid="{D7053240-CE69-11CD-A777-00DD01143C57}" r:id="rId1" ax:persistence="persistStreamInit"/>
</file>

<file path=xl/activeX/activeX129.xml><?xml version="1.0" encoding="utf-8"?>
<ax:ocx xmlns:ax="http://schemas.microsoft.com/office/2006/activeX" xmlns:r="http://schemas.openxmlformats.org/officeDocument/2006/relationships" ax:classid="{D7053240-CE69-11CD-A777-00DD01143C57}" r:id="rId1" ax:persistence="persistStreamInit"/>
</file>

<file path=xl/activeX/activeX130.xml><?xml version="1.0" encoding="utf-8"?>
<ax:ocx xmlns:ax="http://schemas.microsoft.com/office/2006/activeX" xmlns:r="http://schemas.openxmlformats.org/officeDocument/2006/relationships" ax:classid="{D7053240-CE69-11CD-A777-00DD01143C57}" r:id="rId1" ax:persistence="persistStreamInit"/>
</file>

<file path=xl/activeX/activeX131.xml><?xml version="1.0" encoding="utf-8"?>
<ax:ocx xmlns:ax="http://schemas.microsoft.com/office/2006/activeX" xmlns:r="http://schemas.openxmlformats.org/officeDocument/2006/relationships" ax:classid="{D7053240-CE69-11CD-A777-00DD01143C57}" r:id="rId1" ax:persistence="persistStreamInit"/>
</file>

<file path=xl/activeX/activeX132.xml><?xml version="1.0" encoding="utf-8"?>
<ax:ocx xmlns:ax="http://schemas.microsoft.com/office/2006/activeX" xmlns:r="http://schemas.openxmlformats.org/officeDocument/2006/relationships" ax:classid="{D7053240-CE69-11CD-A777-00DD01143C57}" r:id="rId1" ax:persistence="persistStreamInit"/>
</file>

<file path=xl/activeX/activeX133.xml><?xml version="1.0" encoding="utf-8"?>
<ax:ocx xmlns:ax="http://schemas.microsoft.com/office/2006/activeX" xmlns:r="http://schemas.openxmlformats.org/officeDocument/2006/relationships" ax:classid="{D7053240-CE69-11CD-A777-00DD01143C57}" r:id="rId1" ax:persistence="persistStreamInit"/>
</file>

<file path=xl/activeX/activeX134.xml><?xml version="1.0" encoding="utf-8"?>
<ax:ocx xmlns:ax="http://schemas.microsoft.com/office/2006/activeX" xmlns:r="http://schemas.openxmlformats.org/officeDocument/2006/relationships" ax:classid="{D7053240-CE69-11CD-A777-00DD01143C57}" r:id="rId1" ax:persistence="persistStreamInit"/>
</file>

<file path=xl/activeX/activeX135.xml><?xml version="1.0" encoding="utf-8"?>
<ax:ocx xmlns:ax="http://schemas.microsoft.com/office/2006/activeX" xmlns:r="http://schemas.openxmlformats.org/officeDocument/2006/relationships" ax:classid="{D7053240-CE69-11CD-A777-00DD01143C57}" r:id="rId1" ax:persistence="persistStreamInit"/>
</file>

<file path=xl/activeX/activeX136.xml><?xml version="1.0" encoding="utf-8"?>
<ax:ocx xmlns:ax="http://schemas.microsoft.com/office/2006/activeX" xmlns:r="http://schemas.openxmlformats.org/officeDocument/2006/relationships" ax:classid="{D7053240-CE69-11CD-A777-00DD01143C57}" r:id="rId1" ax:persistence="persistStreamInit"/>
</file>

<file path=xl/activeX/activeX137.xml><?xml version="1.0" encoding="utf-8"?>
<ax:ocx xmlns:ax="http://schemas.microsoft.com/office/2006/activeX" xmlns:r="http://schemas.openxmlformats.org/officeDocument/2006/relationships" ax:classid="{8BD21D40-EC42-11CE-9E0D-00AA006002F3}" r:id="rId1" ax:persistence="persistStreamInit"/>
</file>

<file path=xl/activeX/activeX138.xml><?xml version="1.0" encoding="utf-8"?>
<ax:ocx xmlns:ax="http://schemas.microsoft.com/office/2006/activeX" xmlns:r="http://schemas.openxmlformats.org/officeDocument/2006/relationships" ax:classid="{D7053240-CE69-11CD-A777-00DD01143C57}" r:id="rId1" ax:persistence="persistStreamInit"/>
</file>

<file path=xl/activeX/activeX139.xml><?xml version="1.0" encoding="utf-8"?>
<ax:ocx xmlns:ax="http://schemas.microsoft.com/office/2006/activeX" xmlns:r="http://schemas.openxmlformats.org/officeDocument/2006/relationships" ax:classid="{8BD21D40-EC42-11CE-9E0D-00AA006002F3}" r:id="rId1" ax:persistence="persistStreamInit"/>
</file>

<file path=xl/activeX/activeX140.xml><?xml version="1.0" encoding="utf-8"?>
<ax:ocx xmlns:ax="http://schemas.microsoft.com/office/2006/activeX" xmlns:r="http://schemas.openxmlformats.org/officeDocument/2006/relationships" ax:classid="{D7053240-CE69-11CD-A777-00DD01143C57}" r:id="rId1" ax:persistence="persistStreamInit"/>
</file>

<file path=xl/activeX/activeX141.xml><?xml version="1.0" encoding="utf-8"?>
<ax:ocx xmlns:ax="http://schemas.microsoft.com/office/2006/activeX" xmlns:r="http://schemas.openxmlformats.org/officeDocument/2006/relationships" ax:classid="{D7053240-CE69-11CD-A777-00DD01143C57}" r:id="rId1" ax:persistence="persistStreamInit"/>
</file>

<file path=xl/activeX/activeX142.xml><?xml version="1.0" encoding="utf-8"?>
<ax:ocx xmlns:ax="http://schemas.microsoft.com/office/2006/activeX" xmlns:r="http://schemas.openxmlformats.org/officeDocument/2006/relationships" ax:classid="{D7053240-CE69-11CD-A777-00DD01143C57}" r:id="rId1" ax:persistence="persistStreamInit"/>
</file>

<file path=xl/activeX/activeX143.xml><?xml version="1.0" encoding="utf-8"?>
<ax:ocx xmlns:ax="http://schemas.microsoft.com/office/2006/activeX" xmlns:r="http://schemas.openxmlformats.org/officeDocument/2006/relationships" ax:classid="{D7053240-CE69-11CD-A777-00DD01143C57}" r:id="rId1" ax:persistence="persistStreamInit"/>
</file>

<file path=xl/activeX/activeX144.xml><?xml version="1.0" encoding="utf-8"?>
<ax:ocx xmlns:ax="http://schemas.microsoft.com/office/2006/activeX" xmlns:r="http://schemas.openxmlformats.org/officeDocument/2006/relationships" ax:classid="{D7053240-CE69-11CD-A777-00DD01143C57}" r:id="rId1" ax:persistence="persistStreamInit"/>
</file>

<file path=xl/activeX/activeX145.xml><?xml version="1.0" encoding="utf-8"?>
<ax:ocx xmlns:ax="http://schemas.microsoft.com/office/2006/activeX" xmlns:r="http://schemas.openxmlformats.org/officeDocument/2006/relationships" ax:classid="{D7053240-CE69-11CD-A777-00DD01143C57}" r:id="rId1" ax:persistence="persistStreamInit"/>
</file>

<file path=xl/activeX/activeX146.xml><?xml version="1.0" encoding="utf-8"?>
<ax:ocx xmlns:ax="http://schemas.microsoft.com/office/2006/activeX" xmlns:r="http://schemas.openxmlformats.org/officeDocument/2006/relationships" ax:classid="{8BD21D40-EC42-11CE-9E0D-00AA006002F3}" r:id="rId1" ax:persistence="persistStreamInit"/>
</file>

<file path=xl/activeX/activeX147.xml><?xml version="1.0" encoding="utf-8"?>
<ax:ocx xmlns:ax="http://schemas.microsoft.com/office/2006/activeX" xmlns:r="http://schemas.openxmlformats.org/officeDocument/2006/relationships" ax:classid="{D7053240-CE69-11CD-A777-00DD01143C57}" r:id="rId1" ax:persistence="persistStreamInit"/>
</file>

<file path=xl/activeX/activeX148.xml><?xml version="1.0" encoding="utf-8"?>
<ax:ocx xmlns:ax="http://schemas.microsoft.com/office/2006/activeX" xmlns:r="http://schemas.openxmlformats.org/officeDocument/2006/relationships" ax:classid="{D7053240-CE69-11CD-A777-00DD01143C57}" r:id="rId1" ax:persistence="persistStreamInit"/>
</file>

<file path=xl/activeX/activeX149.xml><?xml version="1.0" encoding="utf-8"?>
<ax:ocx xmlns:ax="http://schemas.microsoft.com/office/2006/activeX" xmlns:r="http://schemas.openxmlformats.org/officeDocument/2006/relationships" ax:classid="{D7053240-CE69-11CD-A777-00DD01143C57}" r:id="rId1" ax:persistence="persistStreamInit"/>
</file>

<file path=xl/activeX/activeX150.xml><?xml version="1.0" encoding="utf-8"?>
<ax:ocx xmlns:ax="http://schemas.microsoft.com/office/2006/activeX" xmlns:r="http://schemas.openxmlformats.org/officeDocument/2006/relationships" ax:classid="{D7053240-CE69-11CD-A777-00DD01143C57}" r:id="rId1" ax:persistence="persistStreamInit"/>
</file>

<file path=xl/activeX/activeX151.xml><?xml version="1.0" encoding="utf-8"?>
<ax:ocx xmlns:ax="http://schemas.microsoft.com/office/2006/activeX" xmlns:r="http://schemas.openxmlformats.org/officeDocument/2006/relationships" ax:classid="{D7053240-CE69-11CD-A777-00DD01143C57}" r:id="rId1" ax:persistence="persistStreamInit"/>
</file>

<file path=xl/activeX/activeX152.xml><?xml version="1.0" encoding="utf-8"?>
<ax:ocx xmlns:ax="http://schemas.microsoft.com/office/2006/activeX" xmlns:r="http://schemas.openxmlformats.org/officeDocument/2006/relationships" ax:classid="{D7053240-CE69-11CD-A777-00DD01143C57}" r:id="rId1" ax:persistence="persistStreamInit"/>
</file>

<file path=xl/activeX/activeX153.xml><?xml version="1.0" encoding="utf-8"?>
<ax:ocx xmlns:ax="http://schemas.microsoft.com/office/2006/activeX" xmlns:r="http://schemas.openxmlformats.org/officeDocument/2006/relationships" ax:classid="{D7053240-CE69-11CD-A777-00DD01143C57}" r:id="rId1" ax:persistence="persistStreamInit"/>
</file>

<file path=xl/activeX/activeX154.xml><?xml version="1.0" encoding="utf-8"?>
<ax:ocx xmlns:ax="http://schemas.microsoft.com/office/2006/activeX" xmlns:r="http://schemas.openxmlformats.org/officeDocument/2006/relationships" ax:classid="{D7053240-CE69-11CD-A777-00DD01143C57}" r:id="rId1" ax:persistence="persistStreamInit"/>
</file>

<file path=xl/activeX/activeX155.xml><?xml version="1.0" encoding="utf-8"?>
<ax:ocx xmlns:ax="http://schemas.microsoft.com/office/2006/activeX" xmlns:r="http://schemas.openxmlformats.org/officeDocument/2006/relationships" ax:classid="{D7053240-CE69-11CD-A777-00DD01143C57}" r:id="rId1" ax:persistence="persistStreamInit"/>
</file>

<file path=xl/activeX/activeX156.xml><?xml version="1.0" encoding="utf-8"?>
<ax:ocx xmlns:ax="http://schemas.microsoft.com/office/2006/activeX" xmlns:r="http://schemas.openxmlformats.org/officeDocument/2006/relationships" ax:classid="{D7053240-CE69-11CD-A777-00DD01143C57}" r:id="rId1" ax:persistence="persistStreamInit"/>
</file>

<file path=xl/activeX/activeX157.xml><?xml version="1.0" encoding="utf-8"?>
<ax:ocx xmlns:ax="http://schemas.microsoft.com/office/2006/activeX" xmlns:r="http://schemas.openxmlformats.org/officeDocument/2006/relationships" ax:classid="{D7053240-CE69-11CD-A777-00DD01143C57}" r:id="rId1" ax:persistence="persistStreamInit"/>
</file>

<file path=xl/activeX/activeX158.xml><?xml version="1.0" encoding="utf-8"?>
<ax:ocx xmlns:ax="http://schemas.microsoft.com/office/2006/activeX" xmlns:r="http://schemas.openxmlformats.org/officeDocument/2006/relationships" ax:classid="{D7053240-CE69-11CD-A777-00DD01143C57}" r:id="rId1" ax:persistence="persistStreamInit"/>
</file>

<file path=xl/activeX/activeX159.xml><?xml version="1.0" encoding="utf-8"?>
<ax:ocx xmlns:ax="http://schemas.microsoft.com/office/2006/activeX" xmlns:r="http://schemas.openxmlformats.org/officeDocument/2006/relationships" ax:classid="{D7053240-CE69-11CD-A777-00DD01143C57}" r:id="rId1" ax:persistence="persistStreamInit"/>
</file>

<file path=xl/activeX/activeX160.xml><?xml version="1.0" encoding="utf-8"?>
<ax:ocx xmlns:ax="http://schemas.microsoft.com/office/2006/activeX" xmlns:r="http://schemas.openxmlformats.org/officeDocument/2006/relationships" ax:classid="{D7053240-CE69-11CD-A777-00DD01143C57}" r:id="rId1" ax:persistence="persistStreamInit"/>
</file>

<file path=xl/activeX/activeX161.xml><?xml version="1.0" encoding="utf-8"?>
<ax:ocx xmlns:ax="http://schemas.microsoft.com/office/2006/activeX" xmlns:r="http://schemas.openxmlformats.org/officeDocument/2006/relationships" ax:classid="{D7053240-CE69-11CD-A777-00DD01143C57}" r:id="rId1" ax:persistence="persistStreamInit"/>
</file>

<file path=xl/activeX/activeX162.xml><?xml version="1.0" encoding="utf-8"?>
<ax:ocx xmlns:ax="http://schemas.microsoft.com/office/2006/activeX" xmlns:r="http://schemas.openxmlformats.org/officeDocument/2006/relationships" ax:classid="{D7053240-CE69-11CD-A777-00DD01143C57}" r:id="rId1" ax:persistence="persistStreamInit"/>
</file>

<file path=xl/activeX/activeX163.xml><?xml version="1.0" encoding="utf-8"?>
<ax:ocx xmlns:ax="http://schemas.microsoft.com/office/2006/activeX" xmlns:r="http://schemas.openxmlformats.org/officeDocument/2006/relationships" ax:classid="{8BD21D40-EC42-11CE-9E0D-00AA006002F3}" r:id="rId1" ax:persistence="persistStreamInit"/>
</file>

<file path=xl/activeX/activeX164.xml><?xml version="1.0" encoding="utf-8"?>
<ax:ocx xmlns:ax="http://schemas.microsoft.com/office/2006/activeX" xmlns:r="http://schemas.openxmlformats.org/officeDocument/2006/relationships" ax:classid="{D7053240-CE69-11CD-A777-00DD01143C57}" r:id="rId1" ax:persistence="persistStreamInit"/>
</file>

<file path=xl/activeX/activeX165.xml><?xml version="1.0" encoding="utf-8"?>
<ax:ocx xmlns:ax="http://schemas.microsoft.com/office/2006/activeX" xmlns:r="http://schemas.openxmlformats.org/officeDocument/2006/relationships" ax:classid="{8BD21D40-EC42-11CE-9E0D-00AA006002F3}" r:id="rId1" ax:persistence="persistStreamInit"/>
</file>

<file path=xl/activeX/activeX166.xml><?xml version="1.0" encoding="utf-8"?>
<ax:ocx xmlns:ax="http://schemas.microsoft.com/office/2006/activeX" xmlns:r="http://schemas.openxmlformats.org/officeDocument/2006/relationships" ax:classid="{D7053240-CE69-11CD-A777-00DD01143C57}" r:id="rId1" ax:persistence="persistStreamInit"/>
</file>

<file path=xl/activeX/activeX167.xml><?xml version="1.0" encoding="utf-8"?>
<ax:ocx xmlns:ax="http://schemas.microsoft.com/office/2006/activeX" xmlns:r="http://schemas.openxmlformats.org/officeDocument/2006/relationships" ax:classid="{D7053240-CE69-11CD-A777-00DD01143C57}" r:id="rId1" ax:persistence="persistStreamInit"/>
</file>

<file path=xl/activeX/activeX168.xml><?xml version="1.0" encoding="utf-8"?>
<ax:ocx xmlns:ax="http://schemas.microsoft.com/office/2006/activeX" xmlns:r="http://schemas.openxmlformats.org/officeDocument/2006/relationships" ax:classid="{D7053240-CE69-11CD-A777-00DD01143C57}" r:id="rId1" ax:persistence="persistStreamInit"/>
</file>

<file path=xl/activeX/activeX169.xml><?xml version="1.0" encoding="utf-8"?>
<ax:ocx xmlns:ax="http://schemas.microsoft.com/office/2006/activeX" xmlns:r="http://schemas.openxmlformats.org/officeDocument/2006/relationships" ax:classid="{D7053240-CE69-11CD-A777-00DD01143C57}" r:id="rId1" ax:persistence="persistStreamInit"/>
</file>

<file path=xl/activeX/activeX170.xml><?xml version="1.0" encoding="utf-8"?>
<ax:ocx xmlns:ax="http://schemas.microsoft.com/office/2006/activeX" xmlns:r="http://schemas.openxmlformats.org/officeDocument/2006/relationships" ax:classid="{D7053240-CE69-11CD-A777-00DD01143C57}" r:id="rId1" ax:persistence="persistStreamInit"/>
</file>

<file path=xl/activeX/activeX171.xml><?xml version="1.0" encoding="utf-8"?>
<ax:ocx xmlns:ax="http://schemas.microsoft.com/office/2006/activeX" xmlns:r="http://schemas.openxmlformats.org/officeDocument/2006/relationships" ax:classid="{D7053240-CE69-11CD-A777-00DD01143C57}" r:id="rId1" ax:persistence="persistStreamInit"/>
</file>

<file path=xl/activeX/activeX172.xml><?xml version="1.0" encoding="utf-8"?>
<ax:ocx xmlns:ax="http://schemas.microsoft.com/office/2006/activeX" xmlns:r="http://schemas.openxmlformats.org/officeDocument/2006/relationships" ax:classid="{D7053240-CE69-11CD-A777-00DD01143C57}" r:id="rId1" ax:persistence="persistStreamInit"/>
</file>

<file path=xl/activeX/activeX173.xml><?xml version="1.0" encoding="utf-8"?>
<ax:ocx xmlns:ax="http://schemas.microsoft.com/office/2006/activeX" xmlns:r="http://schemas.openxmlformats.org/officeDocument/2006/relationships" ax:classid="{8BD21D40-EC42-11CE-9E0D-00AA006002F3}" r:id="rId1" ax:persistence="persistStreamInit"/>
</file>

<file path=xl/activeX/activeX174.xml><?xml version="1.0" encoding="utf-8"?>
<ax:ocx xmlns:ax="http://schemas.microsoft.com/office/2006/activeX" xmlns:r="http://schemas.openxmlformats.org/officeDocument/2006/relationships" ax:classid="{D7053240-CE69-11CD-A777-00DD01143C57}" r:id="rId1" ax:persistence="persistStreamInit"/>
</file>

<file path=xl/activeX/activeX175.xml><?xml version="1.0" encoding="utf-8"?>
<ax:ocx xmlns:ax="http://schemas.microsoft.com/office/2006/activeX" xmlns:r="http://schemas.openxmlformats.org/officeDocument/2006/relationships" ax:classid="{D7053240-CE69-11CD-A777-00DD01143C57}" r:id="rId1" ax:persistence="persistStreamInit"/>
</file>

<file path=xl/activeX/activeX176.xml><?xml version="1.0" encoding="utf-8"?>
<ax:ocx xmlns:ax="http://schemas.microsoft.com/office/2006/activeX" xmlns:r="http://schemas.openxmlformats.org/officeDocument/2006/relationships" ax:classid="{D7053240-CE69-11CD-A777-00DD01143C57}" r:id="rId1" ax:persistence="persistStreamInit"/>
</file>

<file path=xl/activeX/activeX177.xml><?xml version="1.0" encoding="utf-8"?>
<ax:ocx xmlns:ax="http://schemas.microsoft.com/office/2006/activeX" xmlns:r="http://schemas.openxmlformats.org/officeDocument/2006/relationships" ax:classid="{D7053240-CE69-11CD-A777-00DD01143C57}" r:id="rId1" ax:persistence="persistStreamInit"/>
</file>

<file path=xl/activeX/activeX178.xml><?xml version="1.0" encoding="utf-8"?>
<ax:ocx xmlns:ax="http://schemas.microsoft.com/office/2006/activeX" xmlns:r="http://schemas.openxmlformats.org/officeDocument/2006/relationships" ax:classid="{D7053240-CE69-11CD-A777-00DD01143C57}" r:id="rId1" ax:persistence="persistStreamInit"/>
</file>

<file path=xl/activeX/activeX179.xml><?xml version="1.0" encoding="utf-8"?>
<ax:ocx xmlns:ax="http://schemas.microsoft.com/office/2006/activeX" xmlns:r="http://schemas.openxmlformats.org/officeDocument/2006/relationships" ax:classid="{D7053240-CE69-11CD-A777-00DD01143C57}" r:id="rId1" ax:persistence="persistStreamInit"/>
</file>

<file path=xl/activeX/activeX180.xml><?xml version="1.0" encoding="utf-8"?>
<ax:ocx xmlns:ax="http://schemas.microsoft.com/office/2006/activeX" xmlns:r="http://schemas.openxmlformats.org/officeDocument/2006/relationships" ax:classid="{D7053240-CE69-11CD-A777-00DD01143C57}" r:id="rId1" ax:persistence="persistStreamInit"/>
</file>

<file path=xl/activeX/activeX181.xml><?xml version="1.0" encoding="utf-8"?>
<ax:ocx xmlns:ax="http://schemas.microsoft.com/office/2006/activeX" xmlns:r="http://schemas.openxmlformats.org/officeDocument/2006/relationships" ax:classid="{D7053240-CE69-11CD-A777-00DD01143C57}" r:id="rId1" ax:persistence="persistStreamInit"/>
</file>

<file path=xl/activeX/activeX182.xml><?xml version="1.0" encoding="utf-8"?>
<ax:ocx xmlns:ax="http://schemas.microsoft.com/office/2006/activeX" xmlns:r="http://schemas.openxmlformats.org/officeDocument/2006/relationships" ax:classid="{D7053240-CE69-11CD-A777-00DD01143C57}" r:id="rId1" ax:persistence="persistStreamInit"/>
</file>

<file path=xl/activeX/activeX183.xml><?xml version="1.0" encoding="utf-8"?>
<ax:ocx xmlns:ax="http://schemas.microsoft.com/office/2006/activeX" xmlns:r="http://schemas.openxmlformats.org/officeDocument/2006/relationships" ax:classid="{D7053240-CE69-11CD-A777-00DD01143C57}" r:id="rId1" ax:persistence="persistStreamInit"/>
</file>

<file path=xl/activeX/activeX184.xml><?xml version="1.0" encoding="utf-8"?>
<ax:ocx xmlns:ax="http://schemas.microsoft.com/office/2006/activeX" xmlns:r="http://schemas.openxmlformats.org/officeDocument/2006/relationships" ax:classid="{D7053240-CE69-11CD-A777-00DD01143C57}" r:id="rId1" ax:persistence="persistStreamInit"/>
</file>

<file path=xl/activeX/activeX185.xml><?xml version="1.0" encoding="utf-8"?>
<ax:ocx xmlns:ax="http://schemas.microsoft.com/office/2006/activeX" xmlns:r="http://schemas.openxmlformats.org/officeDocument/2006/relationships" ax:classid="{D7053240-CE69-11CD-A777-00DD01143C57}" r:id="rId1" ax:persistence="persistStreamInit"/>
</file>

<file path=xl/activeX/activeX186.xml><?xml version="1.0" encoding="utf-8"?>
<ax:ocx xmlns:ax="http://schemas.microsoft.com/office/2006/activeX" xmlns:r="http://schemas.openxmlformats.org/officeDocument/2006/relationships" ax:classid="{D7053240-CE69-11CD-A777-00DD01143C57}" r:id="rId1" ax:persistence="persistStreamInit"/>
</file>

<file path=xl/activeX/activeX187.xml><?xml version="1.0" encoding="utf-8"?>
<ax:ocx xmlns:ax="http://schemas.microsoft.com/office/2006/activeX" xmlns:r="http://schemas.openxmlformats.org/officeDocument/2006/relationships" ax:classid="{D7053240-CE69-11CD-A777-00DD01143C57}" r:id="rId1" ax:persistence="persistStreamInit"/>
</file>

<file path=xl/activeX/activeX188.xml><?xml version="1.0" encoding="utf-8"?>
<ax:ocx xmlns:ax="http://schemas.microsoft.com/office/2006/activeX" xmlns:r="http://schemas.openxmlformats.org/officeDocument/2006/relationships" ax:classid="{D7053240-CE69-11CD-A777-00DD01143C57}" r:id="rId1" ax:persistence="persistStreamInit"/>
</file>

<file path=xl/activeX/activeX189.xml><?xml version="1.0" encoding="utf-8"?>
<ax:ocx xmlns:ax="http://schemas.microsoft.com/office/2006/activeX" xmlns:r="http://schemas.openxmlformats.org/officeDocument/2006/relationships" ax:classid="{D7053240-CE69-11CD-A777-00DD01143C57}" r:id="rId1" ax:persistence="persistStreamInit"/>
</file>

<file path=xl/activeX/activeX190.xml><?xml version="1.0" encoding="utf-8"?>
<ax:ocx xmlns:ax="http://schemas.microsoft.com/office/2006/activeX" xmlns:r="http://schemas.openxmlformats.org/officeDocument/2006/relationships" ax:classid="{8BD21D40-EC42-11CE-9E0D-00AA006002F3}" r:id="rId1" ax:persistence="persistStreamInit"/>
</file>

<file path=xl/activeX/activeX191.xml><?xml version="1.0" encoding="utf-8"?>
<ax:ocx xmlns:ax="http://schemas.microsoft.com/office/2006/activeX" xmlns:r="http://schemas.openxmlformats.org/officeDocument/2006/relationships" ax:classid="{D7053240-CE69-11CD-A777-00DD01143C57}" r:id="rId1" ax:persistence="persistStreamInit"/>
</file>

<file path=xl/activeX/activeX192.xml><?xml version="1.0" encoding="utf-8"?>
<ax:ocx xmlns:ax="http://schemas.microsoft.com/office/2006/activeX" xmlns:r="http://schemas.openxmlformats.org/officeDocument/2006/relationships" ax:classid="{8BD21D40-EC42-11CE-9E0D-00AA006002F3}" r:id="rId1" ax:persistence="persistStreamInit"/>
</file>

<file path=xl/activeX/activeX193.xml><?xml version="1.0" encoding="utf-8"?>
<ax:ocx xmlns:ax="http://schemas.microsoft.com/office/2006/activeX" xmlns:r="http://schemas.openxmlformats.org/officeDocument/2006/relationships" ax:classid="{D7053240-CE69-11CD-A777-00DD01143C57}" r:id="rId1" ax:persistence="persistStreamInit"/>
</file>

<file path=xl/activeX/activeX194.xml><?xml version="1.0" encoding="utf-8"?>
<ax:ocx xmlns:ax="http://schemas.microsoft.com/office/2006/activeX" xmlns:r="http://schemas.openxmlformats.org/officeDocument/2006/relationships" ax:classid="{D7053240-CE69-11CD-A777-00DD01143C57}" r:id="rId1" ax:persistence="persistStreamInit"/>
</file>

<file path=xl/activeX/activeX195.xml><?xml version="1.0" encoding="utf-8"?>
<ax:ocx xmlns:ax="http://schemas.microsoft.com/office/2006/activeX" xmlns:r="http://schemas.openxmlformats.org/officeDocument/2006/relationships" ax:classid="{D7053240-CE69-11CD-A777-00DD01143C57}" r:id="rId1" ax:persistence="persistStreamInit"/>
</file>

<file path=xl/activeX/activeX196.xml><?xml version="1.0" encoding="utf-8"?>
<ax:ocx xmlns:ax="http://schemas.microsoft.com/office/2006/activeX" xmlns:r="http://schemas.openxmlformats.org/officeDocument/2006/relationships" ax:classid="{D7053240-CE69-11CD-A777-00DD01143C57}" r:id="rId1" ax:persistence="persistStreamInit"/>
</file>

<file path=xl/activeX/activeX197.xml><?xml version="1.0" encoding="utf-8"?>
<ax:ocx xmlns:ax="http://schemas.microsoft.com/office/2006/activeX" xmlns:r="http://schemas.openxmlformats.org/officeDocument/2006/relationships" ax:classid="{D7053240-CE69-11CD-A777-00DD01143C57}" r:id="rId1" ax:persistence="persistStreamInit"/>
</file>

<file path=xl/activeX/activeX198.xml><?xml version="1.0" encoding="utf-8"?>
<ax:ocx xmlns:ax="http://schemas.microsoft.com/office/2006/activeX" xmlns:r="http://schemas.openxmlformats.org/officeDocument/2006/relationships" ax:classid="{D7053240-CE69-11CD-A777-00DD01143C57}" r:id="rId1" ax:persistence="persistStreamInit"/>
</file>

<file path=xl/activeX/activeX199.xml><?xml version="1.0" encoding="utf-8"?>
<ax:ocx xmlns:ax="http://schemas.microsoft.com/office/2006/activeX" xmlns:r="http://schemas.openxmlformats.org/officeDocument/2006/relationships" ax:classid="{8BD21D40-EC42-11CE-9E0D-00AA006002F3}" r:id="rId1" ax:persistence="persistStreamInit"/>
</file>

<file path=xl/activeX/activeX200.xml><?xml version="1.0" encoding="utf-8"?>
<ax:ocx xmlns:ax="http://schemas.microsoft.com/office/2006/activeX" xmlns:r="http://schemas.openxmlformats.org/officeDocument/2006/relationships" ax:classid="{D7053240-CE69-11CD-A777-00DD01143C57}" r:id="rId1" ax:persistence="persistStreamInit"/>
</file>

<file path=xl/activeX/activeX201.xml><?xml version="1.0" encoding="utf-8"?>
<ax:ocx xmlns:ax="http://schemas.microsoft.com/office/2006/activeX" xmlns:r="http://schemas.openxmlformats.org/officeDocument/2006/relationships" ax:classid="{D7053240-CE69-11CD-A777-00DD01143C57}" r:id="rId1" ax:persistence="persistStreamInit"/>
</file>

<file path=xl/activeX/activeX202.xml><?xml version="1.0" encoding="utf-8"?>
<ax:ocx xmlns:ax="http://schemas.microsoft.com/office/2006/activeX" xmlns:r="http://schemas.openxmlformats.org/officeDocument/2006/relationships" ax:classid="{D7053240-CE69-11CD-A777-00DD01143C57}" r:id="rId1" ax:persistence="persistStreamInit"/>
</file>

<file path=xl/activeX/activeX203.xml><?xml version="1.0" encoding="utf-8"?>
<ax:ocx xmlns:ax="http://schemas.microsoft.com/office/2006/activeX" xmlns:r="http://schemas.openxmlformats.org/officeDocument/2006/relationships" ax:classid="{D7053240-CE69-11CD-A777-00DD01143C57}" r:id="rId1" ax:persistence="persistStreamInit"/>
</file>

<file path=xl/activeX/activeX204.xml><?xml version="1.0" encoding="utf-8"?>
<ax:ocx xmlns:ax="http://schemas.microsoft.com/office/2006/activeX" xmlns:r="http://schemas.openxmlformats.org/officeDocument/2006/relationships" ax:classid="{D7053240-CE69-11CD-A777-00DD01143C57}" r:id="rId1" ax:persistence="persistStreamInit"/>
</file>

<file path=xl/activeX/activeX205.xml><?xml version="1.0" encoding="utf-8"?>
<ax:ocx xmlns:ax="http://schemas.microsoft.com/office/2006/activeX" xmlns:r="http://schemas.openxmlformats.org/officeDocument/2006/relationships" ax:classid="{D7053240-CE69-11CD-A777-00DD01143C57}" r:id="rId1" ax:persistence="persistStreamInit"/>
</file>

<file path=xl/activeX/activeX206.xml><?xml version="1.0" encoding="utf-8"?>
<ax:ocx xmlns:ax="http://schemas.microsoft.com/office/2006/activeX" xmlns:r="http://schemas.openxmlformats.org/officeDocument/2006/relationships" ax:classid="{D7053240-CE69-11CD-A777-00DD01143C57}" r:id="rId1" ax:persistence="persistStreamInit"/>
</file>

<file path=xl/activeX/activeX207.xml><?xml version="1.0" encoding="utf-8"?>
<ax:ocx xmlns:ax="http://schemas.microsoft.com/office/2006/activeX" xmlns:r="http://schemas.openxmlformats.org/officeDocument/2006/relationships" ax:classid="{D7053240-CE69-11CD-A777-00DD01143C57}" r:id="rId1" ax:persistence="persistStreamInit"/>
</file>

<file path=xl/activeX/activeX208.xml><?xml version="1.0" encoding="utf-8"?>
<ax:ocx xmlns:ax="http://schemas.microsoft.com/office/2006/activeX" xmlns:r="http://schemas.openxmlformats.org/officeDocument/2006/relationships" ax:classid="{D7053240-CE69-11CD-A777-00DD01143C57}" r:id="rId1" ax:persistence="persistStreamInit"/>
</file>

<file path=xl/activeX/activeX209.xml><?xml version="1.0" encoding="utf-8"?>
<ax:ocx xmlns:ax="http://schemas.microsoft.com/office/2006/activeX" xmlns:r="http://schemas.openxmlformats.org/officeDocument/2006/relationships" ax:classid="{D7053240-CE69-11CD-A777-00DD01143C57}" r:id="rId1" ax:persistence="persistStreamInit"/>
</file>

<file path=xl/activeX/activeX210.xml><?xml version="1.0" encoding="utf-8"?>
<ax:ocx xmlns:ax="http://schemas.microsoft.com/office/2006/activeX" xmlns:r="http://schemas.openxmlformats.org/officeDocument/2006/relationships" ax:classid="{D7053240-CE69-11CD-A777-00DD01143C57}" r:id="rId1" ax:persistence="persistStreamInit"/>
</file>

<file path=xl/activeX/activeX211.xml><?xml version="1.0" encoding="utf-8"?>
<ax:ocx xmlns:ax="http://schemas.microsoft.com/office/2006/activeX" xmlns:r="http://schemas.openxmlformats.org/officeDocument/2006/relationships" ax:classid="{D7053240-CE69-11CD-A777-00DD01143C57}" r:id="rId1" ax:persistence="persistStreamInit"/>
</file>

<file path=xl/activeX/activeX212.xml><?xml version="1.0" encoding="utf-8"?>
<ax:ocx xmlns:ax="http://schemas.microsoft.com/office/2006/activeX" xmlns:r="http://schemas.openxmlformats.org/officeDocument/2006/relationships" ax:classid="{D7053240-CE69-11CD-A777-00DD01143C57}" r:id="rId1" ax:persistence="persistStreamInit"/>
</file>

<file path=xl/activeX/activeX213.xml><?xml version="1.0" encoding="utf-8"?>
<ax:ocx xmlns:ax="http://schemas.microsoft.com/office/2006/activeX" xmlns:r="http://schemas.openxmlformats.org/officeDocument/2006/relationships" ax:classid="{D7053240-CE69-11CD-A777-00DD01143C57}" r:id="rId1" ax:persistence="persistStreamInit"/>
</file>

<file path=xl/activeX/activeX214.xml><?xml version="1.0" encoding="utf-8"?>
<ax:ocx xmlns:ax="http://schemas.microsoft.com/office/2006/activeX" xmlns:r="http://schemas.openxmlformats.org/officeDocument/2006/relationships" ax:classid="{D7053240-CE69-11CD-A777-00DD01143C57}" r:id="rId1" ax:persistence="persistStreamInit"/>
</file>

<file path=xl/activeX/activeX215.xml><?xml version="1.0" encoding="utf-8"?>
<ax:ocx xmlns:ax="http://schemas.microsoft.com/office/2006/activeX" xmlns:r="http://schemas.openxmlformats.org/officeDocument/2006/relationships" ax:classid="{D7053240-CE69-11CD-A777-00DD01143C57}" r:id="rId1" ax:persistence="persistStreamInit"/>
</file>

<file path=xl/activeX/activeX216.xml><?xml version="1.0" encoding="utf-8"?>
<ax:ocx xmlns:ax="http://schemas.microsoft.com/office/2006/activeX" xmlns:r="http://schemas.openxmlformats.org/officeDocument/2006/relationships" ax:classid="{D7053240-CE69-11CD-A777-00DD01143C57}" r:id="rId1" ax:persistence="persistStreamInit"/>
</file>

<file path=xl/activeX/activeX217.xml><?xml version="1.0" encoding="utf-8"?>
<ax:ocx xmlns:ax="http://schemas.microsoft.com/office/2006/activeX" xmlns:r="http://schemas.openxmlformats.org/officeDocument/2006/relationships" ax:classid="{D7053240-CE69-11CD-A777-00DD01143C57}" r:id="rId1" ax:persistence="persistStreamInit"/>
</file>

<file path=xl/activeX/activeX218.xml><?xml version="1.0" encoding="utf-8"?>
<ax:ocx xmlns:ax="http://schemas.microsoft.com/office/2006/activeX" xmlns:r="http://schemas.openxmlformats.org/officeDocument/2006/relationships" ax:classid="{D7053240-CE69-11CD-A777-00DD01143C57}" r:id="rId1" ax:persistence="persistStreamInit"/>
</file>

<file path=xl/activeX/activeX219.xml><?xml version="1.0" encoding="utf-8"?>
<ax:ocx xmlns:ax="http://schemas.microsoft.com/office/2006/activeX" xmlns:r="http://schemas.openxmlformats.org/officeDocument/2006/relationships" ax:classid="{D7053240-CE69-11CD-A777-00DD01143C57}" r:id="rId1" ax:persistence="persistStreamInit"/>
</file>

<file path=xl/activeX/activeX220.xml><?xml version="1.0" encoding="utf-8"?>
<ax:ocx xmlns:ax="http://schemas.microsoft.com/office/2006/activeX" xmlns:r="http://schemas.openxmlformats.org/officeDocument/2006/relationships" ax:classid="{D7053240-CE69-11CD-A777-00DD01143C57}" r:id="rId1" ax:persistence="persistStreamInit"/>
</file>

<file path=xl/activeX/activeX221.xml><?xml version="1.0" encoding="utf-8"?>
<ax:ocx xmlns:ax="http://schemas.microsoft.com/office/2006/activeX" xmlns:r="http://schemas.openxmlformats.org/officeDocument/2006/relationships" ax:classid="{D7053240-CE69-11CD-A777-00DD01143C57}" r:id="rId1" ax:persistence="persistStreamInit"/>
</file>

<file path=xl/activeX/activeX222.xml><?xml version="1.0" encoding="utf-8"?>
<ax:ocx xmlns:ax="http://schemas.microsoft.com/office/2006/activeX" xmlns:r="http://schemas.openxmlformats.org/officeDocument/2006/relationships" ax:classid="{D7053240-CE69-11CD-A777-00DD01143C57}" r:id="rId1" ax:persistence="persistStreamInit"/>
</file>

<file path=xl/activeX/activeX223.xml><?xml version="1.0" encoding="utf-8"?>
<ax:ocx xmlns:ax="http://schemas.microsoft.com/office/2006/activeX" xmlns:r="http://schemas.openxmlformats.org/officeDocument/2006/relationships" ax:classid="{D7053240-CE69-11CD-A777-00DD01143C57}" r:id="rId1" ax:persistence="persistStreamInit"/>
</file>

<file path=xl/activeX/activeX224.xml><?xml version="1.0" encoding="utf-8"?>
<ax:ocx xmlns:ax="http://schemas.microsoft.com/office/2006/activeX" xmlns:r="http://schemas.openxmlformats.org/officeDocument/2006/relationships" ax:classid="{D7053240-CE69-11CD-A777-00DD01143C57}" r:id="rId1" ax:persistence="persistStreamInit"/>
</file>

<file path=xl/activeX/activeX225.xml><?xml version="1.0" encoding="utf-8"?>
<ax:ocx xmlns:ax="http://schemas.microsoft.com/office/2006/activeX" xmlns:r="http://schemas.openxmlformats.org/officeDocument/2006/relationships" ax:classid="{D7053240-CE69-11CD-A777-00DD01143C57}" r:id="rId1" ax:persistence="persistStreamInit"/>
</file>

<file path=xl/activeX/activeX226.xml><?xml version="1.0" encoding="utf-8"?>
<ax:ocx xmlns:ax="http://schemas.microsoft.com/office/2006/activeX" xmlns:r="http://schemas.openxmlformats.org/officeDocument/2006/relationships" ax:classid="{D7053240-CE69-11CD-A777-00DD01143C57}" r:id="rId1" ax:persistence="persistStreamInit"/>
</file>

<file path=xl/activeX/activeX227.xml><?xml version="1.0" encoding="utf-8"?>
<ax:ocx xmlns:ax="http://schemas.microsoft.com/office/2006/activeX" xmlns:r="http://schemas.openxmlformats.org/officeDocument/2006/relationships" ax:classid="{D7053240-CE69-11CD-A777-00DD01143C57}" r:id="rId1" ax:persistence="persistStreamInit"/>
</file>

<file path=xl/activeX/activeX228.xml><?xml version="1.0" encoding="utf-8"?>
<ax:ocx xmlns:ax="http://schemas.microsoft.com/office/2006/activeX" xmlns:r="http://schemas.openxmlformats.org/officeDocument/2006/relationships" ax:classid="{8BD21D40-EC42-11CE-9E0D-00AA006002F3}" r:id="rId1" ax:persistence="persistStreamInit"/>
</file>

<file path=xl/activeX/activeX229.xml><?xml version="1.0" encoding="utf-8"?>
<ax:ocx xmlns:ax="http://schemas.microsoft.com/office/2006/activeX" xmlns:r="http://schemas.openxmlformats.org/officeDocument/2006/relationships" ax:classid="{D7053240-CE69-11CD-A777-00DD01143C57}" r:id="rId1" ax:persistence="persistStreamInit"/>
</file>

<file path=xl/activeX/activeX230.xml><?xml version="1.0" encoding="utf-8"?>
<ax:ocx xmlns:ax="http://schemas.microsoft.com/office/2006/activeX" xmlns:r="http://schemas.openxmlformats.org/officeDocument/2006/relationships" ax:classid="{D7053240-CE69-11CD-A777-00DD01143C57}" r:id="rId1" ax:persistence="persistStreamInit"/>
</file>

<file path=xl/activeX/activeX231.xml><?xml version="1.0" encoding="utf-8"?>
<ax:ocx xmlns:ax="http://schemas.microsoft.com/office/2006/activeX" xmlns:r="http://schemas.openxmlformats.org/officeDocument/2006/relationships" ax:classid="{D7053240-CE69-11CD-A777-00DD01143C57}" r:id="rId1" ax:persistence="persistStreamInit"/>
</file>

<file path=xl/activeX/activeX23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9" Type="http://schemas.openxmlformats.org/officeDocument/2006/relationships/image" Target="../media/image9.wmf"/><Relationship Id="rId8" Type="http://schemas.openxmlformats.org/officeDocument/2006/relationships/image" Target="../media/image8.wmf"/><Relationship Id="rId7" Type="http://schemas.openxmlformats.org/officeDocument/2006/relationships/image" Target="../media/image7.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8" Type="http://schemas.openxmlformats.org/officeDocument/2006/relationships/image" Target="../media/image18.wmf"/><Relationship Id="rId17" Type="http://schemas.openxmlformats.org/officeDocument/2006/relationships/image" Target="../media/image17.wmf"/><Relationship Id="rId16" Type="http://schemas.openxmlformats.org/officeDocument/2006/relationships/image" Target="../media/image16.wmf"/><Relationship Id="rId15" Type="http://schemas.openxmlformats.org/officeDocument/2006/relationships/image" Target="../media/image15.wmf"/><Relationship Id="rId14" Type="http://schemas.openxmlformats.org/officeDocument/2006/relationships/image" Target="../media/image14.wmf"/><Relationship Id="rId13" Type="http://schemas.openxmlformats.org/officeDocument/2006/relationships/image" Target="../media/image13.wmf"/><Relationship Id="rId12" Type="http://schemas.openxmlformats.org/officeDocument/2006/relationships/image" Target="../media/image12.wmf"/><Relationship Id="rId11" Type="http://schemas.openxmlformats.org/officeDocument/2006/relationships/image" Target="../media/image11.wmf"/><Relationship Id="rId10" Type="http://schemas.openxmlformats.org/officeDocument/2006/relationships/image" Target="../media/image10.wmf"/><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1.wmf"/><Relationship Id="rId2" Type="http://schemas.openxmlformats.org/officeDocument/2006/relationships/image" Target="../media/image20.wmf"/><Relationship Id="rId1" Type="http://schemas.openxmlformats.org/officeDocument/2006/relationships/image" Target="../media/image19.wmf"/></Relationships>
</file>

<file path=xl/drawings/_rels/vmlDrawing3.vml.rels><?xml version="1.0" encoding="UTF-8" standalone="yes"?>
<Relationships xmlns="http://schemas.openxmlformats.org/package/2006/relationships"><Relationship Id="rId9" Type="http://schemas.openxmlformats.org/officeDocument/2006/relationships/image" Target="../media/image30.wmf"/><Relationship Id="rId8" Type="http://schemas.openxmlformats.org/officeDocument/2006/relationships/image" Target="../media/image29.wmf"/><Relationship Id="rId7" Type="http://schemas.openxmlformats.org/officeDocument/2006/relationships/image" Target="../media/image28.wmf"/><Relationship Id="rId6" Type="http://schemas.openxmlformats.org/officeDocument/2006/relationships/image" Target="../media/image27.wmf"/><Relationship Id="rId5" Type="http://schemas.openxmlformats.org/officeDocument/2006/relationships/image" Target="../media/image26.wmf"/><Relationship Id="rId4" Type="http://schemas.openxmlformats.org/officeDocument/2006/relationships/image" Target="../media/image25.wmf"/><Relationship Id="rId3" Type="http://schemas.openxmlformats.org/officeDocument/2006/relationships/image" Target="../media/image24.wmf"/><Relationship Id="rId26" Type="http://schemas.openxmlformats.org/officeDocument/2006/relationships/image" Target="../media/image47.wmf"/><Relationship Id="rId25" Type="http://schemas.openxmlformats.org/officeDocument/2006/relationships/image" Target="../media/image46.wmf"/><Relationship Id="rId24" Type="http://schemas.openxmlformats.org/officeDocument/2006/relationships/image" Target="../media/image45.wmf"/><Relationship Id="rId23" Type="http://schemas.openxmlformats.org/officeDocument/2006/relationships/image" Target="../media/image44.wmf"/><Relationship Id="rId22" Type="http://schemas.openxmlformats.org/officeDocument/2006/relationships/image" Target="../media/image43.wmf"/><Relationship Id="rId21" Type="http://schemas.openxmlformats.org/officeDocument/2006/relationships/image" Target="../media/image42.wmf"/><Relationship Id="rId20" Type="http://schemas.openxmlformats.org/officeDocument/2006/relationships/image" Target="../media/image41.wmf"/><Relationship Id="rId2" Type="http://schemas.openxmlformats.org/officeDocument/2006/relationships/image" Target="../media/image23.wmf"/><Relationship Id="rId19" Type="http://schemas.openxmlformats.org/officeDocument/2006/relationships/image" Target="../media/image40.wmf"/><Relationship Id="rId18" Type="http://schemas.openxmlformats.org/officeDocument/2006/relationships/image" Target="../media/image39.wmf"/><Relationship Id="rId17" Type="http://schemas.openxmlformats.org/officeDocument/2006/relationships/image" Target="../media/image38.wmf"/><Relationship Id="rId16" Type="http://schemas.openxmlformats.org/officeDocument/2006/relationships/image" Target="../media/image37.wmf"/><Relationship Id="rId15" Type="http://schemas.openxmlformats.org/officeDocument/2006/relationships/image" Target="../media/image36.wmf"/><Relationship Id="rId14" Type="http://schemas.openxmlformats.org/officeDocument/2006/relationships/image" Target="../media/image35.wmf"/><Relationship Id="rId13" Type="http://schemas.openxmlformats.org/officeDocument/2006/relationships/image" Target="../media/image34.wmf"/><Relationship Id="rId12" Type="http://schemas.openxmlformats.org/officeDocument/2006/relationships/image" Target="../media/image33.wmf"/><Relationship Id="rId11" Type="http://schemas.openxmlformats.org/officeDocument/2006/relationships/image" Target="../media/image32.wmf"/><Relationship Id="rId10" Type="http://schemas.openxmlformats.org/officeDocument/2006/relationships/image" Target="../media/image31.wmf"/><Relationship Id="rId1" Type="http://schemas.openxmlformats.org/officeDocument/2006/relationships/image" Target="../media/image22.wmf"/></Relationships>
</file>

<file path=xl/drawings/_rels/vmlDrawing4.vml.rels><?xml version="1.0" encoding="UTF-8" standalone="yes"?>
<Relationships xmlns="http://schemas.openxmlformats.org/package/2006/relationships"><Relationship Id="rId9" Type="http://schemas.openxmlformats.org/officeDocument/2006/relationships/image" Target="../media/image56.wmf"/><Relationship Id="rId8" Type="http://schemas.openxmlformats.org/officeDocument/2006/relationships/image" Target="../media/image55.wmf"/><Relationship Id="rId7" Type="http://schemas.openxmlformats.org/officeDocument/2006/relationships/image" Target="../media/image54.wmf"/><Relationship Id="rId6" Type="http://schemas.openxmlformats.org/officeDocument/2006/relationships/image" Target="../media/image53.wmf"/><Relationship Id="rId5" Type="http://schemas.openxmlformats.org/officeDocument/2006/relationships/image" Target="../media/image52.wmf"/><Relationship Id="rId4" Type="http://schemas.openxmlformats.org/officeDocument/2006/relationships/image" Target="../media/image51.wmf"/><Relationship Id="rId3" Type="http://schemas.openxmlformats.org/officeDocument/2006/relationships/image" Target="../media/image50.wmf"/><Relationship Id="rId26" Type="http://schemas.openxmlformats.org/officeDocument/2006/relationships/image" Target="../media/image73.wmf"/><Relationship Id="rId25" Type="http://schemas.openxmlformats.org/officeDocument/2006/relationships/image" Target="../media/image72.wmf"/><Relationship Id="rId24" Type="http://schemas.openxmlformats.org/officeDocument/2006/relationships/image" Target="../media/image71.wmf"/><Relationship Id="rId23" Type="http://schemas.openxmlformats.org/officeDocument/2006/relationships/image" Target="../media/image70.wmf"/><Relationship Id="rId22" Type="http://schemas.openxmlformats.org/officeDocument/2006/relationships/image" Target="../media/image69.wmf"/><Relationship Id="rId21" Type="http://schemas.openxmlformats.org/officeDocument/2006/relationships/image" Target="../media/image68.wmf"/><Relationship Id="rId20" Type="http://schemas.openxmlformats.org/officeDocument/2006/relationships/image" Target="../media/image67.wmf"/><Relationship Id="rId2" Type="http://schemas.openxmlformats.org/officeDocument/2006/relationships/image" Target="../media/image49.wmf"/><Relationship Id="rId19" Type="http://schemas.openxmlformats.org/officeDocument/2006/relationships/image" Target="../media/image66.wmf"/><Relationship Id="rId18" Type="http://schemas.openxmlformats.org/officeDocument/2006/relationships/image" Target="../media/image65.wmf"/><Relationship Id="rId17" Type="http://schemas.openxmlformats.org/officeDocument/2006/relationships/image" Target="../media/image64.wmf"/><Relationship Id="rId16" Type="http://schemas.openxmlformats.org/officeDocument/2006/relationships/image" Target="../media/image63.wmf"/><Relationship Id="rId15" Type="http://schemas.openxmlformats.org/officeDocument/2006/relationships/image" Target="../media/image62.wmf"/><Relationship Id="rId14" Type="http://schemas.openxmlformats.org/officeDocument/2006/relationships/image" Target="../media/image61.wmf"/><Relationship Id="rId13" Type="http://schemas.openxmlformats.org/officeDocument/2006/relationships/image" Target="../media/image60.wmf"/><Relationship Id="rId12" Type="http://schemas.openxmlformats.org/officeDocument/2006/relationships/image" Target="../media/image59.wmf"/><Relationship Id="rId11" Type="http://schemas.openxmlformats.org/officeDocument/2006/relationships/image" Target="../media/image58.wmf"/><Relationship Id="rId10" Type="http://schemas.openxmlformats.org/officeDocument/2006/relationships/image" Target="../media/image57.wmf"/><Relationship Id="rId1" Type="http://schemas.openxmlformats.org/officeDocument/2006/relationships/image" Target="../media/image48.wmf"/></Relationships>
</file>

<file path=xl/drawings/_rels/vmlDrawing5.vml.rels><?xml version="1.0" encoding="UTF-8" standalone="yes"?>
<Relationships xmlns="http://schemas.openxmlformats.org/package/2006/relationships"><Relationship Id="rId9" Type="http://schemas.openxmlformats.org/officeDocument/2006/relationships/image" Target="../media/image82.wmf"/><Relationship Id="rId8" Type="http://schemas.openxmlformats.org/officeDocument/2006/relationships/image" Target="../media/image81.wmf"/><Relationship Id="rId7" Type="http://schemas.openxmlformats.org/officeDocument/2006/relationships/image" Target="../media/image80.wmf"/><Relationship Id="rId6" Type="http://schemas.openxmlformats.org/officeDocument/2006/relationships/image" Target="../media/image79.wmf"/><Relationship Id="rId5" Type="http://schemas.openxmlformats.org/officeDocument/2006/relationships/image" Target="../media/image78.wmf"/><Relationship Id="rId4" Type="http://schemas.openxmlformats.org/officeDocument/2006/relationships/image" Target="../media/image77.wmf"/><Relationship Id="rId3" Type="http://schemas.openxmlformats.org/officeDocument/2006/relationships/image" Target="../media/image76.wmf"/><Relationship Id="rId26" Type="http://schemas.openxmlformats.org/officeDocument/2006/relationships/image" Target="../media/image99.wmf"/><Relationship Id="rId25" Type="http://schemas.openxmlformats.org/officeDocument/2006/relationships/image" Target="../media/image98.wmf"/><Relationship Id="rId24" Type="http://schemas.openxmlformats.org/officeDocument/2006/relationships/image" Target="../media/image97.wmf"/><Relationship Id="rId23" Type="http://schemas.openxmlformats.org/officeDocument/2006/relationships/image" Target="../media/image96.wmf"/><Relationship Id="rId22" Type="http://schemas.openxmlformats.org/officeDocument/2006/relationships/image" Target="../media/image95.wmf"/><Relationship Id="rId21" Type="http://schemas.openxmlformats.org/officeDocument/2006/relationships/image" Target="../media/image94.wmf"/><Relationship Id="rId20" Type="http://schemas.openxmlformats.org/officeDocument/2006/relationships/image" Target="../media/image93.wmf"/><Relationship Id="rId2" Type="http://schemas.openxmlformats.org/officeDocument/2006/relationships/image" Target="../media/image75.wmf"/><Relationship Id="rId19" Type="http://schemas.openxmlformats.org/officeDocument/2006/relationships/image" Target="../media/image92.wmf"/><Relationship Id="rId18" Type="http://schemas.openxmlformats.org/officeDocument/2006/relationships/image" Target="../media/image91.wmf"/><Relationship Id="rId17" Type="http://schemas.openxmlformats.org/officeDocument/2006/relationships/image" Target="../media/image90.wmf"/><Relationship Id="rId16" Type="http://schemas.openxmlformats.org/officeDocument/2006/relationships/image" Target="../media/image89.wmf"/><Relationship Id="rId15" Type="http://schemas.openxmlformats.org/officeDocument/2006/relationships/image" Target="../media/image88.wmf"/><Relationship Id="rId14" Type="http://schemas.openxmlformats.org/officeDocument/2006/relationships/image" Target="../media/image87.wmf"/><Relationship Id="rId13" Type="http://schemas.openxmlformats.org/officeDocument/2006/relationships/image" Target="../media/image86.wmf"/><Relationship Id="rId12" Type="http://schemas.openxmlformats.org/officeDocument/2006/relationships/image" Target="../media/image85.wmf"/><Relationship Id="rId11" Type="http://schemas.openxmlformats.org/officeDocument/2006/relationships/image" Target="../media/image84.wmf"/><Relationship Id="rId10" Type="http://schemas.openxmlformats.org/officeDocument/2006/relationships/image" Target="../media/image83.wmf"/><Relationship Id="rId1" Type="http://schemas.openxmlformats.org/officeDocument/2006/relationships/image" Target="../media/image74.wmf"/></Relationships>
</file>

<file path=xl/drawings/_rels/vmlDrawing6.vml.rels><?xml version="1.0" encoding="UTF-8" standalone="yes"?>
<Relationships xmlns="http://schemas.openxmlformats.org/package/2006/relationships"><Relationship Id="rId9" Type="http://schemas.openxmlformats.org/officeDocument/2006/relationships/image" Target="../media/image108.wmf"/><Relationship Id="rId8" Type="http://schemas.openxmlformats.org/officeDocument/2006/relationships/image" Target="../media/image107.wmf"/><Relationship Id="rId7" Type="http://schemas.openxmlformats.org/officeDocument/2006/relationships/image" Target="../media/image106.wmf"/><Relationship Id="rId6" Type="http://schemas.openxmlformats.org/officeDocument/2006/relationships/image" Target="../media/image105.wmf"/><Relationship Id="rId5" Type="http://schemas.openxmlformats.org/officeDocument/2006/relationships/image" Target="../media/image104.wmf"/><Relationship Id="rId4" Type="http://schemas.openxmlformats.org/officeDocument/2006/relationships/image" Target="../media/image103.wmf"/><Relationship Id="rId3" Type="http://schemas.openxmlformats.org/officeDocument/2006/relationships/image" Target="../media/image102.wmf"/><Relationship Id="rId26" Type="http://schemas.openxmlformats.org/officeDocument/2006/relationships/image" Target="../media/image125.wmf"/><Relationship Id="rId25" Type="http://schemas.openxmlformats.org/officeDocument/2006/relationships/image" Target="../media/image124.wmf"/><Relationship Id="rId24" Type="http://schemas.openxmlformats.org/officeDocument/2006/relationships/image" Target="../media/image123.wmf"/><Relationship Id="rId23" Type="http://schemas.openxmlformats.org/officeDocument/2006/relationships/image" Target="../media/image122.wmf"/><Relationship Id="rId22" Type="http://schemas.openxmlformats.org/officeDocument/2006/relationships/image" Target="../media/image121.wmf"/><Relationship Id="rId21" Type="http://schemas.openxmlformats.org/officeDocument/2006/relationships/image" Target="../media/image120.wmf"/><Relationship Id="rId20" Type="http://schemas.openxmlformats.org/officeDocument/2006/relationships/image" Target="../media/image119.wmf"/><Relationship Id="rId2" Type="http://schemas.openxmlformats.org/officeDocument/2006/relationships/image" Target="../media/image101.wmf"/><Relationship Id="rId19" Type="http://schemas.openxmlformats.org/officeDocument/2006/relationships/image" Target="../media/image118.wmf"/><Relationship Id="rId18" Type="http://schemas.openxmlformats.org/officeDocument/2006/relationships/image" Target="../media/image117.wmf"/><Relationship Id="rId17" Type="http://schemas.openxmlformats.org/officeDocument/2006/relationships/image" Target="../media/image116.wmf"/><Relationship Id="rId16" Type="http://schemas.openxmlformats.org/officeDocument/2006/relationships/image" Target="../media/image115.wmf"/><Relationship Id="rId15" Type="http://schemas.openxmlformats.org/officeDocument/2006/relationships/image" Target="../media/image114.wmf"/><Relationship Id="rId14" Type="http://schemas.openxmlformats.org/officeDocument/2006/relationships/image" Target="../media/image113.wmf"/><Relationship Id="rId13" Type="http://schemas.openxmlformats.org/officeDocument/2006/relationships/image" Target="../media/image112.wmf"/><Relationship Id="rId12" Type="http://schemas.openxmlformats.org/officeDocument/2006/relationships/image" Target="../media/image111.wmf"/><Relationship Id="rId11" Type="http://schemas.openxmlformats.org/officeDocument/2006/relationships/image" Target="../media/image110.wmf"/><Relationship Id="rId10" Type="http://schemas.openxmlformats.org/officeDocument/2006/relationships/image" Target="../media/image109.wmf"/><Relationship Id="rId1" Type="http://schemas.openxmlformats.org/officeDocument/2006/relationships/image" Target="../media/image100.wmf"/></Relationships>
</file>

<file path=xl/drawings/_rels/vmlDrawing7.vml.rels><?xml version="1.0" encoding="UTF-8" standalone="yes"?>
<Relationships xmlns="http://schemas.openxmlformats.org/package/2006/relationships"><Relationship Id="rId9" Type="http://schemas.openxmlformats.org/officeDocument/2006/relationships/image" Target="../media/image134.wmf"/><Relationship Id="rId8" Type="http://schemas.openxmlformats.org/officeDocument/2006/relationships/image" Target="../media/image133.wmf"/><Relationship Id="rId7" Type="http://schemas.openxmlformats.org/officeDocument/2006/relationships/image" Target="../media/image132.wmf"/><Relationship Id="rId6" Type="http://schemas.openxmlformats.org/officeDocument/2006/relationships/image" Target="../media/image131.wmf"/><Relationship Id="rId5" Type="http://schemas.openxmlformats.org/officeDocument/2006/relationships/image" Target="../media/image130.wmf"/><Relationship Id="rId4" Type="http://schemas.openxmlformats.org/officeDocument/2006/relationships/image" Target="../media/image129.wmf"/><Relationship Id="rId3" Type="http://schemas.openxmlformats.org/officeDocument/2006/relationships/image" Target="../media/image128.wmf"/><Relationship Id="rId26" Type="http://schemas.openxmlformats.org/officeDocument/2006/relationships/image" Target="../media/image151.wmf"/><Relationship Id="rId25" Type="http://schemas.openxmlformats.org/officeDocument/2006/relationships/image" Target="../media/image150.wmf"/><Relationship Id="rId24" Type="http://schemas.openxmlformats.org/officeDocument/2006/relationships/image" Target="../media/image149.wmf"/><Relationship Id="rId23" Type="http://schemas.openxmlformats.org/officeDocument/2006/relationships/image" Target="../media/image148.wmf"/><Relationship Id="rId22" Type="http://schemas.openxmlformats.org/officeDocument/2006/relationships/image" Target="../media/image147.wmf"/><Relationship Id="rId21" Type="http://schemas.openxmlformats.org/officeDocument/2006/relationships/image" Target="../media/image146.wmf"/><Relationship Id="rId20" Type="http://schemas.openxmlformats.org/officeDocument/2006/relationships/image" Target="../media/image145.wmf"/><Relationship Id="rId2" Type="http://schemas.openxmlformats.org/officeDocument/2006/relationships/image" Target="../media/image127.wmf"/><Relationship Id="rId19" Type="http://schemas.openxmlformats.org/officeDocument/2006/relationships/image" Target="../media/image144.wmf"/><Relationship Id="rId18" Type="http://schemas.openxmlformats.org/officeDocument/2006/relationships/image" Target="../media/image143.wmf"/><Relationship Id="rId17" Type="http://schemas.openxmlformats.org/officeDocument/2006/relationships/image" Target="../media/image142.wmf"/><Relationship Id="rId16" Type="http://schemas.openxmlformats.org/officeDocument/2006/relationships/image" Target="../media/image141.wmf"/><Relationship Id="rId15" Type="http://schemas.openxmlformats.org/officeDocument/2006/relationships/image" Target="../media/image140.wmf"/><Relationship Id="rId14" Type="http://schemas.openxmlformats.org/officeDocument/2006/relationships/image" Target="../media/image139.wmf"/><Relationship Id="rId13" Type="http://schemas.openxmlformats.org/officeDocument/2006/relationships/image" Target="../media/image138.wmf"/><Relationship Id="rId12" Type="http://schemas.openxmlformats.org/officeDocument/2006/relationships/image" Target="../media/image137.wmf"/><Relationship Id="rId11" Type="http://schemas.openxmlformats.org/officeDocument/2006/relationships/image" Target="../media/image136.wmf"/><Relationship Id="rId10" Type="http://schemas.openxmlformats.org/officeDocument/2006/relationships/image" Target="../media/image135.wmf"/><Relationship Id="rId1" Type="http://schemas.openxmlformats.org/officeDocument/2006/relationships/image" Target="../media/image126.wmf"/></Relationships>
</file>

<file path=xl/drawings/_rels/vmlDrawing8.vml.rels><?xml version="1.0" encoding="UTF-8" standalone="yes"?>
<Relationships xmlns="http://schemas.openxmlformats.org/package/2006/relationships"><Relationship Id="rId9" Type="http://schemas.openxmlformats.org/officeDocument/2006/relationships/image" Target="../media/image160.wmf"/><Relationship Id="rId8" Type="http://schemas.openxmlformats.org/officeDocument/2006/relationships/image" Target="../media/image159.wmf"/><Relationship Id="rId7" Type="http://schemas.openxmlformats.org/officeDocument/2006/relationships/image" Target="../media/image158.wmf"/><Relationship Id="rId6" Type="http://schemas.openxmlformats.org/officeDocument/2006/relationships/image" Target="../media/image157.wmf"/><Relationship Id="rId5" Type="http://schemas.openxmlformats.org/officeDocument/2006/relationships/image" Target="../media/image156.wmf"/><Relationship Id="rId4" Type="http://schemas.openxmlformats.org/officeDocument/2006/relationships/image" Target="../media/image155.wmf"/><Relationship Id="rId3" Type="http://schemas.openxmlformats.org/officeDocument/2006/relationships/image" Target="../media/image154.wmf"/><Relationship Id="rId27" Type="http://schemas.openxmlformats.org/officeDocument/2006/relationships/image" Target="../media/image178.wmf"/><Relationship Id="rId26" Type="http://schemas.openxmlformats.org/officeDocument/2006/relationships/image" Target="../media/image177.wmf"/><Relationship Id="rId25" Type="http://schemas.openxmlformats.org/officeDocument/2006/relationships/image" Target="../media/image176.wmf"/><Relationship Id="rId24" Type="http://schemas.openxmlformats.org/officeDocument/2006/relationships/image" Target="../media/image175.wmf"/><Relationship Id="rId23" Type="http://schemas.openxmlformats.org/officeDocument/2006/relationships/image" Target="../media/image174.wmf"/><Relationship Id="rId22" Type="http://schemas.openxmlformats.org/officeDocument/2006/relationships/image" Target="../media/image173.wmf"/><Relationship Id="rId21" Type="http://schemas.openxmlformats.org/officeDocument/2006/relationships/image" Target="../media/image172.wmf"/><Relationship Id="rId20" Type="http://schemas.openxmlformats.org/officeDocument/2006/relationships/image" Target="../media/image171.wmf"/><Relationship Id="rId2" Type="http://schemas.openxmlformats.org/officeDocument/2006/relationships/image" Target="../media/image153.wmf"/><Relationship Id="rId19" Type="http://schemas.openxmlformats.org/officeDocument/2006/relationships/image" Target="../media/image170.wmf"/><Relationship Id="rId18" Type="http://schemas.openxmlformats.org/officeDocument/2006/relationships/image" Target="../media/image169.wmf"/><Relationship Id="rId17" Type="http://schemas.openxmlformats.org/officeDocument/2006/relationships/image" Target="../media/image168.wmf"/><Relationship Id="rId16" Type="http://schemas.openxmlformats.org/officeDocument/2006/relationships/image" Target="../media/image167.wmf"/><Relationship Id="rId15" Type="http://schemas.openxmlformats.org/officeDocument/2006/relationships/image" Target="../media/image166.wmf"/><Relationship Id="rId14" Type="http://schemas.openxmlformats.org/officeDocument/2006/relationships/image" Target="../media/image165.wmf"/><Relationship Id="rId13" Type="http://schemas.openxmlformats.org/officeDocument/2006/relationships/image" Target="../media/image164.wmf"/><Relationship Id="rId12" Type="http://schemas.openxmlformats.org/officeDocument/2006/relationships/image" Target="../media/image163.wmf"/><Relationship Id="rId11" Type="http://schemas.openxmlformats.org/officeDocument/2006/relationships/image" Target="../media/image162.wmf"/><Relationship Id="rId10" Type="http://schemas.openxmlformats.org/officeDocument/2006/relationships/image" Target="../media/image161.wmf"/><Relationship Id="rId1" Type="http://schemas.openxmlformats.org/officeDocument/2006/relationships/image" Target="../media/image152.wmf"/></Relationships>
</file>

<file path=xl/drawings/_rels/vmlDrawing9.vml.rels><?xml version="1.0" encoding="UTF-8" standalone="yes"?>
<Relationships xmlns="http://schemas.openxmlformats.org/package/2006/relationships"><Relationship Id="rId9" Type="http://schemas.openxmlformats.org/officeDocument/2006/relationships/image" Target="../media/image187.wmf"/><Relationship Id="rId8" Type="http://schemas.openxmlformats.org/officeDocument/2006/relationships/image" Target="../media/image186.wmf"/><Relationship Id="rId7" Type="http://schemas.openxmlformats.org/officeDocument/2006/relationships/image" Target="../media/image185.wmf"/><Relationship Id="rId6" Type="http://schemas.openxmlformats.org/officeDocument/2006/relationships/image" Target="../media/image184.wmf"/><Relationship Id="rId5" Type="http://schemas.openxmlformats.org/officeDocument/2006/relationships/image" Target="../media/image183.wmf"/><Relationship Id="rId4" Type="http://schemas.openxmlformats.org/officeDocument/2006/relationships/image" Target="../media/image182.wmf"/><Relationship Id="rId3" Type="http://schemas.openxmlformats.org/officeDocument/2006/relationships/image" Target="../media/image181.wmf"/><Relationship Id="rId27" Type="http://schemas.openxmlformats.org/officeDocument/2006/relationships/image" Target="../media/image203.wmf"/><Relationship Id="rId26" Type="http://schemas.openxmlformats.org/officeDocument/2006/relationships/image" Target="../media/image202.wmf"/><Relationship Id="rId25" Type="http://schemas.openxmlformats.org/officeDocument/2006/relationships/image" Target="../media/image201.wmf"/><Relationship Id="rId24" Type="http://schemas.openxmlformats.org/officeDocument/2006/relationships/image" Target="../media/image200.wmf"/><Relationship Id="rId23" Type="http://schemas.openxmlformats.org/officeDocument/2006/relationships/image" Target="../media/image199.wmf"/><Relationship Id="rId22" Type="http://schemas.openxmlformats.org/officeDocument/2006/relationships/image" Target="../media/image96.wmf"/><Relationship Id="rId21" Type="http://schemas.openxmlformats.org/officeDocument/2006/relationships/image" Target="../media/image198.wmf"/><Relationship Id="rId20" Type="http://schemas.openxmlformats.org/officeDocument/2006/relationships/image" Target="../media/image197.wmf"/><Relationship Id="rId2" Type="http://schemas.openxmlformats.org/officeDocument/2006/relationships/image" Target="../media/image180.wmf"/><Relationship Id="rId19" Type="http://schemas.openxmlformats.org/officeDocument/2006/relationships/image" Target="../media/image92.wmf"/><Relationship Id="rId18" Type="http://schemas.openxmlformats.org/officeDocument/2006/relationships/image" Target="../media/image196.wmf"/><Relationship Id="rId17" Type="http://schemas.openxmlformats.org/officeDocument/2006/relationships/image" Target="../media/image195.wmf"/><Relationship Id="rId16" Type="http://schemas.openxmlformats.org/officeDocument/2006/relationships/image" Target="../media/image194.wmf"/><Relationship Id="rId15" Type="http://schemas.openxmlformats.org/officeDocument/2006/relationships/image" Target="../media/image193.wmf"/><Relationship Id="rId14" Type="http://schemas.openxmlformats.org/officeDocument/2006/relationships/image" Target="../media/image192.wmf"/><Relationship Id="rId13" Type="http://schemas.openxmlformats.org/officeDocument/2006/relationships/image" Target="../media/image191.wmf"/><Relationship Id="rId12" Type="http://schemas.openxmlformats.org/officeDocument/2006/relationships/image" Target="../media/image190.wmf"/><Relationship Id="rId11" Type="http://schemas.openxmlformats.org/officeDocument/2006/relationships/image" Target="../media/image189.wmf"/><Relationship Id="rId10" Type="http://schemas.openxmlformats.org/officeDocument/2006/relationships/image" Target="../media/image188.wmf"/><Relationship Id="rId1" Type="http://schemas.openxmlformats.org/officeDocument/2006/relationships/image" Target="../media/image179.wmf"/></Relationships>
</file>

<file path=xl/drawings/_rels/vmlDrawing10.vml.rels><?xml version="1.0" encoding="UTF-8" standalone="yes"?>
<Relationships xmlns="http://schemas.openxmlformats.org/package/2006/relationships"><Relationship Id="rId9" Type="http://schemas.openxmlformats.org/officeDocument/2006/relationships/image" Target="../media/image212.wmf"/><Relationship Id="rId8" Type="http://schemas.openxmlformats.org/officeDocument/2006/relationships/image" Target="../media/image211.wmf"/><Relationship Id="rId7" Type="http://schemas.openxmlformats.org/officeDocument/2006/relationships/image" Target="../media/image210.wmf"/><Relationship Id="rId6" Type="http://schemas.openxmlformats.org/officeDocument/2006/relationships/image" Target="../media/image209.wmf"/><Relationship Id="rId5" Type="http://schemas.openxmlformats.org/officeDocument/2006/relationships/image" Target="../media/image208.wmf"/><Relationship Id="rId4" Type="http://schemas.openxmlformats.org/officeDocument/2006/relationships/image" Target="../media/image207.wmf"/><Relationship Id="rId3" Type="http://schemas.openxmlformats.org/officeDocument/2006/relationships/image" Target="../media/image206.wmf"/><Relationship Id="rId2" Type="http://schemas.openxmlformats.org/officeDocument/2006/relationships/image" Target="../media/image205.wmf"/><Relationship Id="rId11" Type="http://schemas.openxmlformats.org/officeDocument/2006/relationships/image" Target="../media/image214.wmf"/><Relationship Id="rId10" Type="http://schemas.openxmlformats.org/officeDocument/2006/relationships/image" Target="../media/image213.wmf"/><Relationship Id="rId1" Type="http://schemas.openxmlformats.org/officeDocument/2006/relationships/image" Target="../media/image204.w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17.wmf"/><Relationship Id="rId2" Type="http://schemas.openxmlformats.org/officeDocument/2006/relationships/image" Target="../media/image216.wmf"/><Relationship Id="rId1" Type="http://schemas.openxmlformats.org/officeDocument/2006/relationships/image" Target="../media/image215.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8.wmf"/></Relationships>
</file>

<file path=xl/drawings/_rels/vmlDrawing13.vml.rels><?xml version="1.0" encoding="UTF-8" standalone="yes"?>
<Relationships xmlns="http://schemas.openxmlformats.org/package/2006/relationships"><Relationship Id="rId9" Type="http://schemas.openxmlformats.org/officeDocument/2006/relationships/image" Target="../media/image227.wmf"/><Relationship Id="rId8" Type="http://schemas.openxmlformats.org/officeDocument/2006/relationships/image" Target="../media/image226.wmf"/><Relationship Id="rId7" Type="http://schemas.openxmlformats.org/officeDocument/2006/relationships/image" Target="../media/image225.wmf"/><Relationship Id="rId6" Type="http://schemas.openxmlformats.org/officeDocument/2006/relationships/image" Target="../media/image224.wmf"/><Relationship Id="rId5" Type="http://schemas.openxmlformats.org/officeDocument/2006/relationships/image" Target="../media/image223.wmf"/><Relationship Id="rId4" Type="http://schemas.openxmlformats.org/officeDocument/2006/relationships/image" Target="../media/image222.wmf"/><Relationship Id="rId3" Type="http://schemas.openxmlformats.org/officeDocument/2006/relationships/image" Target="../media/image221.wmf"/><Relationship Id="rId2" Type="http://schemas.openxmlformats.org/officeDocument/2006/relationships/image" Target="../media/image220.wmf"/><Relationship Id="rId12" Type="http://schemas.openxmlformats.org/officeDocument/2006/relationships/image" Target="../media/image230.wmf"/><Relationship Id="rId11" Type="http://schemas.openxmlformats.org/officeDocument/2006/relationships/image" Target="../media/image229.wmf"/><Relationship Id="rId10" Type="http://schemas.openxmlformats.org/officeDocument/2006/relationships/image" Target="../media/image228.wmf"/><Relationship Id="rId1" Type="http://schemas.openxmlformats.org/officeDocument/2006/relationships/image" Target="../media/image219.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13970</xdr:colOff>
          <xdr:row>4</xdr:row>
          <xdr:rowOff>9525</xdr:rowOff>
        </xdr:from>
        <xdr:to>
          <xdr:col>6</xdr:col>
          <xdr:colOff>4445</xdr:colOff>
          <xdr:row>6</xdr:row>
          <xdr:rowOff>3810</xdr:rowOff>
        </xdr:to>
        <xdr:sp>
          <xdr:nvSpPr>
            <xdr:cNvPr id="185345" name="Createfold1" hidden="1">
              <a:extLst>
                <a:ext uri="{63B3BB69-23CF-44E3-9099-C40C66FF867C}">
                  <a14:compatExt spid="_x0000_s185345"/>
                </a:ext>
              </a:extLst>
            </xdr:cNvPr>
            <xdr:cNvSpPr/>
          </xdr:nvSpPr>
          <xdr:spPr>
            <a:xfrm>
              <a:off x="2425065" y="771525"/>
              <a:ext cx="124015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4</xdr:row>
          <xdr:rowOff>10795</xdr:rowOff>
        </xdr:from>
        <xdr:to>
          <xdr:col>7</xdr:col>
          <xdr:colOff>475614</xdr:colOff>
          <xdr:row>6</xdr:row>
          <xdr:rowOff>0</xdr:rowOff>
        </xdr:to>
        <xdr:sp>
          <xdr:nvSpPr>
            <xdr:cNvPr id="185346" name="CheckSFimportFile1" hidden="1">
              <a:extLst>
                <a:ext uri="{63B3BB69-23CF-44E3-9099-C40C66FF867C}">
                  <a14:compatExt spid="_x0000_s185346"/>
                </a:ext>
              </a:extLst>
            </xdr:cNvPr>
            <xdr:cNvSpPr/>
          </xdr:nvSpPr>
          <xdr:spPr>
            <a:xfrm>
              <a:off x="3669665" y="772795"/>
              <a:ext cx="10909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4</xdr:row>
          <xdr:rowOff>10795</xdr:rowOff>
        </xdr:from>
        <xdr:to>
          <xdr:col>9</xdr:col>
          <xdr:colOff>142874</xdr:colOff>
          <xdr:row>6</xdr:row>
          <xdr:rowOff>0</xdr:rowOff>
        </xdr:to>
        <xdr:sp>
          <xdr:nvSpPr>
            <xdr:cNvPr id="185347" name="NavigateToWorksheet" hidden="1">
              <a:extLst>
                <a:ext uri="{63B3BB69-23CF-44E3-9099-C40C66FF867C}">
                  <a14:compatExt spid="_x0000_s185347"/>
                </a:ext>
              </a:extLst>
            </xdr:cNvPr>
            <xdr:cNvSpPr/>
          </xdr:nvSpPr>
          <xdr:spPr>
            <a:xfrm>
              <a:off x="4761230" y="772795"/>
              <a:ext cx="91630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10795</xdr:rowOff>
        </xdr:from>
        <xdr:to>
          <xdr:col>4</xdr:col>
          <xdr:colOff>12700</xdr:colOff>
          <xdr:row>6</xdr:row>
          <xdr:rowOff>5080</xdr:rowOff>
        </xdr:to>
        <xdr:sp>
          <xdr:nvSpPr>
            <xdr:cNvPr id="185348" name="AddBatchName1" hidden="1">
              <a:extLst>
                <a:ext uri="{63B3BB69-23CF-44E3-9099-C40C66FF867C}">
                  <a14:compatExt spid="_x0000_s185348"/>
                </a:ext>
              </a:extLst>
            </xdr:cNvPr>
            <xdr:cNvSpPr/>
          </xdr:nvSpPr>
          <xdr:spPr>
            <a:xfrm>
              <a:off x="1798955" y="772795"/>
              <a:ext cx="62484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xdr:colOff>
          <xdr:row>19</xdr:row>
          <xdr:rowOff>10795</xdr:rowOff>
        </xdr:from>
        <xdr:to>
          <xdr:col>6</xdr:col>
          <xdr:colOff>0</xdr:colOff>
          <xdr:row>21</xdr:row>
          <xdr:rowOff>5080</xdr:rowOff>
        </xdr:to>
        <xdr:sp>
          <xdr:nvSpPr>
            <xdr:cNvPr id="185350" name="Createfold2" hidden="1">
              <a:extLst>
                <a:ext uri="{63B3BB69-23CF-44E3-9099-C40C66FF867C}">
                  <a14:compatExt spid="_x0000_s185350"/>
                </a:ext>
              </a:extLst>
            </xdr:cNvPr>
            <xdr:cNvSpPr/>
          </xdr:nvSpPr>
          <xdr:spPr>
            <a:xfrm>
              <a:off x="2418080" y="3641090"/>
              <a:ext cx="124269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15</xdr:row>
          <xdr:rowOff>7620</xdr:rowOff>
        </xdr:from>
        <xdr:to>
          <xdr:col>13</xdr:col>
          <xdr:colOff>0</xdr:colOff>
          <xdr:row>17</xdr:row>
          <xdr:rowOff>1905</xdr:rowOff>
        </xdr:to>
        <xdr:sp>
          <xdr:nvSpPr>
            <xdr:cNvPr id="185357" name="DeleteAll" hidden="1">
              <a:extLst>
                <a:ext uri="{63B3BB69-23CF-44E3-9099-C40C66FF867C}">
                  <a14:compatExt spid="_x0000_s185357"/>
                </a:ext>
              </a:extLst>
            </xdr:cNvPr>
            <xdr:cNvSpPr/>
          </xdr:nvSpPr>
          <xdr:spPr>
            <a:xfrm>
              <a:off x="7446010" y="2875915"/>
              <a:ext cx="69723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xdr:colOff>
          <xdr:row>19</xdr:row>
          <xdr:rowOff>9525</xdr:rowOff>
        </xdr:from>
        <xdr:to>
          <xdr:col>4</xdr:col>
          <xdr:colOff>17780</xdr:colOff>
          <xdr:row>20</xdr:row>
          <xdr:rowOff>189230</xdr:rowOff>
        </xdr:to>
        <xdr:sp>
          <xdr:nvSpPr>
            <xdr:cNvPr id="185367" name="AddBatchName2" hidden="1">
              <a:extLst>
                <a:ext uri="{63B3BB69-23CF-44E3-9099-C40C66FF867C}">
                  <a14:compatExt spid="_x0000_s185367"/>
                </a:ext>
              </a:extLst>
            </xdr:cNvPr>
            <xdr:cNvSpPr/>
          </xdr:nvSpPr>
          <xdr:spPr>
            <a:xfrm>
              <a:off x="1799590" y="3639820"/>
              <a:ext cx="62928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19</xdr:row>
          <xdr:rowOff>10795</xdr:rowOff>
        </xdr:from>
        <xdr:to>
          <xdr:col>7</xdr:col>
          <xdr:colOff>475614</xdr:colOff>
          <xdr:row>21</xdr:row>
          <xdr:rowOff>0</xdr:rowOff>
        </xdr:to>
        <xdr:sp>
          <xdr:nvSpPr>
            <xdr:cNvPr id="185368" name="CheckSFimportFile2" hidden="1">
              <a:extLst>
                <a:ext uri="{63B3BB69-23CF-44E3-9099-C40C66FF867C}">
                  <a14:compatExt spid="_x0000_s185368"/>
                </a:ext>
              </a:extLst>
            </xdr:cNvPr>
            <xdr:cNvSpPr/>
          </xdr:nvSpPr>
          <xdr:spPr>
            <a:xfrm>
              <a:off x="3669665" y="3641090"/>
              <a:ext cx="10909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19</xdr:row>
          <xdr:rowOff>10886</xdr:rowOff>
        </xdr:from>
        <xdr:to>
          <xdr:col>9</xdr:col>
          <xdr:colOff>143508</xdr:colOff>
          <xdr:row>21</xdr:row>
          <xdr:rowOff>0</xdr:rowOff>
        </xdr:to>
        <xdr:sp>
          <xdr:nvSpPr>
            <xdr:cNvPr id="185369" name="NavigateToWorksheet2" hidden="1">
              <a:extLst>
                <a:ext uri="{63B3BB69-23CF-44E3-9099-C40C66FF867C}">
                  <a14:compatExt spid="_x0000_s185369"/>
                </a:ext>
              </a:extLst>
            </xdr:cNvPr>
            <xdr:cNvSpPr/>
          </xdr:nvSpPr>
          <xdr:spPr>
            <a:xfrm>
              <a:off x="4761230" y="3641090"/>
              <a:ext cx="91694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33</xdr:row>
          <xdr:rowOff>12700</xdr:rowOff>
        </xdr:from>
        <xdr:to>
          <xdr:col>2</xdr:col>
          <xdr:colOff>0</xdr:colOff>
          <xdr:row>35</xdr:row>
          <xdr:rowOff>1905</xdr:rowOff>
        </xdr:to>
        <xdr:sp>
          <xdr:nvSpPr>
            <xdr:cNvPr id="185370" name="AddAgentForTotalSheeet" hidden="1">
              <a:extLst>
                <a:ext uri="{63B3BB69-23CF-44E3-9099-C40C66FF867C}">
                  <a14:compatExt spid="_x0000_s185370"/>
                </a:ext>
              </a:extLst>
            </xdr:cNvPr>
            <xdr:cNvSpPr/>
          </xdr:nvSpPr>
          <xdr:spPr>
            <a:xfrm>
              <a:off x="9525" y="6320790"/>
              <a:ext cx="115189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12700</xdr:rowOff>
        </xdr:from>
        <xdr:to>
          <xdr:col>4</xdr:col>
          <xdr:colOff>0</xdr:colOff>
          <xdr:row>35</xdr:row>
          <xdr:rowOff>1905</xdr:rowOff>
        </xdr:to>
        <xdr:sp>
          <xdr:nvSpPr>
            <xdr:cNvPr id="185371" name="AddBatchNameForTotalSheet" hidden="1">
              <a:extLst>
                <a:ext uri="{63B3BB69-23CF-44E3-9099-C40C66FF867C}">
                  <a14:compatExt spid="_x0000_s185371"/>
                </a:ext>
              </a:extLst>
            </xdr:cNvPr>
            <xdr:cNvSpPr/>
          </xdr:nvSpPr>
          <xdr:spPr>
            <a:xfrm>
              <a:off x="1161415" y="6320790"/>
              <a:ext cx="124968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4</xdr:row>
          <xdr:rowOff>9525</xdr:rowOff>
        </xdr:from>
        <xdr:to>
          <xdr:col>10</xdr:col>
          <xdr:colOff>476249</xdr:colOff>
          <xdr:row>6</xdr:row>
          <xdr:rowOff>3810</xdr:rowOff>
        </xdr:to>
        <xdr:sp>
          <xdr:nvSpPr>
            <xdr:cNvPr id="185372" name="AutoDataConversionForTotalSheet" hidden="1">
              <a:extLst>
                <a:ext uri="{63B3BB69-23CF-44E3-9099-C40C66FF867C}">
                  <a14:compatExt spid="_x0000_s185372"/>
                </a:ext>
              </a:extLst>
            </xdr:cNvPr>
            <xdr:cNvSpPr/>
          </xdr:nvSpPr>
          <xdr:spPr>
            <a:xfrm>
              <a:off x="5677535" y="771525"/>
              <a:ext cx="96774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19</xdr:row>
          <xdr:rowOff>9525</xdr:rowOff>
        </xdr:from>
        <xdr:to>
          <xdr:col>10</xdr:col>
          <xdr:colOff>476249</xdr:colOff>
          <xdr:row>21</xdr:row>
          <xdr:rowOff>3810</xdr:rowOff>
        </xdr:to>
        <xdr:sp>
          <xdr:nvSpPr>
            <xdr:cNvPr id="185374" name="AutoDataConversionForTotalSheet2" hidden="1">
              <a:extLst>
                <a:ext uri="{63B3BB69-23CF-44E3-9099-C40C66FF867C}">
                  <a14:compatExt spid="_x0000_s185374"/>
                </a:ext>
              </a:extLst>
            </xdr:cNvPr>
            <xdr:cNvSpPr/>
          </xdr:nvSpPr>
          <xdr:spPr>
            <a:xfrm>
              <a:off x="5677535" y="3639820"/>
              <a:ext cx="96774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30</xdr:row>
          <xdr:rowOff>0</xdr:rowOff>
        </xdr:from>
        <xdr:to>
          <xdr:col>3</xdr:col>
          <xdr:colOff>1270</xdr:colOff>
          <xdr:row>33</xdr:row>
          <xdr:rowOff>2540</xdr:rowOff>
        </xdr:to>
        <xdr:sp>
          <xdr:nvSpPr>
            <xdr:cNvPr id="185375" name="OpenAutoSaveTotalSheet" hidden="1">
              <a:extLst>
                <a:ext uri="{63B3BB69-23CF-44E3-9099-C40C66FF867C}">
                  <a14:compatExt spid="_x0000_s185375"/>
                </a:ext>
              </a:extLst>
            </xdr:cNvPr>
            <xdr:cNvSpPr/>
          </xdr:nvSpPr>
          <xdr:spPr>
            <a:xfrm>
              <a:off x="9525" y="5736590"/>
              <a:ext cx="1778000" cy="5740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30</xdr:row>
          <xdr:rowOff>0</xdr:rowOff>
        </xdr:from>
        <xdr:to>
          <xdr:col>5</xdr:col>
          <xdr:colOff>581025</xdr:colOff>
          <xdr:row>33</xdr:row>
          <xdr:rowOff>0</xdr:rowOff>
        </xdr:to>
        <xdr:sp>
          <xdr:nvSpPr>
            <xdr:cNvPr id="185376" name="OpenPathFollowTotalSheet" hidden="1">
              <a:extLst>
                <a:ext uri="{63B3BB69-23CF-44E3-9099-C40C66FF867C}">
                  <a14:compatExt spid="_x0000_s185376"/>
                </a:ext>
              </a:extLst>
            </xdr:cNvPr>
            <xdr:cNvSpPr/>
          </xdr:nvSpPr>
          <xdr:spPr>
            <a:xfrm>
              <a:off x="1795780" y="5736590"/>
              <a:ext cx="1821180"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4</xdr:row>
          <xdr:rowOff>9525</xdr:rowOff>
        </xdr:from>
        <xdr:to>
          <xdr:col>12</xdr:col>
          <xdr:colOff>8890</xdr:colOff>
          <xdr:row>6</xdr:row>
          <xdr:rowOff>3810</xdr:rowOff>
        </xdr:to>
        <xdr:sp>
          <xdr:nvSpPr>
            <xdr:cNvPr id="185377" name="alertsakusei" hidden="1">
              <a:extLst>
                <a:ext uri="{63B3BB69-23CF-44E3-9099-C40C66FF867C}">
                  <a14:compatExt spid="_x0000_s185377"/>
                </a:ext>
              </a:extLst>
            </xdr:cNvPr>
            <xdr:cNvSpPr/>
          </xdr:nvSpPr>
          <xdr:spPr>
            <a:xfrm>
              <a:off x="6645275" y="771525"/>
              <a:ext cx="80200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19</xdr:row>
          <xdr:rowOff>9525</xdr:rowOff>
        </xdr:from>
        <xdr:to>
          <xdr:col>12</xdr:col>
          <xdr:colOff>8890</xdr:colOff>
          <xdr:row>21</xdr:row>
          <xdr:rowOff>3810</xdr:rowOff>
        </xdr:to>
        <xdr:sp>
          <xdr:nvSpPr>
            <xdr:cNvPr id="185378" name="AlertSakusei2" hidden="1">
              <a:extLst>
                <a:ext uri="{63B3BB69-23CF-44E3-9099-C40C66FF867C}">
                  <a14:compatExt spid="_x0000_s185378"/>
                </a:ext>
              </a:extLst>
            </xdr:cNvPr>
            <xdr:cNvSpPr/>
          </xdr:nvSpPr>
          <xdr:spPr>
            <a:xfrm>
              <a:off x="6645275" y="3639820"/>
              <a:ext cx="80200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6</xdr:col>
          <xdr:colOff>0</xdr:colOff>
          <xdr:row>35</xdr:row>
          <xdr:rowOff>1905</xdr:rowOff>
        </xdr:to>
        <xdr:sp>
          <xdr:nvSpPr>
            <xdr:cNvPr id="185381" name="CommandButton2" hidden="1">
              <a:extLst>
                <a:ext uri="{63B3BB69-23CF-44E3-9099-C40C66FF867C}">
                  <a14:compatExt spid="_x0000_s185381"/>
                </a:ext>
              </a:extLst>
            </xdr:cNvPr>
            <xdr:cNvSpPr/>
          </xdr:nvSpPr>
          <xdr:spPr>
            <a:xfrm>
              <a:off x="2411095" y="6320790"/>
              <a:ext cx="1249680" cy="37020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2447925</xdr:colOff>
          <xdr:row>0</xdr:row>
          <xdr:rowOff>9525</xdr:rowOff>
        </xdr:from>
        <xdr:to>
          <xdr:col>7</xdr:col>
          <xdr:colOff>781050</xdr:colOff>
          <xdr:row>1</xdr:row>
          <xdr:rowOff>0</xdr:rowOff>
        </xdr:to>
        <xdr:sp>
          <xdr:nvSpPr>
            <xdr:cNvPr id="212993" name="ThirdPartyInfor" hidden="1">
              <a:extLst>
                <a:ext uri="{63B3BB69-23CF-44E3-9099-C40C66FF867C}">
                  <a14:compatExt spid="_x0000_s212993"/>
                </a:ext>
              </a:extLst>
            </xdr:cNvPr>
            <xdr:cNvSpPr/>
          </xdr:nvSpPr>
          <xdr:spPr>
            <a:xfrm>
              <a:off x="8879205" y="9525"/>
              <a:ext cx="1548765" cy="5619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2190750</xdr:colOff>
          <xdr:row>0</xdr:row>
          <xdr:rowOff>9525</xdr:rowOff>
        </xdr:from>
        <xdr:to>
          <xdr:col>8</xdr:col>
          <xdr:colOff>286385</xdr:colOff>
          <xdr:row>0</xdr:row>
          <xdr:rowOff>360680</xdr:rowOff>
        </xdr:to>
        <xdr:sp>
          <xdr:nvSpPr>
            <xdr:cNvPr id="212994" name="CommandButton1" hidden="1">
              <a:extLst>
                <a:ext uri="{63B3BB69-23CF-44E3-9099-C40C66FF867C}">
                  <a14:compatExt spid="_x0000_s212994"/>
                </a:ext>
              </a:extLst>
            </xdr:cNvPr>
            <xdr:cNvSpPr/>
          </xdr:nvSpPr>
          <xdr:spPr>
            <a:xfrm>
              <a:off x="11837670" y="9525"/>
              <a:ext cx="958850" cy="3511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742950</xdr:colOff>
          <xdr:row>0</xdr:row>
          <xdr:rowOff>9525</xdr:rowOff>
        </xdr:from>
        <xdr:to>
          <xdr:col>6</xdr:col>
          <xdr:colOff>1210310</xdr:colOff>
          <xdr:row>1</xdr:row>
          <xdr:rowOff>0</xdr:rowOff>
        </xdr:to>
        <xdr:sp>
          <xdr:nvSpPr>
            <xdr:cNvPr id="212996" name="savebotton" hidden="1">
              <a:extLst>
                <a:ext uri="{63B3BB69-23CF-44E3-9099-C40C66FF867C}">
                  <a14:compatExt spid="_x0000_s212996"/>
                </a:ext>
              </a:extLst>
            </xdr:cNvPr>
            <xdr:cNvSpPr/>
          </xdr:nvSpPr>
          <xdr:spPr>
            <a:xfrm>
              <a:off x="6431280" y="9525"/>
              <a:ext cx="1210310" cy="56197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55297" name="KnowAllData" hidden="1">
              <a:extLst>
                <a:ext uri="{63B3BB69-23CF-44E3-9099-C40C66FF867C}">
                  <a14:compatExt spid="_x0000_s55297"/>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55298" name="设置发票格式" hidden="1">
              <a:extLst>
                <a:ext uri="{63B3BB69-23CF-44E3-9099-C40C66FF867C}">
                  <a14:compatExt spid="_x0000_s55298"/>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647609</xdr:colOff>
          <xdr:row>4</xdr:row>
          <xdr:rowOff>163286</xdr:rowOff>
        </xdr:to>
        <xdr:sp>
          <xdr:nvSpPr>
            <xdr:cNvPr id="55299" name="引用发票图单号" hidden="1">
              <a:extLst>
                <a:ext uri="{63B3BB69-23CF-44E3-9099-C40C66FF867C}">
                  <a14:compatExt spid="_x0000_s55299"/>
                </a:ext>
              </a:extLst>
            </xdr:cNvPr>
            <xdr:cNvSpPr/>
          </xdr:nvSpPr>
          <xdr:spPr>
            <a:xfrm>
              <a:off x="8463280" y="629920"/>
              <a:ext cx="125222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55300" name="检查重复收寄件" hidden="1">
              <a:extLst>
                <a:ext uri="{63B3BB69-23CF-44E3-9099-C40C66FF867C}">
                  <a14:compatExt spid="_x0000_s55300"/>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103414</xdr:rowOff>
        </xdr:from>
        <xdr:to>
          <xdr:col>12</xdr:col>
          <xdr:colOff>647609</xdr:colOff>
          <xdr:row>7</xdr:row>
          <xdr:rowOff>152400</xdr:rowOff>
        </xdr:to>
        <xdr:sp>
          <xdr:nvSpPr>
            <xdr:cNvPr id="55301" name="REX代理用理货标红" hidden="1">
              <a:extLst>
                <a:ext uri="{63B3BB69-23CF-44E3-9099-C40C66FF867C}">
                  <a14:compatExt spid="_x0000_s55301"/>
                </a:ext>
              </a:extLst>
            </xdr:cNvPr>
            <xdr:cNvSpPr/>
          </xdr:nvSpPr>
          <xdr:spPr>
            <a:xfrm>
              <a:off x="8463280" y="1199515"/>
              <a:ext cx="125222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55302" name="KnowAllData2" hidden="1">
              <a:extLst>
                <a:ext uri="{63B3BB69-23CF-44E3-9099-C40C66FF867C}">
                  <a14:compatExt spid="_x0000_s55302"/>
                </a:ext>
              </a:extLst>
            </xdr:cNvPr>
            <xdr:cNvSpPr/>
          </xdr:nvSpPr>
          <xdr:spPr>
            <a:xfrm>
              <a:off x="5603240" y="5662295"/>
              <a:ext cx="125285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55303" name="检查重复收寄件2" hidden="1">
              <a:extLst>
                <a:ext uri="{63B3BB69-23CF-44E3-9099-C40C66FF867C}">
                  <a14:compatExt spid="_x0000_s55303"/>
                </a:ext>
              </a:extLst>
            </xdr:cNvPr>
            <xdr:cNvSpPr/>
          </xdr:nvSpPr>
          <xdr:spPr>
            <a:xfrm>
              <a:off x="7007225" y="5662295"/>
              <a:ext cx="124523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55304" name="设置发票格式2" hidden="1">
              <a:extLst>
                <a:ext uri="{63B3BB69-23CF-44E3-9099-C40C66FF867C}">
                  <a14:compatExt spid="_x0000_s55304"/>
                </a:ext>
              </a:extLst>
            </xdr:cNvPr>
            <xdr:cNvSpPr/>
          </xdr:nvSpPr>
          <xdr:spPr>
            <a:xfrm>
              <a:off x="7007225" y="6255385"/>
              <a:ext cx="124523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65314</xdr:rowOff>
        </xdr:from>
        <xdr:to>
          <xdr:col>12</xdr:col>
          <xdr:colOff>685709</xdr:colOff>
          <xdr:row>518</xdr:row>
          <xdr:rowOff>152400</xdr:rowOff>
        </xdr:to>
        <xdr:sp>
          <xdr:nvSpPr>
            <xdr:cNvPr id="55305" name="REX代理用理货标红2" hidden="1">
              <a:extLst>
                <a:ext uri="{63B3BB69-23CF-44E3-9099-C40C66FF867C}">
                  <a14:compatExt spid="_x0000_s55305"/>
                </a:ext>
              </a:extLst>
            </xdr:cNvPr>
            <xdr:cNvSpPr/>
          </xdr:nvSpPr>
          <xdr:spPr>
            <a:xfrm>
              <a:off x="8463280" y="6249670"/>
              <a:ext cx="1290320"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65314</xdr:rowOff>
        </xdr:from>
        <xdr:to>
          <xdr:col>12</xdr:col>
          <xdr:colOff>685709</xdr:colOff>
          <xdr:row>515</xdr:row>
          <xdr:rowOff>114300</xdr:rowOff>
        </xdr:to>
        <xdr:sp>
          <xdr:nvSpPr>
            <xdr:cNvPr id="55306" name="引用发票图单号2" hidden="1">
              <a:extLst>
                <a:ext uri="{63B3BB69-23CF-44E3-9099-C40C66FF867C}">
                  <a14:compatExt spid="_x0000_s55306"/>
                </a:ext>
              </a:extLst>
            </xdr:cNvPr>
            <xdr:cNvSpPr/>
          </xdr:nvSpPr>
          <xdr:spPr>
            <a:xfrm>
              <a:off x="8463280" y="5662295"/>
              <a:ext cx="1290320"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55307" name="展开或隐藏" hidden="1">
              <a:extLst>
                <a:ext uri="{63B3BB69-23CF-44E3-9099-C40C66FF867C}">
                  <a14:compatExt spid="_x0000_s55307"/>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55315" name="OpenAutoClearWUX" hidden="1">
              <a:extLst>
                <a:ext uri="{63B3BB69-23CF-44E3-9099-C40C66FF867C}">
                  <a14:compatExt spid="_x0000_s55315"/>
                </a:ext>
              </a:extLst>
            </xdr:cNvPr>
            <xdr:cNvSpPr/>
          </xdr:nvSpPr>
          <xdr:spPr>
            <a:xfrm>
              <a:off x="7865745" y="0"/>
              <a:ext cx="1583690" cy="520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55317" name="addgaent" hidden="1">
              <a:extLst>
                <a:ext uri="{63B3BB69-23CF-44E3-9099-C40C66FF867C}">
                  <a14:compatExt spid="_x0000_s55317"/>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55319" name="OpenAutoSaveWUX" hidden="1">
              <a:extLst>
                <a:ext uri="{63B3BB69-23CF-44E3-9099-C40C66FF867C}">
                  <a14:compatExt spid="_x0000_s55319"/>
                </a:ext>
              </a:extLst>
            </xdr:cNvPr>
            <xdr:cNvSpPr/>
          </xdr:nvSpPr>
          <xdr:spPr>
            <a:xfrm>
              <a:off x="9449435" y="0"/>
              <a:ext cx="1563370" cy="520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55322" name="CreateBatchFolder" hidden="1">
              <a:extLst>
                <a:ext uri="{63B3BB69-23CF-44E3-9099-C40C66FF867C}">
                  <a14:compatExt spid="_x0000_s55322"/>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55323" name="CreateBatchFolder2" hidden="1">
              <a:extLst>
                <a:ext uri="{63B3BB69-23CF-44E3-9099-C40C66FF867C}">
                  <a14:compatExt spid="_x0000_s55323"/>
                </a:ext>
              </a:extLst>
            </xdr:cNvPr>
            <xdr:cNvSpPr/>
          </xdr:nvSpPr>
          <xdr:spPr>
            <a:xfrm>
              <a:off x="5603240" y="6255385"/>
              <a:ext cx="12528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183515</xdr:colOff>
          <xdr:row>7</xdr:row>
          <xdr:rowOff>152400</xdr:rowOff>
        </xdr:to>
        <xdr:sp>
          <xdr:nvSpPr>
            <xdr:cNvPr id="55324" name="CheckSFimport1" hidden="1">
              <a:extLst>
                <a:ext uri="{63B3BB69-23CF-44E3-9099-C40C66FF867C}">
                  <a14:compatExt spid="_x0000_s55324"/>
                </a:ext>
              </a:extLst>
            </xdr:cNvPr>
            <xdr:cNvSpPr/>
          </xdr:nvSpPr>
          <xdr:spPr>
            <a:xfrm>
              <a:off x="9905365" y="1199515"/>
              <a:ext cx="118618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174625</xdr:colOff>
          <xdr:row>518</xdr:row>
          <xdr:rowOff>152400</xdr:rowOff>
        </xdr:to>
        <xdr:sp>
          <xdr:nvSpPr>
            <xdr:cNvPr id="55325" name="CheckSFimport2" hidden="1">
              <a:extLst>
                <a:ext uri="{63B3BB69-23CF-44E3-9099-C40C66FF867C}">
                  <a14:compatExt spid="_x0000_s55325"/>
                </a:ext>
              </a:extLst>
            </xdr:cNvPr>
            <xdr:cNvSpPr/>
          </xdr:nvSpPr>
          <xdr:spPr>
            <a:xfrm>
              <a:off x="9904730" y="6255385"/>
              <a:ext cx="117792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55327" name="DividedTransmission" hidden="1">
              <a:extLst>
                <a:ext uri="{63B3BB69-23CF-44E3-9099-C40C66FF867C}">
                  <a14:compatExt spid="_x0000_s55327"/>
                </a:ext>
              </a:extLst>
            </xdr:cNvPr>
            <xdr:cNvSpPr/>
          </xdr:nvSpPr>
          <xdr:spPr>
            <a:xfrm>
              <a:off x="9906000" y="629285"/>
              <a:ext cx="117284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55328" name="DividedTransmission2" hidden="1">
              <a:extLst>
                <a:ext uri="{63B3BB69-23CF-44E3-9099-C40C66FF867C}">
                  <a14:compatExt spid="_x0000_s55328"/>
                </a:ext>
              </a:extLst>
            </xdr:cNvPr>
            <xdr:cNvSpPr/>
          </xdr:nvSpPr>
          <xdr:spPr>
            <a:xfrm>
              <a:off x="9906000" y="5664200"/>
              <a:ext cx="117284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55329" name="OpenPathFollowWUX" hidden="1">
              <a:extLst>
                <a:ext uri="{63B3BB69-23CF-44E3-9099-C40C66FF867C}">
                  <a14:compatExt spid="_x0000_s55329"/>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55330" name="AutoDataConversion" hidden="1">
              <a:extLst>
                <a:ext uri="{63B3BB69-23CF-44E3-9099-C40C66FF867C}">
                  <a14:compatExt spid="_x0000_s55330"/>
                </a:ext>
              </a:extLst>
            </xdr:cNvPr>
            <xdr:cNvSpPr/>
          </xdr:nvSpPr>
          <xdr:spPr>
            <a:xfrm>
              <a:off x="11278870" y="629285"/>
              <a:ext cx="124714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55331" name="AutoDataConversion2" hidden="1">
              <a:extLst>
                <a:ext uri="{63B3BB69-23CF-44E3-9099-C40C66FF867C}">
                  <a14:compatExt spid="_x0000_s55331"/>
                </a:ext>
              </a:extLst>
            </xdr:cNvPr>
            <xdr:cNvSpPr/>
          </xdr:nvSpPr>
          <xdr:spPr>
            <a:xfrm>
              <a:off x="11278870" y="5664200"/>
              <a:ext cx="1247140"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55332" name="alertsakusei" hidden="1">
              <a:extLst>
                <a:ext uri="{63B3BB69-23CF-44E3-9099-C40C66FF867C}">
                  <a14:compatExt spid="_x0000_s55332"/>
                </a:ext>
              </a:extLst>
            </xdr:cNvPr>
            <xdr:cNvSpPr/>
          </xdr:nvSpPr>
          <xdr:spPr>
            <a:xfrm>
              <a:off x="11289030"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55333" name="AlertSakusei2" hidden="1">
              <a:extLst>
                <a:ext uri="{63B3BB69-23CF-44E3-9099-C40C66FF867C}">
                  <a14:compatExt spid="_x0000_s55333"/>
                </a:ext>
              </a:extLst>
            </xdr:cNvPr>
            <xdr:cNvSpPr/>
          </xdr:nvSpPr>
          <xdr:spPr>
            <a:xfrm>
              <a:off x="11289030"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0</xdr:row>
          <xdr:rowOff>0</xdr:rowOff>
        </xdr:from>
        <xdr:to>
          <xdr:col>10</xdr:col>
          <xdr:colOff>361950</xdr:colOff>
          <xdr:row>1</xdr:row>
          <xdr:rowOff>22860</xdr:rowOff>
        </xdr:to>
        <xdr:sp>
          <xdr:nvSpPr>
            <xdr:cNvPr id="55337" name="CreateINFOtitle" hidden="1">
              <a:extLst>
                <a:ext uri="{63B3BB69-23CF-44E3-9099-C40C66FF867C}">
                  <a14:compatExt spid="_x0000_s55337"/>
                </a:ext>
              </a:extLst>
            </xdr:cNvPr>
            <xdr:cNvSpPr/>
          </xdr:nvSpPr>
          <xdr:spPr>
            <a:xfrm>
              <a:off x="6816725" y="0"/>
              <a:ext cx="1019175" cy="27749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6609" name="KnowAllData" hidden="1">
              <a:extLst>
                <a:ext uri="{63B3BB69-23CF-44E3-9099-C40C66FF867C}">
                  <a14:compatExt spid="_x0000_s196609"/>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6610" name="设置发票格式" hidden="1">
              <a:extLst>
                <a:ext uri="{63B3BB69-23CF-44E3-9099-C40C66FF867C}">
                  <a14:compatExt spid="_x0000_s196610"/>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2</xdr:row>
          <xdr:rowOff>114300</xdr:rowOff>
        </xdr:from>
        <xdr:to>
          <xdr:col>12</xdr:col>
          <xdr:colOff>645795</xdr:colOff>
          <xdr:row>4</xdr:row>
          <xdr:rowOff>163195</xdr:rowOff>
        </xdr:to>
        <xdr:sp>
          <xdr:nvSpPr>
            <xdr:cNvPr id="196611" name="引用发票图单号" hidden="1">
              <a:extLst>
                <a:ext uri="{63B3BB69-23CF-44E3-9099-C40C66FF867C}">
                  <a14:compatExt spid="_x0000_s196611"/>
                </a:ext>
              </a:extLst>
            </xdr:cNvPr>
            <xdr:cNvSpPr/>
          </xdr:nvSpPr>
          <xdr:spPr>
            <a:xfrm>
              <a:off x="8461375"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6612" name="检查重复收寄件" hidden="1">
              <a:extLst>
                <a:ext uri="{63B3BB69-23CF-44E3-9099-C40C66FF867C}">
                  <a14:compatExt spid="_x0000_s196612"/>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5</xdr:row>
          <xdr:rowOff>102870</xdr:rowOff>
        </xdr:from>
        <xdr:to>
          <xdr:col>12</xdr:col>
          <xdr:colOff>645795</xdr:colOff>
          <xdr:row>7</xdr:row>
          <xdr:rowOff>152400</xdr:rowOff>
        </xdr:to>
        <xdr:sp>
          <xdr:nvSpPr>
            <xdr:cNvPr id="196613" name="REX代理用理货标红" hidden="1">
              <a:extLst>
                <a:ext uri="{63B3BB69-23CF-44E3-9099-C40C66FF867C}">
                  <a14:compatExt spid="_x0000_s196613"/>
                </a:ext>
              </a:extLst>
            </xdr:cNvPr>
            <xdr:cNvSpPr/>
          </xdr:nvSpPr>
          <xdr:spPr>
            <a:xfrm>
              <a:off x="8461375"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196614" name="KnowAllData2" hidden="1">
              <a:extLst>
                <a:ext uri="{63B3BB69-23CF-44E3-9099-C40C66FF867C}">
                  <a14:compatExt spid="_x0000_s196614"/>
                </a:ext>
              </a:extLst>
            </xdr:cNvPr>
            <xdr:cNvSpPr/>
          </xdr:nvSpPr>
          <xdr:spPr>
            <a:xfrm>
              <a:off x="5603240" y="5662295"/>
              <a:ext cx="125285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6615" name="检查重复收寄件2" hidden="1">
              <a:extLst>
                <a:ext uri="{63B3BB69-23CF-44E3-9099-C40C66FF867C}">
                  <a14:compatExt spid="_x0000_s196615"/>
                </a:ext>
              </a:extLst>
            </xdr:cNvPr>
            <xdr:cNvSpPr/>
          </xdr:nvSpPr>
          <xdr:spPr>
            <a:xfrm>
              <a:off x="7007225" y="5662295"/>
              <a:ext cx="124523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6616" name="设置发票格式2" hidden="1">
              <a:extLst>
                <a:ext uri="{63B3BB69-23CF-44E3-9099-C40C66FF867C}">
                  <a14:compatExt spid="_x0000_s196616"/>
                </a:ext>
              </a:extLst>
            </xdr:cNvPr>
            <xdr:cNvSpPr/>
          </xdr:nvSpPr>
          <xdr:spPr>
            <a:xfrm>
              <a:off x="7007225" y="6255385"/>
              <a:ext cx="124523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6617" name="REX代理用理货标红2" hidden="1">
              <a:extLst>
                <a:ext uri="{63B3BB69-23CF-44E3-9099-C40C66FF867C}">
                  <a14:compatExt spid="_x0000_s196617"/>
                </a:ext>
              </a:extLst>
            </xdr:cNvPr>
            <xdr:cNvSpPr/>
          </xdr:nvSpPr>
          <xdr:spPr>
            <a:xfrm>
              <a:off x="8463280" y="6249670"/>
              <a:ext cx="12909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196618" name="引用发票图单号2" hidden="1">
              <a:extLst>
                <a:ext uri="{63B3BB69-23CF-44E3-9099-C40C66FF867C}">
                  <a14:compatExt spid="_x0000_s196618"/>
                </a:ext>
              </a:extLst>
            </xdr:cNvPr>
            <xdr:cNvSpPr/>
          </xdr:nvSpPr>
          <xdr:spPr>
            <a:xfrm>
              <a:off x="8463280" y="5662295"/>
              <a:ext cx="129095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6619" name="展开或隐藏" hidden="1">
              <a:extLst>
                <a:ext uri="{63B3BB69-23CF-44E3-9099-C40C66FF867C}">
                  <a14:compatExt spid="_x0000_s196619"/>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6622" name="OpenAutoClearSZX" hidden="1">
              <a:extLst>
                <a:ext uri="{63B3BB69-23CF-44E3-9099-C40C66FF867C}">
                  <a14:compatExt spid="_x0000_s196622"/>
                </a:ext>
              </a:extLst>
            </xdr:cNvPr>
            <xdr:cNvSpPr/>
          </xdr:nvSpPr>
          <xdr:spPr>
            <a:xfrm>
              <a:off x="7865745" y="0"/>
              <a:ext cx="158369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6623" name="addgaent" hidden="1">
              <a:extLst>
                <a:ext uri="{63B3BB69-23CF-44E3-9099-C40C66FF867C}">
                  <a14:compatExt spid="_x0000_s196623"/>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6624" name="OpenAutoSaveSZX" hidden="1">
              <a:extLst>
                <a:ext uri="{63B3BB69-23CF-44E3-9099-C40C66FF867C}">
                  <a14:compatExt spid="_x0000_s196624"/>
                </a:ext>
              </a:extLst>
            </xdr:cNvPr>
            <xdr:cNvSpPr/>
          </xdr:nvSpPr>
          <xdr:spPr>
            <a:xfrm>
              <a:off x="9449435" y="0"/>
              <a:ext cx="156337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6625" name="CreateBatchFolder" hidden="1">
              <a:extLst>
                <a:ext uri="{63B3BB69-23CF-44E3-9099-C40C66FF867C}">
                  <a14:compatExt spid="_x0000_s196625"/>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196626" name="CreateBatchFolder2" hidden="1">
              <a:extLst>
                <a:ext uri="{63B3BB69-23CF-44E3-9099-C40C66FF867C}">
                  <a14:compatExt spid="_x0000_s196626"/>
                </a:ext>
              </a:extLst>
            </xdr:cNvPr>
            <xdr:cNvSpPr/>
          </xdr:nvSpPr>
          <xdr:spPr>
            <a:xfrm>
              <a:off x="5603240" y="6255385"/>
              <a:ext cx="12528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177800</xdr:colOff>
          <xdr:row>7</xdr:row>
          <xdr:rowOff>152400</xdr:rowOff>
        </xdr:to>
        <xdr:sp>
          <xdr:nvSpPr>
            <xdr:cNvPr id="196627" name="CheckSFimport1" hidden="1">
              <a:extLst>
                <a:ext uri="{63B3BB69-23CF-44E3-9099-C40C66FF867C}">
                  <a14:compatExt spid="_x0000_s196627"/>
                </a:ext>
              </a:extLst>
            </xdr:cNvPr>
            <xdr:cNvSpPr/>
          </xdr:nvSpPr>
          <xdr:spPr>
            <a:xfrm>
              <a:off x="9905365" y="1199515"/>
              <a:ext cx="118046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168910</xdr:colOff>
          <xdr:row>518</xdr:row>
          <xdr:rowOff>152400</xdr:rowOff>
        </xdr:to>
        <xdr:sp>
          <xdr:nvSpPr>
            <xdr:cNvPr id="196628" name="CheckSFimport2" hidden="1">
              <a:extLst>
                <a:ext uri="{63B3BB69-23CF-44E3-9099-C40C66FF867C}">
                  <a14:compatExt spid="_x0000_s196628"/>
                </a:ext>
              </a:extLst>
            </xdr:cNvPr>
            <xdr:cNvSpPr/>
          </xdr:nvSpPr>
          <xdr:spPr>
            <a:xfrm>
              <a:off x="9904730" y="6255385"/>
              <a:ext cx="117221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196629" name="DividedTransmission" hidden="1">
              <a:extLst>
                <a:ext uri="{63B3BB69-23CF-44E3-9099-C40C66FF867C}">
                  <a14:compatExt spid="_x0000_s196629"/>
                </a:ext>
              </a:extLst>
            </xdr:cNvPr>
            <xdr:cNvSpPr/>
          </xdr:nvSpPr>
          <xdr:spPr>
            <a:xfrm>
              <a:off x="9906000" y="629285"/>
              <a:ext cx="117284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115570</xdr:rowOff>
        </xdr:to>
        <xdr:sp>
          <xdr:nvSpPr>
            <xdr:cNvPr id="196630" name="DividedTransmission2" hidden="1">
              <a:extLst>
                <a:ext uri="{63B3BB69-23CF-44E3-9099-C40C66FF867C}">
                  <a14:compatExt spid="_x0000_s196630"/>
                </a:ext>
              </a:extLst>
            </xdr:cNvPr>
            <xdr:cNvSpPr/>
          </xdr:nvSpPr>
          <xdr:spPr>
            <a:xfrm>
              <a:off x="9906000" y="5664200"/>
              <a:ext cx="117284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6631" name="OpenPathFollowSZX" hidden="1">
              <a:extLst>
                <a:ext uri="{63B3BB69-23CF-44E3-9099-C40C66FF867C}">
                  <a14:compatExt spid="_x0000_s196631"/>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196632" name="AutoDataConversion" hidden="1">
              <a:extLst>
                <a:ext uri="{63B3BB69-23CF-44E3-9099-C40C66FF867C}">
                  <a14:compatExt spid="_x0000_s196632"/>
                </a:ext>
              </a:extLst>
            </xdr:cNvPr>
            <xdr:cNvSpPr/>
          </xdr:nvSpPr>
          <xdr:spPr>
            <a:xfrm>
              <a:off x="11278870" y="629285"/>
              <a:ext cx="124714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196633" name="AutoDataConversion2" hidden="1">
              <a:extLst>
                <a:ext uri="{63B3BB69-23CF-44E3-9099-C40C66FF867C}">
                  <a14:compatExt spid="_x0000_s196633"/>
                </a:ext>
              </a:extLst>
            </xdr:cNvPr>
            <xdr:cNvSpPr/>
          </xdr:nvSpPr>
          <xdr:spPr>
            <a:xfrm>
              <a:off x="11278870" y="5664200"/>
              <a:ext cx="1247140"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196634" name="alertsakusei" hidden="1">
              <a:extLst>
                <a:ext uri="{63B3BB69-23CF-44E3-9099-C40C66FF867C}">
                  <a14:compatExt spid="_x0000_s196634"/>
                </a:ext>
              </a:extLst>
            </xdr:cNvPr>
            <xdr:cNvSpPr/>
          </xdr:nvSpPr>
          <xdr:spPr>
            <a:xfrm>
              <a:off x="11279505"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516</xdr:row>
          <xdr:rowOff>66675</xdr:rowOff>
        </xdr:from>
        <xdr:to>
          <xdr:col>16</xdr:col>
          <xdr:colOff>587375</xdr:colOff>
          <xdr:row>518</xdr:row>
          <xdr:rowOff>154305</xdr:rowOff>
        </xdr:to>
        <xdr:sp>
          <xdr:nvSpPr>
            <xdr:cNvPr id="196635" name="AlertSakusei2" hidden="1">
              <a:extLst>
                <a:ext uri="{63B3BB69-23CF-44E3-9099-C40C66FF867C}">
                  <a14:compatExt spid="_x0000_s196635"/>
                </a:ext>
              </a:extLst>
            </xdr:cNvPr>
            <xdr:cNvSpPr/>
          </xdr:nvSpPr>
          <xdr:spPr>
            <a:xfrm>
              <a:off x="11279505"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6637" name="CreateINFOtitle" hidden="1">
              <a:extLst>
                <a:ext uri="{63B3BB69-23CF-44E3-9099-C40C66FF867C}">
                  <a14:compatExt spid="_x0000_s196637"/>
                </a:ext>
              </a:extLst>
            </xdr:cNvPr>
            <xdr:cNvSpPr/>
          </xdr:nvSpPr>
          <xdr:spPr>
            <a:xfrm>
              <a:off x="6816090" y="0"/>
              <a:ext cx="1019175" cy="27749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9681" name="KnowAllData" hidden="1">
              <a:extLst>
                <a:ext uri="{63B3BB69-23CF-44E3-9099-C40C66FF867C}">
                  <a14:compatExt spid="_x0000_s199681"/>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9682" name="设置发票格式" hidden="1">
              <a:extLst>
                <a:ext uri="{63B3BB69-23CF-44E3-9099-C40C66FF867C}">
                  <a14:compatExt spid="_x0000_s199682"/>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9683" name="引用发票图单号" hidden="1">
              <a:extLst>
                <a:ext uri="{63B3BB69-23CF-44E3-9099-C40C66FF867C}">
                  <a14:compatExt spid="_x0000_s199683"/>
                </a:ext>
              </a:extLst>
            </xdr:cNvPr>
            <xdr:cNvSpPr/>
          </xdr:nvSpPr>
          <xdr:spPr>
            <a:xfrm>
              <a:off x="846328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9684" name="检查重复收寄件" hidden="1">
              <a:extLst>
                <a:ext uri="{63B3BB69-23CF-44E3-9099-C40C66FF867C}">
                  <a14:compatExt spid="_x0000_s199684"/>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9685" name="REX代理用理货标红" hidden="1">
              <a:extLst>
                <a:ext uri="{63B3BB69-23CF-44E3-9099-C40C66FF867C}">
                  <a14:compatExt spid="_x0000_s199685"/>
                </a:ext>
              </a:extLst>
            </xdr:cNvPr>
            <xdr:cNvSpPr/>
          </xdr:nvSpPr>
          <xdr:spPr>
            <a:xfrm>
              <a:off x="846328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9686" name="KnowAllData2" hidden="1">
              <a:extLst>
                <a:ext uri="{63B3BB69-23CF-44E3-9099-C40C66FF867C}">
                  <a14:compatExt spid="_x0000_s199686"/>
                </a:ext>
              </a:extLst>
            </xdr:cNvPr>
            <xdr:cNvSpPr/>
          </xdr:nvSpPr>
          <xdr:spPr>
            <a:xfrm>
              <a:off x="5603240" y="5662295"/>
              <a:ext cx="1247140"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9687" name="检查重复收寄件2" hidden="1">
              <a:extLst>
                <a:ext uri="{63B3BB69-23CF-44E3-9099-C40C66FF867C}">
                  <a14:compatExt spid="_x0000_s199687"/>
                </a:ext>
              </a:extLst>
            </xdr:cNvPr>
            <xdr:cNvSpPr/>
          </xdr:nvSpPr>
          <xdr:spPr>
            <a:xfrm>
              <a:off x="7007225" y="5662295"/>
              <a:ext cx="124523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9688" name="设置发票格式2" hidden="1">
              <a:extLst>
                <a:ext uri="{63B3BB69-23CF-44E3-9099-C40C66FF867C}">
                  <a14:compatExt spid="_x0000_s199688"/>
                </a:ext>
              </a:extLst>
            </xdr:cNvPr>
            <xdr:cNvSpPr/>
          </xdr:nvSpPr>
          <xdr:spPr>
            <a:xfrm>
              <a:off x="7007225" y="6255385"/>
              <a:ext cx="124523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9689" name="REX代理用理货标红2" hidden="1">
              <a:extLst>
                <a:ext uri="{63B3BB69-23CF-44E3-9099-C40C66FF867C}">
                  <a14:compatExt spid="_x0000_s199689"/>
                </a:ext>
              </a:extLst>
            </xdr:cNvPr>
            <xdr:cNvSpPr/>
          </xdr:nvSpPr>
          <xdr:spPr>
            <a:xfrm>
              <a:off x="8463280" y="6249670"/>
              <a:ext cx="12909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9690" name="引用发票图单号2" hidden="1">
              <a:extLst>
                <a:ext uri="{63B3BB69-23CF-44E3-9099-C40C66FF867C}">
                  <a14:compatExt spid="_x0000_s199690"/>
                </a:ext>
              </a:extLst>
            </xdr:cNvPr>
            <xdr:cNvSpPr/>
          </xdr:nvSpPr>
          <xdr:spPr>
            <a:xfrm>
              <a:off x="8463280" y="5662295"/>
              <a:ext cx="129095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9691" name="展开或隐藏" hidden="1">
              <a:extLst>
                <a:ext uri="{63B3BB69-23CF-44E3-9099-C40C66FF867C}">
                  <a14:compatExt spid="_x0000_s199691"/>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9694" name="OpenAutoClearPVG" hidden="1">
              <a:extLst>
                <a:ext uri="{63B3BB69-23CF-44E3-9099-C40C66FF867C}">
                  <a14:compatExt spid="_x0000_s199694"/>
                </a:ext>
              </a:extLst>
            </xdr:cNvPr>
            <xdr:cNvSpPr/>
          </xdr:nvSpPr>
          <xdr:spPr>
            <a:xfrm>
              <a:off x="7865745" y="0"/>
              <a:ext cx="158369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9695" name="addgaent" hidden="1">
              <a:extLst>
                <a:ext uri="{63B3BB69-23CF-44E3-9099-C40C66FF867C}">
                  <a14:compatExt spid="_x0000_s199695"/>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9696" name="OpenAutoSavePVG" hidden="1">
              <a:extLst>
                <a:ext uri="{63B3BB69-23CF-44E3-9099-C40C66FF867C}">
                  <a14:compatExt spid="_x0000_s199696"/>
                </a:ext>
              </a:extLst>
            </xdr:cNvPr>
            <xdr:cNvSpPr/>
          </xdr:nvSpPr>
          <xdr:spPr>
            <a:xfrm>
              <a:off x="9449435" y="0"/>
              <a:ext cx="156337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9697" name="CreateBatchFolder" hidden="1">
              <a:extLst>
                <a:ext uri="{63B3BB69-23CF-44E3-9099-C40C66FF867C}">
                  <a14:compatExt spid="_x0000_s199697"/>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9698" name="CreateBatchFolder2" hidden="1">
              <a:extLst>
                <a:ext uri="{63B3BB69-23CF-44E3-9099-C40C66FF867C}">
                  <a14:compatExt spid="_x0000_s199698"/>
                </a:ext>
              </a:extLst>
            </xdr:cNvPr>
            <xdr:cNvSpPr/>
          </xdr:nvSpPr>
          <xdr:spPr>
            <a:xfrm>
              <a:off x="5603240" y="6255385"/>
              <a:ext cx="12471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9699" name="CheckSFimport1" hidden="1">
              <a:extLst>
                <a:ext uri="{63B3BB69-23CF-44E3-9099-C40C66FF867C}">
                  <a14:compatExt spid="_x0000_s199699"/>
                </a:ext>
              </a:extLst>
            </xdr:cNvPr>
            <xdr:cNvSpPr/>
          </xdr:nvSpPr>
          <xdr:spPr>
            <a:xfrm>
              <a:off x="9906635" y="1199515"/>
              <a:ext cx="11823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9700" name="CheckSFimport2" hidden="1">
              <a:extLst>
                <a:ext uri="{63B3BB69-23CF-44E3-9099-C40C66FF867C}">
                  <a14:compatExt spid="_x0000_s199700"/>
                </a:ext>
              </a:extLst>
            </xdr:cNvPr>
            <xdr:cNvSpPr/>
          </xdr:nvSpPr>
          <xdr:spPr>
            <a:xfrm>
              <a:off x="9906635" y="6255385"/>
              <a:ext cx="11709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9701" name="DividedTransmission2" hidden="1">
              <a:extLst>
                <a:ext uri="{63B3BB69-23CF-44E3-9099-C40C66FF867C}">
                  <a14:compatExt spid="_x0000_s199701"/>
                </a:ext>
              </a:extLst>
            </xdr:cNvPr>
            <xdr:cNvSpPr/>
          </xdr:nvSpPr>
          <xdr:spPr>
            <a:xfrm>
              <a:off x="9906000" y="5664200"/>
              <a:ext cx="117284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9702" name="DividedTransmission" hidden="1">
              <a:extLst>
                <a:ext uri="{63B3BB69-23CF-44E3-9099-C40C66FF867C}">
                  <a14:compatExt spid="_x0000_s199702"/>
                </a:ext>
              </a:extLst>
            </xdr:cNvPr>
            <xdr:cNvSpPr/>
          </xdr:nvSpPr>
          <xdr:spPr>
            <a:xfrm>
              <a:off x="9906000" y="629285"/>
              <a:ext cx="117284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9703" name="OpenPathFollowPVG" hidden="1">
              <a:extLst>
                <a:ext uri="{63B3BB69-23CF-44E3-9099-C40C66FF867C}">
                  <a14:compatExt spid="_x0000_s199703"/>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9704" name="AutoDataConversion" hidden="1">
              <a:extLst>
                <a:ext uri="{63B3BB69-23CF-44E3-9099-C40C66FF867C}">
                  <a14:compatExt spid="_x0000_s199704"/>
                </a:ext>
              </a:extLst>
            </xdr:cNvPr>
            <xdr:cNvSpPr/>
          </xdr:nvSpPr>
          <xdr:spPr>
            <a:xfrm>
              <a:off x="11278870" y="629285"/>
              <a:ext cx="123888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9705" name="AutoDataConversion2" hidden="1">
              <a:extLst>
                <a:ext uri="{63B3BB69-23CF-44E3-9099-C40C66FF867C}">
                  <a14:compatExt spid="_x0000_s199705"/>
                </a:ext>
              </a:extLst>
            </xdr:cNvPr>
            <xdr:cNvSpPr/>
          </xdr:nvSpPr>
          <xdr:spPr>
            <a:xfrm>
              <a:off x="11278870" y="5664200"/>
              <a:ext cx="123888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9706" name="alertsakusei" hidden="1">
              <a:extLst>
                <a:ext uri="{63B3BB69-23CF-44E3-9099-C40C66FF867C}">
                  <a14:compatExt spid="_x0000_s199706"/>
                </a:ext>
              </a:extLst>
            </xdr:cNvPr>
            <xdr:cNvSpPr/>
          </xdr:nvSpPr>
          <xdr:spPr>
            <a:xfrm>
              <a:off x="11289030"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9707" name="AlertSakusei2" hidden="1">
              <a:extLst>
                <a:ext uri="{63B3BB69-23CF-44E3-9099-C40C66FF867C}">
                  <a14:compatExt spid="_x0000_s199707"/>
                </a:ext>
              </a:extLst>
            </xdr:cNvPr>
            <xdr:cNvSpPr/>
          </xdr:nvSpPr>
          <xdr:spPr>
            <a:xfrm>
              <a:off x="11289030"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9709" name="CreateINFOtitle" hidden="1">
              <a:extLst>
                <a:ext uri="{63B3BB69-23CF-44E3-9099-C40C66FF867C}">
                  <a14:compatExt spid="_x0000_s199709"/>
                </a:ext>
              </a:extLst>
            </xdr:cNvPr>
            <xdr:cNvSpPr/>
          </xdr:nvSpPr>
          <xdr:spPr>
            <a:xfrm>
              <a:off x="6816090" y="0"/>
              <a:ext cx="1019175" cy="27749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8657" name="KnowAllData" hidden="1">
              <a:extLst>
                <a:ext uri="{63B3BB69-23CF-44E3-9099-C40C66FF867C}">
                  <a14:compatExt spid="_x0000_s198657"/>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8658" name="设置发票格式" hidden="1">
              <a:extLst>
                <a:ext uri="{63B3BB69-23CF-44E3-9099-C40C66FF867C}">
                  <a14:compatExt spid="_x0000_s198658"/>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8659" name="引用发票图单号" hidden="1">
              <a:extLst>
                <a:ext uri="{63B3BB69-23CF-44E3-9099-C40C66FF867C}">
                  <a14:compatExt spid="_x0000_s198659"/>
                </a:ext>
              </a:extLst>
            </xdr:cNvPr>
            <xdr:cNvSpPr/>
          </xdr:nvSpPr>
          <xdr:spPr>
            <a:xfrm>
              <a:off x="846328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8660" name="检查重复收寄件" hidden="1">
              <a:extLst>
                <a:ext uri="{63B3BB69-23CF-44E3-9099-C40C66FF867C}">
                  <a14:compatExt spid="_x0000_s198660"/>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8661" name="REX代理用理货标红" hidden="1">
              <a:extLst>
                <a:ext uri="{63B3BB69-23CF-44E3-9099-C40C66FF867C}">
                  <a14:compatExt spid="_x0000_s198661"/>
                </a:ext>
              </a:extLst>
            </xdr:cNvPr>
            <xdr:cNvSpPr/>
          </xdr:nvSpPr>
          <xdr:spPr>
            <a:xfrm>
              <a:off x="846328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8662" name="KnowAllData2" hidden="1">
              <a:extLst>
                <a:ext uri="{63B3BB69-23CF-44E3-9099-C40C66FF867C}">
                  <a14:compatExt spid="_x0000_s198662"/>
                </a:ext>
              </a:extLst>
            </xdr:cNvPr>
            <xdr:cNvSpPr/>
          </xdr:nvSpPr>
          <xdr:spPr>
            <a:xfrm>
              <a:off x="5603240" y="5662295"/>
              <a:ext cx="1247140"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8663" name="检查重复收寄件2" hidden="1">
              <a:extLst>
                <a:ext uri="{63B3BB69-23CF-44E3-9099-C40C66FF867C}">
                  <a14:compatExt spid="_x0000_s198663"/>
                </a:ext>
              </a:extLst>
            </xdr:cNvPr>
            <xdr:cNvSpPr/>
          </xdr:nvSpPr>
          <xdr:spPr>
            <a:xfrm>
              <a:off x="7007225" y="5662295"/>
              <a:ext cx="124523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8664" name="设置发票格式2" hidden="1">
              <a:extLst>
                <a:ext uri="{63B3BB69-23CF-44E3-9099-C40C66FF867C}">
                  <a14:compatExt spid="_x0000_s198664"/>
                </a:ext>
              </a:extLst>
            </xdr:cNvPr>
            <xdr:cNvSpPr/>
          </xdr:nvSpPr>
          <xdr:spPr>
            <a:xfrm>
              <a:off x="7007225" y="6255385"/>
              <a:ext cx="124523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8665" name="REX代理用理货标红2" hidden="1">
              <a:extLst>
                <a:ext uri="{63B3BB69-23CF-44E3-9099-C40C66FF867C}">
                  <a14:compatExt spid="_x0000_s198665"/>
                </a:ext>
              </a:extLst>
            </xdr:cNvPr>
            <xdr:cNvSpPr/>
          </xdr:nvSpPr>
          <xdr:spPr>
            <a:xfrm>
              <a:off x="8463280" y="6249670"/>
              <a:ext cx="12909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8666" name="引用发票图单号2" hidden="1">
              <a:extLst>
                <a:ext uri="{63B3BB69-23CF-44E3-9099-C40C66FF867C}">
                  <a14:compatExt spid="_x0000_s198666"/>
                </a:ext>
              </a:extLst>
            </xdr:cNvPr>
            <xdr:cNvSpPr/>
          </xdr:nvSpPr>
          <xdr:spPr>
            <a:xfrm>
              <a:off x="8463280" y="5662295"/>
              <a:ext cx="129095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8667" name="展开或隐藏" hidden="1">
              <a:extLst>
                <a:ext uri="{63B3BB69-23CF-44E3-9099-C40C66FF867C}">
                  <a14:compatExt spid="_x0000_s198667"/>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8670" name="OpenAutoClearHKG" hidden="1">
              <a:extLst>
                <a:ext uri="{63B3BB69-23CF-44E3-9099-C40C66FF867C}">
                  <a14:compatExt spid="_x0000_s198670"/>
                </a:ext>
              </a:extLst>
            </xdr:cNvPr>
            <xdr:cNvSpPr/>
          </xdr:nvSpPr>
          <xdr:spPr>
            <a:xfrm>
              <a:off x="7865745" y="0"/>
              <a:ext cx="158369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8671" name="addgaent" hidden="1">
              <a:extLst>
                <a:ext uri="{63B3BB69-23CF-44E3-9099-C40C66FF867C}">
                  <a14:compatExt spid="_x0000_s198671"/>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8672" name="OpenAutoSaveHKG" hidden="1">
              <a:extLst>
                <a:ext uri="{63B3BB69-23CF-44E3-9099-C40C66FF867C}">
                  <a14:compatExt spid="_x0000_s198672"/>
                </a:ext>
              </a:extLst>
            </xdr:cNvPr>
            <xdr:cNvSpPr/>
          </xdr:nvSpPr>
          <xdr:spPr>
            <a:xfrm>
              <a:off x="9449435" y="0"/>
              <a:ext cx="156337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8673" name="CreateBatchFolder" hidden="1">
              <a:extLst>
                <a:ext uri="{63B3BB69-23CF-44E3-9099-C40C66FF867C}">
                  <a14:compatExt spid="_x0000_s198673"/>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8674" name="CreateBatchFolder2" hidden="1">
              <a:extLst>
                <a:ext uri="{63B3BB69-23CF-44E3-9099-C40C66FF867C}">
                  <a14:compatExt spid="_x0000_s198674"/>
                </a:ext>
              </a:extLst>
            </xdr:cNvPr>
            <xdr:cNvSpPr/>
          </xdr:nvSpPr>
          <xdr:spPr>
            <a:xfrm>
              <a:off x="5603240" y="6255385"/>
              <a:ext cx="12471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8675" name="CheckSFimport1" hidden="1">
              <a:extLst>
                <a:ext uri="{63B3BB69-23CF-44E3-9099-C40C66FF867C}">
                  <a14:compatExt spid="_x0000_s198675"/>
                </a:ext>
              </a:extLst>
            </xdr:cNvPr>
            <xdr:cNvSpPr/>
          </xdr:nvSpPr>
          <xdr:spPr>
            <a:xfrm>
              <a:off x="9906635" y="1199515"/>
              <a:ext cx="11823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8676" name="CheckSFimport2" hidden="1">
              <a:extLst>
                <a:ext uri="{63B3BB69-23CF-44E3-9099-C40C66FF867C}">
                  <a14:compatExt spid="_x0000_s198676"/>
                </a:ext>
              </a:extLst>
            </xdr:cNvPr>
            <xdr:cNvSpPr/>
          </xdr:nvSpPr>
          <xdr:spPr>
            <a:xfrm>
              <a:off x="9906635" y="6255385"/>
              <a:ext cx="11709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114300</xdr:rowOff>
        </xdr:from>
        <xdr:to>
          <xdr:col>15</xdr:col>
          <xdr:colOff>170815</xdr:colOff>
          <xdr:row>4</xdr:row>
          <xdr:rowOff>163830</xdr:rowOff>
        </xdr:to>
        <xdr:sp>
          <xdr:nvSpPr>
            <xdr:cNvPr id="198677" name="DividedTransmission" hidden="1">
              <a:extLst>
                <a:ext uri="{63B3BB69-23CF-44E3-9099-C40C66FF867C}">
                  <a14:compatExt spid="_x0000_s198677"/>
                </a:ext>
              </a:extLst>
            </xdr:cNvPr>
            <xdr:cNvSpPr/>
          </xdr:nvSpPr>
          <xdr:spPr>
            <a:xfrm>
              <a:off x="9906000" y="629920"/>
              <a:ext cx="117284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8678" name="DividedTransmission2" hidden="1">
              <a:extLst>
                <a:ext uri="{63B3BB69-23CF-44E3-9099-C40C66FF867C}">
                  <a14:compatExt spid="_x0000_s198678"/>
                </a:ext>
              </a:extLst>
            </xdr:cNvPr>
            <xdr:cNvSpPr/>
          </xdr:nvSpPr>
          <xdr:spPr>
            <a:xfrm>
              <a:off x="9906000" y="5664200"/>
              <a:ext cx="117284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8679" name="OpenPathFollowHKG" hidden="1">
              <a:extLst>
                <a:ext uri="{63B3BB69-23CF-44E3-9099-C40C66FF867C}">
                  <a14:compatExt spid="_x0000_s198679"/>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8681" name="AutoDataConversion" hidden="1">
              <a:extLst>
                <a:ext uri="{63B3BB69-23CF-44E3-9099-C40C66FF867C}">
                  <a14:compatExt spid="_x0000_s198681"/>
                </a:ext>
              </a:extLst>
            </xdr:cNvPr>
            <xdr:cNvSpPr/>
          </xdr:nvSpPr>
          <xdr:spPr>
            <a:xfrm>
              <a:off x="11278870" y="629285"/>
              <a:ext cx="123888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8682" name="AutoDataConversion2" hidden="1">
              <a:extLst>
                <a:ext uri="{63B3BB69-23CF-44E3-9099-C40C66FF867C}">
                  <a14:compatExt spid="_x0000_s198682"/>
                </a:ext>
              </a:extLst>
            </xdr:cNvPr>
            <xdr:cNvSpPr/>
          </xdr:nvSpPr>
          <xdr:spPr>
            <a:xfrm>
              <a:off x="11278870" y="5664200"/>
              <a:ext cx="123888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8683" name="alertsakusei" hidden="1">
              <a:extLst>
                <a:ext uri="{63B3BB69-23CF-44E3-9099-C40C66FF867C}">
                  <a14:compatExt spid="_x0000_s198683"/>
                </a:ext>
              </a:extLst>
            </xdr:cNvPr>
            <xdr:cNvSpPr/>
          </xdr:nvSpPr>
          <xdr:spPr>
            <a:xfrm>
              <a:off x="11289030"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8684" name="AlertSakusei2" hidden="1">
              <a:extLst>
                <a:ext uri="{63B3BB69-23CF-44E3-9099-C40C66FF867C}">
                  <a14:compatExt spid="_x0000_s198684"/>
                </a:ext>
              </a:extLst>
            </xdr:cNvPr>
            <xdr:cNvSpPr/>
          </xdr:nvSpPr>
          <xdr:spPr>
            <a:xfrm>
              <a:off x="11289030"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8685" name="CreateINFOtitle" hidden="1">
              <a:extLst>
                <a:ext uri="{63B3BB69-23CF-44E3-9099-C40C66FF867C}">
                  <a14:compatExt spid="_x0000_s198685"/>
                </a:ext>
              </a:extLst>
            </xdr:cNvPr>
            <xdr:cNvSpPr/>
          </xdr:nvSpPr>
          <xdr:spPr>
            <a:xfrm>
              <a:off x="6816090" y="0"/>
              <a:ext cx="1019175" cy="27749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7633" name="KnowAllData" hidden="1">
              <a:extLst>
                <a:ext uri="{63B3BB69-23CF-44E3-9099-C40C66FF867C}">
                  <a14:compatExt spid="_x0000_s197633"/>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7634" name="设置发票格式" hidden="1">
              <a:extLst>
                <a:ext uri="{63B3BB69-23CF-44E3-9099-C40C66FF867C}">
                  <a14:compatExt spid="_x0000_s197634"/>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7635" name="引用发票图单号" hidden="1">
              <a:extLst>
                <a:ext uri="{63B3BB69-23CF-44E3-9099-C40C66FF867C}">
                  <a14:compatExt spid="_x0000_s197635"/>
                </a:ext>
              </a:extLst>
            </xdr:cNvPr>
            <xdr:cNvSpPr/>
          </xdr:nvSpPr>
          <xdr:spPr>
            <a:xfrm>
              <a:off x="846328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7636" name="检查重复收寄件" hidden="1">
              <a:extLst>
                <a:ext uri="{63B3BB69-23CF-44E3-9099-C40C66FF867C}">
                  <a14:compatExt spid="_x0000_s197636"/>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7637" name="REX代理用理货标红" hidden="1">
              <a:extLst>
                <a:ext uri="{63B3BB69-23CF-44E3-9099-C40C66FF867C}">
                  <a14:compatExt spid="_x0000_s197637"/>
                </a:ext>
              </a:extLst>
            </xdr:cNvPr>
            <xdr:cNvSpPr/>
          </xdr:nvSpPr>
          <xdr:spPr>
            <a:xfrm>
              <a:off x="846328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7638" name="KnowAllData2" hidden="1">
              <a:extLst>
                <a:ext uri="{63B3BB69-23CF-44E3-9099-C40C66FF867C}">
                  <a14:compatExt spid="_x0000_s197638"/>
                </a:ext>
              </a:extLst>
            </xdr:cNvPr>
            <xdr:cNvSpPr/>
          </xdr:nvSpPr>
          <xdr:spPr>
            <a:xfrm>
              <a:off x="5603240" y="5662295"/>
              <a:ext cx="1247140"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7639" name="检查重复收寄件2" hidden="1">
              <a:extLst>
                <a:ext uri="{63B3BB69-23CF-44E3-9099-C40C66FF867C}">
                  <a14:compatExt spid="_x0000_s197639"/>
                </a:ext>
              </a:extLst>
            </xdr:cNvPr>
            <xdr:cNvSpPr/>
          </xdr:nvSpPr>
          <xdr:spPr>
            <a:xfrm>
              <a:off x="7007225" y="5662295"/>
              <a:ext cx="124523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7640" name="设置发票格式2" hidden="1">
              <a:extLst>
                <a:ext uri="{63B3BB69-23CF-44E3-9099-C40C66FF867C}">
                  <a14:compatExt spid="_x0000_s197640"/>
                </a:ext>
              </a:extLst>
            </xdr:cNvPr>
            <xdr:cNvSpPr/>
          </xdr:nvSpPr>
          <xdr:spPr>
            <a:xfrm>
              <a:off x="7007225" y="6255385"/>
              <a:ext cx="124523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7641" name="REX代理用理货标红2" hidden="1">
              <a:extLst>
                <a:ext uri="{63B3BB69-23CF-44E3-9099-C40C66FF867C}">
                  <a14:compatExt spid="_x0000_s197641"/>
                </a:ext>
              </a:extLst>
            </xdr:cNvPr>
            <xdr:cNvSpPr/>
          </xdr:nvSpPr>
          <xdr:spPr>
            <a:xfrm>
              <a:off x="8463280" y="6249670"/>
              <a:ext cx="129095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7642" name="引用发票图单号2" hidden="1">
              <a:extLst>
                <a:ext uri="{63B3BB69-23CF-44E3-9099-C40C66FF867C}">
                  <a14:compatExt spid="_x0000_s197642"/>
                </a:ext>
              </a:extLst>
            </xdr:cNvPr>
            <xdr:cNvSpPr/>
          </xdr:nvSpPr>
          <xdr:spPr>
            <a:xfrm>
              <a:off x="8463280" y="5662295"/>
              <a:ext cx="1290955" cy="4464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7643" name="展开或隐藏" hidden="1">
              <a:extLst>
                <a:ext uri="{63B3BB69-23CF-44E3-9099-C40C66FF867C}">
                  <a14:compatExt spid="_x0000_s197643"/>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7646" name="OpenAutoClearTAO" hidden="1">
              <a:extLst>
                <a:ext uri="{63B3BB69-23CF-44E3-9099-C40C66FF867C}">
                  <a14:compatExt spid="_x0000_s197646"/>
                </a:ext>
              </a:extLst>
            </xdr:cNvPr>
            <xdr:cNvSpPr/>
          </xdr:nvSpPr>
          <xdr:spPr>
            <a:xfrm>
              <a:off x="7865745" y="0"/>
              <a:ext cx="158369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7647" name="addgaent" hidden="1">
              <a:extLst>
                <a:ext uri="{63B3BB69-23CF-44E3-9099-C40C66FF867C}">
                  <a14:compatExt spid="_x0000_s197647"/>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7648" name="OpenAutoSaveTAO" hidden="1">
              <a:extLst>
                <a:ext uri="{63B3BB69-23CF-44E3-9099-C40C66FF867C}">
                  <a14:compatExt spid="_x0000_s197648"/>
                </a:ext>
              </a:extLst>
            </xdr:cNvPr>
            <xdr:cNvSpPr/>
          </xdr:nvSpPr>
          <xdr:spPr>
            <a:xfrm>
              <a:off x="9449435" y="0"/>
              <a:ext cx="156337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7649" name="CreateBatchFolder" hidden="1">
              <a:extLst>
                <a:ext uri="{63B3BB69-23CF-44E3-9099-C40C66FF867C}">
                  <a14:compatExt spid="_x0000_s197649"/>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7650" name="CreateBatchFolder2" hidden="1">
              <a:extLst>
                <a:ext uri="{63B3BB69-23CF-44E3-9099-C40C66FF867C}">
                  <a14:compatExt spid="_x0000_s197650"/>
                </a:ext>
              </a:extLst>
            </xdr:cNvPr>
            <xdr:cNvSpPr/>
          </xdr:nvSpPr>
          <xdr:spPr>
            <a:xfrm>
              <a:off x="5603240" y="6255385"/>
              <a:ext cx="12471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7651" name="CheckSFimport1" hidden="1">
              <a:extLst>
                <a:ext uri="{63B3BB69-23CF-44E3-9099-C40C66FF867C}">
                  <a14:compatExt spid="_x0000_s197651"/>
                </a:ext>
              </a:extLst>
            </xdr:cNvPr>
            <xdr:cNvSpPr/>
          </xdr:nvSpPr>
          <xdr:spPr>
            <a:xfrm>
              <a:off x="9906635" y="1199515"/>
              <a:ext cx="11823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7652" name="CheckSFimport2" hidden="1">
              <a:extLst>
                <a:ext uri="{63B3BB69-23CF-44E3-9099-C40C66FF867C}">
                  <a14:compatExt spid="_x0000_s197652"/>
                </a:ext>
              </a:extLst>
            </xdr:cNvPr>
            <xdr:cNvSpPr/>
          </xdr:nvSpPr>
          <xdr:spPr>
            <a:xfrm>
              <a:off x="9906635" y="6255385"/>
              <a:ext cx="117094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7653" name="DividedTransmission" hidden="1">
              <a:extLst>
                <a:ext uri="{63B3BB69-23CF-44E3-9099-C40C66FF867C}">
                  <a14:compatExt spid="_x0000_s197653"/>
                </a:ext>
              </a:extLst>
            </xdr:cNvPr>
            <xdr:cNvSpPr/>
          </xdr:nvSpPr>
          <xdr:spPr>
            <a:xfrm>
              <a:off x="9906000" y="629285"/>
              <a:ext cx="117284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7654" name="DividedTransmission2" hidden="1">
              <a:extLst>
                <a:ext uri="{63B3BB69-23CF-44E3-9099-C40C66FF867C}">
                  <a14:compatExt spid="_x0000_s197654"/>
                </a:ext>
              </a:extLst>
            </xdr:cNvPr>
            <xdr:cNvSpPr/>
          </xdr:nvSpPr>
          <xdr:spPr>
            <a:xfrm>
              <a:off x="9906000" y="5664200"/>
              <a:ext cx="117284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7655" name="OpenPathFollowTAO" hidden="1">
              <a:extLst>
                <a:ext uri="{63B3BB69-23CF-44E3-9099-C40C66FF867C}">
                  <a14:compatExt spid="_x0000_s197655"/>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7656" name="AutoDataConversion" hidden="1">
              <a:extLst>
                <a:ext uri="{63B3BB69-23CF-44E3-9099-C40C66FF867C}">
                  <a14:compatExt spid="_x0000_s197656"/>
                </a:ext>
              </a:extLst>
            </xdr:cNvPr>
            <xdr:cNvSpPr/>
          </xdr:nvSpPr>
          <xdr:spPr>
            <a:xfrm>
              <a:off x="11278870" y="629285"/>
              <a:ext cx="123888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7657" name="AutoDataConversion2" hidden="1">
              <a:extLst>
                <a:ext uri="{63B3BB69-23CF-44E3-9099-C40C66FF867C}">
                  <a14:compatExt spid="_x0000_s197657"/>
                </a:ext>
              </a:extLst>
            </xdr:cNvPr>
            <xdr:cNvSpPr/>
          </xdr:nvSpPr>
          <xdr:spPr>
            <a:xfrm>
              <a:off x="11278870" y="5664200"/>
              <a:ext cx="123888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7658" name="alertsakusei" hidden="1">
              <a:extLst>
                <a:ext uri="{63B3BB69-23CF-44E3-9099-C40C66FF867C}">
                  <a14:compatExt spid="_x0000_s197658"/>
                </a:ext>
              </a:extLst>
            </xdr:cNvPr>
            <xdr:cNvSpPr/>
          </xdr:nvSpPr>
          <xdr:spPr>
            <a:xfrm>
              <a:off x="11289030"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7659" name="AlertSakusei2" hidden="1">
              <a:extLst>
                <a:ext uri="{63B3BB69-23CF-44E3-9099-C40C66FF867C}">
                  <a14:compatExt spid="_x0000_s197659"/>
                </a:ext>
              </a:extLst>
            </xdr:cNvPr>
            <xdr:cNvSpPr/>
          </xdr:nvSpPr>
          <xdr:spPr>
            <a:xfrm>
              <a:off x="11289030"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7660" name="CreateINFOtitle" hidden="1">
              <a:extLst>
                <a:ext uri="{63B3BB69-23CF-44E3-9099-C40C66FF867C}">
                  <a14:compatExt spid="_x0000_s197660"/>
                </a:ext>
              </a:extLst>
            </xdr:cNvPr>
            <xdr:cNvSpPr/>
          </xdr:nvSpPr>
          <xdr:spPr>
            <a:xfrm>
              <a:off x="6816090" y="0"/>
              <a:ext cx="1019175" cy="27749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200705" name="KnowAllData" hidden="1">
              <a:extLst>
                <a:ext uri="{63B3BB69-23CF-44E3-9099-C40C66FF867C}">
                  <a14:compatExt spid="_x0000_s200705"/>
                </a:ext>
              </a:extLst>
            </xdr:cNvPr>
            <xdr:cNvSpPr/>
          </xdr:nvSpPr>
          <xdr:spPr>
            <a:xfrm>
              <a:off x="560324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200706" name="设置发票格式" hidden="1">
              <a:extLst>
                <a:ext uri="{63B3BB69-23CF-44E3-9099-C40C66FF867C}">
                  <a14:compatExt spid="_x0000_s200706"/>
                </a:ext>
              </a:extLst>
            </xdr:cNvPr>
            <xdr:cNvSpPr/>
          </xdr:nvSpPr>
          <xdr:spPr>
            <a:xfrm>
              <a:off x="7007225" y="1199515"/>
              <a:ext cx="124523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200707" name="引用发票图单号" hidden="1">
              <a:extLst>
                <a:ext uri="{63B3BB69-23CF-44E3-9099-C40C66FF867C}">
                  <a14:compatExt spid="_x0000_s200707"/>
                </a:ext>
              </a:extLst>
            </xdr:cNvPr>
            <xdr:cNvSpPr/>
          </xdr:nvSpPr>
          <xdr:spPr>
            <a:xfrm>
              <a:off x="8463280" y="629920"/>
              <a:ext cx="12528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200708" name="检查重复收寄件" hidden="1">
              <a:extLst>
                <a:ext uri="{63B3BB69-23CF-44E3-9099-C40C66FF867C}">
                  <a14:compatExt spid="_x0000_s200708"/>
                </a:ext>
              </a:extLst>
            </xdr:cNvPr>
            <xdr:cNvSpPr/>
          </xdr:nvSpPr>
          <xdr:spPr>
            <a:xfrm>
              <a:off x="7007225" y="629920"/>
              <a:ext cx="12452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200709" name="REX代理用理货标红" hidden="1">
              <a:extLst>
                <a:ext uri="{63B3BB69-23CF-44E3-9099-C40C66FF867C}">
                  <a14:compatExt spid="_x0000_s200709"/>
                </a:ext>
              </a:extLst>
            </xdr:cNvPr>
            <xdr:cNvSpPr/>
          </xdr:nvSpPr>
          <xdr:spPr>
            <a:xfrm>
              <a:off x="846328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200710" name="KnowAllData2" hidden="1">
              <a:extLst>
                <a:ext uri="{63B3BB69-23CF-44E3-9099-C40C66FF867C}">
                  <a14:compatExt spid="_x0000_s200710"/>
                </a:ext>
              </a:extLst>
            </xdr:cNvPr>
            <xdr:cNvSpPr/>
          </xdr:nvSpPr>
          <xdr:spPr>
            <a:xfrm>
              <a:off x="5603240" y="5662295"/>
              <a:ext cx="12528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200711" name="检查重复收寄件2" hidden="1">
              <a:extLst>
                <a:ext uri="{63B3BB69-23CF-44E3-9099-C40C66FF867C}">
                  <a14:compatExt spid="_x0000_s200711"/>
                </a:ext>
              </a:extLst>
            </xdr:cNvPr>
            <xdr:cNvSpPr/>
          </xdr:nvSpPr>
          <xdr:spPr>
            <a:xfrm>
              <a:off x="7007225" y="5662295"/>
              <a:ext cx="124523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200712" name="设置发票格式2" hidden="1">
              <a:extLst>
                <a:ext uri="{63B3BB69-23CF-44E3-9099-C40C66FF867C}">
                  <a14:compatExt spid="_x0000_s200712"/>
                </a:ext>
              </a:extLst>
            </xdr:cNvPr>
            <xdr:cNvSpPr/>
          </xdr:nvSpPr>
          <xdr:spPr>
            <a:xfrm>
              <a:off x="7007225" y="6258560"/>
              <a:ext cx="124523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200713" name="REX代理用理货标红2" hidden="1">
              <a:extLst>
                <a:ext uri="{63B3BB69-23CF-44E3-9099-C40C66FF867C}">
                  <a14:compatExt spid="_x0000_s200713"/>
                </a:ext>
              </a:extLst>
            </xdr:cNvPr>
            <xdr:cNvSpPr/>
          </xdr:nvSpPr>
          <xdr:spPr>
            <a:xfrm>
              <a:off x="8463280" y="6252845"/>
              <a:ext cx="129095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200714" name="引用发票图单号2" hidden="1">
              <a:extLst>
                <a:ext uri="{63B3BB69-23CF-44E3-9099-C40C66FF867C}">
                  <a14:compatExt spid="_x0000_s200714"/>
                </a:ext>
              </a:extLst>
            </xdr:cNvPr>
            <xdr:cNvSpPr/>
          </xdr:nvSpPr>
          <xdr:spPr>
            <a:xfrm>
              <a:off x="8463280" y="5662295"/>
              <a:ext cx="12909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200715" name="展开或隐藏" hidden="1">
              <a:extLst>
                <a:ext uri="{63B3BB69-23CF-44E3-9099-C40C66FF867C}">
                  <a14:compatExt spid="_x0000_s200715"/>
                </a:ext>
              </a:extLst>
            </xdr:cNvPr>
            <xdr:cNvSpPr/>
          </xdr:nvSpPr>
          <xdr:spPr>
            <a:xfrm>
              <a:off x="5603240" y="1199515"/>
              <a:ext cx="12528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200718" name="OpenAutoClearOTHERA" hidden="1">
              <a:extLst>
                <a:ext uri="{63B3BB69-23CF-44E3-9099-C40C66FF867C}">
                  <a14:compatExt spid="_x0000_s200718"/>
                </a:ext>
              </a:extLst>
            </xdr:cNvPr>
            <xdr:cNvSpPr/>
          </xdr:nvSpPr>
          <xdr:spPr>
            <a:xfrm>
              <a:off x="7865745" y="0"/>
              <a:ext cx="158369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200719" name="addgaent" hidden="1">
              <a:extLst>
                <a:ext uri="{63B3BB69-23CF-44E3-9099-C40C66FF867C}">
                  <a14:compatExt spid="_x0000_s200719"/>
                </a:ext>
              </a:extLst>
            </xdr:cNvPr>
            <xdr:cNvSpPr/>
          </xdr:nvSpPr>
          <xdr:spPr>
            <a:xfrm>
              <a:off x="5527040" y="254635"/>
              <a:ext cx="101346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200720" name="OpenAutoSaveOTHERA" hidden="1">
              <a:extLst>
                <a:ext uri="{63B3BB69-23CF-44E3-9099-C40C66FF867C}">
                  <a14:compatExt spid="_x0000_s200720"/>
                </a:ext>
              </a:extLst>
            </xdr:cNvPr>
            <xdr:cNvSpPr/>
          </xdr:nvSpPr>
          <xdr:spPr>
            <a:xfrm>
              <a:off x="9449435" y="0"/>
              <a:ext cx="1563370"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200721" name="CreateBatchFolder" hidden="1">
              <a:extLst>
                <a:ext uri="{63B3BB69-23CF-44E3-9099-C40C66FF867C}">
                  <a14:compatExt spid="_x0000_s200721"/>
                </a:ext>
              </a:extLst>
            </xdr:cNvPr>
            <xdr:cNvSpPr/>
          </xdr:nvSpPr>
          <xdr:spPr>
            <a:xfrm>
              <a:off x="6540500" y="254635"/>
              <a:ext cx="1295400" cy="2717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200722" name="CreateBatchFolder2" hidden="1">
              <a:extLst>
                <a:ext uri="{63B3BB69-23CF-44E3-9099-C40C66FF867C}">
                  <a14:compatExt spid="_x0000_s200722"/>
                </a:ext>
              </a:extLst>
            </xdr:cNvPr>
            <xdr:cNvSpPr/>
          </xdr:nvSpPr>
          <xdr:spPr>
            <a:xfrm>
              <a:off x="5603240" y="6258560"/>
              <a:ext cx="125285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200723" name="CheckSFimport1" hidden="1">
              <a:extLst>
                <a:ext uri="{63B3BB69-23CF-44E3-9099-C40C66FF867C}">
                  <a14:compatExt spid="_x0000_s200723"/>
                </a:ext>
              </a:extLst>
            </xdr:cNvPr>
            <xdr:cNvSpPr/>
          </xdr:nvSpPr>
          <xdr:spPr>
            <a:xfrm>
              <a:off x="9906635" y="1199515"/>
              <a:ext cx="11823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200724" name="CheckSFimport2" hidden="1">
              <a:extLst>
                <a:ext uri="{63B3BB69-23CF-44E3-9099-C40C66FF867C}">
                  <a14:compatExt spid="_x0000_s200724"/>
                </a:ext>
              </a:extLst>
            </xdr:cNvPr>
            <xdr:cNvSpPr/>
          </xdr:nvSpPr>
          <xdr:spPr>
            <a:xfrm>
              <a:off x="9906635" y="6258560"/>
              <a:ext cx="1170940"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263525</xdr:colOff>
          <xdr:row>4</xdr:row>
          <xdr:rowOff>163829</xdr:rowOff>
        </xdr:to>
        <xdr:sp>
          <xdr:nvSpPr>
            <xdr:cNvPr id="200725" name="addHScodeAndURL" hidden="1">
              <a:extLst>
                <a:ext uri="{63B3BB69-23CF-44E3-9099-C40C66FF867C}">
                  <a14:compatExt spid="_x0000_s200725"/>
                </a:ext>
              </a:extLst>
            </xdr:cNvPr>
            <xdr:cNvSpPr/>
          </xdr:nvSpPr>
          <xdr:spPr>
            <a:xfrm>
              <a:off x="12670155" y="629285"/>
              <a:ext cx="124079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200726" name="DividedTransmission" hidden="1">
              <a:extLst>
                <a:ext uri="{63B3BB69-23CF-44E3-9099-C40C66FF867C}">
                  <a14:compatExt spid="_x0000_s200726"/>
                </a:ext>
              </a:extLst>
            </xdr:cNvPr>
            <xdr:cNvSpPr/>
          </xdr:nvSpPr>
          <xdr:spPr>
            <a:xfrm>
              <a:off x="9906000" y="629285"/>
              <a:ext cx="117284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200727" name="DividedTransmission2" hidden="1">
              <a:extLst>
                <a:ext uri="{63B3BB69-23CF-44E3-9099-C40C66FF867C}">
                  <a14:compatExt spid="_x0000_s200727"/>
                </a:ext>
              </a:extLst>
            </xdr:cNvPr>
            <xdr:cNvSpPr/>
          </xdr:nvSpPr>
          <xdr:spPr>
            <a:xfrm>
              <a:off x="9906000" y="5664200"/>
              <a:ext cx="117284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200728" name="OpenPathFollowOTHERA" hidden="1">
              <a:extLst>
                <a:ext uri="{63B3BB69-23CF-44E3-9099-C40C66FF867C}">
                  <a14:compatExt spid="_x0000_s200728"/>
                </a:ext>
              </a:extLst>
            </xdr:cNvPr>
            <xdr:cNvSpPr/>
          </xdr:nvSpPr>
          <xdr:spPr>
            <a:xfrm>
              <a:off x="11012805" y="0"/>
              <a:ext cx="1533525" cy="515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580390</xdr:colOff>
          <xdr:row>4</xdr:row>
          <xdr:rowOff>162560</xdr:rowOff>
        </xdr:to>
        <xdr:sp>
          <xdr:nvSpPr>
            <xdr:cNvPr id="200730" name="AutoDataConversion" hidden="1">
              <a:extLst>
                <a:ext uri="{63B3BB69-23CF-44E3-9099-C40C66FF867C}">
                  <a14:compatExt spid="_x0000_s200730"/>
                </a:ext>
              </a:extLst>
            </xdr:cNvPr>
            <xdr:cNvSpPr/>
          </xdr:nvSpPr>
          <xdr:spPr>
            <a:xfrm>
              <a:off x="11278870" y="629285"/>
              <a:ext cx="12401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580390</xdr:colOff>
          <xdr:row>515</xdr:row>
          <xdr:rowOff>115570</xdr:rowOff>
        </xdr:to>
        <xdr:sp>
          <xdr:nvSpPr>
            <xdr:cNvPr id="200731" name="AutoDataConversion2" hidden="1">
              <a:extLst>
                <a:ext uri="{63B3BB69-23CF-44E3-9099-C40C66FF867C}">
                  <a14:compatExt spid="_x0000_s200731"/>
                </a:ext>
              </a:extLst>
            </xdr:cNvPr>
            <xdr:cNvSpPr/>
          </xdr:nvSpPr>
          <xdr:spPr>
            <a:xfrm>
              <a:off x="11278870" y="5664200"/>
              <a:ext cx="124015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200732" name="alertsakusei" hidden="1">
              <a:extLst>
                <a:ext uri="{63B3BB69-23CF-44E3-9099-C40C66FF867C}">
                  <a14:compatExt spid="_x0000_s200732"/>
                </a:ext>
              </a:extLst>
            </xdr:cNvPr>
            <xdr:cNvSpPr/>
          </xdr:nvSpPr>
          <xdr:spPr>
            <a:xfrm>
              <a:off x="11279505"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0733" name="AlertSakusei2" hidden="1">
              <a:extLst>
                <a:ext uri="{63B3BB69-23CF-44E3-9099-C40C66FF867C}">
                  <a14:compatExt spid="_x0000_s200733"/>
                </a:ext>
              </a:extLst>
            </xdr:cNvPr>
            <xdr:cNvSpPr/>
          </xdr:nvSpPr>
          <xdr:spPr>
            <a:xfrm>
              <a:off x="11289030" y="6254750"/>
              <a:ext cx="1246505" cy="4572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0734" name="CreateINFOtitle" hidden="1">
              <a:extLst>
                <a:ext uri="{63B3BB69-23CF-44E3-9099-C40C66FF867C}">
                  <a14:compatExt spid="_x0000_s200734"/>
                </a:ext>
              </a:extLst>
            </xdr:cNvPr>
            <xdr:cNvSpPr/>
          </xdr:nvSpPr>
          <xdr:spPr>
            <a:xfrm>
              <a:off x="6816090" y="0"/>
              <a:ext cx="1019175" cy="27749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314960</xdr:colOff>
          <xdr:row>4</xdr:row>
          <xdr:rowOff>162560</xdr:rowOff>
        </xdr:to>
        <xdr:sp>
          <xdr:nvSpPr>
            <xdr:cNvPr id="207873" name="KnowAllData" hidden="1">
              <a:extLst>
                <a:ext uri="{63B3BB69-23CF-44E3-9099-C40C66FF867C}">
                  <a14:compatExt spid="_x0000_s207873"/>
                </a:ext>
              </a:extLst>
            </xdr:cNvPr>
            <xdr:cNvSpPr/>
          </xdr:nvSpPr>
          <xdr:spPr>
            <a:xfrm>
              <a:off x="5603240" y="629920"/>
              <a:ext cx="1252220"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160020</xdr:colOff>
          <xdr:row>7</xdr:row>
          <xdr:rowOff>152309</xdr:rowOff>
        </xdr:to>
        <xdr:sp>
          <xdr:nvSpPr>
            <xdr:cNvPr id="207874" name="设置发票格式" hidden="1">
              <a:extLst>
                <a:ext uri="{63B3BB69-23CF-44E3-9099-C40C66FF867C}">
                  <a14:compatExt spid="_x0000_s207874"/>
                </a:ext>
              </a:extLst>
            </xdr:cNvPr>
            <xdr:cNvSpPr/>
          </xdr:nvSpPr>
          <xdr:spPr>
            <a:xfrm>
              <a:off x="7007225" y="1199515"/>
              <a:ext cx="12446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647065</xdr:colOff>
          <xdr:row>4</xdr:row>
          <xdr:rowOff>162560</xdr:rowOff>
        </xdr:to>
        <xdr:sp>
          <xdr:nvSpPr>
            <xdr:cNvPr id="207875" name="引用发票图单号" hidden="1">
              <a:extLst>
                <a:ext uri="{63B3BB69-23CF-44E3-9099-C40C66FF867C}">
                  <a14:compatExt spid="_x0000_s207875"/>
                </a:ext>
              </a:extLst>
            </xdr:cNvPr>
            <xdr:cNvSpPr/>
          </xdr:nvSpPr>
          <xdr:spPr>
            <a:xfrm>
              <a:off x="8463280" y="629920"/>
              <a:ext cx="1252220"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160020</xdr:colOff>
          <xdr:row>4</xdr:row>
          <xdr:rowOff>162560</xdr:rowOff>
        </xdr:to>
        <xdr:sp>
          <xdr:nvSpPr>
            <xdr:cNvPr id="207876" name="检查重复收寄件" hidden="1">
              <a:extLst>
                <a:ext uri="{63B3BB69-23CF-44E3-9099-C40C66FF867C}">
                  <a14:compatExt spid="_x0000_s207876"/>
                </a:ext>
              </a:extLst>
            </xdr:cNvPr>
            <xdr:cNvSpPr/>
          </xdr:nvSpPr>
          <xdr:spPr>
            <a:xfrm>
              <a:off x="7007225" y="629920"/>
              <a:ext cx="1244600"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647065</xdr:colOff>
          <xdr:row>7</xdr:row>
          <xdr:rowOff>151765</xdr:rowOff>
        </xdr:to>
        <xdr:sp>
          <xdr:nvSpPr>
            <xdr:cNvPr id="207877" name="REX代理用理货标红" hidden="1">
              <a:extLst>
                <a:ext uri="{63B3BB69-23CF-44E3-9099-C40C66FF867C}">
                  <a14:compatExt spid="_x0000_s207877"/>
                </a:ext>
              </a:extLst>
            </xdr:cNvPr>
            <xdr:cNvSpPr/>
          </xdr:nvSpPr>
          <xdr:spPr>
            <a:xfrm>
              <a:off x="8463280" y="1199515"/>
              <a:ext cx="125222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309245</xdr:colOff>
          <xdr:row>515</xdr:row>
          <xdr:rowOff>108494</xdr:rowOff>
        </xdr:to>
        <xdr:sp>
          <xdr:nvSpPr>
            <xdr:cNvPr id="207878" name="KnowAllData2" hidden="1">
              <a:extLst>
                <a:ext uri="{63B3BB69-23CF-44E3-9099-C40C66FF867C}">
                  <a14:compatExt spid="_x0000_s207878"/>
                </a:ext>
              </a:extLst>
            </xdr:cNvPr>
            <xdr:cNvSpPr/>
          </xdr:nvSpPr>
          <xdr:spPr>
            <a:xfrm>
              <a:off x="5603240" y="5662295"/>
              <a:ext cx="1246505"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160020</xdr:colOff>
          <xdr:row>515</xdr:row>
          <xdr:rowOff>108494</xdr:rowOff>
        </xdr:to>
        <xdr:sp>
          <xdr:nvSpPr>
            <xdr:cNvPr id="207879" name="检查重复收寄件2" hidden="1">
              <a:extLst>
                <a:ext uri="{63B3BB69-23CF-44E3-9099-C40C66FF867C}">
                  <a14:compatExt spid="_x0000_s207879"/>
                </a:ext>
              </a:extLst>
            </xdr:cNvPr>
            <xdr:cNvSpPr/>
          </xdr:nvSpPr>
          <xdr:spPr>
            <a:xfrm>
              <a:off x="7007225" y="5662295"/>
              <a:ext cx="124460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160020</xdr:colOff>
          <xdr:row>518</xdr:row>
          <xdr:rowOff>152037</xdr:rowOff>
        </xdr:to>
        <xdr:sp>
          <xdr:nvSpPr>
            <xdr:cNvPr id="207880" name="设置发票格式2" hidden="1">
              <a:extLst>
                <a:ext uri="{63B3BB69-23CF-44E3-9099-C40C66FF867C}">
                  <a14:compatExt spid="_x0000_s207880"/>
                </a:ext>
              </a:extLst>
            </xdr:cNvPr>
            <xdr:cNvSpPr/>
          </xdr:nvSpPr>
          <xdr:spPr>
            <a:xfrm>
              <a:off x="7007225" y="6255385"/>
              <a:ext cx="1244600" cy="4451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685165</xdr:colOff>
          <xdr:row>518</xdr:row>
          <xdr:rowOff>146050</xdr:rowOff>
        </xdr:to>
        <xdr:sp>
          <xdr:nvSpPr>
            <xdr:cNvPr id="207881" name="REX代理用理货标红2" hidden="1">
              <a:extLst>
                <a:ext uri="{63B3BB69-23CF-44E3-9099-C40C66FF867C}">
                  <a14:compatExt spid="_x0000_s207881"/>
                </a:ext>
              </a:extLst>
            </xdr:cNvPr>
            <xdr:cNvSpPr/>
          </xdr:nvSpPr>
          <xdr:spPr>
            <a:xfrm>
              <a:off x="8463280" y="6249670"/>
              <a:ext cx="1290320" cy="4451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685165</xdr:colOff>
          <xdr:row>515</xdr:row>
          <xdr:rowOff>107950</xdr:rowOff>
        </xdr:to>
        <xdr:sp>
          <xdr:nvSpPr>
            <xdr:cNvPr id="207882" name="引用发票图单号2" hidden="1">
              <a:extLst>
                <a:ext uri="{63B3BB69-23CF-44E3-9099-C40C66FF867C}">
                  <a14:compatExt spid="_x0000_s207882"/>
                </a:ext>
              </a:extLst>
            </xdr:cNvPr>
            <xdr:cNvSpPr/>
          </xdr:nvSpPr>
          <xdr:spPr>
            <a:xfrm>
              <a:off x="8463280" y="5662295"/>
              <a:ext cx="1290320" cy="445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314960</xdr:colOff>
          <xdr:row>7</xdr:row>
          <xdr:rowOff>152309</xdr:rowOff>
        </xdr:to>
        <xdr:sp>
          <xdr:nvSpPr>
            <xdr:cNvPr id="207883" name="展开或隐藏" hidden="1">
              <a:extLst>
                <a:ext uri="{63B3BB69-23CF-44E3-9099-C40C66FF867C}">
                  <a14:compatExt spid="_x0000_s207883"/>
                </a:ext>
              </a:extLst>
            </xdr:cNvPr>
            <xdr:cNvSpPr/>
          </xdr:nvSpPr>
          <xdr:spPr>
            <a:xfrm>
              <a:off x="5603240" y="1199515"/>
              <a:ext cx="125222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207884" name="OpenAutoClearOTHERB" hidden="1">
              <a:extLst>
                <a:ext uri="{63B3BB69-23CF-44E3-9099-C40C66FF867C}">
                  <a14:compatExt spid="_x0000_s207884"/>
                </a:ext>
              </a:extLst>
            </xdr:cNvPr>
            <xdr:cNvSpPr/>
          </xdr:nvSpPr>
          <xdr:spPr>
            <a:xfrm>
              <a:off x="7865745" y="0"/>
              <a:ext cx="1583690" cy="520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10160</xdr:rowOff>
        </xdr:to>
        <xdr:sp>
          <xdr:nvSpPr>
            <xdr:cNvPr id="207885" name="addgaent" hidden="1">
              <a:extLst>
                <a:ext uri="{63B3BB69-23CF-44E3-9099-C40C66FF867C}">
                  <a14:compatExt spid="_x0000_s207885"/>
                </a:ext>
              </a:extLst>
            </xdr:cNvPr>
            <xdr:cNvSpPr/>
          </xdr:nvSpPr>
          <xdr:spPr>
            <a:xfrm>
              <a:off x="5527040" y="254635"/>
              <a:ext cx="1013460" cy="2711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207886" name="OpenAutoSaveOTHERB" hidden="1">
              <a:extLst>
                <a:ext uri="{63B3BB69-23CF-44E3-9099-C40C66FF867C}">
                  <a14:compatExt spid="_x0000_s207886"/>
                </a:ext>
              </a:extLst>
            </xdr:cNvPr>
            <xdr:cNvSpPr/>
          </xdr:nvSpPr>
          <xdr:spPr>
            <a:xfrm>
              <a:off x="9449435" y="0"/>
              <a:ext cx="1563370" cy="520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10160</xdr:rowOff>
        </xdr:to>
        <xdr:sp>
          <xdr:nvSpPr>
            <xdr:cNvPr id="207887" name="CreateBatchFolder" hidden="1">
              <a:extLst>
                <a:ext uri="{63B3BB69-23CF-44E3-9099-C40C66FF867C}">
                  <a14:compatExt spid="_x0000_s207887"/>
                </a:ext>
              </a:extLst>
            </xdr:cNvPr>
            <xdr:cNvSpPr/>
          </xdr:nvSpPr>
          <xdr:spPr>
            <a:xfrm>
              <a:off x="6540500" y="254635"/>
              <a:ext cx="1295400" cy="2711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309245</xdr:colOff>
          <xdr:row>518</xdr:row>
          <xdr:rowOff>152037</xdr:rowOff>
        </xdr:to>
        <xdr:sp>
          <xdr:nvSpPr>
            <xdr:cNvPr id="207888" name="CreateBatchFolder2" hidden="1">
              <a:extLst>
                <a:ext uri="{63B3BB69-23CF-44E3-9099-C40C66FF867C}">
                  <a14:compatExt spid="_x0000_s207888"/>
                </a:ext>
              </a:extLst>
            </xdr:cNvPr>
            <xdr:cNvSpPr/>
          </xdr:nvSpPr>
          <xdr:spPr>
            <a:xfrm>
              <a:off x="5603240" y="6255385"/>
              <a:ext cx="1246505" cy="4451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180340</xdr:colOff>
          <xdr:row>7</xdr:row>
          <xdr:rowOff>151765</xdr:rowOff>
        </xdr:to>
        <xdr:sp>
          <xdr:nvSpPr>
            <xdr:cNvPr id="207889" name="CheckSFimport1" hidden="1">
              <a:extLst>
                <a:ext uri="{63B3BB69-23CF-44E3-9099-C40C66FF867C}">
                  <a14:compatExt spid="_x0000_s207889"/>
                </a:ext>
              </a:extLst>
            </xdr:cNvPr>
            <xdr:cNvSpPr/>
          </xdr:nvSpPr>
          <xdr:spPr>
            <a:xfrm>
              <a:off x="9906635" y="1199515"/>
              <a:ext cx="11817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168910</xdr:colOff>
          <xdr:row>518</xdr:row>
          <xdr:rowOff>151765</xdr:rowOff>
        </xdr:to>
        <xdr:sp>
          <xdr:nvSpPr>
            <xdr:cNvPr id="207890" name="CheckSFimport2" hidden="1">
              <a:extLst>
                <a:ext uri="{63B3BB69-23CF-44E3-9099-C40C66FF867C}">
                  <a14:compatExt spid="_x0000_s207890"/>
                </a:ext>
              </a:extLst>
            </xdr:cNvPr>
            <xdr:cNvSpPr/>
          </xdr:nvSpPr>
          <xdr:spPr>
            <a:xfrm>
              <a:off x="9906635" y="6255385"/>
              <a:ext cx="1170305" cy="4451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170180</xdr:colOff>
          <xdr:row>4</xdr:row>
          <xdr:rowOff>162560</xdr:rowOff>
        </xdr:to>
        <xdr:sp>
          <xdr:nvSpPr>
            <xdr:cNvPr id="207891" name="DividedTransmission" hidden="1">
              <a:extLst>
                <a:ext uri="{63B3BB69-23CF-44E3-9099-C40C66FF867C}">
                  <a14:compatExt spid="_x0000_s207891"/>
                </a:ext>
              </a:extLst>
            </xdr:cNvPr>
            <xdr:cNvSpPr/>
          </xdr:nvSpPr>
          <xdr:spPr>
            <a:xfrm>
              <a:off x="9906000" y="629285"/>
              <a:ext cx="117221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170180</xdr:colOff>
          <xdr:row>515</xdr:row>
          <xdr:rowOff>115570</xdr:rowOff>
        </xdr:to>
        <xdr:sp>
          <xdr:nvSpPr>
            <xdr:cNvPr id="207892" name="DividedTransmission2" hidden="1">
              <a:extLst>
                <a:ext uri="{63B3BB69-23CF-44E3-9099-C40C66FF867C}">
                  <a14:compatExt spid="_x0000_s207892"/>
                </a:ext>
              </a:extLst>
            </xdr:cNvPr>
            <xdr:cNvSpPr/>
          </xdr:nvSpPr>
          <xdr:spPr>
            <a:xfrm>
              <a:off x="9906000" y="5664200"/>
              <a:ext cx="1172210"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5080</xdr:rowOff>
        </xdr:to>
        <xdr:sp>
          <xdr:nvSpPr>
            <xdr:cNvPr id="207893" name="OpenPathFollowOTHERB" hidden="1">
              <a:extLst>
                <a:ext uri="{63B3BB69-23CF-44E3-9099-C40C66FF867C}">
                  <a14:compatExt spid="_x0000_s207893"/>
                </a:ext>
              </a:extLst>
            </xdr:cNvPr>
            <xdr:cNvSpPr/>
          </xdr:nvSpPr>
          <xdr:spPr>
            <a:xfrm>
              <a:off x="11012805" y="0"/>
              <a:ext cx="1533525" cy="520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207894" name="AutoDataConversion" hidden="1">
              <a:extLst>
                <a:ext uri="{63B3BB69-23CF-44E3-9099-C40C66FF867C}">
                  <a14:compatExt spid="_x0000_s207894"/>
                </a:ext>
              </a:extLst>
            </xdr:cNvPr>
            <xdr:cNvSpPr/>
          </xdr:nvSpPr>
          <xdr:spPr>
            <a:xfrm>
              <a:off x="11278870" y="629285"/>
              <a:ext cx="123888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207895" name="AutoDataConversion2" hidden="1">
              <a:extLst>
                <a:ext uri="{63B3BB69-23CF-44E3-9099-C40C66FF867C}">
                  <a14:compatExt spid="_x0000_s207895"/>
                </a:ext>
              </a:extLst>
            </xdr:cNvPr>
            <xdr:cNvSpPr/>
          </xdr:nvSpPr>
          <xdr:spPr>
            <a:xfrm>
              <a:off x="11278870" y="5664200"/>
              <a:ext cx="1238885" cy="4521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262890</xdr:colOff>
          <xdr:row>4</xdr:row>
          <xdr:rowOff>163829</xdr:rowOff>
        </xdr:to>
        <xdr:sp>
          <xdr:nvSpPr>
            <xdr:cNvPr id="207896" name="addHScodeAndURL" hidden="1">
              <a:extLst>
                <a:ext uri="{63B3BB69-23CF-44E3-9099-C40C66FF867C}">
                  <a14:compatExt spid="_x0000_s207896"/>
                </a:ext>
              </a:extLst>
            </xdr:cNvPr>
            <xdr:cNvSpPr/>
          </xdr:nvSpPr>
          <xdr:spPr>
            <a:xfrm>
              <a:off x="12670155" y="629285"/>
              <a:ext cx="124015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361950</xdr:colOff>
          <xdr:row>5</xdr:row>
          <xdr:rowOff>104775</xdr:rowOff>
        </xdr:from>
        <xdr:to>
          <xdr:col>16</xdr:col>
          <xdr:colOff>577850</xdr:colOff>
          <xdr:row>7</xdr:row>
          <xdr:rowOff>154305</xdr:rowOff>
        </xdr:to>
        <xdr:sp>
          <xdr:nvSpPr>
            <xdr:cNvPr id="207897" name="alertsakusei" hidden="1">
              <a:extLst>
                <a:ext uri="{63B3BB69-23CF-44E3-9099-C40C66FF867C}">
                  <a14:compatExt spid="_x0000_s207897"/>
                </a:ext>
              </a:extLst>
            </xdr:cNvPr>
            <xdr:cNvSpPr/>
          </xdr:nvSpPr>
          <xdr:spPr>
            <a:xfrm>
              <a:off x="11269980" y="1201420"/>
              <a:ext cx="12465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7898" name="AlertSakusei2" hidden="1">
              <a:extLst>
                <a:ext uri="{63B3BB69-23CF-44E3-9099-C40C66FF867C}">
                  <a14:compatExt spid="_x0000_s207898"/>
                </a:ext>
              </a:extLst>
            </xdr:cNvPr>
            <xdr:cNvSpPr/>
          </xdr:nvSpPr>
          <xdr:spPr>
            <a:xfrm>
              <a:off x="11289030" y="6251575"/>
              <a:ext cx="1246505" cy="451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7899" name="CreateINFOtitle" hidden="1">
              <a:extLst>
                <a:ext uri="{63B3BB69-23CF-44E3-9099-C40C66FF867C}">
                  <a14:compatExt spid="_x0000_s207899"/>
                </a:ext>
              </a:extLst>
            </xdr:cNvPr>
            <xdr:cNvSpPr/>
          </xdr:nvSpPr>
          <xdr:spPr>
            <a:xfrm>
              <a:off x="6816090" y="0"/>
              <a:ext cx="1019175" cy="277495"/>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1</xdr:row>
          <xdr:rowOff>65314</xdr:rowOff>
        </xdr:from>
        <xdr:to>
          <xdr:col>8</xdr:col>
          <xdr:colOff>457200</xdr:colOff>
          <xdr:row>3</xdr:row>
          <xdr:rowOff>174171</xdr:rowOff>
        </xdr:to>
        <xdr:sp>
          <xdr:nvSpPr>
            <xdr:cNvPr id="1052" name="引用数据检查用" hidden="1">
              <a:extLst>
                <a:ext uri="{63B3BB69-23CF-44E3-9099-C40C66FF867C}">
                  <a14:compatExt spid="_x0000_s1052"/>
                </a:ext>
              </a:extLst>
            </xdr:cNvPr>
            <xdr:cNvSpPr/>
          </xdr:nvSpPr>
          <xdr:spPr>
            <a:xfrm>
              <a:off x="6913245" y="319405"/>
              <a:ext cx="1318260" cy="570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xdr:row>
          <xdr:rowOff>152400</xdr:rowOff>
        </xdr:from>
        <xdr:to>
          <xdr:col>8</xdr:col>
          <xdr:colOff>457200</xdr:colOff>
          <xdr:row>7</xdr:row>
          <xdr:rowOff>163286</xdr:rowOff>
        </xdr:to>
        <xdr:sp>
          <xdr:nvSpPr>
            <xdr:cNvPr id="1053" name="检查重复收寄件检查用" hidden="1">
              <a:extLst>
                <a:ext uri="{63B3BB69-23CF-44E3-9099-C40C66FF867C}">
                  <a14:compatExt spid="_x0000_s1053"/>
                </a:ext>
              </a:extLst>
            </xdr:cNvPr>
            <xdr:cNvSpPr/>
          </xdr:nvSpPr>
          <xdr:spPr>
            <a:xfrm>
              <a:off x="6913245" y="1068070"/>
              <a:ext cx="1318260"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xdr:row>
          <xdr:rowOff>64770</xdr:rowOff>
        </xdr:from>
        <xdr:to>
          <xdr:col>11</xdr:col>
          <xdr:colOff>322580</xdr:colOff>
          <xdr:row>3</xdr:row>
          <xdr:rowOff>173990</xdr:rowOff>
        </xdr:to>
        <xdr:sp>
          <xdr:nvSpPr>
            <xdr:cNvPr id="1054" name="检查发票格式检查用" hidden="1">
              <a:extLst>
                <a:ext uri="{63B3BB69-23CF-44E3-9099-C40C66FF867C}">
                  <a14:compatExt spid="_x0000_s1054"/>
                </a:ext>
              </a:extLst>
            </xdr:cNvPr>
            <xdr:cNvSpPr/>
          </xdr:nvSpPr>
          <xdr:spPr>
            <a:xfrm>
              <a:off x="8431530" y="319405"/>
              <a:ext cx="1303655" cy="570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xdr:row>
          <xdr:rowOff>66674</xdr:rowOff>
        </xdr:from>
        <xdr:to>
          <xdr:col>15</xdr:col>
          <xdr:colOff>647700</xdr:colOff>
          <xdr:row>3</xdr:row>
          <xdr:rowOff>175894</xdr:rowOff>
        </xdr:to>
        <xdr:sp>
          <xdr:nvSpPr>
            <xdr:cNvPr id="1055" name="引用发票图单号检查用" hidden="1">
              <a:extLst>
                <a:ext uri="{63B3BB69-23CF-44E3-9099-C40C66FF867C}">
                  <a14:compatExt spid="_x0000_s1055"/>
                </a:ext>
              </a:extLst>
            </xdr:cNvPr>
            <xdr:cNvSpPr/>
          </xdr:nvSpPr>
          <xdr:spPr>
            <a:xfrm>
              <a:off x="11574780" y="320675"/>
              <a:ext cx="1338580" cy="570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xdr:row>
          <xdr:rowOff>152400</xdr:rowOff>
        </xdr:from>
        <xdr:to>
          <xdr:col>11</xdr:col>
          <xdr:colOff>322580</xdr:colOff>
          <xdr:row>7</xdr:row>
          <xdr:rowOff>163195</xdr:rowOff>
        </xdr:to>
        <xdr:sp>
          <xdr:nvSpPr>
            <xdr:cNvPr id="1056" name="设置发票表格格式" hidden="1">
              <a:extLst>
                <a:ext uri="{63B3BB69-23CF-44E3-9099-C40C66FF867C}">
                  <a14:compatExt spid="_x0000_s1056"/>
                </a:ext>
              </a:extLst>
            </xdr:cNvPr>
            <xdr:cNvSpPr/>
          </xdr:nvSpPr>
          <xdr:spPr>
            <a:xfrm>
              <a:off x="8431530" y="1068070"/>
              <a:ext cx="130365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152400</xdr:rowOff>
        </xdr:from>
        <xdr:to>
          <xdr:col>15</xdr:col>
          <xdr:colOff>647700</xdr:colOff>
          <xdr:row>7</xdr:row>
          <xdr:rowOff>163195</xdr:rowOff>
        </xdr:to>
        <xdr:sp>
          <xdr:nvSpPr>
            <xdr:cNvPr id="1057" name="REX理货标红检查邮件用" hidden="1">
              <a:extLst>
                <a:ext uri="{63B3BB69-23CF-44E3-9099-C40C66FF867C}">
                  <a14:compatExt spid="_x0000_s1057"/>
                </a:ext>
              </a:extLst>
            </xdr:cNvPr>
            <xdr:cNvSpPr/>
          </xdr:nvSpPr>
          <xdr:spPr>
            <a:xfrm>
              <a:off x="11574780" y="1068070"/>
              <a:ext cx="1338580"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7</xdr:col>
          <xdr:colOff>0</xdr:colOff>
          <xdr:row>0</xdr:row>
          <xdr:rowOff>239486</xdr:rowOff>
        </xdr:to>
        <xdr:sp>
          <xdr:nvSpPr>
            <xdr:cNvPr id="1060" name="addagent" hidden="1">
              <a:extLst>
                <a:ext uri="{63B3BB69-23CF-44E3-9099-C40C66FF867C}">
                  <a14:compatExt spid="_x0000_s1060"/>
                </a:ext>
              </a:extLst>
            </xdr:cNvPr>
            <xdr:cNvSpPr/>
          </xdr:nvSpPr>
          <xdr:spPr>
            <a:xfrm>
              <a:off x="5774055" y="0"/>
              <a:ext cx="986790" cy="2393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885190</xdr:colOff>
          <xdr:row>1</xdr:row>
          <xdr:rowOff>66674</xdr:rowOff>
        </xdr:from>
        <xdr:to>
          <xdr:col>17</xdr:col>
          <xdr:colOff>895985</xdr:colOff>
          <xdr:row>3</xdr:row>
          <xdr:rowOff>172719</xdr:rowOff>
        </xdr:to>
        <xdr:sp>
          <xdr:nvSpPr>
            <xdr:cNvPr id="1063" name="DividedTransmission" hidden="1">
              <a:extLst>
                <a:ext uri="{63B3BB69-23CF-44E3-9099-C40C66FF867C}">
                  <a14:compatExt spid="_x0000_s1063"/>
                </a:ext>
              </a:extLst>
            </xdr:cNvPr>
            <xdr:cNvSpPr/>
          </xdr:nvSpPr>
          <xdr:spPr>
            <a:xfrm>
              <a:off x="13150850" y="320675"/>
              <a:ext cx="1296670" cy="5670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895350</xdr:colOff>
          <xdr:row>4</xdr:row>
          <xdr:rowOff>152400</xdr:rowOff>
        </xdr:from>
        <xdr:to>
          <xdr:col>17</xdr:col>
          <xdr:colOff>903605</xdr:colOff>
          <xdr:row>7</xdr:row>
          <xdr:rowOff>161925</xdr:rowOff>
        </xdr:to>
        <xdr:sp>
          <xdr:nvSpPr>
            <xdr:cNvPr id="1064" name="AddHscodeURLForCheck" hidden="1">
              <a:extLst>
                <a:ext uri="{63B3BB69-23CF-44E3-9099-C40C66FF867C}">
                  <a14:compatExt spid="_x0000_s1064"/>
                </a:ext>
              </a:extLst>
            </xdr:cNvPr>
            <xdr:cNvSpPr/>
          </xdr:nvSpPr>
          <xdr:spPr>
            <a:xfrm>
              <a:off x="13161010" y="1068070"/>
              <a:ext cx="1294130"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xdr:row>
          <xdr:rowOff>66674</xdr:rowOff>
        </xdr:from>
        <xdr:to>
          <xdr:col>12</xdr:col>
          <xdr:colOff>901065</xdr:colOff>
          <xdr:row>3</xdr:row>
          <xdr:rowOff>175259</xdr:rowOff>
        </xdr:to>
        <xdr:sp>
          <xdr:nvSpPr>
            <xdr:cNvPr id="1065" name="检查DOC单位改LOT" hidden="1">
              <a:extLst>
                <a:ext uri="{63B3BB69-23CF-44E3-9099-C40C66FF867C}">
                  <a14:compatExt spid="_x0000_s1065"/>
                </a:ext>
              </a:extLst>
            </xdr:cNvPr>
            <xdr:cNvSpPr/>
          </xdr:nvSpPr>
          <xdr:spPr>
            <a:xfrm>
              <a:off x="10031730" y="320675"/>
              <a:ext cx="1312545" cy="5695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152400</xdr:rowOff>
        </xdr:from>
        <xdr:to>
          <xdr:col>12</xdr:col>
          <xdr:colOff>901065</xdr:colOff>
          <xdr:row>7</xdr:row>
          <xdr:rowOff>162560</xdr:rowOff>
        </xdr:to>
        <xdr:sp>
          <xdr:nvSpPr>
            <xdr:cNvPr id="1066" name="设置DOC单位改LOT" hidden="1">
              <a:extLst>
                <a:ext uri="{63B3BB69-23CF-44E3-9099-C40C66FF867C}">
                  <a14:compatExt spid="_x0000_s1066"/>
                </a:ext>
              </a:extLst>
            </xdr:cNvPr>
            <xdr:cNvSpPr/>
          </xdr:nvSpPr>
          <xdr:spPr>
            <a:xfrm>
              <a:off x="10031730" y="1068070"/>
              <a:ext cx="1312545" cy="5721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11</xdr:row>
          <xdr:rowOff>127000</xdr:rowOff>
        </xdr:from>
        <xdr:to>
          <xdr:col>7</xdr:col>
          <xdr:colOff>0</xdr:colOff>
          <xdr:row>15</xdr:row>
          <xdr:rowOff>99695</xdr:rowOff>
        </xdr:to>
        <xdr:sp>
          <xdr:nvSpPr>
            <xdr:cNvPr id="2049" name="CommandButton1" hidden="1">
              <a:extLst>
                <a:ext uri="{63B3BB69-23CF-44E3-9099-C40C66FF867C}">
                  <a14:compatExt spid="_x0000_s2049"/>
                </a:ext>
              </a:extLst>
            </xdr:cNvPr>
            <xdr:cNvSpPr/>
          </xdr:nvSpPr>
          <xdr:spPr>
            <a:xfrm>
              <a:off x="11940540" y="2169795"/>
              <a:ext cx="1373505" cy="6889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38</xdr:row>
          <xdr:rowOff>85725</xdr:rowOff>
        </xdr:from>
        <xdr:to>
          <xdr:col>7</xdr:col>
          <xdr:colOff>0</xdr:colOff>
          <xdr:row>42</xdr:row>
          <xdr:rowOff>57150</xdr:rowOff>
        </xdr:to>
        <xdr:sp>
          <xdr:nvSpPr>
            <xdr:cNvPr id="2051" name="CommandButton2" hidden="1">
              <a:extLst>
                <a:ext uri="{63B3BB69-23CF-44E3-9099-C40C66FF867C}">
                  <a14:compatExt spid="_x0000_s2051"/>
                </a:ext>
              </a:extLst>
            </xdr:cNvPr>
            <xdr:cNvSpPr/>
          </xdr:nvSpPr>
          <xdr:spPr>
            <a:xfrm>
              <a:off x="11927840" y="6963410"/>
              <a:ext cx="1386205" cy="6877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22225</xdr:rowOff>
        </xdr:from>
        <xdr:to>
          <xdr:col>7</xdr:col>
          <xdr:colOff>0</xdr:colOff>
          <xdr:row>11</xdr:row>
          <xdr:rowOff>37465</xdr:rowOff>
        </xdr:to>
        <xdr:sp>
          <xdr:nvSpPr>
            <xdr:cNvPr id="2052" name="BackToSheet" hidden="1">
              <a:extLst>
                <a:ext uri="{63B3BB69-23CF-44E3-9099-C40C66FF867C}">
                  <a14:compatExt spid="_x0000_s2052"/>
                </a:ext>
              </a:extLst>
            </xdr:cNvPr>
            <xdr:cNvSpPr/>
          </xdr:nvSpPr>
          <xdr:spPr>
            <a:xfrm>
              <a:off x="11935460" y="609600"/>
              <a:ext cx="1378585" cy="147066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9</xdr:col>
          <xdr:colOff>10886</xdr:colOff>
          <xdr:row>2</xdr:row>
          <xdr:rowOff>179614</xdr:rowOff>
        </xdr:from>
        <xdr:to>
          <xdr:col>11</xdr:col>
          <xdr:colOff>0</xdr:colOff>
          <xdr:row>4</xdr:row>
          <xdr:rowOff>174171</xdr:rowOff>
        </xdr:to>
        <xdr:sp>
          <xdr:nvSpPr>
            <xdr:cNvPr id="173057" name="SaveBatchData" hidden="1">
              <a:extLst>
                <a:ext uri="{63B3BB69-23CF-44E3-9099-C40C66FF867C}">
                  <a14:compatExt spid="_x0000_s173057"/>
                </a:ext>
              </a:extLst>
            </xdr:cNvPr>
            <xdr:cNvSpPr/>
          </xdr:nvSpPr>
          <xdr:spPr>
            <a:xfrm>
              <a:off x="7719695" y="552450"/>
              <a:ext cx="1437005" cy="36449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16329</xdr:colOff>
          <xdr:row>1</xdr:row>
          <xdr:rowOff>5443</xdr:rowOff>
        </xdr:from>
        <xdr:to>
          <xdr:col>3</xdr:col>
          <xdr:colOff>0</xdr:colOff>
          <xdr:row>2</xdr:row>
          <xdr:rowOff>168729</xdr:rowOff>
        </xdr:to>
        <xdr:sp>
          <xdr:nvSpPr>
            <xdr:cNvPr id="172033" name="ReadUserData" hidden="1">
              <a:extLst>
                <a:ext uri="{63B3BB69-23CF-44E3-9099-C40C66FF867C}">
                  <a14:compatExt spid="_x0000_s172033"/>
                </a:ext>
              </a:extLst>
            </xdr:cNvPr>
            <xdr:cNvSpPr/>
          </xdr:nvSpPr>
          <xdr:spPr>
            <a:xfrm>
              <a:off x="759460" y="184150"/>
              <a:ext cx="1257935" cy="3422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7</xdr:row>
          <xdr:rowOff>10886</xdr:rowOff>
        </xdr:from>
        <xdr:to>
          <xdr:col>3</xdr:col>
          <xdr:colOff>0</xdr:colOff>
          <xdr:row>27</xdr:row>
          <xdr:rowOff>10886</xdr:rowOff>
        </xdr:to>
        <xdr:sp>
          <xdr:nvSpPr>
            <xdr:cNvPr id="172034" name="Interfacesettings" hidden="1">
              <a:extLst>
                <a:ext uri="{63B3BB69-23CF-44E3-9099-C40C66FF867C}">
                  <a14:compatExt spid="_x0000_s172034"/>
                </a:ext>
              </a:extLst>
            </xdr:cNvPr>
            <xdr:cNvSpPr/>
          </xdr:nvSpPr>
          <xdr:spPr>
            <a:xfrm>
              <a:off x="754380" y="1283970"/>
              <a:ext cx="1263015" cy="3581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27</xdr:row>
          <xdr:rowOff>10886</xdr:rowOff>
        </xdr:from>
        <xdr:to>
          <xdr:col>3</xdr:col>
          <xdr:colOff>0</xdr:colOff>
          <xdr:row>47</xdr:row>
          <xdr:rowOff>10886</xdr:rowOff>
        </xdr:to>
        <xdr:sp>
          <xdr:nvSpPr>
            <xdr:cNvPr id="172035" name="SwitchSettings" hidden="1">
              <a:extLst>
                <a:ext uri="{63B3BB69-23CF-44E3-9099-C40C66FF867C}">
                  <a14:compatExt spid="_x0000_s172035"/>
                </a:ext>
              </a:extLst>
            </xdr:cNvPr>
            <xdr:cNvSpPr/>
          </xdr:nvSpPr>
          <xdr:spPr>
            <a:xfrm>
              <a:off x="754380" y="1642110"/>
              <a:ext cx="1263015" cy="3581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10886</xdr:rowOff>
        </xdr:from>
        <xdr:to>
          <xdr:col>3</xdr:col>
          <xdr:colOff>0</xdr:colOff>
          <xdr:row>67</xdr:row>
          <xdr:rowOff>9525</xdr:rowOff>
        </xdr:to>
        <xdr:sp>
          <xdr:nvSpPr>
            <xdr:cNvPr id="172036" name="PathSettings" hidden="1">
              <a:extLst>
                <a:ext uri="{63B3BB69-23CF-44E3-9099-C40C66FF867C}">
                  <a14:compatExt spid="_x0000_s172036"/>
                </a:ext>
              </a:extLst>
            </xdr:cNvPr>
            <xdr:cNvSpPr/>
          </xdr:nvSpPr>
          <xdr:spPr>
            <a:xfrm>
              <a:off x="743585" y="2000250"/>
              <a:ext cx="1273810" cy="3568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16329</xdr:rowOff>
        </xdr:from>
        <xdr:to>
          <xdr:col>3</xdr:col>
          <xdr:colOff>0</xdr:colOff>
          <xdr:row>68</xdr:row>
          <xdr:rowOff>168729</xdr:rowOff>
        </xdr:to>
        <xdr:sp>
          <xdr:nvSpPr>
            <xdr:cNvPr id="172037" name="OtherSettings" hidden="1">
              <a:extLst>
                <a:ext uri="{63B3BB69-23CF-44E3-9099-C40C66FF867C}">
                  <a14:compatExt spid="_x0000_s172037"/>
                </a:ext>
              </a:extLst>
            </xdr:cNvPr>
            <xdr:cNvSpPr/>
          </xdr:nvSpPr>
          <xdr:spPr>
            <a:xfrm>
              <a:off x="743585" y="2363470"/>
              <a:ext cx="12738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3</xdr:row>
          <xdr:rowOff>5443</xdr:rowOff>
        </xdr:from>
        <xdr:to>
          <xdr:col>3</xdr:col>
          <xdr:colOff>0</xdr:colOff>
          <xdr:row>4</xdr:row>
          <xdr:rowOff>168729</xdr:rowOff>
        </xdr:to>
        <xdr:sp>
          <xdr:nvSpPr>
            <xdr:cNvPr id="172038" name="SaveUserData1" hidden="1">
              <a:extLst>
                <a:ext uri="{63B3BB69-23CF-44E3-9099-C40C66FF867C}">
                  <a14:compatExt spid="_x0000_s172038"/>
                </a:ext>
              </a:extLst>
            </xdr:cNvPr>
            <xdr:cNvSpPr/>
          </xdr:nvSpPr>
          <xdr:spPr>
            <a:xfrm>
              <a:off x="754380" y="551815"/>
              <a:ext cx="1263015" cy="3422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653143</xdr:colOff>
          <xdr:row>1</xdr:row>
          <xdr:rowOff>0</xdr:rowOff>
        </xdr:from>
        <xdr:to>
          <xdr:col>5</xdr:col>
          <xdr:colOff>10886</xdr:colOff>
          <xdr:row>2</xdr:row>
          <xdr:rowOff>163286</xdr:rowOff>
        </xdr:to>
        <xdr:sp>
          <xdr:nvSpPr>
            <xdr:cNvPr id="172039" name="CheckUpdate" hidden="1">
              <a:extLst>
                <a:ext uri="{63B3BB69-23CF-44E3-9099-C40C66FF867C}">
                  <a14:compatExt spid="_x0000_s172039"/>
                </a:ext>
              </a:extLst>
            </xdr:cNvPr>
            <xdr:cNvSpPr/>
          </xdr:nvSpPr>
          <xdr:spPr>
            <a:xfrm>
              <a:off x="2017395" y="179070"/>
              <a:ext cx="1284605" cy="3422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10886</xdr:colOff>
          <xdr:row>1</xdr:row>
          <xdr:rowOff>10886</xdr:rowOff>
        </xdr:from>
        <xdr:to>
          <xdr:col>7</xdr:col>
          <xdr:colOff>10886</xdr:colOff>
          <xdr:row>2</xdr:row>
          <xdr:rowOff>163286</xdr:rowOff>
        </xdr:to>
        <xdr:sp>
          <xdr:nvSpPr>
            <xdr:cNvPr id="172042" name="OnlineMode" hidden="1">
              <a:extLst>
                <a:ext uri="{63B3BB69-23CF-44E3-9099-C40C66FF867C}">
                  <a14:compatExt spid="_x0000_s172042"/>
                </a:ext>
              </a:extLst>
            </xdr:cNvPr>
            <xdr:cNvSpPr/>
          </xdr:nvSpPr>
          <xdr:spPr>
            <a:xfrm>
              <a:off x="3302000" y="189865"/>
              <a:ext cx="126873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5443</xdr:rowOff>
        </xdr:from>
        <xdr:to>
          <xdr:col>3</xdr:col>
          <xdr:colOff>0</xdr:colOff>
          <xdr:row>88</xdr:row>
          <xdr:rowOff>168729</xdr:rowOff>
        </xdr:to>
        <xdr:sp>
          <xdr:nvSpPr>
            <xdr:cNvPr id="172043" name="Userdata" hidden="1">
              <a:extLst>
                <a:ext uri="{63B3BB69-23CF-44E3-9099-C40C66FF867C}">
                  <a14:compatExt spid="_x0000_s172043"/>
                </a:ext>
              </a:extLst>
            </xdr:cNvPr>
            <xdr:cNvSpPr/>
          </xdr:nvSpPr>
          <xdr:spPr>
            <a:xfrm>
              <a:off x="743585" y="2710815"/>
              <a:ext cx="1273810" cy="3422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199</xdr:row>
          <xdr:rowOff>179614</xdr:rowOff>
        </xdr:from>
        <xdr:to>
          <xdr:col>3</xdr:col>
          <xdr:colOff>0</xdr:colOff>
          <xdr:row>202</xdr:row>
          <xdr:rowOff>0</xdr:rowOff>
        </xdr:to>
        <xdr:sp>
          <xdr:nvSpPr>
            <xdr:cNvPr id="172044" name="AddAccount" hidden="1">
              <a:extLst>
                <a:ext uri="{63B3BB69-23CF-44E3-9099-C40C66FF867C}">
                  <a14:compatExt spid="_x0000_s172044"/>
                </a:ext>
              </a:extLst>
            </xdr:cNvPr>
            <xdr:cNvSpPr/>
          </xdr:nvSpPr>
          <xdr:spPr>
            <a:xfrm>
              <a:off x="754380" y="3063875"/>
              <a:ext cx="1263015" cy="3581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xdr:colOff>
          <xdr:row>201</xdr:row>
          <xdr:rowOff>154940</xdr:rowOff>
        </xdr:from>
        <xdr:to>
          <xdr:col>2</xdr:col>
          <xdr:colOff>602524</xdr:colOff>
          <xdr:row>203</xdr:row>
          <xdr:rowOff>154940</xdr:rowOff>
        </xdr:to>
        <xdr:sp>
          <xdr:nvSpPr>
            <xdr:cNvPr id="172045" name="SaveUserNameData" hidden="1">
              <a:extLst>
                <a:ext uri="{63B3BB69-23CF-44E3-9099-C40C66FF867C}">
                  <a14:compatExt spid="_x0000_s172045"/>
                </a:ext>
              </a:extLst>
            </xdr:cNvPr>
            <xdr:cNvSpPr/>
          </xdr:nvSpPr>
          <xdr:spPr>
            <a:xfrm>
              <a:off x="749300" y="3397885"/>
              <a:ext cx="1262380" cy="3581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16329</xdr:colOff>
          <xdr:row>3</xdr:row>
          <xdr:rowOff>0</xdr:rowOff>
        </xdr:from>
        <xdr:to>
          <xdr:col>8</xdr:col>
          <xdr:colOff>5443</xdr:colOff>
          <xdr:row>5</xdr:row>
          <xdr:rowOff>5443</xdr:rowOff>
        </xdr:to>
        <xdr:sp>
          <xdr:nvSpPr>
            <xdr:cNvPr id="172046" name="Login" hidden="1">
              <a:extLst>
                <a:ext uri="{63B3BB69-23CF-44E3-9099-C40C66FF867C}">
                  <a14:compatExt spid="_x0000_s172046"/>
                </a:ext>
              </a:extLst>
            </xdr:cNvPr>
            <xdr:cNvSpPr/>
          </xdr:nvSpPr>
          <xdr:spPr>
            <a:xfrm>
              <a:off x="3968115" y="546735"/>
              <a:ext cx="1204595" cy="37274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8" Type="http://schemas.openxmlformats.org/officeDocument/2006/relationships/image" Target="../media/image18.wmf"/><Relationship Id="rId37" Type="http://schemas.openxmlformats.org/officeDocument/2006/relationships/control" Target="../activeX/activeX18.xml"/><Relationship Id="rId36" Type="http://schemas.openxmlformats.org/officeDocument/2006/relationships/image" Target="../media/image17.wmf"/><Relationship Id="rId35" Type="http://schemas.openxmlformats.org/officeDocument/2006/relationships/control" Target="../activeX/activeX17.xml"/><Relationship Id="rId34" Type="http://schemas.openxmlformats.org/officeDocument/2006/relationships/image" Target="../media/image16.wmf"/><Relationship Id="rId33" Type="http://schemas.openxmlformats.org/officeDocument/2006/relationships/control" Target="../activeX/activeX16.xml"/><Relationship Id="rId32" Type="http://schemas.openxmlformats.org/officeDocument/2006/relationships/image" Target="../media/image15.wmf"/><Relationship Id="rId31" Type="http://schemas.openxmlformats.org/officeDocument/2006/relationships/control" Target="../activeX/activeX15.xml"/><Relationship Id="rId30" Type="http://schemas.openxmlformats.org/officeDocument/2006/relationships/image" Target="../media/image14.wmf"/><Relationship Id="rId3" Type="http://schemas.openxmlformats.org/officeDocument/2006/relationships/control" Target="../activeX/activeX1.xml"/><Relationship Id="rId29" Type="http://schemas.openxmlformats.org/officeDocument/2006/relationships/control" Target="../activeX/activeX14.xml"/><Relationship Id="rId28" Type="http://schemas.openxmlformats.org/officeDocument/2006/relationships/image" Target="../media/image13.wmf"/><Relationship Id="rId27" Type="http://schemas.openxmlformats.org/officeDocument/2006/relationships/control" Target="../activeX/activeX13.xml"/><Relationship Id="rId26" Type="http://schemas.openxmlformats.org/officeDocument/2006/relationships/image" Target="../media/image12.wmf"/><Relationship Id="rId25" Type="http://schemas.openxmlformats.org/officeDocument/2006/relationships/control" Target="../activeX/activeX12.xml"/><Relationship Id="rId24" Type="http://schemas.openxmlformats.org/officeDocument/2006/relationships/image" Target="../media/image11.wmf"/><Relationship Id="rId23" Type="http://schemas.openxmlformats.org/officeDocument/2006/relationships/control" Target="../activeX/activeX11.xml"/><Relationship Id="rId22" Type="http://schemas.openxmlformats.org/officeDocument/2006/relationships/image" Target="../media/image10.wmf"/><Relationship Id="rId21" Type="http://schemas.openxmlformats.org/officeDocument/2006/relationships/control" Target="../activeX/activeX10.xml"/><Relationship Id="rId20" Type="http://schemas.openxmlformats.org/officeDocument/2006/relationships/image" Target="../media/image9.wmf"/><Relationship Id="rId2" Type="http://schemas.openxmlformats.org/officeDocument/2006/relationships/vmlDrawing" Target="../drawings/vmlDrawing1.vml"/><Relationship Id="rId19" Type="http://schemas.openxmlformats.org/officeDocument/2006/relationships/control" Target="../activeX/activeX9.xml"/><Relationship Id="rId18" Type="http://schemas.openxmlformats.org/officeDocument/2006/relationships/image" Target="../media/image8.wmf"/><Relationship Id="rId17" Type="http://schemas.openxmlformats.org/officeDocument/2006/relationships/control" Target="../activeX/activeX8.xml"/><Relationship Id="rId16" Type="http://schemas.openxmlformats.org/officeDocument/2006/relationships/image" Target="../media/image7.wmf"/><Relationship Id="rId15" Type="http://schemas.openxmlformats.org/officeDocument/2006/relationships/control" Target="../activeX/activeX7.xml"/><Relationship Id="rId14" Type="http://schemas.openxmlformats.org/officeDocument/2006/relationships/image" Target="../media/image6.wmf"/><Relationship Id="rId13" Type="http://schemas.openxmlformats.org/officeDocument/2006/relationships/control" Target="../activeX/activeX6.x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image" Target="../media/image21.wmf"/><Relationship Id="rId7" Type="http://schemas.openxmlformats.org/officeDocument/2006/relationships/control" Target="../activeX/activeX21.xml"/><Relationship Id="rId6" Type="http://schemas.openxmlformats.org/officeDocument/2006/relationships/image" Target="../media/image20.wmf"/><Relationship Id="rId5" Type="http://schemas.openxmlformats.org/officeDocument/2006/relationships/control" Target="../activeX/activeX20.xml"/><Relationship Id="rId4" Type="http://schemas.openxmlformats.org/officeDocument/2006/relationships/image" Target="../media/image19.wmf"/><Relationship Id="rId3" Type="http://schemas.openxmlformats.org/officeDocument/2006/relationships/control" Target="../activeX/activeX19.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ontrol" Target="../activeX/activeX25.xml"/><Relationship Id="rId8" Type="http://schemas.openxmlformats.org/officeDocument/2006/relationships/image" Target="../media/image24.wmf"/><Relationship Id="rId7" Type="http://schemas.openxmlformats.org/officeDocument/2006/relationships/control" Target="../activeX/activeX24.xml"/><Relationship Id="rId6" Type="http://schemas.openxmlformats.org/officeDocument/2006/relationships/image" Target="../media/image23.wmf"/><Relationship Id="rId54" Type="http://schemas.openxmlformats.org/officeDocument/2006/relationships/image" Target="../media/image47.wmf"/><Relationship Id="rId53" Type="http://schemas.openxmlformats.org/officeDocument/2006/relationships/control" Target="../activeX/activeX47.xml"/><Relationship Id="rId52" Type="http://schemas.openxmlformats.org/officeDocument/2006/relationships/image" Target="../media/image46.wmf"/><Relationship Id="rId51" Type="http://schemas.openxmlformats.org/officeDocument/2006/relationships/control" Target="../activeX/activeX46.xml"/><Relationship Id="rId50" Type="http://schemas.openxmlformats.org/officeDocument/2006/relationships/image" Target="../media/image45.wmf"/><Relationship Id="rId5" Type="http://schemas.openxmlformats.org/officeDocument/2006/relationships/control" Target="../activeX/activeX23.xml"/><Relationship Id="rId49" Type="http://schemas.openxmlformats.org/officeDocument/2006/relationships/control" Target="../activeX/activeX45.xml"/><Relationship Id="rId48" Type="http://schemas.openxmlformats.org/officeDocument/2006/relationships/image" Target="../media/image44.wmf"/><Relationship Id="rId47" Type="http://schemas.openxmlformats.org/officeDocument/2006/relationships/control" Target="../activeX/activeX44.xml"/><Relationship Id="rId46" Type="http://schemas.openxmlformats.org/officeDocument/2006/relationships/image" Target="../media/image43.wmf"/><Relationship Id="rId45" Type="http://schemas.openxmlformats.org/officeDocument/2006/relationships/control" Target="../activeX/activeX43.xml"/><Relationship Id="rId44" Type="http://schemas.openxmlformats.org/officeDocument/2006/relationships/image" Target="../media/image42.wmf"/><Relationship Id="rId43" Type="http://schemas.openxmlformats.org/officeDocument/2006/relationships/control" Target="../activeX/activeX42.xml"/><Relationship Id="rId42" Type="http://schemas.openxmlformats.org/officeDocument/2006/relationships/image" Target="../media/image41.wmf"/><Relationship Id="rId41" Type="http://schemas.openxmlformats.org/officeDocument/2006/relationships/control" Target="../activeX/activeX41.xml"/><Relationship Id="rId40" Type="http://schemas.openxmlformats.org/officeDocument/2006/relationships/image" Target="../media/image40.wmf"/><Relationship Id="rId4" Type="http://schemas.openxmlformats.org/officeDocument/2006/relationships/image" Target="../media/image22.wmf"/><Relationship Id="rId39" Type="http://schemas.openxmlformats.org/officeDocument/2006/relationships/control" Target="../activeX/activeX40.xml"/><Relationship Id="rId38" Type="http://schemas.openxmlformats.org/officeDocument/2006/relationships/image" Target="../media/image39.wmf"/><Relationship Id="rId37" Type="http://schemas.openxmlformats.org/officeDocument/2006/relationships/control" Target="../activeX/activeX39.xml"/><Relationship Id="rId36" Type="http://schemas.openxmlformats.org/officeDocument/2006/relationships/image" Target="../media/image38.wmf"/><Relationship Id="rId35" Type="http://schemas.openxmlformats.org/officeDocument/2006/relationships/control" Target="../activeX/activeX38.xml"/><Relationship Id="rId34" Type="http://schemas.openxmlformats.org/officeDocument/2006/relationships/image" Target="../media/image37.wmf"/><Relationship Id="rId33" Type="http://schemas.openxmlformats.org/officeDocument/2006/relationships/control" Target="../activeX/activeX37.xml"/><Relationship Id="rId32" Type="http://schemas.openxmlformats.org/officeDocument/2006/relationships/image" Target="../media/image36.wmf"/><Relationship Id="rId31" Type="http://schemas.openxmlformats.org/officeDocument/2006/relationships/control" Target="../activeX/activeX36.xml"/><Relationship Id="rId30" Type="http://schemas.openxmlformats.org/officeDocument/2006/relationships/image" Target="../media/image35.wmf"/><Relationship Id="rId3" Type="http://schemas.openxmlformats.org/officeDocument/2006/relationships/control" Target="../activeX/activeX22.xml"/><Relationship Id="rId29" Type="http://schemas.openxmlformats.org/officeDocument/2006/relationships/control" Target="../activeX/activeX35.xml"/><Relationship Id="rId28" Type="http://schemas.openxmlformats.org/officeDocument/2006/relationships/image" Target="../media/image34.wmf"/><Relationship Id="rId27" Type="http://schemas.openxmlformats.org/officeDocument/2006/relationships/control" Target="../activeX/activeX34.xml"/><Relationship Id="rId26" Type="http://schemas.openxmlformats.org/officeDocument/2006/relationships/image" Target="../media/image33.wmf"/><Relationship Id="rId25" Type="http://schemas.openxmlformats.org/officeDocument/2006/relationships/control" Target="../activeX/activeX33.xml"/><Relationship Id="rId24" Type="http://schemas.openxmlformats.org/officeDocument/2006/relationships/image" Target="../media/image32.wmf"/><Relationship Id="rId23" Type="http://schemas.openxmlformats.org/officeDocument/2006/relationships/control" Target="../activeX/activeX32.xml"/><Relationship Id="rId22" Type="http://schemas.openxmlformats.org/officeDocument/2006/relationships/image" Target="../media/image31.wmf"/><Relationship Id="rId21" Type="http://schemas.openxmlformats.org/officeDocument/2006/relationships/control" Target="../activeX/activeX31.xml"/><Relationship Id="rId20" Type="http://schemas.openxmlformats.org/officeDocument/2006/relationships/image" Target="../media/image30.wmf"/><Relationship Id="rId2" Type="http://schemas.openxmlformats.org/officeDocument/2006/relationships/vmlDrawing" Target="../drawings/vmlDrawing3.vml"/><Relationship Id="rId19" Type="http://schemas.openxmlformats.org/officeDocument/2006/relationships/control" Target="../activeX/activeX30.xml"/><Relationship Id="rId18" Type="http://schemas.openxmlformats.org/officeDocument/2006/relationships/image" Target="../media/image29.wmf"/><Relationship Id="rId17" Type="http://schemas.openxmlformats.org/officeDocument/2006/relationships/control" Target="../activeX/activeX29.xml"/><Relationship Id="rId16" Type="http://schemas.openxmlformats.org/officeDocument/2006/relationships/image" Target="../media/image28.wmf"/><Relationship Id="rId15" Type="http://schemas.openxmlformats.org/officeDocument/2006/relationships/control" Target="../activeX/activeX28.xml"/><Relationship Id="rId14" Type="http://schemas.openxmlformats.org/officeDocument/2006/relationships/image" Target="../media/image27.wmf"/><Relationship Id="rId13" Type="http://schemas.openxmlformats.org/officeDocument/2006/relationships/control" Target="../activeX/activeX27.xml"/><Relationship Id="rId12" Type="http://schemas.openxmlformats.org/officeDocument/2006/relationships/image" Target="../media/image26.wmf"/><Relationship Id="rId11" Type="http://schemas.openxmlformats.org/officeDocument/2006/relationships/control" Target="../activeX/activeX26.xml"/><Relationship Id="rId10" Type="http://schemas.openxmlformats.org/officeDocument/2006/relationships/image" Target="../media/image25.wmf"/><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ontrol" Target="../activeX/activeX51.xml"/><Relationship Id="rId8" Type="http://schemas.openxmlformats.org/officeDocument/2006/relationships/image" Target="../media/image50.wmf"/><Relationship Id="rId7" Type="http://schemas.openxmlformats.org/officeDocument/2006/relationships/control" Target="../activeX/activeX50.xml"/><Relationship Id="rId6" Type="http://schemas.openxmlformats.org/officeDocument/2006/relationships/image" Target="../media/image49.wmf"/><Relationship Id="rId54" Type="http://schemas.openxmlformats.org/officeDocument/2006/relationships/image" Target="../media/image73.wmf"/><Relationship Id="rId53" Type="http://schemas.openxmlformats.org/officeDocument/2006/relationships/control" Target="../activeX/activeX73.xml"/><Relationship Id="rId52" Type="http://schemas.openxmlformats.org/officeDocument/2006/relationships/image" Target="../media/image72.wmf"/><Relationship Id="rId51" Type="http://schemas.openxmlformats.org/officeDocument/2006/relationships/control" Target="../activeX/activeX72.xml"/><Relationship Id="rId50" Type="http://schemas.openxmlformats.org/officeDocument/2006/relationships/image" Target="../media/image71.wmf"/><Relationship Id="rId5" Type="http://schemas.openxmlformats.org/officeDocument/2006/relationships/control" Target="../activeX/activeX49.xml"/><Relationship Id="rId49" Type="http://schemas.openxmlformats.org/officeDocument/2006/relationships/control" Target="../activeX/activeX71.xml"/><Relationship Id="rId48" Type="http://schemas.openxmlformats.org/officeDocument/2006/relationships/image" Target="../media/image70.wmf"/><Relationship Id="rId47" Type="http://schemas.openxmlformats.org/officeDocument/2006/relationships/control" Target="../activeX/activeX70.xml"/><Relationship Id="rId46" Type="http://schemas.openxmlformats.org/officeDocument/2006/relationships/image" Target="../media/image69.wmf"/><Relationship Id="rId45" Type="http://schemas.openxmlformats.org/officeDocument/2006/relationships/control" Target="../activeX/activeX69.xml"/><Relationship Id="rId44" Type="http://schemas.openxmlformats.org/officeDocument/2006/relationships/image" Target="../media/image68.wmf"/><Relationship Id="rId43" Type="http://schemas.openxmlformats.org/officeDocument/2006/relationships/control" Target="../activeX/activeX68.xml"/><Relationship Id="rId42" Type="http://schemas.openxmlformats.org/officeDocument/2006/relationships/image" Target="../media/image67.wmf"/><Relationship Id="rId41" Type="http://schemas.openxmlformats.org/officeDocument/2006/relationships/control" Target="../activeX/activeX67.xml"/><Relationship Id="rId40" Type="http://schemas.openxmlformats.org/officeDocument/2006/relationships/image" Target="../media/image66.wmf"/><Relationship Id="rId4" Type="http://schemas.openxmlformats.org/officeDocument/2006/relationships/image" Target="../media/image48.wmf"/><Relationship Id="rId39" Type="http://schemas.openxmlformats.org/officeDocument/2006/relationships/control" Target="../activeX/activeX66.xml"/><Relationship Id="rId38" Type="http://schemas.openxmlformats.org/officeDocument/2006/relationships/image" Target="../media/image65.wmf"/><Relationship Id="rId37" Type="http://schemas.openxmlformats.org/officeDocument/2006/relationships/control" Target="../activeX/activeX65.xml"/><Relationship Id="rId36" Type="http://schemas.openxmlformats.org/officeDocument/2006/relationships/image" Target="../media/image64.wmf"/><Relationship Id="rId35" Type="http://schemas.openxmlformats.org/officeDocument/2006/relationships/control" Target="../activeX/activeX64.xml"/><Relationship Id="rId34" Type="http://schemas.openxmlformats.org/officeDocument/2006/relationships/image" Target="../media/image63.wmf"/><Relationship Id="rId33" Type="http://schemas.openxmlformats.org/officeDocument/2006/relationships/control" Target="../activeX/activeX63.xml"/><Relationship Id="rId32" Type="http://schemas.openxmlformats.org/officeDocument/2006/relationships/image" Target="../media/image62.wmf"/><Relationship Id="rId31" Type="http://schemas.openxmlformats.org/officeDocument/2006/relationships/control" Target="../activeX/activeX62.xml"/><Relationship Id="rId30" Type="http://schemas.openxmlformats.org/officeDocument/2006/relationships/image" Target="../media/image61.wmf"/><Relationship Id="rId3" Type="http://schemas.openxmlformats.org/officeDocument/2006/relationships/control" Target="../activeX/activeX48.xml"/><Relationship Id="rId29" Type="http://schemas.openxmlformats.org/officeDocument/2006/relationships/control" Target="../activeX/activeX61.xml"/><Relationship Id="rId28" Type="http://schemas.openxmlformats.org/officeDocument/2006/relationships/image" Target="../media/image60.wmf"/><Relationship Id="rId27" Type="http://schemas.openxmlformats.org/officeDocument/2006/relationships/control" Target="../activeX/activeX60.xml"/><Relationship Id="rId26" Type="http://schemas.openxmlformats.org/officeDocument/2006/relationships/image" Target="../media/image59.wmf"/><Relationship Id="rId25" Type="http://schemas.openxmlformats.org/officeDocument/2006/relationships/control" Target="../activeX/activeX59.xml"/><Relationship Id="rId24" Type="http://schemas.openxmlformats.org/officeDocument/2006/relationships/image" Target="../media/image58.wmf"/><Relationship Id="rId23" Type="http://schemas.openxmlformats.org/officeDocument/2006/relationships/control" Target="../activeX/activeX58.xml"/><Relationship Id="rId22" Type="http://schemas.openxmlformats.org/officeDocument/2006/relationships/image" Target="../media/image57.wmf"/><Relationship Id="rId21" Type="http://schemas.openxmlformats.org/officeDocument/2006/relationships/control" Target="../activeX/activeX57.xml"/><Relationship Id="rId20" Type="http://schemas.openxmlformats.org/officeDocument/2006/relationships/image" Target="../media/image56.wmf"/><Relationship Id="rId2" Type="http://schemas.openxmlformats.org/officeDocument/2006/relationships/vmlDrawing" Target="../drawings/vmlDrawing4.vml"/><Relationship Id="rId19" Type="http://schemas.openxmlformats.org/officeDocument/2006/relationships/control" Target="../activeX/activeX56.xml"/><Relationship Id="rId18" Type="http://schemas.openxmlformats.org/officeDocument/2006/relationships/image" Target="../media/image55.wmf"/><Relationship Id="rId17" Type="http://schemas.openxmlformats.org/officeDocument/2006/relationships/control" Target="../activeX/activeX55.xml"/><Relationship Id="rId16" Type="http://schemas.openxmlformats.org/officeDocument/2006/relationships/image" Target="../media/image54.wmf"/><Relationship Id="rId15" Type="http://schemas.openxmlformats.org/officeDocument/2006/relationships/control" Target="../activeX/activeX54.xml"/><Relationship Id="rId14" Type="http://schemas.openxmlformats.org/officeDocument/2006/relationships/image" Target="../media/image53.wmf"/><Relationship Id="rId13" Type="http://schemas.openxmlformats.org/officeDocument/2006/relationships/control" Target="../activeX/activeX53.xml"/><Relationship Id="rId12" Type="http://schemas.openxmlformats.org/officeDocument/2006/relationships/image" Target="../media/image52.wmf"/><Relationship Id="rId11" Type="http://schemas.openxmlformats.org/officeDocument/2006/relationships/control" Target="../activeX/activeX52.xml"/><Relationship Id="rId10" Type="http://schemas.openxmlformats.org/officeDocument/2006/relationships/image" Target="../media/image51.wmf"/><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ontrol" Target="../activeX/activeX77.xml"/><Relationship Id="rId8" Type="http://schemas.openxmlformats.org/officeDocument/2006/relationships/image" Target="../media/image76.wmf"/><Relationship Id="rId7" Type="http://schemas.openxmlformats.org/officeDocument/2006/relationships/control" Target="../activeX/activeX76.xml"/><Relationship Id="rId6" Type="http://schemas.openxmlformats.org/officeDocument/2006/relationships/image" Target="../media/image75.wmf"/><Relationship Id="rId54" Type="http://schemas.openxmlformats.org/officeDocument/2006/relationships/image" Target="../media/image99.wmf"/><Relationship Id="rId53" Type="http://schemas.openxmlformats.org/officeDocument/2006/relationships/control" Target="../activeX/activeX99.xml"/><Relationship Id="rId52" Type="http://schemas.openxmlformats.org/officeDocument/2006/relationships/image" Target="../media/image98.wmf"/><Relationship Id="rId51" Type="http://schemas.openxmlformats.org/officeDocument/2006/relationships/control" Target="../activeX/activeX98.xml"/><Relationship Id="rId50" Type="http://schemas.openxmlformats.org/officeDocument/2006/relationships/image" Target="../media/image97.wmf"/><Relationship Id="rId5" Type="http://schemas.openxmlformats.org/officeDocument/2006/relationships/control" Target="../activeX/activeX75.xml"/><Relationship Id="rId49" Type="http://schemas.openxmlformats.org/officeDocument/2006/relationships/control" Target="../activeX/activeX97.xml"/><Relationship Id="rId48" Type="http://schemas.openxmlformats.org/officeDocument/2006/relationships/image" Target="../media/image96.wmf"/><Relationship Id="rId47" Type="http://schemas.openxmlformats.org/officeDocument/2006/relationships/control" Target="../activeX/activeX96.xml"/><Relationship Id="rId46" Type="http://schemas.openxmlformats.org/officeDocument/2006/relationships/image" Target="../media/image95.wmf"/><Relationship Id="rId45" Type="http://schemas.openxmlformats.org/officeDocument/2006/relationships/control" Target="../activeX/activeX95.xml"/><Relationship Id="rId44" Type="http://schemas.openxmlformats.org/officeDocument/2006/relationships/image" Target="../media/image94.wmf"/><Relationship Id="rId43" Type="http://schemas.openxmlformats.org/officeDocument/2006/relationships/control" Target="../activeX/activeX94.xml"/><Relationship Id="rId42" Type="http://schemas.openxmlformats.org/officeDocument/2006/relationships/image" Target="../media/image93.wmf"/><Relationship Id="rId41" Type="http://schemas.openxmlformats.org/officeDocument/2006/relationships/control" Target="../activeX/activeX93.xml"/><Relationship Id="rId40" Type="http://schemas.openxmlformats.org/officeDocument/2006/relationships/image" Target="../media/image92.wmf"/><Relationship Id="rId4" Type="http://schemas.openxmlformats.org/officeDocument/2006/relationships/image" Target="../media/image74.wmf"/><Relationship Id="rId39" Type="http://schemas.openxmlformats.org/officeDocument/2006/relationships/control" Target="../activeX/activeX92.xml"/><Relationship Id="rId38" Type="http://schemas.openxmlformats.org/officeDocument/2006/relationships/image" Target="../media/image91.wmf"/><Relationship Id="rId37" Type="http://schemas.openxmlformats.org/officeDocument/2006/relationships/control" Target="../activeX/activeX91.xml"/><Relationship Id="rId36" Type="http://schemas.openxmlformats.org/officeDocument/2006/relationships/image" Target="../media/image90.wmf"/><Relationship Id="rId35" Type="http://schemas.openxmlformats.org/officeDocument/2006/relationships/control" Target="../activeX/activeX90.xml"/><Relationship Id="rId34" Type="http://schemas.openxmlformats.org/officeDocument/2006/relationships/image" Target="../media/image89.wmf"/><Relationship Id="rId33" Type="http://schemas.openxmlformats.org/officeDocument/2006/relationships/control" Target="../activeX/activeX89.xml"/><Relationship Id="rId32" Type="http://schemas.openxmlformats.org/officeDocument/2006/relationships/image" Target="../media/image88.wmf"/><Relationship Id="rId31" Type="http://schemas.openxmlformats.org/officeDocument/2006/relationships/control" Target="../activeX/activeX88.xml"/><Relationship Id="rId30" Type="http://schemas.openxmlformats.org/officeDocument/2006/relationships/image" Target="../media/image87.wmf"/><Relationship Id="rId3" Type="http://schemas.openxmlformats.org/officeDocument/2006/relationships/control" Target="../activeX/activeX74.xml"/><Relationship Id="rId29" Type="http://schemas.openxmlformats.org/officeDocument/2006/relationships/control" Target="../activeX/activeX87.xml"/><Relationship Id="rId28" Type="http://schemas.openxmlformats.org/officeDocument/2006/relationships/image" Target="../media/image86.wmf"/><Relationship Id="rId27" Type="http://schemas.openxmlformats.org/officeDocument/2006/relationships/control" Target="../activeX/activeX86.xml"/><Relationship Id="rId26" Type="http://schemas.openxmlformats.org/officeDocument/2006/relationships/image" Target="../media/image85.wmf"/><Relationship Id="rId25" Type="http://schemas.openxmlformats.org/officeDocument/2006/relationships/control" Target="../activeX/activeX85.xml"/><Relationship Id="rId24" Type="http://schemas.openxmlformats.org/officeDocument/2006/relationships/image" Target="../media/image84.wmf"/><Relationship Id="rId23" Type="http://schemas.openxmlformats.org/officeDocument/2006/relationships/control" Target="../activeX/activeX84.xml"/><Relationship Id="rId22" Type="http://schemas.openxmlformats.org/officeDocument/2006/relationships/image" Target="../media/image83.wmf"/><Relationship Id="rId21" Type="http://schemas.openxmlformats.org/officeDocument/2006/relationships/control" Target="../activeX/activeX83.xml"/><Relationship Id="rId20" Type="http://schemas.openxmlformats.org/officeDocument/2006/relationships/image" Target="../media/image82.wmf"/><Relationship Id="rId2" Type="http://schemas.openxmlformats.org/officeDocument/2006/relationships/vmlDrawing" Target="../drawings/vmlDrawing5.vml"/><Relationship Id="rId19" Type="http://schemas.openxmlformats.org/officeDocument/2006/relationships/control" Target="../activeX/activeX82.xml"/><Relationship Id="rId18" Type="http://schemas.openxmlformats.org/officeDocument/2006/relationships/image" Target="../media/image81.wmf"/><Relationship Id="rId17" Type="http://schemas.openxmlformats.org/officeDocument/2006/relationships/control" Target="../activeX/activeX81.xml"/><Relationship Id="rId16" Type="http://schemas.openxmlformats.org/officeDocument/2006/relationships/image" Target="../media/image80.wmf"/><Relationship Id="rId15" Type="http://schemas.openxmlformats.org/officeDocument/2006/relationships/control" Target="../activeX/activeX80.xml"/><Relationship Id="rId14" Type="http://schemas.openxmlformats.org/officeDocument/2006/relationships/image" Target="../media/image79.wmf"/><Relationship Id="rId13" Type="http://schemas.openxmlformats.org/officeDocument/2006/relationships/control" Target="../activeX/activeX79.xml"/><Relationship Id="rId12" Type="http://schemas.openxmlformats.org/officeDocument/2006/relationships/image" Target="../media/image78.wmf"/><Relationship Id="rId11" Type="http://schemas.openxmlformats.org/officeDocument/2006/relationships/control" Target="../activeX/activeX78.xml"/><Relationship Id="rId10" Type="http://schemas.openxmlformats.org/officeDocument/2006/relationships/image" Target="../media/image77.wmf"/><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103.xml"/><Relationship Id="rId8" Type="http://schemas.openxmlformats.org/officeDocument/2006/relationships/image" Target="../media/image102.wmf"/><Relationship Id="rId7" Type="http://schemas.openxmlformats.org/officeDocument/2006/relationships/control" Target="../activeX/activeX102.xml"/><Relationship Id="rId6" Type="http://schemas.openxmlformats.org/officeDocument/2006/relationships/image" Target="../media/image101.wmf"/><Relationship Id="rId54" Type="http://schemas.openxmlformats.org/officeDocument/2006/relationships/image" Target="../media/image125.wmf"/><Relationship Id="rId53" Type="http://schemas.openxmlformats.org/officeDocument/2006/relationships/control" Target="../activeX/activeX125.xml"/><Relationship Id="rId52" Type="http://schemas.openxmlformats.org/officeDocument/2006/relationships/image" Target="../media/image124.wmf"/><Relationship Id="rId51" Type="http://schemas.openxmlformats.org/officeDocument/2006/relationships/control" Target="../activeX/activeX124.xml"/><Relationship Id="rId50" Type="http://schemas.openxmlformats.org/officeDocument/2006/relationships/image" Target="../media/image123.wmf"/><Relationship Id="rId5" Type="http://schemas.openxmlformats.org/officeDocument/2006/relationships/control" Target="../activeX/activeX101.xml"/><Relationship Id="rId49" Type="http://schemas.openxmlformats.org/officeDocument/2006/relationships/control" Target="../activeX/activeX123.xml"/><Relationship Id="rId48" Type="http://schemas.openxmlformats.org/officeDocument/2006/relationships/image" Target="../media/image122.wmf"/><Relationship Id="rId47" Type="http://schemas.openxmlformats.org/officeDocument/2006/relationships/control" Target="../activeX/activeX122.xml"/><Relationship Id="rId46" Type="http://schemas.openxmlformats.org/officeDocument/2006/relationships/image" Target="../media/image121.wmf"/><Relationship Id="rId45" Type="http://schemas.openxmlformats.org/officeDocument/2006/relationships/control" Target="../activeX/activeX121.xml"/><Relationship Id="rId44" Type="http://schemas.openxmlformats.org/officeDocument/2006/relationships/image" Target="../media/image120.wmf"/><Relationship Id="rId43" Type="http://schemas.openxmlformats.org/officeDocument/2006/relationships/control" Target="../activeX/activeX120.xml"/><Relationship Id="rId42" Type="http://schemas.openxmlformats.org/officeDocument/2006/relationships/image" Target="../media/image119.wmf"/><Relationship Id="rId41" Type="http://schemas.openxmlformats.org/officeDocument/2006/relationships/control" Target="../activeX/activeX119.xml"/><Relationship Id="rId40" Type="http://schemas.openxmlformats.org/officeDocument/2006/relationships/image" Target="../media/image118.wmf"/><Relationship Id="rId4" Type="http://schemas.openxmlformats.org/officeDocument/2006/relationships/image" Target="../media/image100.wmf"/><Relationship Id="rId39" Type="http://schemas.openxmlformats.org/officeDocument/2006/relationships/control" Target="../activeX/activeX118.xml"/><Relationship Id="rId38" Type="http://schemas.openxmlformats.org/officeDocument/2006/relationships/image" Target="../media/image117.wmf"/><Relationship Id="rId37" Type="http://schemas.openxmlformats.org/officeDocument/2006/relationships/control" Target="../activeX/activeX117.xml"/><Relationship Id="rId36" Type="http://schemas.openxmlformats.org/officeDocument/2006/relationships/image" Target="../media/image116.wmf"/><Relationship Id="rId35" Type="http://schemas.openxmlformats.org/officeDocument/2006/relationships/control" Target="../activeX/activeX116.xml"/><Relationship Id="rId34" Type="http://schemas.openxmlformats.org/officeDocument/2006/relationships/image" Target="../media/image115.wmf"/><Relationship Id="rId33" Type="http://schemas.openxmlformats.org/officeDocument/2006/relationships/control" Target="../activeX/activeX115.xml"/><Relationship Id="rId32" Type="http://schemas.openxmlformats.org/officeDocument/2006/relationships/image" Target="../media/image114.wmf"/><Relationship Id="rId31" Type="http://schemas.openxmlformats.org/officeDocument/2006/relationships/control" Target="../activeX/activeX114.xml"/><Relationship Id="rId30" Type="http://schemas.openxmlformats.org/officeDocument/2006/relationships/image" Target="../media/image113.wmf"/><Relationship Id="rId3" Type="http://schemas.openxmlformats.org/officeDocument/2006/relationships/control" Target="../activeX/activeX100.xml"/><Relationship Id="rId29" Type="http://schemas.openxmlformats.org/officeDocument/2006/relationships/control" Target="../activeX/activeX113.xml"/><Relationship Id="rId28" Type="http://schemas.openxmlformats.org/officeDocument/2006/relationships/image" Target="../media/image112.wmf"/><Relationship Id="rId27" Type="http://schemas.openxmlformats.org/officeDocument/2006/relationships/control" Target="../activeX/activeX112.xml"/><Relationship Id="rId26" Type="http://schemas.openxmlformats.org/officeDocument/2006/relationships/image" Target="../media/image111.wmf"/><Relationship Id="rId25" Type="http://schemas.openxmlformats.org/officeDocument/2006/relationships/control" Target="../activeX/activeX111.xml"/><Relationship Id="rId24" Type="http://schemas.openxmlformats.org/officeDocument/2006/relationships/image" Target="../media/image110.wmf"/><Relationship Id="rId23" Type="http://schemas.openxmlformats.org/officeDocument/2006/relationships/control" Target="../activeX/activeX110.xml"/><Relationship Id="rId22" Type="http://schemas.openxmlformats.org/officeDocument/2006/relationships/image" Target="../media/image109.wmf"/><Relationship Id="rId21" Type="http://schemas.openxmlformats.org/officeDocument/2006/relationships/control" Target="../activeX/activeX109.xml"/><Relationship Id="rId20" Type="http://schemas.openxmlformats.org/officeDocument/2006/relationships/image" Target="../media/image108.wmf"/><Relationship Id="rId2" Type="http://schemas.openxmlformats.org/officeDocument/2006/relationships/vmlDrawing" Target="../drawings/vmlDrawing6.vml"/><Relationship Id="rId19" Type="http://schemas.openxmlformats.org/officeDocument/2006/relationships/control" Target="../activeX/activeX108.xml"/><Relationship Id="rId18" Type="http://schemas.openxmlformats.org/officeDocument/2006/relationships/image" Target="../media/image107.wmf"/><Relationship Id="rId17" Type="http://schemas.openxmlformats.org/officeDocument/2006/relationships/control" Target="../activeX/activeX107.xml"/><Relationship Id="rId16" Type="http://schemas.openxmlformats.org/officeDocument/2006/relationships/image" Target="../media/image106.wmf"/><Relationship Id="rId15" Type="http://schemas.openxmlformats.org/officeDocument/2006/relationships/control" Target="../activeX/activeX106.xml"/><Relationship Id="rId14" Type="http://schemas.openxmlformats.org/officeDocument/2006/relationships/image" Target="../media/image105.wmf"/><Relationship Id="rId13" Type="http://schemas.openxmlformats.org/officeDocument/2006/relationships/control" Target="../activeX/activeX105.xml"/><Relationship Id="rId12" Type="http://schemas.openxmlformats.org/officeDocument/2006/relationships/image" Target="../media/image104.wmf"/><Relationship Id="rId11" Type="http://schemas.openxmlformats.org/officeDocument/2006/relationships/control" Target="../activeX/activeX104.xml"/><Relationship Id="rId10" Type="http://schemas.openxmlformats.org/officeDocument/2006/relationships/image" Target="../media/image103.wmf"/><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ontrol" Target="../activeX/activeX129.xml"/><Relationship Id="rId8" Type="http://schemas.openxmlformats.org/officeDocument/2006/relationships/image" Target="../media/image128.wmf"/><Relationship Id="rId7" Type="http://schemas.openxmlformats.org/officeDocument/2006/relationships/control" Target="../activeX/activeX128.xml"/><Relationship Id="rId6" Type="http://schemas.openxmlformats.org/officeDocument/2006/relationships/image" Target="../media/image127.wmf"/><Relationship Id="rId54" Type="http://schemas.openxmlformats.org/officeDocument/2006/relationships/image" Target="../media/image151.wmf"/><Relationship Id="rId53" Type="http://schemas.openxmlformats.org/officeDocument/2006/relationships/control" Target="../activeX/activeX151.xml"/><Relationship Id="rId52" Type="http://schemas.openxmlformats.org/officeDocument/2006/relationships/image" Target="../media/image150.wmf"/><Relationship Id="rId51" Type="http://schemas.openxmlformats.org/officeDocument/2006/relationships/control" Target="../activeX/activeX150.xml"/><Relationship Id="rId50" Type="http://schemas.openxmlformats.org/officeDocument/2006/relationships/image" Target="../media/image149.wmf"/><Relationship Id="rId5" Type="http://schemas.openxmlformats.org/officeDocument/2006/relationships/control" Target="../activeX/activeX127.xml"/><Relationship Id="rId49" Type="http://schemas.openxmlformats.org/officeDocument/2006/relationships/control" Target="../activeX/activeX149.xml"/><Relationship Id="rId48" Type="http://schemas.openxmlformats.org/officeDocument/2006/relationships/image" Target="../media/image148.wmf"/><Relationship Id="rId47" Type="http://schemas.openxmlformats.org/officeDocument/2006/relationships/control" Target="../activeX/activeX148.xml"/><Relationship Id="rId46" Type="http://schemas.openxmlformats.org/officeDocument/2006/relationships/image" Target="../media/image147.wmf"/><Relationship Id="rId45" Type="http://schemas.openxmlformats.org/officeDocument/2006/relationships/control" Target="../activeX/activeX147.xml"/><Relationship Id="rId44" Type="http://schemas.openxmlformats.org/officeDocument/2006/relationships/image" Target="../media/image146.wmf"/><Relationship Id="rId43" Type="http://schemas.openxmlformats.org/officeDocument/2006/relationships/control" Target="../activeX/activeX146.xml"/><Relationship Id="rId42" Type="http://schemas.openxmlformats.org/officeDocument/2006/relationships/image" Target="../media/image145.wmf"/><Relationship Id="rId41" Type="http://schemas.openxmlformats.org/officeDocument/2006/relationships/control" Target="../activeX/activeX145.xml"/><Relationship Id="rId40" Type="http://schemas.openxmlformats.org/officeDocument/2006/relationships/image" Target="../media/image144.wmf"/><Relationship Id="rId4" Type="http://schemas.openxmlformats.org/officeDocument/2006/relationships/image" Target="../media/image126.wmf"/><Relationship Id="rId39" Type="http://schemas.openxmlformats.org/officeDocument/2006/relationships/control" Target="../activeX/activeX144.xml"/><Relationship Id="rId38" Type="http://schemas.openxmlformats.org/officeDocument/2006/relationships/image" Target="../media/image143.wmf"/><Relationship Id="rId37" Type="http://schemas.openxmlformats.org/officeDocument/2006/relationships/control" Target="../activeX/activeX143.xml"/><Relationship Id="rId36" Type="http://schemas.openxmlformats.org/officeDocument/2006/relationships/image" Target="../media/image142.wmf"/><Relationship Id="rId35" Type="http://schemas.openxmlformats.org/officeDocument/2006/relationships/control" Target="../activeX/activeX142.xml"/><Relationship Id="rId34" Type="http://schemas.openxmlformats.org/officeDocument/2006/relationships/image" Target="../media/image141.wmf"/><Relationship Id="rId33" Type="http://schemas.openxmlformats.org/officeDocument/2006/relationships/control" Target="../activeX/activeX141.xml"/><Relationship Id="rId32" Type="http://schemas.openxmlformats.org/officeDocument/2006/relationships/image" Target="../media/image140.wmf"/><Relationship Id="rId31" Type="http://schemas.openxmlformats.org/officeDocument/2006/relationships/control" Target="../activeX/activeX140.xml"/><Relationship Id="rId30" Type="http://schemas.openxmlformats.org/officeDocument/2006/relationships/image" Target="../media/image139.wmf"/><Relationship Id="rId3" Type="http://schemas.openxmlformats.org/officeDocument/2006/relationships/control" Target="../activeX/activeX126.xml"/><Relationship Id="rId29" Type="http://schemas.openxmlformats.org/officeDocument/2006/relationships/control" Target="../activeX/activeX139.xml"/><Relationship Id="rId28" Type="http://schemas.openxmlformats.org/officeDocument/2006/relationships/image" Target="../media/image138.wmf"/><Relationship Id="rId27" Type="http://schemas.openxmlformats.org/officeDocument/2006/relationships/control" Target="../activeX/activeX138.xml"/><Relationship Id="rId26" Type="http://schemas.openxmlformats.org/officeDocument/2006/relationships/image" Target="../media/image137.wmf"/><Relationship Id="rId25" Type="http://schemas.openxmlformats.org/officeDocument/2006/relationships/control" Target="../activeX/activeX137.xml"/><Relationship Id="rId24" Type="http://schemas.openxmlformats.org/officeDocument/2006/relationships/image" Target="../media/image136.wmf"/><Relationship Id="rId23" Type="http://schemas.openxmlformats.org/officeDocument/2006/relationships/control" Target="../activeX/activeX136.xml"/><Relationship Id="rId22" Type="http://schemas.openxmlformats.org/officeDocument/2006/relationships/image" Target="../media/image135.wmf"/><Relationship Id="rId21" Type="http://schemas.openxmlformats.org/officeDocument/2006/relationships/control" Target="../activeX/activeX135.xml"/><Relationship Id="rId20" Type="http://schemas.openxmlformats.org/officeDocument/2006/relationships/image" Target="../media/image134.wmf"/><Relationship Id="rId2" Type="http://schemas.openxmlformats.org/officeDocument/2006/relationships/vmlDrawing" Target="../drawings/vmlDrawing7.vml"/><Relationship Id="rId19" Type="http://schemas.openxmlformats.org/officeDocument/2006/relationships/control" Target="../activeX/activeX134.xml"/><Relationship Id="rId18" Type="http://schemas.openxmlformats.org/officeDocument/2006/relationships/image" Target="../media/image133.wmf"/><Relationship Id="rId17" Type="http://schemas.openxmlformats.org/officeDocument/2006/relationships/control" Target="../activeX/activeX133.xml"/><Relationship Id="rId16" Type="http://schemas.openxmlformats.org/officeDocument/2006/relationships/image" Target="../media/image132.wmf"/><Relationship Id="rId15" Type="http://schemas.openxmlformats.org/officeDocument/2006/relationships/control" Target="../activeX/activeX132.xml"/><Relationship Id="rId14" Type="http://schemas.openxmlformats.org/officeDocument/2006/relationships/image" Target="../media/image131.wmf"/><Relationship Id="rId13" Type="http://schemas.openxmlformats.org/officeDocument/2006/relationships/control" Target="../activeX/activeX131.xml"/><Relationship Id="rId12" Type="http://schemas.openxmlformats.org/officeDocument/2006/relationships/image" Target="../media/image130.wmf"/><Relationship Id="rId11" Type="http://schemas.openxmlformats.org/officeDocument/2006/relationships/control" Target="../activeX/activeX130.xml"/><Relationship Id="rId10" Type="http://schemas.openxmlformats.org/officeDocument/2006/relationships/image" Target="../media/image129.wmf"/><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ontrol" Target="../activeX/activeX155.xml"/><Relationship Id="rId8" Type="http://schemas.openxmlformats.org/officeDocument/2006/relationships/image" Target="../media/image154.wmf"/><Relationship Id="rId7" Type="http://schemas.openxmlformats.org/officeDocument/2006/relationships/control" Target="../activeX/activeX154.xml"/><Relationship Id="rId6" Type="http://schemas.openxmlformats.org/officeDocument/2006/relationships/image" Target="../media/image153.wmf"/><Relationship Id="rId56" Type="http://schemas.openxmlformats.org/officeDocument/2006/relationships/image" Target="../media/image178.wmf"/><Relationship Id="rId55" Type="http://schemas.openxmlformats.org/officeDocument/2006/relationships/control" Target="../activeX/activeX178.xml"/><Relationship Id="rId54" Type="http://schemas.openxmlformats.org/officeDocument/2006/relationships/image" Target="../media/image177.wmf"/><Relationship Id="rId53" Type="http://schemas.openxmlformats.org/officeDocument/2006/relationships/control" Target="../activeX/activeX177.xml"/><Relationship Id="rId52" Type="http://schemas.openxmlformats.org/officeDocument/2006/relationships/image" Target="../media/image176.wmf"/><Relationship Id="rId51" Type="http://schemas.openxmlformats.org/officeDocument/2006/relationships/control" Target="../activeX/activeX176.xml"/><Relationship Id="rId50" Type="http://schemas.openxmlformats.org/officeDocument/2006/relationships/image" Target="../media/image175.wmf"/><Relationship Id="rId5" Type="http://schemas.openxmlformats.org/officeDocument/2006/relationships/control" Target="../activeX/activeX153.xml"/><Relationship Id="rId49" Type="http://schemas.openxmlformats.org/officeDocument/2006/relationships/control" Target="../activeX/activeX175.xml"/><Relationship Id="rId48" Type="http://schemas.openxmlformats.org/officeDocument/2006/relationships/image" Target="../media/image174.wmf"/><Relationship Id="rId47" Type="http://schemas.openxmlformats.org/officeDocument/2006/relationships/control" Target="../activeX/activeX174.xml"/><Relationship Id="rId46" Type="http://schemas.openxmlformats.org/officeDocument/2006/relationships/image" Target="../media/image173.wmf"/><Relationship Id="rId45" Type="http://schemas.openxmlformats.org/officeDocument/2006/relationships/control" Target="../activeX/activeX173.xml"/><Relationship Id="rId44" Type="http://schemas.openxmlformats.org/officeDocument/2006/relationships/image" Target="../media/image172.wmf"/><Relationship Id="rId43" Type="http://schemas.openxmlformats.org/officeDocument/2006/relationships/control" Target="../activeX/activeX172.xml"/><Relationship Id="rId42" Type="http://schemas.openxmlformats.org/officeDocument/2006/relationships/image" Target="../media/image171.wmf"/><Relationship Id="rId41" Type="http://schemas.openxmlformats.org/officeDocument/2006/relationships/control" Target="../activeX/activeX171.xml"/><Relationship Id="rId40" Type="http://schemas.openxmlformats.org/officeDocument/2006/relationships/image" Target="../media/image170.wmf"/><Relationship Id="rId4" Type="http://schemas.openxmlformats.org/officeDocument/2006/relationships/image" Target="../media/image152.wmf"/><Relationship Id="rId39" Type="http://schemas.openxmlformats.org/officeDocument/2006/relationships/control" Target="../activeX/activeX170.xml"/><Relationship Id="rId38" Type="http://schemas.openxmlformats.org/officeDocument/2006/relationships/image" Target="../media/image169.wmf"/><Relationship Id="rId37" Type="http://schemas.openxmlformats.org/officeDocument/2006/relationships/control" Target="../activeX/activeX169.xml"/><Relationship Id="rId36" Type="http://schemas.openxmlformats.org/officeDocument/2006/relationships/image" Target="../media/image168.wmf"/><Relationship Id="rId35" Type="http://schemas.openxmlformats.org/officeDocument/2006/relationships/control" Target="../activeX/activeX168.xml"/><Relationship Id="rId34" Type="http://schemas.openxmlformats.org/officeDocument/2006/relationships/image" Target="../media/image167.wmf"/><Relationship Id="rId33" Type="http://schemas.openxmlformats.org/officeDocument/2006/relationships/control" Target="../activeX/activeX167.xml"/><Relationship Id="rId32" Type="http://schemas.openxmlformats.org/officeDocument/2006/relationships/image" Target="../media/image166.wmf"/><Relationship Id="rId31" Type="http://schemas.openxmlformats.org/officeDocument/2006/relationships/control" Target="../activeX/activeX166.xml"/><Relationship Id="rId30" Type="http://schemas.openxmlformats.org/officeDocument/2006/relationships/image" Target="../media/image165.wmf"/><Relationship Id="rId3" Type="http://schemas.openxmlformats.org/officeDocument/2006/relationships/control" Target="../activeX/activeX152.xml"/><Relationship Id="rId29" Type="http://schemas.openxmlformats.org/officeDocument/2006/relationships/control" Target="../activeX/activeX165.xml"/><Relationship Id="rId28" Type="http://schemas.openxmlformats.org/officeDocument/2006/relationships/image" Target="../media/image164.wmf"/><Relationship Id="rId27" Type="http://schemas.openxmlformats.org/officeDocument/2006/relationships/control" Target="../activeX/activeX164.xml"/><Relationship Id="rId26" Type="http://schemas.openxmlformats.org/officeDocument/2006/relationships/image" Target="../media/image163.wmf"/><Relationship Id="rId25" Type="http://schemas.openxmlformats.org/officeDocument/2006/relationships/control" Target="../activeX/activeX163.xml"/><Relationship Id="rId24" Type="http://schemas.openxmlformats.org/officeDocument/2006/relationships/image" Target="../media/image162.wmf"/><Relationship Id="rId23" Type="http://schemas.openxmlformats.org/officeDocument/2006/relationships/control" Target="../activeX/activeX162.xml"/><Relationship Id="rId22" Type="http://schemas.openxmlformats.org/officeDocument/2006/relationships/image" Target="../media/image161.wmf"/><Relationship Id="rId21" Type="http://schemas.openxmlformats.org/officeDocument/2006/relationships/control" Target="../activeX/activeX161.xml"/><Relationship Id="rId20" Type="http://schemas.openxmlformats.org/officeDocument/2006/relationships/image" Target="../media/image160.wmf"/><Relationship Id="rId2" Type="http://schemas.openxmlformats.org/officeDocument/2006/relationships/vmlDrawing" Target="../drawings/vmlDrawing8.vml"/><Relationship Id="rId19" Type="http://schemas.openxmlformats.org/officeDocument/2006/relationships/control" Target="../activeX/activeX160.xml"/><Relationship Id="rId18" Type="http://schemas.openxmlformats.org/officeDocument/2006/relationships/image" Target="../media/image159.wmf"/><Relationship Id="rId17" Type="http://schemas.openxmlformats.org/officeDocument/2006/relationships/control" Target="../activeX/activeX159.xml"/><Relationship Id="rId16" Type="http://schemas.openxmlformats.org/officeDocument/2006/relationships/image" Target="../media/image158.wmf"/><Relationship Id="rId15" Type="http://schemas.openxmlformats.org/officeDocument/2006/relationships/control" Target="../activeX/activeX158.xml"/><Relationship Id="rId14" Type="http://schemas.openxmlformats.org/officeDocument/2006/relationships/image" Target="../media/image157.wmf"/><Relationship Id="rId13" Type="http://schemas.openxmlformats.org/officeDocument/2006/relationships/control" Target="../activeX/activeX157.xml"/><Relationship Id="rId12" Type="http://schemas.openxmlformats.org/officeDocument/2006/relationships/image" Target="../media/image156.wmf"/><Relationship Id="rId11" Type="http://schemas.openxmlformats.org/officeDocument/2006/relationships/control" Target="../activeX/activeX156.xml"/><Relationship Id="rId10" Type="http://schemas.openxmlformats.org/officeDocument/2006/relationships/image" Target="../media/image155.wmf"/><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ontrol" Target="../activeX/activeX182.xml"/><Relationship Id="rId8" Type="http://schemas.openxmlformats.org/officeDocument/2006/relationships/image" Target="../media/image181.wmf"/><Relationship Id="rId7" Type="http://schemas.openxmlformats.org/officeDocument/2006/relationships/control" Target="../activeX/activeX181.xml"/><Relationship Id="rId6" Type="http://schemas.openxmlformats.org/officeDocument/2006/relationships/image" Target="../media/image180.wmf"/><Relationship Id="rId56" Type="http://schemas.openxmlformats.org/officeDocument/2006/relationships/image" Target="../media/image203.wmf"/><Relationship Id="rId55" Type="http://schemas.openxmlformats.org/officeDocument/2006/relationships/control" Target="../activeX/activeX205.xml"/><Relationship Id="rId54" Type="http://schemas.openxmlformats.org/officeDocument/2006/relationships/image" Target="../media/image202.wmf"/><Relationship Id="rId53" Type="http://schemas.openxmlformats.org/officeDocument/2006/relationships/control" Target="../activeX/activeX204.xml"/><Relationship Id="rId52" Type="http://schemas.openxmlformats.org/officeDocument/2006/relationships/image" Target="../media/image201.wmf"/><Relationship Id="rId51" Type="http://schemas.openxmlformats.org/officeDocument/2006/relationships/control" Target="../activeX/activeX203.xml"/><Relationship Id="rId50" Type="http://schemas.openxmlformats.org/officeDocument/2006/relationships/image" Target="../media/image200.wmf"/><Relationship Id="rId5" Type="http://schemas.openxmlformats.org/officeDocument/2006/relationships/control" Target="../activeX/activeX180.xml"/><Relationship Id="rId49" Type="http://schemas.openxmlformats.org/officeDocument/2006/relationships/control" Target="../activeX/activeX202.xml"/><Relationship Id="rId48" Type="http://schemas.openxmlformats.org/officeDocument/2006/relationships/image" Target="../media/image199.wmf"/><Relationship Id="rId47" Type="http://schemas.openxmlformats.org/officeDocument/2006/relationships/control" Target="../activeX/activeX201.xml"/><Relationship Id="rId46" Type="http://schemas.openxmlformats.org/officeDocument/2006/relationships/image" Target="../media/image96.wmf"/><Relationship Id="rId45" Type="http://schemas.openxmlformats.org/officeDocument/2006/relationships/control" Target="../activeX/activeX200.xml"/><Relationship Id="rId44" Type="http://schemas.openxmlformats.org/officeDocument/2006/relationships/image" Target="../media/image198.wmf"/><Relationship Id="rId43" Type="http://schemas.openxmlformats.org/officeDocument/2006/relationships/control" Target="../activeX/activeX199.xml"/><Relationship Id="rId42" Type="http://schemas.openxmlformats.org/officeDocument/2006/relationships/image" Target="../media/image197.wmf"/><Relationship Id="rId41" Type="http://schemas.openxmlformats.org/officeDocument/2006/relationships/control" Target="../activeX/activeX198.xml"/><Relationship Id="rId40" Type="http://schemas.openxmlformats.org/officeDocument/2006/relationships/image" Target="../media/image92.wmf"/><Relationship Id="rId4" Type="http://schemas.openxmlformats.org/officeDocument/2006/relationships/image" Target="../media/image179.wmf"/><Relationship Id="rId39" Type="http://schemas.openxmlformats.org/officeDocument/2006/relationships/control" Target="../activeX/activeX197.xml"/><Relationship Id="rId38" Type="http://schemas.openxmlformats.org/officeDocument/2006/relationships/image" Target="../media/image196.wmf"/><Relationship Id="rId37" Type="http://schemas.openxmlformats.org/officeDocument/2006/relationships/control" Target="../activeX/activeX196.xml"/><Relationship Id="rId36" Type="http://schemas.openxmlformats.org/officeDocument/2006/relationships/image" Target="../media/image195.wmf"/><Relationship Id="rId35" Type="http://schemas.openxmlformats.org/officeDocument/2006/relationships/control" Target="../activeX/activeX195.xml"/><Relationship Id="rId34" Type="http://schemas.openxmlformats.org/officeDocument/2006/relationships/image" Target="../media/image194.wmf"/><Relationship Id="rId33" Type="http://schemas.openxmlformats.org/officeDocument/2006/relationships/control" Target="../activeX/activeX194.xml"/><Relationship Id="rId32" Type="http://schemas.openxmlformats.org/officeDocument/2006/relationships/image" Target="../media/image193.wmf"/><Relationship Id="rId31" Type="http://schemas.openxmlformats.org/officeDocument/2006/relationships/control" Target="../activeX/activeX193.xml"/><Relationship Id="rId30" Type="http://schemas.openxmlformats.org/officeDocument/2006/relationships/image" Target="../media/image192.wmf"/><Relationship Id="rId3" Type="http://schemas.openxmlformats.org/officeDocument/2006/relationships/control" Target="../activeX/activeX179.xml"/><Relationship Id="rId29" Type="http://schemas.openxmlformats.org/officeDocument/2006/relationships/control" Target="../activeX/activeX192.xml"/><Relationship Id="rId28" Type="http://schemas.openxmlformats.org/officeDocument/2006/relationships/image" Target="../media/image191.wmf"/><Relationship Id="rId27" Type="http://schemas.openxmlformats.org/officeDocument/2006/relationships/control" Target="../activeX/activeX191.xml"/><Relationship Id="rId26" Type="http://schemas.openxmlformats.org/officeDocument/2006/relationships/image" Target="../media/image190.wmf"/><Relationship Id="rId25" Type="http://schemas.openxmlformats.org/officeDocument/2006/relationships/control" Target="../activeX/activeX190.xml"/><Relationship Id="rId24" Type="http://schemas.openxmlformats.org/officeDocument/2006/relationships/image" Target="../media/image189.wmf"/><Relationship Id="rId23" Type="http://schemas.openxmlformats.org/officeDocument/2006/relationships/control" Target="../activeX/activeX189.xml"/><Relationship Id="rId22" Type="http://schemas.openxmlformats.org/officeDocument/2006/relationships/image" Target="../media/image188.wmf"/><Relationship Id="rId21" Type="http://schemas.openxmlformats.org/officeDocument/2006/relationships/control" Target="../activeX/activeX188.xml"/><Relationship Id="rId20" Type="http://schemas.openxmlformats.org/officeDocument/2006/relationships/image" Target="../media/image187.wmf"/><Relationship Id="rId2" Type="http://schemas.openxmlformats.org/officeDocument/2006/relationships/vmlDrawing" Target="../drawings/vmlDrawing9.vml"/><Relationship Id="rId19" Type="http://schemas.openxmlformats.org/officeDocument/2006/relationships/control" Target="../activeX/activeX187.xml"/><Relationship Id="rId18" Type="http://schemas.openxmlformats.org/officeDocument/2006/relationships/image" Target="../media/image186.wmf"/><Relationship Id="rId17" Type="http://schemas.openxmlformats.org/officeDocument/2006/relationships/control" Target="../activeX/activeX186.xml"/><Relationship Id="rId16" Type="http://schemas.openxmlformats.org/officeDocument/2006/relationships/image" Target="../media/image185.wmf"/><Relationship Id="rId15" Type="http://schemas.openxmlformats.org/officeDocument/2006/relationships/control" Target="../activeX/activeX185.xml"/><Relationship Id="rId14" Type="http://schemas.openxmlformats.org/officeDocument/2006/relationships/image" Target="../media/image184.wmf"/><Relationship Id="rId13" Type="http://schemas.openxmlformats.org/officeDocument/2006/relationships/control" Target="../activeX/activeX184.xml"/><Relationship Id="rId12" Type="http://schemas.openxmlformats.org/officeDocument/2006/relationships/image" Target="../media/image183.wmf"/><Relationship Id="rId11" Type="http://schemas.openxmlformats.org/officeDocument/2006/relationships/control" Target="../activeX/activeX183.xml"/><Relationship Id="rId10" Type="http://schemas.openxmlformats.org/officeDocument/2006/relationships/image" Target="../media/image182.wmf"/><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ontrol" Target="../activeX/activeX209.xml"/><Relationship Id="rId8" Type="http://schemas.openxmlformats.org/officeDocument/2006/relationships/image" Target="../media/image206.wmf"/><Relationship Id="rId7" Type="http://schemas.openxmlformats.org/officeDocument/2006/relationships/control" Target="../activeX/activeX208.xml"/><Relationship Id="rId6" Type="http://schemas.openxmlformats.org/officeDocument/2006/relationships/image" Target="../media/image205.wmf"/><Relationship Id="rId5" Type="http://schemas.openxmlformats.org/officeDocument/2006/relationships/control" Target="../activeX/activeX207.xml"/><Relationship Id="rId4" Type="http://schemas.openxmlformats.org/officeDocument/2006/relationships/image" Target="../media/image204.wmf"/><Relationship Id="rId3" Type="http://schemas.openxmlformats.org/officeDocument/2006/relationships/control" Target="../activeX/activeX206.xml"/><Relationship Id="rId24" Type="http://schemas.openxmlformats.org/officeDocument/2006/relationships/image" Target="../media/image214.wmf"/><Relationship Id="rId23" Type="http://schemas.openxmlformats.org/officeDocument/2006/relationships/control" Target="../activeX/activeX216.xml"/><Relationship Id="rId22" Type="http://schemas.openxmlformats.org/officeDocument/2006/relationships/image" Target="../media/image213.wmf"/><Relationship Id="rId21" Type="http://schemas.openxmlformats.org/officeDocument/2006/relationships/control" Target="../activeX/activeX215.xml"/><Relationship Id="rId20" Type="http://schemas.openxmlformats.org/officeDocument/2006/relationships/image" Target="../media/image212.wmf"/><Relationship Id="rId2" Type="http://schemas.openxmlformats.org/officeDocument/2006/relationships/vmlDrawing" Target="../drawings/vmlDrawing10.vml"/><Relationship Id="rId19" Type="http://schemas.openxmlformats.org/officeDocument/2006/relationships/control" Target="../activeX/activeX214.xml"/><Relationship Id="rId18" Type="http://schemas.openxmlformats.org/officeDocument/2006/relationships/image" Target="../media/image211.wmf"/><Relationship Id="rId17" Type="http://schemas.openxmlformats.org/officeDocument/2006/relationships/control" Target="../activeX/activeX213.xml"/><Relationship Id="rId16" Type="http://schemas.openxmlformats.org/officeDocument/2006/relationships/image" Target="../media/image210.wmf"/><Relationship Id="rId15" Type="http://schemas.openxmlformats.org/officeDocument/2006/relationships/control" Target="../activeX/activeX212.xml"/><Relationship Id="rId14" Type="http://schemas.openxmlformats.org/officeDocument/2006/relationships/image" Target="../media/image209.wmf"/><Relationship Id="rId13" Type="http://schemas.openxmlformats.org/officeDocument/2006/relationships/control" Target="../activeX/activeX211.xml"/><Relationship Id="rId12" Type="http://schemas.openxmlformats.org/officeDocument/2006/relationships/image" Target="../media/image208.wmf"/><Relationship Id="rId11" Type="http://schemas.openxmlformats.org/officeDocument/2006/relationships/control" Target="../activeX/activeX210.xml"/><Relationship Id="rId10" Type="http://schemas.openxmlformats.org/officeDocument/2006/relationships/image" Target="../media/image207.wmf"/><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217.wmf"/><Relationship Id="rId7" Type="http://schemas.openxmlformats.org/officeDocument/2006/relationships/control" Target="../activeX/activeX219.xml"/><Relationship Id="rId6" Type="http://schemas.openxmlformats.org/officeDocument/2006/relationships/image" Target="../media/image216.wmf"/><Relationship Id="rId5" Type="http://schemas.openxmlformats.org/officeDocument/2006/relationships/control" Target="../activeX/activeX218.xml"/><Relationship Id="rId4" Type="http://schemas.openxmlformats.org/officeDocument/2006/relationships/image" Target="../media/image215.wmf"/><Relationship Id="rId3" Type="http://schemas.openxmlformats.org/officeDocument/2006/relationships/control" Target="../activeX/activeX21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image" Target="../media/image218.wmf"/><Relationship Id="rId3" Type="http://schemas.openxmlformats.org/officeDocument/2006/relationships/control" Target="../activeX/activeX2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9" Type="http://schemas.openxmlformats.org/officeDocument/2006/relationships/control" Target="../activeX/activeX224.xml"/><Relationship Id="rId8" Type="http://schemas.openxmlformats.org/officeDocument/2006/relationships/image" Target="../media/image221.wmf"/><Relationship Id="rId7" Type="http://schemas.openxmlformats.org/officeDocument/2006/relationships/control" Target="../activeX/activeX223.xml"/><Relationship Id="rId6" Type="http://schemas.openxmlformats.org/officeDocument/2006/relationships/image" Target="../media/image220.wmf"/><Relationship Id="rId5" Type="http://schemas.openxmlformats.org/officeDocument/2006/relationships/control" Target="../activeX/activeX222.xml"/><Relationship Id="rId4" Type="http://schemas.openxmlformats.org/officeDocument/2006/relationships/image" Target="../media/image219.wmf"/><Relationship Id="rId3" Type="http://schemas.openxmlformats.org/officeDocument/2006/relationships/control" Target="../activeX/activeX221.xml"/><Relationship Id="rId26" Type="http://schemas.openxmlformats.org/officeDocument/2006/relationships/image" Target="../media/image230.wmf"/><Relationship Id="rId25" Type="http://schemas.openxmlformats.org/officeDocument/2006/relationships/control" Target="../activeX/activeX232.xml"/><Relationship Id="rId24" Type="http://schemas.openxmlformats.org/officeDocument/2006/relationships/image" Target="../media/image229.wmf"/><Relationship Id="rId23" Type="http://schemas.openxmlformats.org/officeDocument/2006/relationships/control" Target="../activeX/activeX231.xml"/><Relationship Id="rId22" Type="http://schemas.openxmlformats.org/officeDocument/2006/relationships/image" Target="../media/image228.wmf"/><Relationship Id="rId21" Type="http://schemas.openxmlformats.org/officeDocument/2006/relationships/control" Target="../activeX/activeX230.xml"/><Relationship Id="rId20" Type="http://schemas.openxmlformats.org/officeDocument/2006/relationships/image" Target="../media/image227.wmf"/><Relationship Id="rId2" Type="http://schemas.openxmlformats.org/officeDocument/2006/relationships/vmlDrawing" Target="../drawings/vmlDrawing13.vml"/><Relationship Id="rId19" Type="http://schemas.openxmlformats.org/officeDocument/2006/relationships/control" Target="../activeX/activeX229.xml"/><Relationship Id="rId18" Type="http://schemas.openxmlformats.org/officeDocument/2006/relationships/image" Target="../media/image226.wmf"/><Relationship Id="rId17" Type="http://schemas.openxmlformats.org/officeDocument/2006/relationships/control" Target="../activeX/activeX228.xml"/><Relationship Id="rId16" Type="http://schemas.openxmlformats.org/officeDocument/2006/relationships/image" Target="../media/image225.wmf"/><Relationship Id="rId15" Type="http://schemas.openxmlformats.org/officeDocument/2006/relationships/control" Target="../activeX/activeX227.xml"/><Relationship Id="rId14" Type="http://schemas.openxmlformats.org/officeDocument/2006/relationships/image" Target="../media/image224.wmf"/><Relationship Id="rId13" Type="http://schemas.openxmlformats.org/officeDocument/2006/relationships/control" Target="../activeX/activeX226.xml"/><Relationship Id="rId12" Type="http://schemas.openxmlformats.org/officeDocument/2006/relationships/image" Target="../media/image223.wmf"/><Relationship Id="rId11" Type="http://schemas.openxmlformats.org/officeDocument/2006/relationships/control" Target="../activeX/activeX225.xml"/><Relationship Id="rId10" Type="http://schemas.openxmlformats.org/officeDocument/2006/relationships/image" Target="../media/image222.wmf"/><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3"/>
  </sheetPr>
  <dimension ref="A1:W49"/>
  <sheetViews>
    <sheetView workbookViewId="0">
      <selection activeCell="I32" sqref="I32"/>
    </sheetView>
  </sheetViews>
  <sheetFormatPr defaultColWidth="9" defaultRowHeight="14.1"/>
  <cols>
    <col min="1" max="1" width="7.62162162162162" customWidth="1"/>
    <col min="2" max="2" width="8.85585585585586" customWidth="1"/>
    <col min="3" max="9" width="8.86486486486486" customWidth="1"/>
    <col min="13" max="13" width="10" customWidth="1"/>
    <col min="14" max="17" width="9.63063063063063" customWidth="1"/>
    <col min="18" max="18" width="12.6306306306306" customWidth="1"/>
    <col min="19" max="21" width="9.63063063063063" customWidth="1"/>
  </cols>
  <sheetData>
    <row r="1" ht="15" customHeight="1" spans="1:23">
      <c r="A1" s="320" t="s">
        <v>0</v>
      </c>
      <c r="B1" s="321"/>
      <c r="C1" s="322"/>
      <c r="D1" s="323"/>
      <c r="E1" s="323"/>
      <c r="F1" s="323"/>
      <c r="G1" s="323"/>
      <c r="H1" s="323"/>
      <c r="I1" s="323"/>
      <c r="J1" s="324" t="s">
        <v>1</v>
      </c>
      <c r="K1" s="325"/>
      <c r="L1" s="326"/>
      <c r="M1" s="137" t="s">
        <v>2</v>
      </c>
      <c r="N1" s="137"/>
      <c r="O1" s="137"/>
      <c r="P1" s="137"/>
      <c r="Q1" s="137"/>
      <c r="R1" s="137"/>
      <c r="S1" s="137"/>
      <c r="T1" s="137"/>
      <c r="U1" s="137"/>
      <c r="V1" s="327"/>
      <c r="W1" s="327"/>
    </row>
    <row r="2" ht="15" customHeight="1" spans="1:23">
      <c r="A2" s="323"/>
      <c r="B2" s="328"/>
      <c r="C2" s="329" t="s">
        <v>3</v>
      </c>
      <c r="D2" s="329"/>
      <c r="E2" s="329"/>
      <c r="F2" s="329"/>
      <c r="G2" s="329"/>
      <c r="H2" s="329"/>
      <c r="I2" s="329"/>
      <c r="J2" s="329" t="s">
        <v>4</v>
      </c>
      <c r="K2" s="330" t="s">
        <v>5</v>
      </c>
      <c r="L2" s="331"/>
      <c r="M2" s="332" t="s">
        <v>6</v>
      </c>
      <c r="N2" s="333" t="str">
        <f>IF(WUX!A1="","待添加",WUX!A1)</f>
        <v>待添加</v>
      </c>
      <c r="O2" s="333"/>
      <c r="P2" s="333"/>
      <c r="Q2" s="333"/>
      <c r="R2" s="333"/>
      <c r="S2" s="333"/>
      <c r="T2" s="333"/>
      <c r="U2" s="333"/>
      <c r="V2" s="334" t="str">
        <f t="array" ref="V2">IFERROR(INDEX(N$2:N$15,SMALL(IF((N$2:N$15&lt;&gt;"待添加")*(N$2:N$15&lt;&gt;""),ROW(N$2:N$15)-ROW(N$2)+1),ROWS(V$2:V2))),"")</f>
        <v/>
      </c>
      <c r="W2" s="335" t="str">
        <f>IF(V2&lt;&gt;"",LEFT(V2,FIND("_",V2&amp;"_")-1),"")</f>
        <v/>
      </c>
    </row>
    <row r="3" ht="15" customHeight="1" spans="1:23">
      <c r="A3" s="323"/>
      <c r="B3" s="336" t="s">
        <v>7</v>
      </c>
      <c r="C3" s="337" t="s">
        <v>8</v>
      </c>
      <c r="D3" s="338"/>
      <c r="E3" s="338"/>
      <c r="F3" s="338"/>
      <c r="G3" s="338"/>
      <c r="H3" s="338"/>
      <c r="I3" s="338"/>
      <c r="J3" s="339" t="s">
        <v>9</v>
      </c>
      <c r="K3" s="340" t="s">
        <v>10</v>
      </c>
      <c r="L3" s="331"/>
      <c r="M3" s="332" t="s">
        <v>11</v>
      </c>
      <c r="N3" s="341" t="str">
        <f>IF(WUX!A512="","待添加",WUX!A512)</f>
        <v>待添加</v>
      </c>
      <c r="O3" s="341"/>
      <c r="P3" s="341"/>
      <c r="Q3" s="341"/>
      <c r="R3" s="341"/>
      <c r="S3" s="341"/>
      <c r="T3" s="341"/>
      <c r="U3" s="341"/>
      <c r="V3" s="334" t="str">
        <f t="array" ref="V3">IFERROR(INDEX(N$2:N$15,SMALL(IF((N$2:N$15&lt;&gt;"待添加")*(N$2:N$15&lt;&gt;""),ROW(N$2:N$15)-ROW(N$2)+1),ROWS(V$2:V3))),"")</f>
        <v/>
      </c>
      <c r="W3" s="335" t="str">
        <f t="shared" ref="W3:W15" si="0">IF(V3&lt;&gt;"",LEFT(V3,FIND("_",V3&amp;"_")-1),"")</f>
        <v/>
      </c>
    </row>
    <row r="4" ht="15" customHeight="1" spans="1:23">
      <c r="A4" s="325"/>
      <c r="B4" s="336"/>
      <c r="C4" s="330" t="s">
        <v>12</v>
      </c>
      <c r="D4" s="330"/>
      <c r="E4" s="330"/>
      <c r="F4" s="330"/>
      <c r="G4" s="330"/>
      <c r="H4" s="330"/>
      <c r="I4" s="342" t="s">
        <v>13</v>
      </c>
      <c r="J4" s="343" t="s">
        <v>14</v>
      </c>
      <c r="K4" s="343"/>
      <c r="L4" s="344"/>
      <c r="M4" s="345" t="s">
        <v>15</v>
      </c>
      <c r="N4" s="341" t="str">
        <f>IF(SZX!A1="","待添加",SZX!A1)</f>
        <v>待添加</v>
      </c>
      <c r="O4" s="341"/>
      <c r="P4" s="341"/>
      <c r="Q4" s="341"/>
      <c r="R4" s="341"/>
      <c r="S4" s="341"/>
      <c r="T4" s="341"/>
      <c r="U4" s="341"/>
      <c r="V4" s="334" t="str">
        <f t="array" ref="V4">IFERROR(INDEX(N$2:N$15,SMALL(IF((N$2:N$15&lt;&gt;"待添加")*(N$2:N$15&lt;&gt;""),ROW(N$2:N$15)-ROW(N$2)+1),ROWS(V$2:V4))),"")</f>
        <v/>
      </c>
      <c r="W4" s="335" t="str">
        <f t="shared" si="0"/>
        <v/>
      </c>
    </row>
    <row r="5" ht="15" customHeight="1" spans="1:23">
      <c r="A5" s="325"/>
      <c r="B5" s="330" t="s">
        <v>16</v>
      </c>
      <c r="C5" s="340" t="s">
        <v>17</v>
      </c>
      <c r="D5" s="346"/>
      <c r="E5" s="346"/>
      <c r="F5" s="346"/>
      <c r="G5" s="346"/>
      <c r="H5" s="346"/>
      <c r="I5" s="346"/>
      <c r="J5" s="346"/>
      <c r="K5" s="347"/>
      <c r="L5" s="348"/>
      <c r="M5" s="345" t="s">
        <v>18</v>
      </c>
      <c r="N5" s="341" t="str">
        <f>IF(SZX!A512="","待添加",SZX!A512)</f>
        <v>待添加</v>
      </c>
      <c r="O5" s="341"/>
      <c r="P5" s="341"/>
      <c r="Q5" s="341"/>
      <c r="R5" s="341"/>
      <c r="S5" s="341"/>
      <c r="T5" s="341"/>
      <c r="U5" s="341"/>
      <c r="V5" s="334" t="str">
        <f t="array" ref="V5">IFERROR(INDEX(N$2:N$15,SMALL(IF((N$2:N$15&lt;&gt;"待添加")*(N$2:N$15&lt;&gt;""),ROW(N$2:N$15)-ROW(N$2)+1),ROWS(V$2:V5))),"")</f>
        <v/>
      </c>
      <c r="W5" s="335" t="str">
        <f t="shared" si="0"/>
        <v/>
      </c>
    </row>
    <row r="6" ht="15" customHeight="1" spans="1:23">
      <c r="A6" s="325"/>
      <c r="B6" s="330"/>
      <c r="C6" s="349" t="s">
        <v>19</v>
      </c>
      <c r="D6" s="346"/>
      <c r="E6" s="346"/>
      <c r="F6" s="346"/>
      <c r="G6" s="346"/>
      <c r="H6" s="346"/>
      <c r="I6" s="346"/>
      <c r="J6" s="346"/>
      <c r="K6" s="346"/>
      <c r="L6" s="346"/>
      <c r="M6" s="350" t="s">
        <v>20</v>
      </c>
      <c r="N6" s="341" t="str">
        <f>IF(PVG!A1="","待添加",PVG!A1)</f>
        <v>待添加</v>
      </c>
      <c r="O6" s="341"/>
      <c r="P6" s="341"/>
      <c r="Q6" s="341"/>
      <c r="R6" s="341"/>
      <c r="S6" s="341"/>
      <c r="T6" s="341"/>
      <c r="U6" s="341"/>
      <c r="V6" s="334" t="str">
        <f t="array" ref="V6">IFERROR(INDEX(N$2:N$15,SMALL(IF((N$2:N$15&lt;&gt;"待添加")*(N$2:N$15&lt;&gt;""),ROW(N$2:N$15)-ROW(N$2)+1),ROWS(V$2:V6))),"")</f>
        <v/>
      </c>
      <c r="W6" s="335" t="str">
        <f t="shared" si="0"/>
        <v/>
      </c>
    </row>
    <row r="7" ht="15" customHeight="1" spans="1:23">
      <c r="A7" s="325"/>
      <c r="B7" s="325"/>
      <c r="C7" s="351"/>
      <c r="D7" s="326" t="s">
        <v>21</v>
      </c>
      <c r="E7" s="352" t="str">
        <f>IF(TRIM(C3)="","",SUBSTITUTE(TRIM((MID(E12,FIND("-",E12)+1,5))),"-","")&amp;" "&amp;TRIM((LEFT(E9,FIND("-",E9)+3)))&amp;" "&amp;MID(E9,9,11))</f>
        <v>0925 PVG-KIX 01892968702</v>
      </c>
      <c r="F7" s="353"/>
      <c r="G7" s="353"/>
      <c r="H7" s="354"/>
      <c r="I7" s="355"/>
      <c r="J7" s="325"/>
      <c r="K7" s="325"/>
      <c r="L7" s="325"/>
      <c r="M7" s="350" t="s">
        <v>22</v>
      </c>
      <c r="N7" s="341" t="str">
        <f>IF(PVG!A512="","待添加",PVG!A512)</f>
        <v>待添加</v>
      </c>
      <c r="O7" s="341"/>
      <c r="P7" s="341"/>
      <c r="Q7" s="341"/>
      <c r="R7" s="341"/>
      <c r="S7" s="341"/>
      <c r="T7" s="341"/>
      <c r="U7" s="341"/>
      <c r="V7" s="334" t="str">
        <f t="array" ref="V7">IFERROR(INDEX(N$2:N$15,SMALL(IF((N$2:N$15&lt;&gt;"待添加")*(N$2:N$15&lt;&gt;""),ROW(N$2:N$15)-ROW(N$2)+1),ROWS(V$2:V7))),"")</f>
        <v/>
      </c>
      <c r="W7" s="335" t="str">
        <f t="shared" si="0"/>
        <v/>
      </c>
    </row>
    <row r="8" ht="15" customHeight="1" spans="1:23">
      <c r="A8" s="325"/>
      <c r="B8" s="325"/>
      <c r="C8" s="356"/>
      <c r="D8" s="357" t="s">
        <v>23</v>
      </c>
      <c r="E8" s="352" t="str">
        <f>IF(TRIM(C3)="","","IV_"&amp;SUBSTITUTE(TRIM((MID(E12,FIND("-",E12)+1,5))),"-","")&amp;"_"&amp;MID(TRIM(LEFT(E9,SEARCH(",",E9)-1)),30,15)&amp;"_"&amp;MID(E9,9,11))</f>
        <v>IV_0925_HO1337_01892968702</v>
      </c>
      <c r="F8" s="353"/>
      <c r="G8" s="353"/>
      <c r="H8" s="353"/>
      <c r="I8" s="325"/>
      <c r="J8" s="325"/>
      <c r="K8" s="325"/>
      <c r="L8" s="325"/>
      <c r="M8" s="358" t="s">
        <v>24</v>
      </c>
      <c r="N8" s="341" t="str">
        <f>IF(HKG!A1="","待添加",HKG!A1)</f>
        <v>待添加</v>
      </c>
      <c r="O8" s="341"/>
      <c r="P8" s="341"/>
      <c r="Q8" s="341"/>
      <c r="R8" s="341"/>
      <c r="S8" s="341"/>
      <c r="T8" s="341"/>
      <c r="U8" s="341"/>
      <c r="V8" s="334" t="str">
        <f t="array" ref="V8">IFERROR(INDEX(N$2:N$15,SMALL(IF((N$2:N$15&lt;&gt;"待添加")*(N$2:N$15&lt;&gt;""),ROW(N$2:N$15)-ROW(N$2)+1),ROWS(V$2:V8))),"")</f>
        <v/>
      </c>
      <c r="W8" s="335" t="str">
        <f t="shared" si="0"/>
        <v/>
      </c>
    </row>
    <row r="9" ht="15" customHeight="1" spans="1:23">
      <c r="A9" s="325"/>
      <c r="B9" s="359"/>
      <c r="C9" s="359"/>
      <c r="D9" s="360" t="s">
        <v>25</v>
      </c>
      <c r="E9" s="352" t="str">
        <f>IF(TRIM(C3)="","",IF(MID(TRIM(SUBSTITUTE(C3,CHAR(10),"")),12,3)="SEC",MID(TRIM(SUBSTITUTE(SUBSTITUTE(C3,CHAR(10),""),"SEC","SZX")),12,LEN(SUBSTITUTE(C3,CHAR(10),""))),MID(TRIM(SUBSTITUTE(C3,CHAR(10),"")),12,LEN(SUBSTITUTE(C3,CHAR(10),""))))&amp;"_"&amp;UPPER(J3))</f>
        <v>PVG-KIX 01892968702 Manifest(HO1337,347476929479)_A</v>
      </c>
      <c r="F9" s="353"/>
      <c r="G9" s="353"/>
      <c r="H9" s="353"/>
      <c r="I9" s="325"/>
      <c r="J9" s="325"/>
      <c r="K9" s="325"/>
      <c r="L9" s="325"/>
      <c r="M9" s="358" t="s">
        <v>26</v>
      </c>
      <c r="N9" s="341" t="str">
        <f>IF(HKG!A512="","待添加",HKG!A512)</f>
        <v>待添加</v>
      </c>
      <c r="O9" s="341"/>
      <c r="P9" s="341"/>
      <c r="Q9" s="341"/>
      <c r="R9" s="341"/>
      <c r="S9" s="341"/>
      <c r="T9" s="341"/>
      <c r="U9" s="341"/>
      <c r="V9" s="334" t="str">
        <f t="array" ref="V9">IFERROR(INDEX(N$2:N$15,SMALL(IF((N$2:N$15&lt;&gt;"待添加")*(N$2:N$15&lt;&gt;""),ROW(N$2:N$15)-ROW(N$2)+1),ROWS(V$2:V9))),"")</f>
        <v/>
      </c>
      <c r="W9" s="335" t="str">
        <f t="shared" si="0"/>
        <v/>
      </c>
    </row>
    <row r="10" ht="15" customHeight="1" spans="1:23">
      <c r="A10" s="325"/>
      <c r="B10" s="359"/>
      <c r="C10" s="361"/>
      <c r="D10" s="328" t="s">
        <v>27</v>
      </c>
      <c r="E10" s="362" t="s">
        <v>28</v>
      </c>
      <c r="F10" s="353"/>
      <c r="G10" s="353"/>
      <c r="H10" s="353"/>
      <c r="I10" s="353"/>
      <c r="J10" s="353"/>
      <c r="K10" s="325"/>
      <c r="L10" s="325"/>
      <c r="M10" s="363" t="s">
        <v>29</v>
      </c>
      <c r="N10" s="341" t="str">
        <f>IF(TAO!A1="","待添加",TAO!A1)</f>
        <v>待添加</v>
      </c>
      <c r="O10" s="341"/>
      <c r="P10" s="341"/>
      <c r="Q10" s="341"/>
      <c r="R10" s="341"/>
      <c r="S10" s="341"/>
      <c r="T10" s="341"/>
      <c r="U10" s="341"/>
      <c r="V10" s="334" t="str">
        <f t="array" ref="V10">IFERROR(INDEX(N$2:N$15,SMALL(IF((N$2:N$15&lt;&gt;"待添加")*(N$2:N$15&lt;&gt;""),ROW(N$2:N$15)-ROW(N$2)+1),ROWS(V$2:V10))),"")</f>
        <v/>
      </c>
      <c r="W10" s="335" t="str">
        <f t="shared" si="0"/>
        <v/>
      </c>
    </row>
    <row r="11" ht="15" customHeight="1" spans="1:23">
      <c r="A11" s="325"/>
      <c r="B11" s="359"/>
      <c r="C11" s="361"/>
      <c r="D11" s="328" t="s">
        <v>30</v>
      </c>
      <c r="E11" s="362" t="s">
        <v>31</v>
      </c>
      <c r="F11" s="353"/>
      <c r="G11" s="353"/>
      <c r="H11" s="353"/>
      <c r="I11" s="325"/>
      <c r="J11" s="325"/>
      <c r="K11" s="325"/>
      <c r="L11" s="325"/>
      <c r="M11" s="363" t="s">
        <v>32</v>
      </c>
      <c r="N11" s="341" t="str">
        <f>IF(TAO!A512="","待添加",TAO!A512)</f>
        <v>待添加</v>
      </c>
      <c r="O11" s="341"/>
      <c r="P11" s="341"/>
      <c r="Q11" s="341"/>
      <c r="R11" s="341"/>
      <c r="S11" s="341"/>
      <c r="T11" s="341"/>
      <c r="U11" s="341"/>
      <c r="V11" s="334" t="str">
        <f t="array" ref="V11">IFERROR(INDEX(N$2:N$15,SMALL(IF((N$2:N$15&lt;&gt;"待添加")*(N$2:N$15&lt;&gt;""),ROW(N$2:N$15)-ROW(N$2)+1),ROWS(V$2:V11))),"")</f>
        <v/>
      </c>
      <c r="W11" s="335" t="str">
        <f t="shared" si="0"/>
        <v/>
      </c>
    </row>
    <row r="12" ht="15" customHeight="1" spans="1:23">
      <c r="A12" s="325"/>
      <c r="B12" s="359"/>
      <c r="C12" s="364"/>
      <c r="D12" s="365" t="s">
        <v>33</v>
      </c>
      <c r="E12" s="352" t="str">
        <f>IF(TRIM(C3)="","",TRIM(SUBSTITUTE(C3,CHAR(10),"")&amp;"_"&amp;UPPER(SUBSTITUTE(J3,CHAR(10),""))))</f>
        <v>2026-09-25 PVG-KIX 01892968702 Manifest(HO1337,347476929479)_A</v>
      </c>
      <c r="F12" s="353"/>
      <c r="G12" s="325"/>
      <c r="H12" s="353"/>
      <c r="I12" s="325"/>
      <c r="J12" s="325"/>
      <c r="K12" s="325"/>
      <c r="L12" s="325"/>
      <c r="M12" s="366" t="s">
        <v>34</v>
      </c>
      <c r="N12" s="341" t="str">
        <f>IF('OTHER-A'!A1="","待添加",'OTHER-A'!A1)</f>
        <v>待添加</v>
      </c>
      <c r="O12" s="341"/>
      <c r="P12" s="341"/>
      <c r="Q12" s="341"/>
      <c r="R12" s="341"/>
      <c r="S12" s="341"/>
      <c r="T12" s="341"/>
      <c r="U12" s="341"/>
      <c r="V12" s="334" t="str">
        <f t="array" ref="V12">IFERROR(INDEX(N$2:N$15,SMALL(IF((N$2:N$15&lt;&gt;"待添加")*(N$2:N$15&lt;&gt;""),ROW(N$2:N$15)-ROW(N$2)+1),ROWS(V$2:V12))),"")</f>
        <v/>
      </c>
      <c r="W12" s="335" t="str">
        <f t="shared" si="0"/>
        <v/>
      </c>
    </row>
    <row r="13" ht="15" customHeight="1" spans="1:23">
      <c r="A13" s="325"/>
      <c r="B13" s="367"/>
      <c r="C13" s="367"/>
      <c r="D13" s="328" t="s">
        <v>35</v>
      </c>
      <c r="E13" s="352" t="str">
        <f>IF(TRIM(C3)="","",IF(LEN(IF(E9="","",MID(TRIM(LEFT(E9,SEARCH(",",E9)-1)),30,15)))&gt;6,MID(IF(E9="","",MID(TRIM(LEFT(E9,SEARCH(",",E9)-1)),30,15)),FIND("-",IF(E9="","",MID(TRIM(LEFT(E9,SEARCH(",",E9)-1)),30,15)))+1,2)&amp;TEXT(MID(IF(E9="","",MID(TRIM(LEFT(E9,SEARCH(",",E9)-1)),30,15)),FIND("-",IF(E9="","",MID(TRIM(LEFT(E9,SEARCH(",",E9)-1)),30,15)))+3,4),"0000"),LEFT(IF(E9="","",MID(TRIM(LEFT(E9,SEARCH(",",E9)-1)),30,15)),2)&amp;TEXT(MID(IF(E9="","",MID(TRIM(LEFT(E9,SEARCH(",",E9)-1)),30,15)),3,4),"0000"))&amp;"/"&amp;SUBSTITUTE(TRIM(MID(E12,FIND("-",E12)+4,2)),"-","")&amp;CHOOSE(VALUE(MID(E12,FIND("-",E12)+1,2)),"JAN","FEB","MAR","APR","MAY","JUN","JUL","AUG","SEP","OCT","NOV","DEC"))</f>
        <v>HO1337/25SEP</v>
      </c>
      <c r="F13" s="353"/>
      <c r="G13" s="368"/>
      <c r="H13" s="369"/>
      <c r="I13" s="370"/>
      <c r="J13" s="325"/>
      <c r="K13" s="325"/>
      <c r="L13" s="325"/>
      <c r="M13" s="366" t="s">
        <v>36</v>
      </c>
      <c r="N13" s="341" t="str">
        <f>IF('OTHER-A'!A512="","待添加",'OTHER-A'!A512)</f>
        <v>待添加</v>
      </c>
      <c r="O13" s="341"/>
      <c r="P13" s="341"/>
      <c r="Q13" s="341"/>
      <c r="R13" s="341"/>
      <c r="S13" s="341"/>
      <c r="T13" s="341"/>
      <c r="U13" s="341"/>
      <c r="V13" s="334" t="str">
        <f t="array" ref="V13">IFERROR(INDEX(N$2:N$15,SMALL(IF((N$2:N$15&lt;&gt;"待添加")*(N$2:N$15&lt;&gt;""),ROW(N$2:N$15)-ROW(N$2)+1),ROWS(V$2:V13))),"")</f>
        <v/>
      </c>
      <c r="W13" s="335" t="str">
        <f t="shared" si="0"/>
        <v/>
      </c>
    </row>
    <row r="14" ht="15.85" spans="1:23">
      <c r="A14" s="325"/>
      <c r="B14" s="325"/>
      <c r="C14" s="325"/>
      <c r="D14" s="328" t="s">
        <v>37</v>
      </c>
      <c r="E14" s="352" t="str">
        <f>IF(E9="","",MID(E9,SEARCH(" ",E9)+1,SEARCH(" Manifest",E9)-SEARCH(" ",E9)-1))</f>
        <v>01892968702</v>
      </c>
      <c r="F14" s="353"/>
      <c r="G14" s="371"/>
      <c r="H14" s="372"/>
      <c r="I14" s="325"/>
      <c r="J14" s="325"/>
      <c r="K14" s="325"/>
      <c r="L14" s="325"/>
      <c r="M14" s="366" t="s">
        <v>38</v>
      </c>
      <c r="N14" s="341" t="str">
        <f>IF('OTHER-B'!A1="","待添加",'OTHER-B'!A1)</f>
        <v>待添加</v>
      </c>
      <c r="O14" s="341"/>
      <c r="P14" s="341"/>
      <c r="Q14" s="341"/>
      <c r="R14" s="341"/>
      <c r="S14" s="341"/>
      <c r="T14" s="341"/>
      <c r="U14" s="341"/>
      <c r="V14" s="334" t="str">
        <f t="array" ref="V14">IFERROR(INDEX(N$2:N$15,SMALL(IF((N$2:N$15&lt;&gt;"待添加")*(N$2:N$15&lt;&gt;""),ROW(N$2:N$15)-ROW(N$2)+1),ROWS(V$2:V14))),"")</f>
        <v/>
      </c>
      <c r="W14" s="335" t="str">
        <f t="shared" si="0"/>
        <v/>
      </c>
    </row>
    <row r="15" ht="15" customHeight="1" spans="1:23">
      <c r="A15" s="373"/>
      <c r="B15" s="373"/>
      <c r="C15" s="373"/>
      <c r="D15" s="373"/>
      <c r="E15" s="373"/>
      <c r="F15" s="373"/>
      <c r="G15" s="373"/>
      <c r="H15" s="373"/>
      <c r="I15" s="373"/>
      <c r="J15" s="373"/>
      <c r="K15" s="373"/>
      <c r="L15" s="373"/>
      <c r="M15" s="366" t="s">
        <v>39</v>
      </c>
      <c r="N15" s="374" t="str">
        <f>IF('OTHER-B'!A512="","待添加",'OTHER-B'!A512)</f>
        <v>待添加</v>
      </c>
      <c r="O15" s="374"/>
      <c r="P15" s="374"/>
      <c r="Q15" s="374"/>
      <c r="R15" s="374"/>
      <c r="S15" s="374"/>
      <c r="T15" s="374"/>
      <c r="U15" s="374"/>
      <c r="V15" s="334" t="str">
        <f t="array" ref="V15">IFERROR(INDEX(N$2:N$15,SMALL(IF((N$2:N$15&lt;&gt;"待添加")*(N$2:N$15&lt;&gt;""),ROW(N$2:N$15)-ROW(N$2)+1),ROWS(V$2:V15))),"")</f>
        <v/>
      </c>
      <c r="W15" s="335" t="str">
        <f t="shared" si="0"/>
        <v/>
      </c>
    </row>
    <row r="16" ht="15" customHeight="1" spans="1:23">
      <c r="A16" s="320" t="s">
        <v>40</v>
      </c>
      <c r="B16" s="322"/>
      <c r="C16" s="322"/>
      <c r="D16" s="323"/>
      <c r="E16" s="323"/>
      <c r="F16" s="323"/>
      <c r="G16" s="323"/>
      <c r="H16" s="323"/>
      <c r="I16" s="323"/>
      <c r="J16" s="323"/>
      <c r="K16" s="325"/>
      <c r="L16" s="325"/>
      <c r="M16" s="133"/>
      <c r="N16" s="375" t="s">
        <v>41</v>
      </c>
      <c r="O16" s="375" t="s">
        <v>42</v>
      </c>
      <c r="P16" s="376" t="s">
        <v>43</v>
      </c>
      <c r="Q16" s="376" t="s">
        <v>44</v>
      </c>
      <c r="R16" s="376" t="s">
        <v>45</v>
      </c>
      <c r="S16" s="376" t="s">
        <v>46</v>
      </c>
      <c r="T16" s="376" t="s">
        <v>47</v>
      </c>
      <c r="U16" s="377" t="s">
        <v>48</v>
      </c>
      <c r="V16" s="327"/>
      <c r="W16" s="327"/>
    </row>
    <row r="17" ht="15" customHeight="1" spans="1:23">
      <c r="A17" s="323"/>
      <c r="B17" s="328"/>
      <c r="C17" s="329" t="s">
        <v>3</v>
      </c>
      <c r="D17" s="329"/>
      <c r="E17" s="329"/>
      <c r="F17" s="329"/>
      <c r="G17" s="329"/>
      <c r="H17" s="329"/>
      <c r="I17" s="329"/>
      <c r="J17" s="329" t="s">
        <v>4</v>
      </c>
      <c r="K17" s="330" t="s">
        <v>5</v>
      </c>
      <c r="L17" s="325"/>
      <c r="M17" s="133"/>
      <c r="N17" s="375"/>
      <c r="O17" s="375"/>
      <c r="P17" s="376"/>
      <c r="Q17" s="376"/>
      <c r="R17" s="376"/>
      <c r="S17" s="376" t="s">
        <v>49</v>
      </c>
      <c r="T17" s="376"/>
      <c r="U17" s="377" t="s">
        <v>50</v>
      </c>
      <c r="V17" s="327"/>
      <c r="W17" s="327"/>
    </row>
    <row r="18" ht="15" customHeight="1" spans="1:23">
      <c r="A18" s="323"/>
      <c r="B18" s="336" t="s">
        <v>7</v>
      </c>
      <c r="C18" s="337" t="s">
        <v>51</v>
      </c>
      <c r="D18" s="378"/>
      <c r="E18" s="378"/>
      <c r="F18" s="378"/>
      <c r="G18" s="378"/>
      <c r="H18" s="378"/>
      <c r="I18" s="378"/>
      <c r="J18" s="339" t="s">
        <v>52</v>
      </c>
      <c r="K18" s="340" t="s">
        <v>10</v>
      </c>
      <c r="L18" s="325"/>
      <c r="M18" s="332" t="s">
        <v>6</v>
      </c>
      <c r="N18" s="379" t="str">
        <f>WUX!L512</f>
        <v/>
      </c>
      <c r="O18" s="379" t="str">
        <f>WUX!A5</f>
        <v>REX</v>
      </c>
      <c r="P18" s="380" t="str">
        <f>WUX!B5</f>
        <v/>
      </c>
      <c r="Q18" s="380" t="str">
        <f>WUX!C5</f>
        <v/>
      </c>
      <c r="R18" s="381" t="str">
        <f>WUX!D5</f>
        <v/>
      </c>
      <c r="S18" s="380" t="str">
        <f>IF(WUX!E5="","",WUX!E5)</f>
        <v/>
      </c>
      <c r="T18" s="380" t="str">
        <f>IF(WUX!F5="","",WUX!F5)</f>
        <v/>
      </c>
      <c r="U18" s="380" t="str">
        <f>IF(WUX!G5="","",WUX!G5)</f>
        <v/>
      </c>
      <c r="V18" s="327"/>
      <c r="W18" s="327"/>
    </row>
    <row r="19" ht="15" customHeight="1" spans="1:23">
      <c r="A19" s="325"/>
      <c r="B19" s="325"/>
      <c r="C19" s="330" t="s">
        <v>12</v>
      </c>
      <c r="D19" s="330"/>
      <c r="E19" s="330"/>
      <c r="F19" s="330"/>
      <c r="G19" s="330"/>
      <c r="H19" s="330"/>
      <c r="I19" s="342" t="s">
        <v>13</v>
      </c>
      <c r="J19" s="343" t="s">
        <v>14</v>
      </c>
      <c r="K19" s="343"/>
      <c r="L19" s="382"/>
      <c r="M19" s="332" t="s">
        <v>11</v>
      </c>
      <c r="N19" s="383" t="str">
        <f>WUX!L513</f>
        <v/>
      </c>
      <c r="O19" s="379" t="str">
        <f>WUX!A516</f>
        <v>TN</v>
      </c>
      <c r="P19" s="380" t="str">
        <f>WUX!B516</f>
        <v/>
      </c>
      <c r="Q19" s="380" t="str">
        <f>WUX!C516</f>
        <v/>
      </c>
      <c r="R19" s="381" t="str">
        <f>WUX!D516</f>
        <v/>
      </c>
      <c r="S19" s="380" t="str">
        <f>IF(WUX!E516="","",WUX!E516)</f>
        <v/>
      </c>
      <c r="T19" s="380" t="str">
        <f>IF(WUX!F516="","",WUX!F516)</f>
        <v/>
      </c>
      <c r="U19" s="380" t="str">
        <f>IF(WUX!G516="","",WUX!G516)</f>
        <v/>
      </c>
      <c r="V19" s="327"/>
      <c r="W19" s="327"/>
    </row>
    <row r="20" ht="15" customHeight="1" spans="1:23">
      <c r="A20" s="325"/>
      <c r="B20" s="384" t="s">
        <v>16</v>
      </c>
      <c r="C20" s="340" t="s">
        <v>17</v>
      </c>
      <c r="D20" s="346"/>
      <c r="E20" s="346"/>
      <c r="F20" s="346"/>
      <c r="G20" s="346"/>
      <c r="H20" s="346"/>
      <c r="I20" s="346"/>
      <c r="J20" s="346"/>
      <c r="K20" s="346"/>
      <c r="L20" s="385"/>
      <c r="M20" s="345" t="s">
        <v>15</v>
      </c>
      <c r="N20" s="383" t="str">
        <f>SZX!L512</f>
        <v/>
      </c>
      <c r="O20" s="379" t="str">
        <f>SZX!A5</f>
        <v>TN</v>
      </c>
      <c r="P20" s="379" t="str">
        <f>SZX!B5</f>
        <v/>
      </c>
      <c r="Q20" s="379" t="str">
        <f>SZX!C5</f>
        <v/>
      </c>
      <c r="R20" s="381" t="str">
        <f>SZX!D5</f>
        <v/>
      </c>
      <c r="S20" s="379" t="str">
        <f>IF(SZX!E5="","",SZX!E5)</f>
        <v/>
      </c>
      <c r="T20" s="379" t="str">
        <f>IF(SZX!F5="","",SZX!F5)</f>
        <v/>
      </c>
      <c r="U20" s="379" t="str">
        <f>IF(SZX!G5="","",SZX!G5)</f>
        <v/>
      </c>
      <c r="V20" s="327"/>
      <c r="W20" s="327"/>
    </row>
    <row r="21" ht="15" customHeight="1" spans="1:23">
      <c r="A21" s="325"/>
      <c r="B21" s="386"/>
      <c r="C21" s="349" t="s">
        <v>19</v>
      </c>
      <c r="D21" s="346"/>
      <c r="E21" s="346"/>
      <c r="F21" s="346"/>
      <c r="G21" s="346"/>
      <c r="H21" s="346"/>
      <c r="I21" s="346"/>
      <c r="J21" s="346"/>
      <c r="K21" s="346"/>
      <c r="L21" s="346"/>
      <c r="M21" s="345" t="s">
        <v>18</v>
      </c>
      <c r="N21" s="383" t="str">
        <f>SZX!L513</f>
        <v/>
      </c>
      <c r="O21" s="379" t="str">
        <f>SZX!A516</f>
        <v>TN</v>
      </c>
      <c r="P21" s="379" t="str">
        <f>SZX!B516</f>
        <v/>
      </c>
      <c r="Q21" s="379" t="str">
        <f>SZX!C516</f>
        <v/>
      </c>
      <c r="R21" s="381" t="str">
        <f>SZX!D516</f>
        <v/>
      </c>
      <c r="S21" s="379" t="str">
        <f>IF(SZX!E516="","",SZX!E516)</f>
        <v/>
      </c>
      <c r="T21" s="379" t="str">
        <f>IF(SZX!F516="","",SZX!F516)</f>
        <v/>
      </c>
      <c r="U21" s="379" t="str">
        <f>IF(SZX!G516="","",SZX!G516)</f>
        <v/>
      </c>
      <c r="V21" s="327"/>
      <c r="W21" s="327"/>
    </row>
    <row r="22" ht="15" customHeight="1" spans="1:23">
      <c r="A22" s="325"/>
      <c r="B22" s="387"/>
      <c r="C22" s="387"/>
      <c r="D22" s="326" t="s">
        <v>21</v>
      </c>
      <c r="E22" s="352" t="str">
        <f>IF(TRIM(C18)="","",SUBSTITUTE(TRIM((MID(E27,FIND("-",E27)+1,5))),"-","")&amp;" "&amp;TRIM((LEFT(E24,FIND("-",E24)+3)))&amp;" "&amp;MID(E24,9,11))</f>
        <v>0915 PVG-KIX 11290961032</v>
      </c>
      <c r="F22" s="352"/>
      <c r="G22" s="325"/>
      <c r="H22" s="325"/>
      <c r="I22" s="325"/>
      <c r="J22" s="325"/>
      <c r="K22" s="325"/>
      <c r="L22" s="325"/>
      <c r="M22" s="350" t="s">
        <v>20</v>
      </c>
      <c r="N22" s="383" t="str">
        <f>PVG!L512</f>
        <v/>
      </c>
      <c r="O22" s="379" t="str">
        <f>PVG!A5</f>
        <v>TN</v>
      </c>
      <c r="P22" s="379" t="str">
        <f>PVG!B5</f>
        <v/>
      </c>
      <c r="Q22" s="379" t="str">
        <f>PVG!C5</f>
        <v/>
      </c>
      <c r="R22" s="381" t="str">
        <f>PVG!D5</f>
        <v/>
      </c>
      <c r="S22" s="379" t="str">
        <f>IF(PVG!E5="","",PVG!E5)</f>
        <v/>
      </c>
      <c r="T22" s="379" t="str">
        <f>IF(PVG!F5="","",PVG!F5)</f>
        <v/>
      </c>
      <c r="U22" s="379" t="str">
        <f>IF(PVG!G5="","",PVG!G5)</f>
        <v/>
      </c>
      <c r="V22" s="327"/>
      <c r="W22" s="327"/>
    </row>
    <row r="23" ht="15" customHeight="1" spans="1:23">
      <c r="A23" s="325"/>
      <c r="B23" s="356"/>
      <c r="C23" s="356"/>
      <c r="D23" s="357" t="s">
        <v>23</v>
      </c>
      <c r="E23" s="352" t="str">
        <f>IF(TRIM(C18)="","","IV_"&amp;SUBSTITUTE(TRIM((MID(E27,FIND("-",E27)+1,5))),"-","")&amp;"_"&amp;MID(TRIM(LEFT(E24,SEARCH(",",E24)-1)),30,15)&amp;"_"&amp;MID(E24,9,11))</f>
        <v>IV_0915_CK247_11290961032</v>
      </c>
      <c r="F23" s="388"/>
      <c r="G23" s="353"/>
      <c r="H23" s="353"/>
      <c r="I23" s="325"/>
      <c r="J23" s="325"/>
      <c r="K23" s="325"/>
      <c r="L23" s="325"/>
      <c r="M23" s="350" t="s">
        <v>22</v>
      </c>
      <c r="N23" s="389" t="str">
        <f>PVG!L513</f>
        <v/>
      </c>
      <c r="O23" s="379" t="str">
        <f>PVG!A516</f>
        <v>TN</v>
      </c>
      <c r="P23" s="379" t="str">
        <f>PVG!B516</f>
        <v/>
      </c>
      <c r="Q23" s="379" t="str">
        <f>PVG!C516</f>
        <v/>
      </c>
      <c r="R23" s="381" t="str">
        <f>PVG!D516</f>
        <v/>
      </c>
      <c r="S23" s="379" t="str">
        <f>IF(PVG!E516="","",PVG!E516)</f>
        <v/>
      </c>
      <c r="T23" s="379" t="str">
        <f>IF(PVG!F516="","",PVG!F516)</f>
        <v/>
      </c>
      <c r="U23" s="379" t="str">
        <f>IF(PVG!G516="","",PVG!G516)</f>
        <v/>
      </c>
      <c r="V23" s="327"/>
      <c r="W23" s="327"/>
    </row>
    <row r="24" ht="15" customHeight="1" spans="1:23">
      <c r="A24" s="325"/>
      <c r="B24" s="359"/>
      <c r="C24" s="359"/>
      <c r="D24" s="360" t="s">
        <v>25</v>
      </c>
      <c r="E24" s="352" t="str">
        <f>IF(TRIM(C18)="","",IF(MID(TRIM(SUBSTITUTE(C18,CHAR(10),"")),12,3)="SEC",MID(TRIM(SUBSTITUTE(SUBSTITUTE(C18,CHAR(10),""),"SEC","SZX")),12,LEN(SUBSTITUTE(C18,CHAR(10),""))),MID(TRIM(SUBSTITUTE(C18,CHAR(10),"")),12,LEN(SUBSTITUTE(C18,CHAR(10),""))))&amp;"_"&amp;UPPER(J18))</f>
        <v>PVG-KIX 11290961032 Manifest(CK247,347477088218)_F</v>
      </c>
      <c r="F24" s="390"/>
      <c r="G24" s="353"/>
      <c r="H24" s="353"/>
      <c r="I24" s="325"/>
      <c r="J24" s="325"/>
      <c r="K24" s="325"/>
      <c r="L24" s="325"/>
      <c r="M24" s="358" t="s">
        <v>24</v>
      </c>
      <c r="N24" s="389" t="str">
        <f>HKG!L512</f>
        <v/>
      </c>
      <c r="O24" s="379" t="str">
        <f>HKG!A5</f>
        <v>TN</v>
      </c>
      <c r="P24" s="379" t="str">
        <f>HKG!B5</f>
        <v/>
      </c>
      <c r="Q24" s="379" t="str">
        <f>HKG!C5</f>
        <v/>
      </c>
      <c r="R24" s="381" t="str">
        <f>HKG!D5</f>
        <v/>
      </c>
      <c r="S24" s="379" t="str">
        <f>IF(HKG!E5="","",HKG!E5)</f>
        <v/>
      </c>
      <c r="T24" s="379" t="str">
        <f>IF(HKG!F5="","",HKG!F5)</f>
        <v/>
      </c>
      <c r="U24" s="379" t="str">
        <f>IF(HKG!G5="","",HKG!G5)</f>
        <v/>
      </c>
      <c r="V24" s="327"/>
      <c r="W24" s="327"/>
    </row>
    <row r="25" ht="15" customHeight="1" spans="1:23">
      <c r="A25" s="325"/>
      <c r="B25" s="361"/>
      <c r="C25" s="361"/>
      <c r="D25" s="328" t="s">
        <v>27</v>
      </c>
      <c r="E25" s="362" t="s">
        <v>28</v>
      </c>
      <c r="F25" s="325"/>
      <c r="G25" s="353"/>
      <c r="H25" s="353"/>
      <c r="I25" s="325"/>
      <c r="J25" s="325"/>
      <c r="K25" s="325"/>
      <c r="L25" s="325"/>
      <c r="M25" s="358" t="s">
        <v>26</v>
      </c>
      <c r="N25" s="383" t="str">
        <f>HKG!L513</f>
        <v/>
      </c>
      <c r="O25" s="379" t="str">
        <f>HKG!A516</f>
        <v>TN</v>
      </c>
      <c r="P25" s="379" t="str">
        <f>HKG!B516</f>
        <v/>
      </c>
      <c r="Q25" s="379" t="str">
        <f>HKG!C516</f>
        <v/>
      </c>
      <c r="R25" s="381" t="str">
        <f>HKG!D516</f>
        <v/>
      </c>
      <c r="S25" s="379" t="str">
        <f>IF(HKG!E516="","",HKG!E516)</f>
        <v/>
      </c>
      <c r="T25" s="379" t="str">
        <f>IF(HKG!F516="","",HKG!F516)</f>
        <v/>
      </c>
      <c r="U25" s="379" t="str">
        <f>IF(HKG!G516="","",HKG!G516)</f>
        <v/>
      </c>
      <c r="V25" s="327"/>
      <c r="W25" s="327"/>
    </row>
    <row r="26" ht="15" customHeight="1" spans="1:23">
      <c r="A26" s="325"/>
      <c r="B26" s="361"/>
      <c r="C26" s="361"/>
      <c r="D26" s="328" t="s">
        <v>30</v>
      </c>
      <c r="E26" s="362" t="s">
        <v>31</v>
      </c>
      <c r="F26" s="325"/>
      <c r="G26" s="353"/>
      <c r="H26" s="353"/>
      <c r="I26" s="325"/>
      <c r="J26" s="325"/>
      <c r="K26" s="325"/>
      <c r="L26" s="325"/>
      <c r="M26" s="363" t="s">
        <v>29</v>
      </c>
      <c r="N26" s="383" t="str">
        <f>TAO!L512</f>
        <v/>
      </c>
      <c r="O26" s="379" t="str">
        <f>TAO!A5</f>
        <v>TN</v>
      </c>
      <c r="P26" s="379" t="str">
        <f>TAO!B5</f>
        <v/>
      </c>
      <c r="Q26" s="379" t="str">
        <f>TAO!C5</f>
        <v/>
      </c>
      <c r="R26" s="381" t="str">
        <f>TAO!D5</f>
        <v/>
      </c>
      <c r="S26" s="379" t="str">
        <f>IF(TAO!E5="","",TAO!E5)</f>
        <v/>
      </c>
      <c r="T26" s="379" t="str">
        <f>IF(TAO!F5="","",TAO!F5)</f>
        <v/>
      </c>
      <c r="U26" s="379" t="str">
        <f>IF(TAO!G5="","",TAO!G5)</f>
        <v/>
      </c>
      <c r="V26" s="327"/>
      <c r="W26" s="327"/>
    </row>
    <row r="27" ht="15" customHeight="1" spans="1:23">
      <c r="A27" s="325"/>
      <c r="B27" s="364"/>
      <c r="C27" s="364"/>
      <c r="D27" s="365" t="s">
        <v>33</v>
      </c>
      <c r="E27" s="352" t="str">
        <f>IF(TRIM(C18)="","",TRIM(SUBSTITUTE(C18,CHAR(10),"")&amp;"_"&amp;UPPER(SUBSTITUTE(J18,CHAR(10),""))))</f>
        <v>2026-09-15 PVG-KIX 11290961032 Manifest(CK247,347477088218)_F</v>
      </c>
      <c r="F27" s="325"/>
      <c r="G27" s="325"/>
      <c r="H27" s="325"/>
      <c r="I27" s="325"/>
      <c r="J27" s="325"/>
      <c r="K27" s="325"/>
      <c r="L27" s="325"/>
      <c r="M27" s="363" t="s">
        <v>32</v>
      </c>
      <c r="N27" s="383" t="str">
        <f>TAO!L513</f>
        <v/>
      </c>
      <c r="O27" s="379" t="str">
        <f>TAO!A516</f>
        <v>TN</v>
      </c>
      <c r="P27" s="379" t="str">
        <f>TAO!B516</f>
        <v/>
      </c>
      <c r="Q27" s="379" t="str">
        <f>TAO!C516</f>
        <v/>
      </c>
      <c r="R27" s="381" t="str">
        <f>TAO!D516</f>
        <v/>
      </c>
      <c r="S27" s="379" t="str">
        <f>IF(TAO!E516="","",TAO!E516)</f>
        <v/>
      </c>
      <c r="T27" s="379" t="str">
        <f>IF(TAO!F516="","",TAO!F516)</f>
        <v/>
      </c>
      <c r="U27" s="379" t="str">
        <f>IF(TAO!G516="","",TAO!G516)</f>
        <v/>
      </c>
      <c r="V27" s="327"/>
      <c r="W27" s="327"/>
    </row>
    <row r="28" ht="15.85" spans="1:23">
      <c r="A28" s="325"/>
      <c r="B28" s="391"/>
      <c r="C28" s="361"/>
      <c r="D28" s="328" t="s">
        <v>35</v>
      </c>
      <c r="E28" s="352" t="str">
        <f>IF(TRIM(C18)="","",IF(LEN(IF(E24="","",MID(TRIM(LEFT(E24,SEARCH(",",E24)-1)),30,15)))&gt;6,MID(IF(E24="","",MID(TRIM(LEFT(E24,SEARCH(",",E24)-1)),30,15)),FIND("-",IF(E24="","",MID(TRIM(LEFT(E24,SEARCH(",",E24)-1)),30,15)))+1,2)&amp;TEXT(MID(IF(E24="","",MID(TRIM(LEFT(E24,SEARCH(",",E24)-1)),30,15)),FIND("-",IF(E24="","",MID(TRIM(LEFT(E24,SEARCH(",",E24)-1)),30,15)))+3,4),"0000"),LEFT(IF(E24="","",MID(TRIM(LEFT(E24,SEARCH(",",E24)-1)),30,15)),2)&amp;TEXT(MID(IF(E24="","",MID(TRIM(LEFT(E24,SEARCH(",",E24)-1)),30,15)),3,4),"0000"))&amp;"/"&amp;SUBSTITUTE(TRIM(MID(E27,FIND("-",E27)+4,2)),"-","")&amp;CHOOSE(VALUE(MID(E27,FIND("-",E27)+1,2)),"JAN","FEB","MAR","APR","MAY","JUN","JUL","AUG","SEP","OCT","NOV","DEC"))</f>
        <v>CK0247/15SEP</v>
      </c>
      <c r="F28" s="325"/>
      <c r="G28" s="325"/>
      <c r="H28" s="325"/>
      <c r="I28" s="325"/>
      <c r="J28" s="325"/>
      <c r="K28" s="325"/>
      <c r="L28" s="325"/>
      <c r="M28" s="366" t="s">
        <v>34</v>
      </c>
      <c r="N28" s="383" t="str">
        <f>'OTHER-A'!L512</f>
        <v/>
      </c>
      <c r="O28" s="379" t="str">
        <f>'OTHER-A'!A5</f>
        <v>REX</v>
      </c>
      <c r="P28" s="379" t="str">
        <f>'OTHER-A'!B5</f>
        <v/>
      </c>
      <c r="Q28" s="379" t="str">
        <f>'OTHER-A'!C5</f>
        <v/>
      </c>
      <c r="R28" s="381" t="str">
        <f>'OTHER-A'!D5</f>
        <v/>
      </c>
      <c r="S28" s="379" t="str">
        <f>IF('OTHER-A'!E5="","",'OTHER-A'!E5)</f>
        <v/>
      </c>
      <c r="T28" s="379" t="str">
        <f>IF('OTHER-A'!F5="","",'OTHER-A'!F5)</f>
        <v/>
      </c>
      <c r="U28" s="379" t="str">
        <f>IF('OTHER-A'!G5="","",'OTHER-A'!G5)</f>
        <v/>
      </c>
      <c r="V28" s="327"/>
      <c r="W28" s="327"/>
    </row>
    <row r="29" ht="15" customHeight="1" spans="1:23">
      <c r="A29" s="322"/>
      <c r="B29" s="361"/>
      <c r="C29" s="392"/>
      <c r="D29" s="328" t="s">
        <v>37</v>
      </c>
      <c r="E29" s="352" t="str">
        <f>IF(E24="","",MID(E24,SEARCH(" ",E24)+1,SEARCH(" Manifest",E24)-SEARCH(" ",E24)-1))</f>
        <v>11290961032</v>
      </c>
      <c r="F29" s="323"/>
      <c r="G29" s="323"/>
      <c r="H29" s="323"/>
      <c r="I29" s="323"/>
      <c r="J29" s="323"/>
      <c r="K29" s="325"/>
      <c r="L29" s="325"/>
      <c r="M29" s="366" t="s">
        <v>36</v>
      </c>
      <c r="N29" s="383" t="str">
        <f>'OTHER-A'!L513</f>
        <v/>
      </c>
      <c r="O29" s="379" t="str">
        <f>'OTHER-A'!A516</f>
        <v>TN</v>
      </c>
      <c r="P29" s="379" t="str">
        <f>'OTHER-A'!B516</f>
        <v/>
      </c>
      <c r="Q29" s="379" t="str">
        <f>'OTHER-A'!C516</f>
        <v/>
      </c>
      <c r="R29" s="381" t="str">
        <f>'OTHER-A'!D516</f>
        <v/>
      </c>
      <c r="S29" s="379" t="str">
        <f>IF('OTHER-A'!E516="","",'OTHER-A'!E516)</f>
        <v/>
      </c>
      <c r="T29" s="379" t="str">
        <f>IF('OTHER-A'!F516="","",'OTHER-A'!F516)</f>
        <v/>
      </c>
      <c r="U29" s="379" t="str">
        <f>IF('OTHER-A'!G516="","",'OTHER-A'!G516)</f>
        <v/>
      </c>
      <c r="V29" s="327"/>
      <c r="W29" s="327"/>
    </row>
    <row r="30" ht="15" customHeight="1" spans="1:23">
      <c r="A30" s="393"/>
      <c r="B30" s="393"/>
      <c r="C30" s="393"/>
      <c r="D30" s="393"/>
      <c r="E30" s="393"/>
      <c r="F30" s="393"/>
      <c r="G30" s="393"/>
      <c r="H30" s="393"/>
      <c r="I30" s="393"/>
      <c r="J30" s="393"/>
      <c r="K30" s="393"/>
      <c r="L30" s="393"/>
      <c r="M30" s="366" t="s">
        <v>38</v>
      </c>
      <c r="N30" s="383" t="str">
        <f>'OTHER-B'!L512</f>
        <v/>
      </c>
      <c r="O30" s="379" t="str">
        <f>'OTHER-B'!A5</f>
        <v>TN</v>
      </c>
      <c r="P30" s="379" t="str">
        <f>'OTHER-B'!B5</f>
        <v/>
      </c>
      <c r="Q30" s="379" t="str">
        <f>'OTHER-B'!C5</f>
        <v/>
      </c>
      <c r="R30" s="381" t="str">
        <f>'OTHER-B'!D5</f>
        <v/>
      </c>
      <c r="S30" s="379" t="str">
        <f>IF('OTHER-B'!E5="","",'OTHER-B'!E5)</f>
        <v/>
      </c>
      <c r="T30" s="379" t="str">
        <f>IF('OTHER-B'!F5="","",'OTHER-B'!F5)</f>
        <v/>
      </c>
      <c r="U30" s="379" t="str">
        <f>IF('OTHER-B'!G5="","",'OTHER-B'!G5)</f>
        <v/>
      </c>
      <c r="V30" s="327"/>
      <c r="W30" s="327"/>
    </row>
    <row r="31" ht="15" customHeight="1" spans="1:23">
      <c r="A31" s="394" t="s">
        <v>53</v>
      </c>
      <c r="B31" s="395"/>
      <c r="C31" s="396"/>
      <c r="D31" s="396"/>
      <c r="E31" s="396"/>
      <c r="F31" s="396"/>
      <c r="H31" s="397"/>
      <c r="J31" s="397"/>
      <c r="K31" s="183"/>
      <c r="L31" s="183"/>
      <c r="M31" s="366" t="s">
        <v>39</v>
      </c>
      <c r="N31" s="383" t="str">
        <f>'OTHER-B'!L513</f>
        <v/>
      </c>
      <c r="O31" s="379" t="str">
        <f>'OTHER-B'!A516</f>
        <v>TN</v>
      </c>
      <c r="P31" s="379" t="str">
        <f>'OTHER-B'!B516</f>
        <v/>
      </c>
      <c r="Q31" s="379" t="str">
        <f>'OTHER-B'!C516</f>
        <v/>
      </c>
      <c r="R31" s="381" t="str">
        <f>'OTHER-B'!D516</f>
        <v/>
      </c>
      <c r="S31" s="379" t="str">
        <f>IF('OTHER-B'!E516="","",'OTHER-B'!E516)</f>
        <v/>
      </c>
      <c r="T31" s="379" t="str">
        <f>IF('OTHER-B'!F516="","",'OTHER-B'!F516)</f>
        <v/>
      </c>
      <c r="U31" s="379" t="str">
        <f>IF('OTHER-B'!G516="","",'OTHER-B'!G516)</f>
        <v/>
      </c>
      <c r="V31" s="327"/>
      <c r="W31" s="327"/>
    </row>
    <row r="32" ht="15" customHeight="1" spans="1:23">
      <c r="A32" s="398" t="s">
        <v>54</v>
      </c>
      <c r="B32" s="296"/>
      <c r="C32" s="296"/>
      <c r="D32" s="296"/>
      <c r="E32" s="296"/>
      <c r="F32" s="296"/>
      <c r="H32" s="399"/>
      <c r="J32" s="399"/>
      <c r="K32" s="296"/>
      <c r="L32" s="183"/>
      <c r="M32" s="183"/>
      <c r="N32" s="183"/>
      <c r="O32" s="183"/>
      <c r="P32" s="183"/>
      <c r="Q32" s="183"/>
      <c r="R32" s="183"/>
      <c r="S32" s="183"/>
      <c r="T32" s="183"/>
      <c r="U32" s="183"/>
      <c r="V32" s="327"/>
      <c r="W32" s="327"/>
    </row>
    <row r="33" ht="15" customHeight="1" spans="1:23">
      <c r="A33" s="296"/>
      <c r="B33" s="296"/>
      <c r="C33" s="296"/>
      <c r="D33" s="296"/>
      <c r="E33" s="296"/>
      <c r="F33" s="296"/>
      <c r="H33" s="400"/>
      <c r="J33" s="400"/>
      <c r="K33" s="296"/>
      <c r="L33" s="183"/>
      <c r="M33" s="401"/>
      <c r="N33" s="183"/>
      <c r="O33" s="183"/>
      <c r="P33" s="183"/>
      <c r="Q33" s="183"/>
      <c r="R33" s="183"/>
      <c r="S33" s="183"/>
      <c r="T33" s="183"/>
      <c r="U33" s="183"/>
      <c r="V33" s="327"/>
      <c r="W33" s="327"/>
    </row>
    <row r="34" ht="15" customHeight="1" spans="1:23">
      <c r="A34" s="402"/>
      <c r="B34" s="402"/>
      <c r="C34" s="402"/>
      <c r="D34" s="402"/>
      <c r="E34" s="402"/>
      <c r="F34" s="402"/>
      <c r="H34" s="402"/>
      <c r="J34" s="402"/>
      <c r="K34" s="402"/>
      <c r="L34" s="403"/>
      <c r="M34" s="404"/>
      <c r="N34" s="403"/>
      <c r="O34" s="403"/>
      <c r="P34" s="403"/>
      <c r="Q34" s="403"/>
      <c r="R34" s="403"/>
      <c r="S34" s="403"/>
      <c r="T34" s="403"/>
      <c r="U34" s="403"/>
    </row>
    <row r="35" ht="15" customHeight="1" spans="1:23">
      <c r="A35" s="402"/>
      <c r="B35" s="402"/>
      <c r="C35" s="402"/>
      <c r="D35" s="402"/>
      <c r="E35" s="402"/>
      <c r="F35" s="402"/>
      <c r="J35" s="402"/>
      <c r="K35" s="402"/>
      <c r="L35" s="403"/>
      <c r="M35" s="403"/>
      <c r="N35" s="403"/>
      <c r="O35" s="403"/>
      <c r="P35" s="403"/>
      <c r="Q35" s="403"/>
      <c r="R35" s="403"/>
      <c r="S35" s="403"/>
      <c r="T35" s="403"/>
      <c r="U35" s="403"/>
    </row>
    <row r="36" ht="15" customHeight="1" spans="1:23">
      <c r="A36" s="402"/>
      <c r="B36" s="402"/>
      <c r="C36" s="402"/>
      <c r="D36" s="402"/>
      <c r="E36" s="402"/>
      <c r="F36" s="402"/>
      <c r="G36" s="402"/>
      <c r="H36" s="402"/>
      <c r="I36" s="402"/>
      <c r="J36" s="402"/>
      <c r="K36" s="402"/>
      <c r="L36" s="403"/>
      <c r="M36" s="403"/>
      <c r="N36" s="403"/>
      <c r="O36" s="403"/>
      <c r="P36" s="403"/>
      <c r="Q36" s="403"/>
      <c r="R36" s="403"/>
      <c r="S36" s="403"/>
      <c r="T36" s="403"/>
      <c r="U36" s="403"/>
    </row>
    <row r="37" ht="15" customHeight="1" spans="1:23">
      <c r="A37" s="402"/>
      <c r="B37" s="402"/>
      <c r="C37" s="402"/>
      <c r="D37" s="402"/>
      <c r="E37" s="402"/>
      <c r="F37" s="402"/>
      <c r="G37" s="402"/>
      <c r="H37" s="402"/>
      <c r="I37" s="402"/>
      <c r="J37" s="402"/>
      <c r="K37" s="402"/>
      <c r="L37" s="403"/>
      <c r="M37" s="403"/>
      <c r="N37" s="403"/>
      <c r="O37" s="403"/>
      <c r="P37" s="403"/>
      <c r="Q37" s="403"/>
      <c r="R37" s="403"/>
      <c r="S37" s="403"/>
      <c r="T37" s="403"/>
      <c r="U37" s="403"/>
    </row>
    <row r="38" ht="15" customHeight="1" spans="1:23">
      <c r="A38" s="402"/>
      <c r="B38" s="402"/>
      <c r="C38" s="402"/>
      <c r="D38" s="402"/>
      <c r="E38" s="402"/>
      <c r="F38" s="402"/>
      <c r="G38" s="402"/>
      <c r="H38" s="402"/>
      <c r="I38" s="402"/>
      <c r="J38" s="402"/>
      <c r="K38" s="402"/>
      <c r="L38" s="403"/>
      <c r="M38" s="403"/>
      <c r="N38" s="403"/>
      <c r="O38" s="403"/>
      <c r="P38" s="403"/>
      <c r="Q38" s="403"/>
      <c r="R38" s="403"/>
      <c r="S38" s="403"/>
      <c r="T38" s="403"/>
      <c r="U38" s="403"/>
    </row>
    <row r="39" ht="15" customHeight="1" spans="1:23">
      <c r="A39" s="402"/>
      <c r="B39" s="402"/>
      <c r="C39" s="402"/>
      <c r="D39" s="402"/>
      <c r="E39" s="402"/>
      <c r="F39" s="402"/>
      <c r="G39" s="402"/>
      <c r="H39" s="402"/>
      <c r="I39" s="402"/>
      <c r="J39" s="402"/>
      <c r="K39" s="402"/>
      <c r="L39" s="403"/>
      <c r="M39" s="403"/>
      <c r="N39" s="403"/>
      <c r="O39" s="403"/>
      <c r="P39" s="403"/>
      <c r="Q39" s="403"/>
      <c r="R39" s="403"/>
      <c r="S39" s="403"/>
      <c r="T39" s="403"/>
      <c r="U39" s="403"/>
    </row>
    <row r="40" ht="15" customHeight="1" spans="1:23">
      <c r="A40" s="402"/>
      <c r="B40" s="402"/>
      <c r="C40" s="402"/>
      <c r="D40" s="402"/>
      <c r="E40" s="402"/>
      <c r="F40" s="402"/>
      <c r="G40" s="402"/>
      <c r="H40" s="402"/>
      <c r="I40" s="402"/>
      <c r="J40" s="402"/>
      <c r="K40" s="402"/>
      <c r="L40" s="403"/>
      <c r="M40" s="403"/>
      <c r="N40" s="403"/>
      <c r="O40" s="403"/>
      <c r="P40" s="403"/>
      <c r="Q40" s="403"/>
      <c r="R40" s="403"/>
      <c r="S40" s="403"/>
      <c r="T40" s="403"/>
      <c r="U40" s="403"/>
    </row>
    <row r="41" spans="1:23">
      <c r="A41" s="402"/>
      <c r="B41" s="402"/>
      <c r="C41" s="402"/>
      <c r="D41" s="402"/>
      <c r="E41" s="402"/>
      <c r="F41" s="402"/>
      <c r="G41" s="402"/>
      <c r="H41" s="402"/>
      <c r="I41" s="402"/>
      <c r="J41" s="402"/>
      <c r="K41" s="402"/>
      <c r="L41" s="403"/>
      <c r="M41" s="403"/>
      <c r="N41" s="403"/>
      <c r="O41" s="403"/>
      <c r="P41" s="403"/>
      <c r="Q41" s="403"/>
      <c r="R41" s="403"/>
      <c r="S41" s="403"/>
      <c r="T41" s="403"/>
      <c r="U41" s="403"/>
    </row>
    <row r="42" spans="1:23">
      <c r="A42" s="402"/>
      <c r="B42" s="402"/>
      <c r="C42" s="402"/>
      <c r="D42" s="402"/>
      <c r="E42" s="402"/>
      <c r="F42" s="402"/>
      <c r="G42" s="402"/>
      <c r="H42" s="402"/>
      <c r="I42" s="402"/>
      <c r="J42" s="402"/>
      <c r="K42" s="402"/>
    </row>
    <row r="43" spans="1:23">
      <c r="A43" s="402"/>
      <c r="B43" s="402"/>
      <c r="C43" s="402"/>
      <c r="D43" s="402"/>
      <c r="E43" s="402"/>
      <c r="F43" s="402"/>
      <c r="G43" s="402"/>
      <c r="H43" s="402"/>
      <c r="I43" s="402"/>
      <c r="J43" s="402"/>
      <c r="K43" s="402"/>
    </row>
    <row r="48" spans="1:23">
      <c r="M48" s="403"/>
    </row>
    <row r="49" spans="13:13">
      <c r="M49" s="403"/>
    </row>
  </sheetData>
  <sheetProtection algorithmName="SHA-512" hashValue="AvDDmc2paBwdAXLLZHCPO+7hse1EQcQ2QmYNaZxbXxPEaaGEjPkf6x63MFQqS67nf7o3xy5XsHnNXa/qO4Sf1A==" saltValue="weWt5sV8sdPpijZGHLiUlw==" spinCount="100000" sheet="1" sort="0" autoFilter="0" pivotTables="0"/>
  <mergeCells count="33">
    <mergeCell ref="M1:U1"/>
    <mergeCell ref="C2:I2"/>
    <mergeCell ref="N2:U2"/>
    <mergeCell ref="C3:I3"/>
    <mergeCell ref="N3:U3"/>
    <mergeCell ref="C4:H4"/>
    <mergeCell ref="J4:K4"/>
    <mergeCell ref="N4:U4"/>
    <mergeCell ref="N5:U5"/>
    <mergeCell ref="N6:U6"/>
    <mergeCell ref="N7:U7"/>
    <mergeCell ref="N8:U8"/>
    <mergeCell ref="N9:U9"/>
    <mergeCell ref="N10:U10"/>
    <mergeCell ref="N11:U11"/>
    <mergeCell ref="N12:U12"/>
    <mergeCell ref="N13:U13"/>
    <mergeCell ref="N14:U14"/>
    <mergeCell ref="N15:U15"/>
    <mergeCell ref="C17:I17"/>
    <mergeCell ref="C18:I18"/>
    <mergeCell ref="C19:H19"/>
    <mergeCell ref="J19:K19"/>
    <mergeCell ref="A30:L30"/>
    <mergeCell ref="B5:B6"/>
    <mergeCell ref="B20:B21"/>
    <mergeCell ref="M16:M17"/>
    <mergeCell ref="N16:N17"/>
    <mergeCell ref="O16:O17"/>
    <mergeCell ref="P16:P17"/>
    <mergeCell ref="Q16:Q17"/>
    <mergeCell ref="R16:R17"/>
    <mergeCell ref="T16:T17"/>
  </mergeCells>
  <dataValidations count="7">
    <dataValidation type="list" allowBlank="1" showInputMessage="1" sqref="C3:I3">
      <formula1>W2:W15</formula1>
    </dataValidation>
    <dataValidation type="list" allowBlank="1" showInputMessage="1" sqref="J3 J18">
      <formula1>"A,B,C,D,E,F,G,BDA"</formula1>
    </dataValidation>
    <dataValidation type="list" allowBlank="1" showInputMessage="1" showErrorMessage="1" sqref="K3 K18">
      <formula1>OFFSET(批次名维护!$F$2,0,0,COUNTA(批次名维护!$F$2:$F$96),1)</formula1>
    </dataValidation>
    <dataValidation type="list" allowBlank="1" showInputMessage="1" showErrorMessage="1" sqref="C5 C20">
      <formula1>"WUX,SZX,PVG,HKG,TAO,OTHER-A,OTHER-B"</formula1>
    </dataValidation>
    <dataValidation type="list" allowBlank="1" showInputMessage="1" showErrorMessage="1" sqref="C6 C21">
      <formula1>"第一批次,第二批次"</formula1>
    </dataValidation>
    <dataValidation type="list" allowBlank="1" showInputMessage="1" sqref="C18:I18">
      <formula1>W2:W15</formula1>
    </dataValidation>
    <dataValidation type="list" allowBlank="1" showInputMessage="1" showErrorMessage="1" sqref="C48 C64 C80">
      <formula1>$AA$1:$AA$8</formula1>
    </dataValidation>
  </dataValidations>
  <hyperlinks>
    <hyperlink ref="M2" location="WUX!A1" display="WUX 1"/>
    <hyperlink ref="M4" location="SZX!A1" display="SZX 1"/>
    <hyperlink ref="M5" location="SZX!A512" display="SZX 2"/>
    <hyperlink ref="M6" location="PVG!A1" display="PVG 1"/>
    <hyperlink ref="M7" location="PVG!A512" display="PVG 2"/>
    <hyperlink ref="M8" location="HKG!A1" display="HKG 1"/>
    <hyperlink ref="M9" location="HKG!A512" display="HKG 2"/>
    <hyperlink ref="M10" location="TAO!A1" display="TAO 1"/>
    <hyperlink ref="M11" location="TAO!A512" display="TAO 2"/>
    <hyperlink ref="M12" location="'OTHER-A'!A1" display="OTHER-A 1"/>
    <hyperlink ref="M13" location="'OTHER-A'!A512" display="OTHER-A 2"/>
    <hyperlink ref="M3" location="WUX!A512" display="WUX 2"/>
    <hyperlink ref="M14" location="'OTHER-B'!A1" display="OTHER-B 1"/>
    <hyperlink ref="M15" location="'OTHER-B'!A512" display="OTHER-B 2"/>
    <hyperlink ref="M20" location="SZX!A1" display="SZX 1"/>
    <hyperlink ref="M21" location="SZX!A512" display="SZX 2"/>
    <hyperlink ref="M22" location="PVG!A1" display="PVG 1"/>
    <hyperlink ref="M23" location="PVG!A512" display="PVG 2"/>
    <hyperlink ref="M24" location="HKG!A1" display="HKG 1"/>
    <hyperlink ref="M25" location="HKG!A512" display="HKG 2"/>
    <hyperlink ref="M26" location="TAO!A1" display="TAO 1"/>
    <hyperlink ref="M27" location="TAO!A512" display="TAO 2"/>
    <hyperlink ref="M28" location="'OTHER-A'!A1" display="OTHER-A 1"/>
    <hyperlink ref="M29" location="'OTHER-A'!A512" display="OTHER-A 2"/>
    <hyperlink ref="M30" location="'OTHER-B'!A1" display="OTHER-B 1"/>
    <hyperlink ref="M31" location="'OTHER-B'!A512" display="OTHER-B 2"/>
    <hyperlink ref="M18" location="WUX!A1" display="WUX 1"/>
    <hyperlink ref="M19" location="WUX!A513" display="WUX 2"/>
  </hyperlinks>
  <pageMargins left="0.75" right="0.75" top="1" bottom="1" header="0.5" footer="0.5"/>
  <pageSetup paperSize="9" orientation="portrait"/>
  <headerFooter/>
  <ignoredErrors>
    <ignoredError sqref="V14 O29:U29" formula="1"/>
  </ignoredErrors>
  <drawing r:id="rId1"/>
  <legacyDrawing r:id="rId2"/>
  <controls>
    <mc:AlternateContent xmlns:mc="http://schemas.openxmlformats.org/markup-compatibility/2006">
      <mc:Choice Requires="x14">
        <control shapeId="185345" r:id="rId3" name="Createfold1">
          <controlPr defaultSize="0" r:id="rId4">
            <anchor moveWithCells="1">
              <from>
                <xdr:col>4</xdr:col>
                <xdr:colOff>13970</xdr:colOff>
                <xdr:row>4</xdr:row>
                <xdr:rowOff>9525</xdr:rowOff>
              </from>
              <to>
                <xdr:col>6</xdr:col>
                <xdr:colOff>4445</xdr:colOff>
                <xdr:row>6</xdr:row>
                <xdr:rowOff>3810</xdr:rowOff>
              </to>
            </anchor>
          </controlPr>
        </control>
      </mc:Choice>
      <mc:Fallback>
        <control shapeId="185345" r:id="rId3" name="Createfold1"/>
      </mc:Fallback>
    </mc:AlternateContent>
    <mc:AlternateContent xmlns:mc="http://schemas.openxmlformats.org/markup-compatibility/2006">
      <mc:Choice Requires="x14">
        <control shapeId="185346" r:id="rId5" name="CheckSFimportFile1">
          <controlPr defaultSize="0" r:id="rId6">
            <anchor moveWithCells="1">
              <from>
                <xdr:col>6</xdr:col>
                <xdr:colOff>8890</xdr:colOff>
                <xdr:row>4</xdr:row>
                <xdr:rowOff>10795</xdr:rowOff>
              </from>
              <to>
                <xdr:col>7</xdr:col>
                <xdr:colOff>474980</xdr:colOff>
                <xdr:row>6</xdr:row>
                <xdr:rowOff>0</xdr:rowOff>
              </to>
            </anchor>
          </controlPr>
        </control>
      </mc:Choice>
      <mc:Fallback>
        <control shapeId="185346" r:id="rId5" name="CheckSFimportFile1"/>
      </mc:Fallback>
    </mc:AlternateContent>
    <mc:AlternateContent xmlns:mc="http://schemas.openxmlformats.org/markup-compatibility/2006">
      <mc:Choice Requires="x14">
        <control shapeId="185347" r:id="rId7" name="NavigateToWorksheet">
          <controlPr defaultSize="0" r:id="rId8">
            <anchor moveWithCells="1">
              <from>
                <xdr:col>7</xdr:col>
                <xdr:colOff>475615</xdr:colOff>
                <xdr:row>4</xdr:row>
                <xdr:rowOff>10795</xdr:rowOff>
              </from>
              <to>
                <xdr:col>9</xdr:col>
                <xdr:colOff>142240</xdr:colOff>
                <xdr:row>6</xdr:row>
                <xdr:rowOff>0</xdr:rowOff>
              </to>
            </anchor>
          </controlPr>
        </control>
      </mc:Choice>
      <mc:Fallback>
        <control shapeId="185347" r:id="rId7" name="NavigateToWorksheet"/>
      </mc:Fallback>
    </mc:AlternateContent>
    <mc:AlternateContent xmlns:mc="http://schemas.openxmlformats.org/markup-compatibility/2006">
      <mc:Choice Requires="x14">
        <control shapeId="185348" r:id="rId9" name="AddBatchName1">
          <controlPr defaultSize="0" r:id="rId10">
            <anchor moveWithCells="1">
              <from>
                <xdr:col>3</xdr:col>
                <xdr:colOff>12700</xdr:colOff>
                <xdr:row>4</xdr:row>
                <xdr:rowOff>10795</xdr:rowOff>
              </from>
              <to>
                <xdr:col>4</xdr:col>
                <xdr:colOff>12700</xdr:colOff>
                <xdr:row>6</xdr:row>
                <xdr:rowOff>5080</xdr:rowOff>
              </to>
            </anchor>
          </controlPr>
        </control>
      </mc:Choice>
      <mc:Fallback>
        <control shapeId="185348" r:id="rId9" name="AddBatchName1"/>
      </mc:Fallback>
    </mc:AlternateContent>
    <mc:AlternateContent xmlns:mc="http://schemas.openxmlformats.org/markup-compatibility/2006">
      <mc:Choice Requires="x14">
        <control shapeId="185350" r:id="rId11" name="Createfold2">
          <controlPr defaultSize="0" r:id="rId12">
            <anchor moveWithCells="1">
              <from>
                <xdr:col>4</xdr:col>
                <xdr:colOff>6985</xdr:colOff>
                <xdr:row>19</xdr:row>
                <xdr:rowOff>10795</xdr:rowOff>
              </from>
              <to>
                <xdr:col>6</xdr:col>
                <xdr:colOff>0</xdr:colOff>
                <xdr:row>21</xdr:row>
                <xdr:rowOff>5080</xdr:rowOff>
              </to>
            </anchor>
          </controlPr>
        </control>
      </mc:Choice>
      <mc:Fallback>
        <control shapeId="185350" r:id="rId11" name="Createfold2"/>
      </mc:Fallback>
    </mc:AlternateContent>
    <mc:AlternateContent xmlns:mc="http://schemas.openxmlformats.org/markup-compatibility/2006">
      <mc:Choice Requires="x14">
        <control shapeId="185357" r:id="rId13" name="DeleteAll">
          <controlPr defaultSize="0" r:id="rId14">
            <anchor moveWithCells="1">
              <from>
                <xdr:col>12</xdr:col>
                <xdr:colOff>7620</xdr:colOff>
                <xdr:row>15</xdr:row>
                <xdr:rowOff>7620</xdr:rowOff>
              </from>
              <to>
                <xdr:col>13</xdr:col>
                <xdr:colOff>0</xdr:colOff>
                <xdr:row>17</xdr:row>
                <xdr:rowOff>1905</xdr:rowOff>
              </to>
            </anchor>
          </controlPr>
        </control>
      </mc:Choice>
      <mc:Fallback>
        <control shapeId="185357" r:id="rId13" name="DeleteAll"/>
      </mc:Fallback>
    </mc:AlternateContent>
    <mc:AlternateContent xmlns:mc="http://schemas.openxmlformats.org/markup-compatibility/2006">
      <mc:Choice Requires="x14">
        <control shapeId="185367" r:id="rId15" name="AddBatchName2">
          <controlPr defaultSize="0" r:id="rId16">
            <anchor moveWithCells="1">
              <from>
                <xdr:col>3</xdr:col>
                <xdr:colOff>13335</xdr:colOff>
                <xdr:row>19</xdr:row>
                <xdr:rowOff>9525</xdr:rowOff>
              </from>
              <to>
                <xdr:col>4</xdr:col>
                <xdr:colOff>17780</xdr:colOff>
                <xdr:row>20</xdr:row>
                <xdr:rowOff>189230</xdr:rowOff>
              </to>
            </anchor>
          </controlPr>
        </control>
      </mc:Choice>
      <mc:Fallback>
        <control shapeId="185367" r:id="rId15" name="AddBatchName2"/>
      </mc:Fallback>
    </mc:AlternateContent>
    <mc:AlternateContent xmlns:mc="http://schemas.openxmlformats.org/markup-compatibility/2006">
      <mc:Choice Requires="x14">
        <control shapeId="185368" r:id="rId17" name="CheckSFimportFile2">
          <controlPr defaultSize="0" r:id="rId18">
            <anchor moveWithCells="1">
              <from>
                <xdr:col>6</xdr:col>
                <xdr:colOff>8890</xdr:colOff>
                <xdr:row>19</xdr:row>
                <xdr:rowOff>10795</xdr:rowOff>
              </from>
              <to>
                <xdr:col>7</xdr:col>
                <xdr:colOff>474980</xdr:colOff>
                <xdr:row>21</xdr:row>
                <xdr:rowOff>0</xdr:rowOff>
              </to>
            </anchor>
          </controlPr>
        </control>
      </mc:Choice>
      <mc:Fallback>
        <control shapeId="185368" r:id="rId17" name="CheckSFimportFile2"/>
      </mc:Fallback>
    </mc:AlternateContent>
    <mc:AlternateContent xmlns:mc="http://schemas.openxmlformats.org/markup-compatibility/2006">
      <mc:Choice Requires="x14">
        <control shapeId="185369" r:id="rId19" name="NavigateToWorksheet2">
          <controlPr defaultSize="0" r:id="rId20">
            <anchor moveWithCells="1">
              <from>
                <xdr:col>7</xdr:col>
                <xdr:colOff>475615</xdr:colOff>
                <xdr:row>19</xdr:row>
                <xdr:rowOff>10795</xdr:rowOff>
              </from>
              <to>
                <xdr:col>9</xdr:col>
                <xdr:colOff>142875</xdr:colOff>
                <xdr:row>21</xdr:row>
                <xdr:rowOff>0</xdr:rowOff>
              </to>
            </anchor>
          </controlPr>
        </control>
      </mc:Choice>
      <mc:Fallback>
        <control shapeId="185369" r:id="rId19" name="NavigateToWorksheet2"/>
      </mc:Fallback>
    </mc:AlternateContent>
    <mc:AlternateContent xmlns:mc="http://schemas.openxmlformats.org/markup-compatibility/2006">
      <mc:Choice Requires="x14">
        <control shapeId="185370" r:id="rId21" name="AddAgentForTotalSheeet">
          <controlPr defaultSize="0" r:id="rId22">
            <anchor moveWithCells="1">
              <from>
                <xdr:col>0</xdr:col>
                <xdr:colOff>9525</xdr:colOff>
                <xdr:row>33</xdr:row>
                <xdr:rowOff>12700</xdr:rowOff>
              </from>
              <to>
                <xdr:col>2</xdr:col>
                <xdr:colOff>0</xdr:colOff>
                <xdr:row>35</xdr:row>
                <xdr:rowOff>1905</xdr:rowOff>
              </to>
            </anchor>
          </controlPr>
        </control>
      </mc:Choice>
      <mc:Fallback>
        <control shapeId="185370" r:id="rId21" name="AddAgentForTotalSheeet"/>
      </mc:Fallback>
    </mc:AlternateContent>
    <mc:AlternateContent xmlns:mc="http://schemas.openxmlformats.org/markup-compatibility/2006">
      <mc:Choice Requires="x14">
        <control shapeId="185371" r:id="rId23" name="AddBatchNameForTotalSheet">
          <controlPr defaultSize="0" r:id="rId24">
            <anchor moveWithCells="1">
              <from>
                <xdr:col>2</xdr:col>
                <xdr:colOff>0</xdr:colOff>
                <xdr:row>33</xdr:row>
                <xdr:rowOff>12700</xdr:rowOff>
              </from>
              <to>
                <xdr:col>4</xdr:col>
                <xdr:colOff>0</xdr:colOff>
                <xdr:row>35</xdr:row>
                <xdr:rowOff>1905</xdr:rowOff>
              </to>
            </anchor>
          </controlPr>
        </control>
      </mc:Choice>
      <mc:Fallback>
        <control shapeId="185371" r:id="rId23" name="AddBatchNameForTotalSheet"/>
      </mc:Fallback>
    </mc:AlternateContent>
    <mc:AlternateContent xmlns:mc="http://schemas.openxmlformats.org/markup-compatibility/2006">
      <mc:Choice Requires="x14">
        <control shapeId="185372" r:id="rId25" name="AutoDataConversionForTotalSheet">
          <controlPr defaultSize="0" r:id="rId26">
            <anchor moveWithCells="1">
              <from>
                <xdr:col>9</xdr:col>
                <xdr:colOff>142240</xdr:colOff>
                <xdr:row>4</xdr:row>
                <xdr:rowOff>9525</xdr:rowOff>
              </from>
              <to>
                <xdr:col>10</xdr:col>
                <xdr:colOff>475615</xdr:colOff>
                <xdr:row>6</xdr:row>
                <xdr:rowOff>3810</xdr:rowOff>
              </to>
            </anchor>
          </controlPr>
        </control>
      </mc:Choice>
      <mc:Fallback>
        <control shapeId="185372" r:id="rId25" name="AutoDataConversionForTotalSheet"/>
      </mc:Fallback>
    </mc:AlternateContent>
    <mc:AlternateContent xmlns:mc="http://schemas.openxmlformats.org/markup-compatibility/2006">
      <mc:Choice Requires="x14">
        <control shapeId="185374" r:id="rId27" name="AutoDataConversionForTotalSheet2">
          <controlPr defaultSize="0" r:id="rId28">
            <anchor moveWithCells="1">
              <from>
                <xdr:col>9</xdr:col>
                <xdr:colOff>142240</xdr:colOff>
                <xdr:row>19</xdr:row>
                <xdr:rowOff>9525</xdr:rowOff>
              </from>
              <to>
                <xdr:col>10</xdr:col>
                <xdr:colOff>475615</xdr:colOff>
                <xdr:row>21</xdr:row>
                <xdr:rowOff>3810</xdr:rowOff>
              </to>
            </anchor>
          </controlPr>
        </control>
      </mc:Choice>
      <mc:Fallback>
        <control shapeId="185374" r:id="rId27" name="AutoDataConversionForTotalSheet2"/>
      </mc:Fallback>
    </mc:AlternateContent>
    <mc:AlternateContent xmlns:mc="http://schemas.openxmlformats.org/markup-compatibility/2006">
      <mc:Choice Requires="x14">
        <control shapeId="185375" r:id="rId29" name="OpenAutoSaveTotalSheet">
          <controlPr defaultSize="0" r:id="rId30">
            <anchor moveWithCells="1">
              <from>
                <xdr:col>0</xdr:col>
                <xdr:colOff>9525</xdr:colOff>
                <xdr:row>30</xdr:row>
                <xdr:rowOff>0</xdr:rowOff>
              </from>
              <to>
                <xdr:col>3</xdr:col>
                <xdr:colOff>1270</xdr:colOff>
                <xdr:row>33</xdr:row>
                <xdr:rowOff>2540</xdr:rowOff>
              </to>
            </anchor>
          </controlPr>
        </control>
      </mc:Choice>
      <mc:Fallback>
        <control shapeId="185375" r:id="rId29" name="OpenAutoSaveTotalSheet"/>
      </mc:Fallback>
    </mc:AlternateContent>
    <mc:AlternateContent xmlns:mc="http://schemas.openxmlformats.org/markup-compatibility/2006">
      <mc:Choice Requires="x14">
        <control shapeId="185376" r:id="rId31" name="OpenPathFollowTotalSheet">
          <controlPr defaultSize="0" r:id="rId32">
            <anchor moveWithCells="1">
              <from>
                <xdr:col>3</xdr:col>
                <xdr:colOff>9525</xdr:colOff>
                <xdr:row>30</xdr:row>
                <xdr:rowOff>0</xdr:rowOff>
              </from>
              <to>
                <xdr:col>5</xdr:col>
                <xdr:colOff>581025</xdr:colOff>
                <xdr:row>33</xdr:row>
                <xdr:rowOff>0</xdr:rowOff>
              </to>
            </anchor>
          </controlPr>
        </control>
      </mc:Choice>
      <mc:Fallback>
        <control shapeId="185376" r:id="rId31" name="OpenPathFollowTotalSheet"/>
      </mc:Fallback>
    </mc:AlternateContent>
    <mc:AlternateContent xmlns:mc="http://schemas.openxmlformats.org/markup-compatibility/2006">
      <mc:Choice Requires="x14">
        <control shapeId="185377" r:id="rId33" name="alertsakusei">
          <controlPr defaultSize="0" r:id="rId34">
            <anchor moveWithCells="1">
              <from>
                <xdr:col>10</xdr:col>
                <xdr:colOff>475615</xdr:colOff>
                <xdr:row>4</xdr:row>
                <xdr:rowOff>9525</xdr:rowOff>
              </from>
              <to>
                <xdr:col>12</xdr:col>
                <xdr:colOff>8890</xdr:colOff>
                <xdr:row>6</xdr:row>
                <xdr:rowOff>3810</xdr:rowOff>
              </to>
            </anchor>
          </controlPr>
        </control>
      </mc:Choice>
      <mc:Fallback>
        <control shapeId="185377" r:id="rId33" name="alertsakusei"/>
      </mc:Fallback>
    </mc:AlternateContent>
    <mc:AlternateContent xmlns:mc="http://schemas.openxmlformats.org/markup-compatibility/2006">
      <mc:Choice Requires="x14">
        <control shapeId="185378" r:id="rId35" name="AlertSakusei2">
          <controlPr defaultSize="0" r:id="rId36">
            <anchor moveWithCells="1">
              <from>
                <xdr:col>10</xdr:col>
                <xdr:colOff>475615</xdr:colOff>
                <xdr:row>19</xdr:row>
                <xdr:rowOff>9525</xdr:rowOff>
              </from>
              <to>
                <xdr:col>12</xdr:col>
                <xdr:colOff>8890</xdr:colOff>
                <xdr:row>21</xdr:row>
                <xdr:rowOff>3810</xdr:rowOff>
              </to>
            </anchor>
          </controlPr>
        </control>
      </mc:Choice>
      <mc:Fallback>
        <control shapeId="185378" r:id="rId35" name="AlertSakusei2"/>
      </mc:Fallback>
    </mc:AlternateContent>
    <mc:AlternateContent xmlns:mc="http://schemas.openxmlformats.org/markup-compatibility/2006">
      <mc:Choice Requires="x14">
        <control shapeId="185381" r:id="rId37" name="CommandButton2">
          <controlPr defaultSize="0" r:id="rId38">
            <anchor moveWithCells="1">
              <from>
                <xdr:col>4</xdr:col>
                <xdr:colOff>0</xdr:colOff>
                <xdr:row>33</xdr:row>
                <xdr:rowOff>12700</xdr:rowOff>
              </from>
              <to>
                <xdr:col>6</xdr:col>
                <xdr:colOff>0</xdr:colOff>
                <xdr:row>35</xdr:row>
                <xdr:rowOff>1905</xdr:rowOff>
              </to>
            </anchor>
          </controlPr>
        </control>
      </mc:Choice>
      <mc:Fallback>
        <control shapeId="185381" r:id="rId3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4" tint="-0.25"/>
  </sheetPr>
  <dimension ref="A1:J150"/>
  <sheetViews>
    <sheetView workbookViewId="0">
      <selection activeCell="E30" sqref="E30"/>
    </sheetView>
  </sheetViews>
  <sheetFormatPr defaultColWidth="9" defaultRowHeight="14.1"/>
  <cols>
    <col min="1" max="1" width="17.1261261261261" style="1" customWidth="1"/>
    <col min="2" max="2" width="13.7477477477477" style="1" customWidth="1"/>
    <col min="3" max="3" width="16.6216216216216" customWidth="1"/>
    <col min="4" max="4" width="20.6216216216216" style="1" customWidth="1"/>
    <col min="5" max="5" width="12.8738738738739" style="1" customWidth="1"/>
    <col min="6" max="6" width="10.2522522522523" style="1" customWidth="1"/>
    <col min="7" max="7" width="45.6216216216216" style="1" customWidth="1"/>
    <col min="8" max="8" width="40.6216216216216" style="1" customWidth="1"/>
    <col min="9" max="9" width="25.6216216216216" style="1" customWidth="1"/>
    <col min="10" max="10" width="13.7477477477477" style="1" customWidth="1"/>
  </cols>
  <sheetData>
    <row r="1" ht="45" spans="1:10">
      <c r="A1" s="308" t="s">
        <v>55</v>
      </c>
      <c r="B1" s="308" t="s">
        <v>56</v>
      </c>
      <c r="C1" s="309" t="s">
        <v>57</v>
      </c>
      <c r="D1" s="310" t="s">
        <v>58</v>
      </c>
      <c r="E1" s="310" t="s">
        <v>59</v>
      </c>
      <c r="F1" s="310" t="s">
        <v>60</v>
      </c>
      <c r="G1" s="310" t="s">
        <v>61</v>
      </c>
      <c r="H1" s="310" t="s">
        <v>62</v>
      </c>
      <c r="I1" s="310" t="s">
        <v>63</v>
      </c>
      <c r="J1" s="311" t="s">
        <v>64</v>
      </c>
    </row>
    <row r="2" ht="17.1" spans="1:10">
      <c r="A2" s="312"/>
      <c r="B2" s="313"/>
      <c r="C2" s="313"/>
      <c r="D2" s="314"/>
      <c r="E2" s="315"/>
      <c r="F2" s="316"/>
      <c r="G2" s="314"/>
      <c r="H2" s="314"/>
      <c r="I2" s="314"/>
      <c r="J2" s="317"/>
    </row>
    <row r="3" ht="17.1" spans="1:10">
      <c r="A3" s="312"/>
      <c r="B3" s="313"/>
      <c r="C3" s="313"/>
      <c r="D3" s="314"/>
      <c r="E3" s="315"/>
      <c r="F3" s="316"/>
      <c r="G3" s="314"/>
      <c r="H3" s="314"/>
      <c r="I3" s="314"/>
      <c r="J3" s="317"/>
    </row>
    <row r="4" ht="17.1" spans="1:10">
      <c r="A4" s="312"/>
      <c r="B4" s="313"/>
      <c r="C4" s="313"/>
      <c r="D4" s="314"/>
      <c r="E4" s="315"/>
      <c r="F4" s="316"/>
      <c r="G4" s="314"/>
      <c r="H4" s="314"/>
      <c r="I4" s="314"/>
      <c r="J4" s="317"/>
    </row>
    <row r="5" ht="17.1" spans="1:10">
      <c r="A5" s="312"/>
      <c r="B5" s="313"/>
      <c r="C5" s="313"/>
      <c r="D5" s="314"/>
      <c r="E5" s="315"/>
      <c r="F5" s="316"/>
      <c r="G5" s="314"/>
      <c r="H5" s="314"/>
      <c r="I5" s="314"/>
      <c r="J5" s="317"/>
    </row>
    <row r="6" ht="17.1" spans="1:10">
      <c r="A6" s="312"/>
      <c r="B6" s="313"/>
      <c r="C6" s="313"/>
      <c r="D6" s="314"/>
      <c r="E6" s="315"/>
      <c r="F6" s="316"/>
      <c r="G6" s="314"/>
      <c r="H6" s="314"/>
      <c r="I6" s="314"/>
      <c r="J6" s="317"/>
    </row>
    <row r="7" ht="17.1" spans="1:10">
      <c r="A7" s="312"/>
      <c r="B7" s="313"/>
      <c r="C7" s="313"/>
      <c r="D7" s="314"/>
      <c r="E7" s="315"/>
      <c r="F7" s="316"/>
      <c r="G7" s="314"/>
      <c r="H7" s="314"/>
      <c r="I7" s="314"/>
      <c r="J7" s="317"/>
    </row>
    <row r="8" ht="17.1" spans="1:10">
      <c r="A8" s="312"/>
      <c r="B8" s="313"/>
      <c r="C8" s="313"/>
      <c r="D8" s="314"/>
      <c r="E8" s="315"/>
      <c r="F8" s="316"/>
      <c r="G8" s="314"/>
      <c r="H8" s="314"/>
      <c r="I8" s="314"/>
      <c r="J8" s="317"/>
    </row>
    <row r="9" ht="17.1" spans="1:10">
      <c r="A9" s="312"/>
      <c r="B9" s="313"/>
      <c r="C9" s="313"/>
      <c r="D9" s="314"/>
      <c r="E9" s="315"/>
      <c r="F9" s="316"/>
      <c r="G9" s="314"/>
      <c r="H9" s="314"/>
      <c r="I9" s="314"/>
      <c r="J9" s="317"/>
    </row>
    <row r="10" ht="17.1" spans="1:10">
      <c r="A10" s="312"/>
      <c r="B10" s="313"/>
      <c r="C10" s="313"/>
      <c r="D10" s="314"/>
      <c r="E10" s="315"/>
      <c r="F10" s="316"/>
      <c r="G10" s="314"/>
      <c r="H10" s="314"/>
      <c r="I10" s="314"/>
      <c r="J10" s="317"/>
    </row>
    <row r="11" ht="17.1" spans="1:10">
      <c r="A11" s="312"/>
      <c r="B11" s="313"/>
      <c r="C11" s="313"/>
      <c r="D11" s="314"/>
      <c r="E11" s="315"/>
      <c r="F11" s="316"/>
      <c r="G11" s="314"/>
      <c r="H11" s="314"/>
      <c r="I11" s="314"/>
      <c r="J11" s="317"/>
    </row>
    <row r="12" ht="17.1" spans="1:10">
      <c r="A12" s="312"/>
      <c r="B12" s="313"/>
      <c r="C12" s="313"/>
      <c r="D12" s="314"/>
      <c r="E12" s="315"/>
      <c r="F12" s="316"/>
      <c r="G12" s="314"/>
      <c r="H12" s="314"/>
      <c r="I12" s="314"/>
      <c r="J12" s="317"/>
    </row>
    <row r="13" ht="17.1" spans="1:10">
      <c r="A13" s="312"/>
      <c r="B13" s="313"/>
      <c r="C13" s="313"/>
      <c r="D13" s="314"/>
      <c r="E13" s="315"/>
      <c r="F13" s="316"/>
      <c r="G13" s="314"/>
      <c r="H13" s="314"/>
      <c r="I13" s="314"/>
      <c r="J13" s="317"/>
    </row>
    <row r="14" ht="17.1" spans="1:10">
      <c r="A14" s="312"/>
      <c r="B14" s="313"/>
      <c r="C14" s="313"/>
      <c r="D14" s="314"/>
      <c r="E14" s="315"/>
      <c r="F14" s="316"/>
      <c r="G14" s="314"/>
      <c r="H14" s="314"/>
      <c r="I14" s="314"/>
      <c r="J14" s="317"/>
    </row>
    <row r="15" ht="17.1" spans="1:10">
      <c r="A15" s="312"/>
      <c r="B15" s="313"/>
      <c r="C15" s="313"/>
      <c r="D15" s="314"/>
      <c r="E15" s="315"/>
      <c r="F15" s="316"/>
      <c r="G15" s="314"/>
      <c r="H15" s="314"/>
      <c r="I15" s="314"/>
      <c r="J15" s="317"/>
    </row>
    <row r="16" ht="17.1" spans="1:10">
      <c r="A16" s="312"/>
      <c r="B16" s="313"/>
      <c r="C16" s="313"/>
      <c r="D16" s="314"/>
      <c r="E16" s="315"/>
      <c r="F16" s="316"/>
      <c r="G16" s="314"/>
      <c r="H16" s="314"/>
      <c r="I16" s="314"/>
      <c r="J16" s="317"/>
    </row>
    <row r="17" ht="17.1" spans="1:10">
      <c r="A17" s="312"/>
      <c r="B17" s="313"/>
      <c r="C17" s="313"/>
      <c r="D17" s="314"/>
      <c r="E17" s="315"/>
      <c r="F17" s="316"/>
      <c r="G17" s="314"/>
      <c r="H17" s="314"/>
      <c r="I17" s="314"/>
      <c r="J17" s="317"/>
    </row>
    <row r="18" ht="17.1" spans="1:10">
      <c r="A18" s="312"/>
      <c r="B18" s="313"/>
      <c r="C18" s="313"/>
      <c r="D18" s="314"/>
      <c r="E18" s="315"/>
      <c r="F18" s="316"/>
      <c r="G18" s="314"/>
      <c r="H18" s="314"/>
      <c r="I18" s="314"/>
      <c r="J18" s="317"/>
    </row>
    <row r="19" ht="17.1" spans="1:10">
      <c r="A19" s="312"/>
      <c r="B19" s="313"/>
      <c r="C19" s="313"/>
      <c r="D19" s="314"/>
      <c r="E19" s="315"/>
      <c r="F19" s="316"/>
      <c r="G19" s="314"/>
      <c r="H19" s="314"/>
      <c r="I19" s="314"/>
      <c r="J19" s="317"/>
    </row>
    <row r="20" ht="17.1" spans="1:10">
      <c r="A20" s="312"/>
      <c r="B20" s="313"/>
      <c r="C20" s="313"/>
      <c r="D20" s="314"/>
      <c r="E20" s="315"/>
      <c r="F20" s="316"/>
      <c r="G20" s="314"/>
      <c r="H20" s="314"/>
      <c r="I20" s="314"/>
      <c r="J20" s="317"/>
    </row>
    <row r="21" ht="17.1" spans="1:10">
      <c r="A21" s="312"/>
      <c r="B21" s="313"/>
      <c r="C21" s="313"/>
      <c r="D21" s="314"/>
      <c r="E21" s="315"/>
      <c r="F21" s="316"/>
      <c r="G21" s="314"/>
      <c r="H21" s="314"/>
      <c r="I21" s="314"/>
      <c r="J21" s="317"/>
    </row>
    <row r="22" ht="17.1" spans="1:10">
      <c r="A22" s="312"/>
      <c r="B22" s="313"/>
      <c r="C22" s="313"/>
      <c r="D22" s="314"/>
      <c r="E22" s="315"/>
      <c r="F22" s="316"/>
      <c r="G22" s="314"/>
      <c r="H22" s="314"/>
      <c r="I22" s="314"/>
      <c r="J22" s="317"/>
    </row>
    <row r="23" ht="17.1" spans="1:10">
      <c r="A23" s="312"/>
      <c r="B23" s="313"/>
      <c r="C23" s="313"/>
      <c r="D23" s="314"/>
      <c r="E23" s="315"/>
      <c r="F23" s="316"/>
      <c r="G23" s="314"/>
      <c r="H23" s="314"/>
      <c r="I23" s="314"/>
      <c r="J23" s="317"/>
    </row>
    <row r="24" ht="17.1" spans="1:10">
      <c r="A24" s="312"/>
      <c r="B24" s="313"/>
      <c r="C24" s="313"/>
      <c r="D24" s="314"/>
      <c r="E24" s="315"/>
      <c r="F24" s="316"/>
      <c r="G24" s="314"/>
      <c r="H24" s="314"/>
      <c r="I24" s="314"/>
      <c r="J24" s="317"/>
    </row>
    <row r="25" ht="17.1" spans="1:10">
      <c r="A25" s="312"/>
      <c r="B25" s="313"/>
      <c r="C25" s="313"/>
      <c r="D25" s="314"/>
      <c r="E25" s="315"/>
      <c r="F25" s="316"/>
      <c r="G25" s="314"/>
      <c r="H25" s="314"/>
      <c r="I25" s="314"/>
      <c r="J25" s="317"/>
    </row>
    <row r="26" ht="14.55" spans="1:10">
      <c r="A26" s="318"/>
      <c r="B26" s="318"/>
      <c r="C26" s="319"/>
      <c r="D26" s="318"/>
      <c r="E26" s="318"/>
      <c r="F26" s="318"/>
      <c r="G26" s="318"/>
      <c r="H26" s="318"/>
      <c r="I26" s="318"/>
      <c r="J26" s="317"/>
    </row>
    <row r="27" ht="14.55" spans="1:10">
      <c r="A27" s="318"/>
      <c r="B27" s="318"/>
      <c r="C27" s="319"/>
      <c r="D27" s="318"/>
      <c r="E27" s="318"/>
      <c r="F27" s="318"/>
      <c r="G27" s="318"/>
      <c r="H27" s="318"/>
      <c r="I27" s="318"/>
      <c r="J27" s="317"/>
    </row>
    <row r="28" ht="14.55" spans="1:10">
      <c r="A28" s="318"/>
      <c r="B28" s="318"/>
      <c r="C28" s="319"/>
      <c r="D28" s="318"/>
      <c r="E28" s="318"/>
      <c r="F28" s="318"/>
      <c r="G28" s="318"/>
      <c r="H28" s="318"/>
      <c r="I28" s="318"/>
      <c r="J28" s="317"/>
    </row>
    <row r="29" ht="17.1" spans="1:10">
      <c r="A29" s="312"/>
      <c r="B29" s="313"/>
      <c r="C29" s="313"/>
      <c r="D29" s="314"/>
      <c r="E29" s="315"/>
      <c r="F29" s="316"/>
      <c r="G29" s="314"/>
      <c r="H29" s="314"/>
      <c r="I29" s="314"/>
      <c r="J29" s="317"/>
    </row>
    <row r="30" ht="14.55" spans="1:10">
      <c r="A30" s="318"/>
      <c r="B30" s="318"/>
      <c r="C30" s="319"/>
      <c r="D30" s="318"/>
      <c r="E30" s="318"/>
      <c r="F30" s="318"/>
      <c r="G30" s="318"/>
      <c r="H30" s="318"/>
      <c r="I30" s="318"/>
      <c r="J30" s="317"/>
    </row>
    <row r="31" ht="14.55" spans="1:10">
      <c r="A31" s="318"/>
      <c r="B31" s="318"/>
      <c r="C31" s="319"/>
      <c r="D31" s="318"/>
      <c r="E31" s="318"/>
      <c r="F31" s="318"/>
      <c r="G31" s="318"/>
      <c r="H31" s="318"/>
      <c r="I31" s="318"/>
      <c r="J31" s="317"/>
    </row>
    <row r="32" ht="14.55" spans="1:10">
      <c r="A32" s="318"/>
      <c r="B32" s="318"/>
      <c r="C32" s="319"/>
      <c r="D32" s="318"/>
      <c r="E32" s="318"/>
      <c r="F32" s="318"/>
      <c r="G32" s="318"/>
      <c r="H32" s="318"/>
      <c r="I32" s="318"/>
      <c r="J32" s="317"/>
    </row>
    <row r="33" ht="14.55" spans="1:10">
      <c r="A33" s="318"/>
      <c r="B33" s="318"/>
      <c r="C33" s="319"/>
      <c r="D33" s="318"/>
      <c r="E33" s="318"/>
      <c r="F33" s="318"/>
      <c r="G33" s="318"/>
      <c r="H33" s="318"/>
      <c r="I33" s="318"/>
      <c r="J33" s="317"/>
    </row>
    <row r="34" ht="14.55" spans="1:10">
      <c r="A34" s="318"/>
      <c r="B34" s="318"/>
      <c r="C34" s="319"/>
      <c r="D34" s="318"/>
      <c r="E34" s="318"/>
      <c r="F34" s="318"/>
      <c r="G34" s="318"/>
      <c r="H34" s="318"/>
      <c r="I34" s="318"/>
      <c r="J34" s="317"/>
    </row>
    <row r="35" ht="17.1" spans="1:10">
      <c r="A35" s="312"/>
      <c r="B35" s="313"/>
      <c r="C35" s="313"/>
      <c r="D35" s="314"/>
      <c r="E35" s="315"/>
      <c r="F35" s="316"/>
      <c r="G35" s="314"/>
      <c r="H35" s="314"/>
      <c r="I35" s="314"/>
      <c r="J35" s="317"/>
    </row>
    <row r="36" ht="17.1" spans="1:10">
      <c r="A36" s="312"/>
      <c r="B36" s="313"/>
      <c r="C36" s="313"/>
      <c r="D36" s="314"/>
      <c r="E36" s="315"/>
      <c r="F36" s="316"/>
      <c r="G36" s="314"/>
      <c r="H36" s="314"/>
      <c r="I36" s="314"/>
      <c r="J36" s="317"/>
    </row>
    <row r="37" ht="17.1" spans="1:10">
      <c r="A37" s="318"/>
      <c r="B37" s="318"/>
      <c r="C37" s="313"/>
      <c r="D37" s="314"/>
      <c r="E37" s="315"/>
      <c r="F37" s="316"/>
      <c r="G37" s="314"/>
      <c r="H37" s="314"/>
      <c r="I37" s="314"/>
      <c r="J37" s="317"/>
    </row>
    <row r="38" ht="17.1" spans="1:10">
      <c r="A38" s="312"/>
      <c r="B38" s="313"/>
      <c r="C38" s="313"/>
      <c r="D38" s="314"/>
      <c r="E38" s="315"/>
      <c r="F38" s="316"/>
      <c r="G38" s="314"/>
      <c r="H38" s="314"/>
      <c r="I38" s="314"/>
      <c r="J38" s="317"/>
    </row>
    <row r="39" ht="17.1" spans="1:10">
      <c r="A39" s="312"/>
      <c r="B39" s="313"/>
      <c r="C39" s="313"/>
      <c r="D39" s="314"/>
      <c r="E39" s="315"/>
      <c r="F39" s="316"/>
      <c r="G39" s="314"/>
      <c r="H39" s="314"/>
      <c r="I39" s="314"/>
      <c r="J39" s="317"/>
    </row>
    <row r="40" ht="17.1" spans="1:10">
      <c r="A40" s="312"/>
      <c r="B40" s="313"/>
      <c r="C40" s="313"/>
      <c r="D40" s="314"/>
      <c r="E40" s="315"/>
      <c r="F40" s="316"/>
      <c r="G40" s="314"/>
      <c r="H40" s="314"/>
      <c r="I40" s="314"/>
      <c r="J40" s="317"/>
    </row>
    <row r="41" ht="17.1" spans="1:10">
      <c r="A41" s="312"/>
      <c r="B41" s="313"/>
      <c r="C41" s="313"/>
      <c r="D41" s="314"/>
      <c r="E41" s="315"/>
      <c r="F41" s="316"/>
      <c r="G41" s="314"/>
      <c r="H41" s="314"/>
      <c r="I41" s="314"/>
      <c r="J41" s="317"/>
    </row>
    <row r="42" ht="17.1" spans="1:10">
      <c r="A42" s="312"/>
      <c r="B42" s="313"/>
      <c r="C42" s="313"/>
      <c r="D42" s="314"/>
      <c r="E42" s="315"/>
      <c r="F42" s="316"/>
      <c r="G42" s="314"/>
      <c r="H42" s="314"/>
      <c r="I42" s="314"/>
      <c r="J42" s="317"/>
    </row>
    <row r="43" ht="17.1" spans="1:10">
      <c r="A43" s="312"/>
      <c r="B43" s="313"/>
      <c r="C43" s="313"/>
      <c r="D43" s="314"/>
      <c r="E43" s="315"/>
      <c r="F43" s="316"/>
      <c r="G43" s="314"/>
      <c r="H43" s="314"/>
      <c r="I43" s="314"/>
      <c r="J43" s="317"/>
    </row>
    <row r="44" ht="17.1" spans="1:10">
      <c r="A44" s="312"/>
      <c r="B44" s="313"/>
      <c r="C44" s="313"/>
      <c r="D44" s="314"/>
      <c r="E44" s="315"/>
      <c r="F44" s="316"/>
      <c r="G44" s="314"/>
      <c r="H44" s="314"/>
      <c r="I44" s="314"/>
      <c r="J44" s="317"/>
    </row>
    <row r="45" ht="17.1" spans="1:10">
      <c r="A45" s="312"/>
      <c r="B45" s="313"/>
      <c r="C45" s="313"/>
      <c r="D45" s="314"/>
      <c r="E45" s="315"/>
      <c r="F45" s="316"/>
      <c r="G45" s="314"/>
      <c r="H45" s="314"/>
      <c r="I45" s="314"/>
      <c r="J45" s="317"/>
    </row>
    <row r="46" ht="17.1" spans="1:10">
      <c r="A46" s="312"/>
      <c r="B46" s="313"/>
      <c r="C46" s="313"/>
      <c r="D46" s="314"/>
      <c r="E46" s="315"/>
      <c r="F46" s="316"/>
      <c r="G46" s="314"/>
      <c r="H46" s="314"/>
      <c r="I46" s="314"/>
      <c r="J46" s="317"/>
    </row>
    <row r="47" ht="17.1" spans="1:10">
      <c r="A47" s="312"/>
      <c r="B47" s="313"/>
      <c r="C47" s="313"/>
      <c r="D47" s="314"/>
      <c r="E47" s="315"/>
      <c r="F47" s="316"/>
      <c r="G47" s="314"/>
      <c r="H47" s="314"/>
      <c r="I47" s="314"/>
      <c r="J47" s="317"/>
    </row>
    <row r="48" ht="17.1" spans="1:10">
      <c r="A48" s="312"/>
      <c r="B48" s="313"/>
      <c r="C48" s="313"/>
      <c r="D48" s="314"/>
      <c r="E48" s="315"/>
      <c r="F48" s="316"/>
      <c r="G48" s="314"/>
      <c r="H48" s="314"/>
      <c r="I48" s="314"/>
      <c r="J48" s="317"/>
    </row>
    <row r="49" ht="17.1" spans="1:10">
      <c r="A49" s="312"/>
      <c r="B49" s="313"/>
      <c r="C49" s="313"/>
      <c r="D49" s="314"/>
      <c r="E49" s="315"/>
      <c r="F49" s="316"/>
      <c r="G49" s="314"/>
      <c r="H49" s="314"/>
      <c r="I49" s="314"/>
      <c r="J49" s="317"/>
    </row>
    <row r="50" ht="17.1" spans="1:10">
      <c r="A50" s="312"/>
      <c r="B50" s="313"/>
      <c r="C50" s="313"/>
      <c r="D50" s="314"/>
      <c r="E50" s="315"/>
      <c r="F50" s="316"/>
      <c r="G50" s="314"/>
      <c r="H50" s="314"/>
      <c r="I50" s="314"/>
      <c r="J50" s="317"/>
    </row>
    <row r="51" ht="17.1" spans="1:10">
      <c r="A51" s="312"/>
      <c r="B51" s="313"/>
      <c r="C51" s="313"/>
      <c r="D51" s="314"/>
      <c r="E51" s="315"/>
      <c r="F51" s="316"/>
      <c r="G51" s="314"/>
      <c r="H51" s="314"/>
      <c r="I51" s="314"/>
      <c r="J51" s="317"/>
    </row>
    <row r="52" ht="17.1" spans="1:10">
      <c r="A52" s="312"/>
      <c r="B52" s="313"/>
      <c r="C52" s="313"/>
      <c r="D52" s="314"/>
      <c r="E52" s="315"/>
      <c r="F52" s="316"/>
      <c r="G52" s="314"/>
      <c r="H52" s="314"/>
      <c r="I52" s="314"/>
      <c r="J52" s="317"/>
    </row>
    <row r="53" ht="17.1" spans="1:10">
      <c r="A53" s="312"/>
      <c r="B53" s="313"/>
      <c r="C53" s="313"/>
      <c r="D53" s="314"/>
      <c r="E53" s="315"/>
      <c r="F53" s="316"/>
      <c r="G53" s="314"/>
      <c r="H53" s="314"/>
      <c r="I53" s="314"/>
      <c r="J53" s="317"/>
    </row>
    <row r="54" ht="17.1" spans="1:10">
      <c r="A54" s="312"/>
      <c r="B54" s="313"/>
      <c r="C54" s="313"/>
      <c r="D54" s="314"/>
      <c r="E54" s="315"/>
      <c r="F54" s="316"/>
      <c r="G54" s="314"/>
      <c r="H54" s="314"/>
      <c r="I54" s="314"/>
      <c r="J54" s="317"/>
    </row>
    <row r="55" ht="17.1" spans="1:10">
      <c r="A55" s="312"/>
      <c r="B55" s="313"/>
      <c r="C55" s="313"/>
      <c r="D55" s="314"/>
      <c r="E55" s="315"/>
      <c r="F55" s="316"/>
      <c r="G55" s="314"/>
      <c r="H55" s="314"/>
      <c r="I55" s="314"/>
      <c r="J55" s="317"/>
    </row>
    <row r="56" ht="17.1" spans="1:10">
      <c r="A56" s="312"/>
      <c r="B56" s="313"/>
      <c r="C56" s="313"/>
      <c r="D56" s="314"/>
      <c r="E56" s="315"/>
      <c r="F56" s="316"/>
      <c r="G56" s="314"/>
      <c r="H56" s="314"/>
      <c r="I56" s="314"/>
      <c r="J56" s="317"/>
    </row>
    <row r="57" ht="17.1" spans="1:10">
      <c r="A57" s="312"/>
      <c r="B57" s="313"/>
      <c r="C57" s="313"/>
      <c r="D57" s="314"/>
      <c r="E57" s="315"/>
      <c r="F57" s="316"/>
      <c r="G57" s="314"/>
      <c r="H57" s="314"/>
      <c r="I57" s="314"/>
      <c r="J57" s="317"/>
    </row>
    <row r="58" ht="17.1" spans="1:10">
      <c r="A58" s="312"/>
      <c r="B58" s="313"/>
      <c r="C58" s="313"/>
      <c r="D58" s="314"/>
      <c r="E58" s="315"/>
      <c r="F58" s="316"/>
      <c r="G58" s="314"/>
      <c r="H58" s="314"/>
      <c r="I58" s="314"/>
      <c r="J58" s="317"/>
    </row>
    <row r="59" ht="17.1" spans="1:10">
      <c r="A59" s="312"/>
      <c r="B59" s="313"/>
      <c r="C59" s="313"/>
      <c r="D59" s="314"/>
      <c r="E59" s="315"/>
      <c r="F59" s="316"/>
      <c r="G59" s="314"/>
      <c r="H59" s="314"/>
      <c r="I59" s="314"/>
      <c r="J59" s="317"/>
    </row>
    <row r="60" ht="17.1" spans="1:10">
      <c r="A60" s="312"/>
      <c r="B60" s="313"/>
      <c r="C60" s="313"/>
      <c r="D60" s="314"/>
      <c r="E60" s="315"/>
      <c r="F60" s="316"/>
      <c r="G60" s="314"/>
      <c r="H60" s="314"/>
      <c r="I60" s="314"/>
      <c r="J60" s="317"/>
    </row>
    <row r="61" ht="17.1" spans="1:10">
      <c r="A61" s="312"/>
      <c r="B61" s="313"/>
      <c r="C61" s="313"/>
      <c r="D61" s="314"/>
      <c r="E61" s="315"/>
      <c r="F61" s="316"/>
      <c r="G61" s="314"/>
      <c r="H61" s="314"/>
      <c r="I61" s="314"/>
      <c r="J61" s="317"/>
    </row>
    <row r="62" ht="17.1" spans="1:10">
      <c r="A62" s="312"/>
      <c r="B62" s="313"/>
      <c r="C62" s="313"/>
      <c r="D62" s="314"/>
      <c r="E62" s="315"/>
      <c r="F62" s="316"/>
      <c r="G62" s="314"/>
      <c r="H62" s="314"/>
      <c r="I62" s="314"/>
      <c r="J62" s="317"/>
    </row>
    <row r="63" ht="17.1" spans="1:10">
      <c r="A63" s="312"/>
      <c r="B63" s="313"/>
      <c r="C63" s="313"/>
      <c r="D63" s="314"/>
      <c r="E63" s="315"/>
      <c r="F63" s="316"/>
      <c r="G63" s="314"/>
      <c r="H63" s="314"/>
      <c r="I63" s="314"/>
      <c r="J63" s="317"/>
    </row>
    <row r="64" ht="17.1" spans="1:10">
      <c r="A64" s="312"/>
      <c r="B64" s="313"/>
      <c r="C64" s="313"/>
      <c r="D64" s="314"/>
      <c r="E64" s="315"/>
      <c r="F64" s="316"/>
      <c r="G64" s="314"/>
      <c r="H64" s="314"/>
      <c r="I64" s="314"/>
      <c r="J64" s="317"/>
    </row>
    <row r="65" ht="17.1" spans="1:10">
      <c r="A65" s="312"/>
      <c r="B65" s="313"/>
      <c r="C65" s="313"/>
      <c r="D65" s="314"/>
      <c r="E65" s="315"/>
      <c r="F65" s="316"/>
      <c r="G65" s="314"/>
      <c r="H65" s="314"/>
      <c r="I65" s="314"/>
      <c r="J65" s="317"/>
    </row>
    <row r="66" ht="17.1" spans="1:10">
      <c r="A66" s="312"/>
      <c r="B66" s="313"/>
      <c r="C66" s="313"/>
      <c r="D66" s="314"/>
      <c r="E66" s="315"/>
      <c r="F66" s="316"/>
      <c r="G66" s="314"/>
      <c r="H66" s="314"/>
      <c r="I66" s="314"/>
      <c r="J66" s="317"/>
    </row>
    <row r="67" ht="17.1" spans="1:10">
      <c r="A67" s="312"/>
      <c r="B67" s="313"/>
      <c r="C67" s="313"/>
      <c r="D67" s="314"/>
      <c r="E67" s="315"/>
      <c r="F67" s="316"/>
      <c r="G67" s="314"/>
      <c r="H67" s="314"/>
      <c r="I67" s="314"/>
      <c r="J67" s="317"/>
    </row>
    <row r="68" ht="17.1" spans="1:10">
      <c r="A68" s="312"/>
      <c r="B68" s="313"/>
      <c r="C68" s="313"/>
      <c r="D68" s="314"/>
      <c r="E68" s="315"/>
      <c r="F68" s="316"/>
      <c r="G68" s="314"/>
      <c r="H68" s="314"/>
      <c r="I68" s="314"/>
      <c r="J68" s="317"/>
    </row>
    <row r="69" ht="17.1" spans="1:10">
      <c r="A69" s="312"/>
      <c r="B69" s="313"/>
      <c r="C69" s="313"/>
      <c r="D69" s="314"/>
      <c r="E69" s="315"/>
      <c r="F69" s="316"/>
      <c r="G69" s="314"/>
      <c r="H69" s="314"/>
      <c r="I69" s="314"/>
      <c r="J69" s="317"/>
    </row>
    <row r="70" ht="17.1" spans="1:10">
      <c r="A70" s="312"/>
      <c r="B70" s="313"/>
      <c r="C70" s="313"/>
      <c r="D70" s="314"/>
      <c r="E70" s="315"/>
      <c r="F70" s="316"/>
      <c r="G70" s="314"/>
      <c r="H70" s="314"/>
      <c r="I70" s="314"/>
      <c r="J70" s="317"/>
    </row>
    <row r="71" ht="17.1" spans="1:10">
      <c r="A71" s="312"/>
      <c r="B71" s="313"/>
      <c r="C71" s="313"/>
      <c r="D71" s="314"/>
      <c r="E71" s="315"/>
      <c r="F71" s="316"/>
      <c r="G71" s="314"/>
      <c r="H71" s="314"/>
      <c r="I71" s="314"/>
      <c r="J71" s="317"/>
    </row>
    <row r="72" ht="17.1" spans="1:10">
      <c r="A72" s="312"/>
      <c r="B72" s="313"/>
      <c r="C72" s="313"/>
      <c r="D72" s="314"/>
      <c r="E72" s="315"/>
      <c r="F72" s="316"/>
      <c r="G72" s="314"/>
      <c r="H72" s="314"/>
      <c r="I72" s="314"/>
      <c r="J72" s="317"/>
    </row>
    <row r="73" ht="17.1" spans="1:10">
      <c r="A73" s="312"/>
      <c r="B73" s="313"/>
      <c r="C73" s="313"/>
      <c r="D73" s="314"/>
      <c r="E73" s="315"/>
      <c r="F73" s="316"/>
      <c r="G73" s="314"/>
      <c r="H73" s="314"/>
      <c r="I73" s="314"/>
      <c r="J73" s="317"/>
    </row>
    <row r="74" ht="17.1" spans="1:10">
      <c r="A74" s="312"/>
      <c r="B74" s="313"/>
      <c r="C74" s="313"/>
      <c r="D74" s="314"/>
      <c r="E74" s="315"/>
      <c r="F74" s="316"/>
      <c r="G74" s="314"/>
      <c r="H74" s="314"/>
      <c r="I74" s="314"/>
      <c r="J74" s="317"/>
    </row>
    <row r="75" ht="17.1" spans="1:10">
      <c r="A75" s="312"/>
      <c r="B75" s="313"/>
      <c r="C75" s="313"/>
      <c r="D75" s="314"/>
      <c r="E75" s="315"/>
      <c r="F75" s="316"/>
      <c r="G75" s="314"/>
      <c r="H75" s="314"/>
      <c r="I75" s="314"/>
      <c r="J75" s="317"/>
    </row>
    <row r="76" ht="17.1" spans="1:10">
      <c r="A76" s="312"/>
      <c r="B76" s="313"/>
      <c r="C76" s="313"/>
      <c r="D76" s="314"/>
      <c r="E76" s="315"/>
      <c r="F76" s="316"/>
      <c r="G76" s="314"/>
      <c r="H76" s="314"/>
      <c r="I76" s="314"/>
      <c r="J76" s="317"/>
    </row>
    <row r="77" ht="17.1" spans="1:10">
      <c r="A77" s="312"/>
      <c r="B77" s="313"/>
      <c r="C77" s="313"/>
      <c r="D77" s="314"/>
      <c r="E77" s="315"/>
      <c r="F77" s="316"/>
      <c r="G77" s="314"/>
      <c r="H77" s="314"/>
      <c r="I77" s="314"/>
      <c r="J77" s="317"/>
    </row>
    <row r="78" ht="17.1" spans="1:10">
      <c r="A78" s="312"/>
      <c r="B78" s="313"/>
      <c r="C78" s="313"/>
      <c r="D78" s="314"/>
      <c r="E78" s="315"/>
      <c r="F78" s="316"/>
      <c r="G78" s="314"/>
      <c r="H78" s="314"/>
      <c r="I78" s="314"/>
      <c r="J78" s="317"/>
    </row>
    <row r="79" ht="17.1" spans="1:10">
      <c r="A79" s="312"/>
      <c r="B79" s="313"/>
      <c r="C79" s="313"/>
      <c r="D79" s="314"/>
      <c r="E79" s="315"/>
      <c r="F79" s="316"/>
      <c r="G79" s="314"/>
      <c r="H79" s="314"/>
      <c r="I79" s="314"/>
      <c r="J79" s="317"/>
    </row>
    <row r="80" ht="17.1" spans="1:10">
      <c r="A80" s="312"/>
      <c r="B80" s="313"/>
      <c r="C80" s="313"/>
      <c r="D80" s="314"/>
      <c r="E80" s="315"/>
      <c r="F80" s="316"/>
      <c r="G80" s="314"/>
      <c r="H80" s="314"/>
      <c r="I80" s="314"/>
      <c r="J80" s="317"/>
    </row>
    <row r="81" ht="17.1" spans="1:10">
      <c r="A81" s="312"/>
      <c r="B81" s="313"/>
      <c r="C81" s="313"/>
      <c r="D81" s="314"/>
      <c r="E81" s="315"/>
      <c r="F81" s="316"/>
      <c r="G81" s="314"/>
      <c r="H81" s="314"/>
      <c r="I81" s="314"/>
      <c r="J81" s="317"/>
    </row>
    <row r="82" ht="17.1" spans="1:10">
      <c r="A82" s="312"/>
      <c r="B82" s="313"/>
      <c r="C82" s="313"/>
      <c r="D82" s="314"/>
      <c r="E82" s="315"/>
      <c r="F82" s="316"/>
      <c r="G82" s="314"/>
      <c r="H82" s="314"/>
      <c r="I82" s="314"/>
      <c r="J82" s="317"/>
    </row>
    <row r="83" ht="17.1" spans="1:10">
      <c r="A83" s="312"/>
      <c r="B83" s="313"/>
      <c r="C83" s="313"/>
      <c r="D83" s="314"/>
      <c r="E83" s="315"/>
      <c r="F83" s="316"/>
      <c r="G83" s="314"/>
      <c r="H83" s="314"/>
      <c r="I83" s="314"/>
      <c r="J83" s="317"/>
    </row>
    <row r="84" ht="17.1" spans="1:10">
      <c r="A84" s="312"/>
      <c r="B84" s="313"/>
      <c r="C84" s="313"/>
      <c r="D84" s="314"/>
      <c r="E84" s="315"/>
      <c r="F84" s="316"/>
      <c r="G84" s="314"/>
      <c r="H84" s="314"/>
      <c r="I84" s="314"/>
      <c r="J84" s="317"/>
    </row>
    <row r="85" ht="17.1" spans="1:10">
      <c r="A85" s="312"/>
      <c r="B85" s="313"/>
      <c r="C85" s="313"/>
      <c r="D85" s="314"/>
      <c r="E85" s="315"/>
      <c r="F85" s="316"/>
      <c r="G85" s="314"/>
      <c r="H85" s="314"/>
      <c r="I85" s="314"/>
      <c r="J85" s="317"/>
    </row>
    <row r="86" ht="17.1" spans="1:10">
      <c r="A86" s="312"/>
      <c r="B86" s="313"/>
      <c r="C86" s="313"/>
      <c r="D86" s="314"/>
      <c r="E86" s="315"/>
      <c r="F86" s="316"/>
      <c r="G86" s="314"/>
      <c r="H86" s="314"/>
      <c r="I86" s="314"/>
      <c r="J86" s="317"/>
    </row>
    <row r="87" ht="17.1" spans="1:10">
      <c r="A87" s="312"/>
      <c r="B87" s="313"/>
      <c r="C87" s="313"/>
      <c r="D87" s="314"/>
      <c r="E87" s="315"/>
      <c r="F87" s="316"/>
      <c r="G87" s="314"/>
      <c r="H87" s="314"/>
      <c r="I87" s="314"/>
      <c r="J87" s="317"/>
    </row>
    <row r="88" ht="17.1" spans="1:10">
      <c r="A88" s="312"/>
      <c r="B88" s="313"/>
      <c r="C88" s="313"/>
      <c r="D88" s="314"/>
      <c r="E88" s="315"/>
      <c r="F88" s="316"/>
      <c r="G88" s="314"/>
      <c r="H88" s="314"/>
      <c r="I88" s="314"/>
      <c r="J88" s="317"/>
    </row>
    <row r="89" ht="17.1" spans="1:10">
      <c r="A89" s="312"/>
      <c r="B89" s="313"/>
      <c r="C89" s="313"/>
      <c r="D89" s="314"/>
      <c r="E89" s="315"/>
      <c r="F89" s="316"/>
      <c r="G89" s="314"/>
      <c r="H89" s="314"/>
      <c r="I89" s="314"/>
      <c r="J89" s="317"/>
    </row>
    <row r="90" ht="17.1" spans="1:10">
      <c r="A90" s="312"/>
      <c r="B90" s="313"/>
      <c r="C90" s="313"/>
      <c r="D90" s="314"/>
      <c r="E90" s="315"/>
      <c r="F90" s="316"/>
      <c r="G90" s="314"/>
      <c r="H90" s="314"/>
      <c r="I90" s="314"/>
      <c r="J90" s="317"/>
    </row>
    <row r="91" ht="17.1" spans="1:10">
      <c r="A91" s="312"/>
      <c r="B91" s="313"/>
      <c r="C91" s="313"/>
      <c r="D91" s="314"/>
      <c r="E91" s="315"/>
      <c r="F91" s="316"/>
      <c r="G91" s="314"/>
      <c r="H91" s="314"/>
      <c r="I91" s="314"/>
      <c r="J91" s="317"/>
    </row>
    <row r="92" ht="17.1" spans="1:10">
      <c r="A92" s="312"/>
      <c r="B92" s="313"/>
      <c r="C92" s="313"/>
      <c r="D92" s="314"/>
      <c r="E92" s="315"/>
      <c r="F92" s="316"/>
      <c r="G92" s="314"/>
      <c r="H92" s="314"/>
      <c r="I92" s="314"/>
      <c r="J92" s="317"/>
    </row>
    <row r="93" ht="17.1" spans="1:10">
      <c r="A93" s="312"/>
      <c r="B93" s="313"/>
      <c r="C93" s="313"/>
      <c r="D93" s="314"/>
      <c r="E93" s="315"/>
      <c r="F93" s="316"/>
      <c r="G93" s="314"/>
      <c r="H93" s="314"/>
      <c r="I93" s="314"/>
      <c r="J93" s="317"/>
    </row>
    <row r="94" ht="17.1" spans="1:10">
      <c r="A94" s="312"/>
      <c r="B94" s="313"/>
      <c r="C94" s="313"/>
      <c r="D94" s="314"/>
      <c r="E94" s="315"/>
      <c r="F94" s="316"/>
      <c r="G94" s="314"/>
      <c r="H94" s="314"/>
      <c r="I94" s="314"/>
      <c r="J94" s="317"/>
    </row>
    <row r="95" ht="17.1" spans="1:10">
      <c r="A95" s="312"/>
      <c r="B95" s="313"/>
      <c r="C95" s="313"/>
      <c r="D95" s="314"/>
      <c r="E95" s="315"/>
      <c r="F95" s="316"/>
      <c r="G95" s="314"/>
      <c r="H95" s="314"/>
      <c r="I95" s="314"/>
      <c r="J95" s="317"/>
    </row>
    <row r="96" ht="17.1" spans="1:10">
      <c r="A96" s="312"/>
      <c r="B96" s="313"/>
      <c r="C96" s="313"/>
      <c r="D96" s="314"/>
      <c r="E96" s="315"/>
      <c r="F96" s="316"/>
      <c r="G96" s="314"/>
      <c r="H96" s="314"/>
      <c r="I96" s="314"/>
      <c r="J96" s="317"/>
    </row>
    <row r="97" ht="17.1" spans="1:10">
      <c r="A97" s="312"/>
      <c r="B97" s="313"/>
      <c r="C97" s="313"/>
      <c r="D97" s="314"/>
      <c r="E97" s="315"/>
      <c r="F97" s="316"/>
      <c r="G97" s="314"/>
      <c r="H97" s="314"/>
      <c r="I97" s="314"/>
      <c r="J97" s="317"/>
    </row>
    <row r="98" ht="17.1" spans="1:10">
      <c r="A98" s="312"/>
      <c r="B98" s="313"/>
      <c r="C98" s="313"/>
      <c r="D98" s="314"/>
      <c r="E98" s="315"/>
      <c r="F98" s="316"/>
      <c r="G98" s="314"/>
      <c r="H98" s="314"/>
      <c r="I98" s="314"/>
      <c r="J98" s="317"/>
    </row>
    <row r="99" ht="17.1" spans="1:10">
      <c r="A99" s="312"/>
      <c r="B99" s="313"/>
      <c r="C99" s="313"/>
      <c r="D99" s="314"/>
      <c r="E99" s="315"/>
      <c r="F99" s="316"/>
      <c r="G99" s="314"/>
      <c r="H99" s="314"/>
      <c r="I99" s="314"/>
      <c r="J99" s="317"/>
    </row>
    <row r="100" ht="17.1" spans="1:10">
      <c r="A100" s="312"/>
      <c r="B100" s="313"/>
      <c r="C100" s="313"/>
      <c r="D100" s="314"/>
      <c r="E100" s="315"/>
      <c r="F100" s="316"/>
      <c r="G100" s="314"/>
      <c r="H100" s="314"/>
      <c r="I100" s="314"/>
      <c r="J100" s="317"/>
    </row>
    <row r="101" ht="17.1" spans="1:10">
      <c r="A101" s="312"/>
      <c r="B101" s="313"/>
      <c r="C101" s="313"/>
      <c r="D101" s="314"/>
      <c r="E101" s="315"/>
      <c r="F101" s="316"/>
      <c r="G101" s="314"/>
      <c r="H101" s="314"/>
      <c r="I101" s="314"/>
      <c r="J101" s="317"/>
    </row>
    <row r="102" ht="17.1" spans="1:10">
      <c r="A102" s="312"/>
      <c r="B102" s="313"/>
      <c r="C102" s="313"/>
      <c r="D102" s="314"/>
      <c r="E102" s="315"/>
      <c r="F102" s="316"/>
      <c r="G102" s="314"/>
      <c r="H102" s="314"/>
      <c r="I102" s="314"/>
      <c r="J102" s="317"/>
    </row>
    <row r="103" ht="17.1" spans="1:10">
      <c r="A103" s="312"/>
      <c r="B103" s="313"/>
      <c r="C103" s="313"/>
      <c r="D103" s="314"/>
      <c r="E103" s="315"/>
      <c r="F103" s="316"/>
      <c r="G103" s="314"/>
      <c r="H103" s="314"/>
      <c r="I103" s="314"/>
      <c r="J103" s="317"/>
    </row>
    <row r="104" ht="17.1" spans="1:10">
      <c r="A104" s="312"/>
      <c r="B104" s="313"/>
      <c r="C104" s="313"/>
      <c r="D104" s="314"/>
      <c r="E104" s="315"/>
      <c r="F104" s="316"/>
      <c r="G104" s="314"/>
      <c r="H104" s="314"/>
      <c r="I104" s="314"/>
      <c r="J104" s="317"/>
    </row>
    <row r="105" ht="17.1" spans="1:10">
      <c r="A105" s="312"/>
      <c r="B105" s="313"/>
      <c r="C105" s="313"/>
      <c r="D105" s="314"/>
      <c r="E105" s="315"/>
      <c r="F105" s="316"/>
      <c r="G105" s="314"/>
      <c r="H105" s="314"/>
      <c r="I105" s="314"/>
      <c r="J105" s="317"/>
    </row>
    <row r="106" ht="17.1" spans="1:10">
      <c r="A106" s="312"/>
      <c r="B106" s="313"/>
      <c r="C106" s="313"/>
      <c r="D106" s="314"/>
      <c r="E106" s="315"/>
      <c r="F106" s="316"/>
      <c r="G106" s="314"/>
      <c r="H106" s="314"/>
      <c r="I106" s="314"/>
      <c r="J106" s="317"/>
    </row>
    <row r="107" ht="17.1" spans="1:10">
      <c r="A107" s="312"/>
      <c r="B107" s="313"/>
      <c r="C107" s="313"/>
      <c r="D107" s="314"/>
      <c r="E107" s="315"/>
      <c r="F107" s="316"/>
      <c r="G107" s="314"/>
      <c r="H107" s="314"/>
      <c r="I107" s="314"/>
      <c r="J107" s="317"/>
    </row>
    <row r="108" ht="17.1" spans="1:10">
      <c r="A108" s="312"/>
      <c r="B108" s="313"/>
      <c r="C108" s="313"/>
      <c r="D108" s="314"/>
      <c r="E108" s="315"/>
      <c r="F108" s="316"/>
      <c r="G108" s="314"/>
      <c r="H108" s="314"/>
      <c r="I108" s="314"/>
      <c r="J108" s="317"/>
    </row>
    <row r="109" ht="17.1" spans="1:10">
      <c r="A109" s="312"/>
      <c r="B109" s="313"/>
      <c r="C109" s="313"/>
      <c r="D109" s="314"/>
      <c r="E109" s="315"/>
      <c r="F109" s="316"/>
      <c r="G109" s="314"/>
      <c r="H109" s="314"/>
      <c r="I109" s="314"/>
      <c r="J109" s="317"/>
    </row>
    <row r="110" ht="17.1" spans="1:10">
      <c r="A110" s="312"/>
      <c r="B110" s="313"/>
      <c r="C110" s="313"/>
      <c r="D110" s="314"/>
      <c r="E110" s="315"/>
      <c r="F110" s="316"/>
      <c r="G110" s="314"/>
      <c r="H110" s="314"/>
      <c r="I110" s="314"/>
      <c r="J110" s="317"/>
    </row>
    <row r="111" ht="17.1" spans="1:10">
      <c r="A111" s="312"/>
      <c r="B111" s="313"/>
      <c r="C111" s="313"/>
      <c r="D111" s="314"/>
      <c r="E111" s="315"/>
      <c r="F111" s="316"/>
      <c r="G111" s="314"/>
      <c r="H111" s="314"/>
      <c r="I111" s="314"/>
      <c r="J111" s="317"/>
    </row>
    <row r="112" ht="17.1" spans="1:10">
      <c r="A112" s="312"/>
      <c r="B112" s="313"/>
      <c r="C112" s="313"/>
      <c r="D112" s="314"/>
      <c r="E112" s="315"/>
      <c r="F112" s="316"/>
      <c r="G112" s="314"/>
      <c r="H112" s="314"/>
      <c r="I112" s="314"/>
      <c r="J112" s="317"/>
    </row>
    <row r="113" ht="17.1" spans="1:10">
      <c r="A113" s="312"/>
      <c r="B113" s="313"/>
      <c r="C113" s="313"/>
      <c r="D113" s="314"/>
      <c r="E113" s="315"/>
      <c r="F113" s="316"/>
      <c r="G113" s="314"/>
      <c r="H113" s="314"/>
      <c r="I113" s="314"/>
      <c r="J113" s="317"/>
    </row>
    <row r="114" ht="17.1" spans="1:10">
      <c r="A114" s="312"/>
      <c r="B114" s="313"/>
      <c r="C114" s="313"/>
      <c r="D114" s="314"/>
      <c r="E114" s="315"/>
      <c r="F114" s="316"/>
      <c r="G114" s="314"/>
      <c r="H114" s="314"/>
      <c r="I114" s="314"/>
      <c r="J114" s="317"/>
    </row>
    <row r="115" ht="17.1" spans="1:10">
      <c r="A115" s="312"/>
      <c r="B115" s="313"/>
      <c r="C115" s="313"/>
      <c r="D115" s="314"/>
      <c r="E115" s="315"/>
      <c r="F115" s="316"/>
      <c r="G115" s="314"/>
      <c r="H115" s="314"/>
      <c r="I115" s="314"/>
      <c r="J115" s="317"/>
    </row>
    <row r="116" ht="17.1" spans="1:10">
      <c r="A116" s="312"/>
      <c r="B116" s="313"/>
      <c r="C116" s="313"/>
      <c r="D116" s="314"/>
      <c r="E116" s="315"/>
      <c r="F116" s="316"/>
      <c r="G116" s="314"/>
      <c r="H116" s="314"/>
      <c r="I116" s="314"/>
      <c r="J116" s="317"/>
    </row>
    <row r="117" ht="17.1" spans="1:10">
      <c r="A117" s="312"/>
      <c r="B117" s="313"/>
      <c r="C117" s="313"/>
      <c r="D117" s="314"/>
      <c r="E117" s="315"/>
      <c r="F117" s="316"/>
      <c r="G117" s="314"/>
      <c r="H117" s="314"/>
      <c r="I117" s="314"/>
      <c r="J117" s="317"/>
    </row>
    <row r="118" ht="17.1" spans="1:10">
      <c r="A118" s="312"/>
      <c r="B118" s="313"/>
      <c r="C118" s="313"/>
      <c r="D118" s="314"/>
      <c r="E118" s="315"/>
      <c r="F118" s="316"/>
      <c r="G118" s="314"/>
      <c r="H118" s="314"/>
      <c r="I118" s="314"/>
      <c r="J118" s="317"/>
    </row>
    <row r="119" ht="17.1" spans="1:10">
      <c r="A119" s="312"/>
      <c r="B119" s="313"/>
      <c r="C119" s="313"/>
      <c r="D119" s="314"/>
      <c r="E119" s="315"/>
      <c r="F119" s="316"/>
      <c r="G119" s="314"/>
      <c r="H119" s="314"/>
      <c r="I119" s="314"/>
      <c r="J119" s="317"/>
    </row>
    <row r="120" ht="17.1" spans="1:10">
      <c r="A120" s="312"/>
      <c r="B120" s="313"/>
      <c r="C120" s="313"/>
      <c r="D120" s="314"/>
      <c r="E120" s="315"/>
      <c r="F120" s="316"/>
      <c r="G120" s="314"/>
      <c r="H120" s="314"/>
      <c r="I120" s="314"/>
      <c r="J120" s="317"/>
    </row>
    <row r="121" ht="17.1" spans="1:10">
      <c r="A121" s="312"/>
      <c r="B121" s="313"/>
      <c r="C121" s="313"/>
      <c r="D121" s="314"/>
      <c r="E121" s="315"/>
      <c r="F121" s="316"/>
      <c r="G121" s="314"/>
      <c r="H121" s="314"/>
      <c r="I121" s="314"/>
      <c r="J121" s="317"/>
    </row>
    <row r="122" ht="17.1" spans="1:10">
      <c r="A122" s="312"/>
      <c r="B122" s="313"/>
      <c r="C122" s="313"/>
      <c r="D122" s="314"/>
      <c r="E122" s="315"/>
      <c r="F122" s="316"/>
      <c r="G122" s="314"/>
      <c r="H122" s="314"/>
      <c r="I122" s="314"/>
      <c r="J122" s="317"/>
    </row>
    <row r="123" ht="17.1" spans="1:10">
      <c r="A123" s="312"/>
      <c r="B123" s="313"/>
      <c r="C123" s="313"/>
      <c r="D123" s="314"/>
      <c r="E123" s="315"/>
      <c r="F123" s="316"/>
      <c r="G123" s="314"/>
      <c r="H123" s="314"/>
      <c r="I123" s="314"/>
      <c r="J123" s="317"/>
    </row>
    <row r="124" ht="17.1" spans="1:10">
      <c r="A124" s="312"/>
      <c r="B124" s="313"/>
      <c r="C124" s="313"/>
      <c r="D124" s="314"/>
      <c r="E124" s="315"/>
      <c r="F124" s="316"/>
      <c r="G124" s="314"/>
      <c r="H124" s="314"/>
      <c r="I124" s="314"/>
      <c r="J124" s="317"/>
    </row>
    <row r="125" ht="17.1" spans="1:10">
      <c r="A125" s="312"/>
      <c r="B125" s="313"/>
      <c r="C125" s="313"/>
      <c r="D125" s="314"/>
      <c r="E125" s="315"/>
      <c r="F125" s="316"/>
      <c r="G125" s="314"/>
      <c r="H125" s="314"/>
      <c r="I125" s="314"/>
      <c r="J125" s="317"/>
    </row>
    <row r="126" ht="17.1" spans="1:10">
      <c r="A126" s="312"/>
      <c r="B126" s="313"/>
      <c r="C126" s="313"/>
      <c r="D126" s="314"/>
      <c r="E126" s="315"/>
      <c r="F126" s="316"/>
      <c r="G126" s="314"/>
      <c r="H126" s="314"/>
      <c r="I126" s="314"/>
      <c r="J126" s="317"/>
    </row>
    <row r="127" ht="17.1" spans="1:10">
      <c r="A127" s="312"/>
      <c r="B127" s="313"/>
      <c r="C127" s="313"/>
      <c r="D127" s="314"/>
      <c r="E127" s="315"/>
      <c r="F127" s="316"/>
      <c r="G127" s="314"/>
      <c r="H127" s="314"/>
      <c r="I127" s="314"/>
      <c r="J127" s="317"/>
    </row>
    <row r="128" ht="17.1" spans="1:10">
      <c r="A128" s="312"/>
      <c r="B128" s="313"/>
      <c r="C128" s="313"/>
      <c r="D128" s="314"/>
      <c r="E128" s="315"/>
      <c r="F128" s="316"/>
      <c r="G128" s="314"/>
      <c r="H128" s="314"/>
      <c r="I128" s="314"/>
      <c r="J128" s="317"/>
    </row>
    <row r="129" ht="17.1" spans="1:10">
      <c r="A129" s="312"/>
      <c r="B129" s="313"/>
      <c r="C129" s="313"/>
      <c r="D129" s="314"/>
      <c r="E129" s="315"/>
      <c r="F129" s="316"/>
      <c r="G129" s="314"/>
      <c r="H129" s="314"/>
      <c r="I129" s="314"/>
      <c r="J129" s="317"/>
    </row>
    <row r="130" ht="17.1" spans="1:10">
      <c r="A130" s="312"/>
      <c r="B130" s="313"/>
      <c r="C130" s="313"/>
      <c r="D130" s="314"/>
      <c r="E130" s="315"/>
      <c r="F130" s="316"/>
      <c r="G130" s="314"/>
      <c r="H130" s="314"/>
      <c r="I130" s="314"/>
      <c r="J130" s="317"/>
    </row>
    <row r="131" ht="17.1" spans="1:10">
      <c r="A131" s="312"/>
      <c r="B131" s="313"/>
      <c r="C131" s="313"/>
      <c r="D131" s="314"/>
      <c r="E131" s="315"/>
      <c r="F131" s="316"/>
      <c r="G131" s="314"/>
      <c r="H131" s="314"/>
      <c r="I131" s="314"/>
      <c r="J131" s="317"/>
    </row>
    <row r="132" ht="17.1" spans="1:10">
      <c r="A132" s="312"/>
      <c r="B132" s="313"/>
      <c r="C132" s="313"/>
      <c r="D132" s="314"/>
      <c r="E132" s="315"/>
      <c r="F132" s="316"/>
      <c r="G132" s="314"/>
      <c r="H132" s="314"/>
      <c r="I132" s="314"/>
      <c r="J132" s="317"/>
    </row>
    <row r="133" ht="17.1" spans="1:10">
      <c r="A133" s="312"/>
      <c r="B133" s="313"/>
      <c r="C133" s="313"/>
      <c r="D133" s="314"/>
      <c r="E133" s="315"/>
      <c r="F133" s="316"/>
      <c r="G133" s="314"/>
      <c r="H133" s="314"/>
      <c r="I133" s="314"/>
      <c r="J133" s="317"/>
    </row>
    <row r="134" ht="17.1" spans="1:10">
      <c r="A134" s="312"/>
      <c r="B134" s="313"/>
      <c r="C134" s="313"/>
      <c r="D134" s="314"/>
      <c r="E134" s="315"/>
      <c r="F134" s="316"/>
      <c r="G134" s="314"/>
      <c r="H134" s="314"/>
      <c r="I134" s="314"/>
      <c r="J134" s="317"/>
    </row>
    <row r="135" ht="17.1" spans="1:10">
      <c r="A135" s="312"/>
      <c r="B135" s="313"/>
      <c r="C135" s="313"/>
      <c r="D135" s="314"/>
      <c r="E135" s="315"/>
      <c r="F135" s="316"/>
      <c r="G135" s="314"/>
      <c r="H135" s="314"/>
      <c r="I135" s="314"/>
      <c r="J135" s="317"/>
    </row>
    <row r="136" ht="17.1" spans="1:10">
      <c r="A136" s="312"/>
      <c r="B136" s="313"/>
      <c r="C136" s="313"/>
      <c r="D136" s="314"/>
      <c r="E136" s="315"/>
      <c r="F136" s="316"/>
      <c r="G136" s="314"/>
      <c r="H136" s="314"/>
      <c r="I136" s="314"/>
      <c r="J136" s="317"/>
    </row>
    <row r="137" ht="17.1" spans="1:10">
      <c r="A137" s="312"/>
      <c r="B137" s="313"/>
      <c r="C137" s="313"/>
      <c r="D137" s="314"/>
      <c r="E137" s="315"/>
      <c r="F137" s="316"/>
      <c r="G137" s="314"/>
      <c r="H137" s="314"/>
      <c r="I137" s="314"/>
      <c r="J137" s="317"/>
    </row>
    <row r="138" ht="17.1" spans="1:10">
      <c r="A138" s="312"/>
      <c r="B138" s="313"/>
      <c r="C138" s="313"/>
      <c r="D138" s="314"/>
      <c r="E138" s="315"/>
      <c r="F138" s="316"/>
      <c r="G138" s="314"/>
      <c r="H138" s="314"/>
      <c r="I138" s="314"/>
      <c r="J138" s="317"/>
    </row>
    <row r="139" ht="17.1" spans="1:10">
      <c r="A139" s="312"/>
      <c r="B139" s="313"/>
      <c r="C139" s="313"/>
      <c r="D139" s="314"/>
      <c r="E139" s="315"/>
      <c r="F139" s="316"/>
      <c r="G139" s="314"/>
      <c r="H139" s="314"/>
      <c r="I139" s="314"/>
      <c r="J139" s="317"/>
    </row>
    <row r="140" ht="17.1" spans="1:10">
      <c r="A140" s="312"/>
      <c r="B140" s="313"/>
      <c r="C140" s="313"/>
      <c r="D140" s="314"/>
      <c r="E140" s="315"/>
      <c r="F140" s="316"/>
      <c r="G140" s="314"/>
      <c r="H140" s="314"/>
      <c r="I140" s="314"/>
      <c r="J140" s="317"/>
    </row>
    <row r="141" ht="17.1" spans="1:10">
      <c r="A141" s="312"/>
      <c r="B141" s="313"/>
      <c r="C141" s="313"/>
      <c r="D141" s="314"/>
      <c r="E141" s="315"/>
      <c r="F141" s="316"/>
      <c r="G141" s="314"/>
      <c r="H141" s="314"/>
      <c r="I141" s="314"/>
      <c r="J141" s="317"/>
    </row>
    <row r="142" ht="17.1" spans="1:10">
      <c r="A142" s="312"/>
      <c r="B142" s="313"/>
      <c r="C142" s="313"/>
      <c r="D142" s="314"/>
      <c r="E142" s="315"/>
      <c r="F142" s="316"/>
      <c r="G142" s="314"/>
      <c r="H142" s="314"/>
      <c r="I142" s="314"/>
      <c r="J142" s="317"/>
    </row>
    <row r="143" ht="17.1" spans="1:10">
      <c r="A143" s="312"/>
      <c r="B143" s="313"/>
      <c r="C143" s="313"/>
      <c r="D143" s="314"/>
      <c r="E143" s="315"/>
      <c r="F143" s="316"/>
      <c r="G143" s="314"/>
      <c r="H143" s="314"/>
      <c r="I143" s="314"/>
      <c r="J143" s="317"/>
    </row>
    <row r="144" ht="17.1" spans="1:10">
      <c r="A144" s="312"/>
      <c r="B144" s="313"/>
      <c r="C144" s="313"/>
      <c r="D144" s="314"/>
      <c r="E144" s="315"/>
      <c r="F144" s="316"/>
      <c r="G144" s="314"/>
      <c r="H144" s="314"/>
      <c r="I144" s="314"/>
      <c r="J144" s="317"/>
    </row>
    <row r="145" ht="17.1" spans="1:10">
      <c r="A145" s="312"/>
      <c r="B145" s="313"/>
      <c r="C145" s="313"/>
      <c r="D145" s="314"/>
      <c r="E145" s="315"/>
      <c r="F145" s="316"/>
      <c r="G145" s="314"/>
      <c r="H145" s="314"/>
      <c r="I145" s="314"/>
      <c r="J145" s="317"/>
    </row>
    <row r="146" ht="17.1" spans="1:10">
      <c r="A146" s="312"/>
      <c r="B146" s="313"/>
      <c r="C146" s="313"/>
      <c r="D146" s="314"/>
      <c r="E146" s="315"/>
      <c r="F146" s="316"/>
      <c r="G146" s="314"/>
      <c r="H146" s="314"/>
      <c r="I146" s="314"/>
      <c r="J146" s="317"/>
    </row>
    <row r="147" ht="17.1" spans="1:10">
      <c r="A147" s="312"/>
      <c r="B147" s="313"/>
      <c r="C147" s="313"/>
      <c r="D147" s="314"/>
      <c r="E147" s="315"/>
      <c r="F147" s="316"/>
      <c r="G147" s="314"/>
      <c r="H147" s="314"/>
      <c r="I147" s="314"/>
      <c r="J147" s="317"/>
    </row>
    <row r="148" ht="17.1" spans="1:10">
      <c r="A148" s="312"/>
      <c r="B148" s="313"/>
      <c r="C148" s="313"/>
      <c r="D148" s="314"/>
      <c r="E148" s="315"/>
      <c r="F148" s="316"/>
      <c r="G148" s="314"/>
      <c r="H148" s="314"/>
      <c r="I148" s="314"/>
      <c r="J148" s="317"/>
    </row>
    <row r="149" ht="17.1" spans="1:10">
      <c r="A149" s="312"/>
      <c r="B149" s="313"/>
      <c r="C149" s="313"/>
      <c r="D149" s="314"/>
      <c r="E149" s="315"/>
      <c r="F149" s="316"/>
      <c r="G149" s="314"/>
      <c r="H149" s="314"/>
      <c r="I149" s="314"/>
      <c r="J149" s="317"/>
    </row>
    <row r="150" ht="17.1" spans="1:10">
      <c r="A150" s="312"/>
      <c r="B150" s="313"/>
      <c r="C150" s="313"/>
      <c r="D150" s="314"/>
      <c r="E150" s="315"/>
      <c r="F150" s="316"/>
      <c r="G150" s="314"/>
      <c r="H150" s="314"/>
      <c r="I150" s="314"/>
      <c r="J150" s="317"/>
    </row>
  </sheetData>
  <sheetProtection algorithmName="SHA-512" hashValue="boCKXse5Ek/6pJz/kraSaydjxPxOVGDhBfhKdcf2DlJZjMJ1sFBIYGnqDMpmXavEbySd5G7YnYgwXGVODWLftQ==" saltValue="WMXzdpp0Tf2IHQhitIO+7Q==" spinCount="100000" sheet="1" sort="0" autoFilter="0" pivotTables="0"/>
  <conditionalFormatting sqref="C25">
    <cfRule type="expression" dxfId="0" priority="4">
      <formula>AND(ISNUMBER(SEARCH("第三方件",#REF!)),$C25="")</formula>
    </cfRule>
  </conditionalFormatting>
  <conditionalFormatting sqref="C37">
    <cfRule type="expression" dxfId="0" priority="5">
      <formula>AND(ISNUMBER(SEARCH("第三方件",$B25)),$C37="")</formula>
    </cfRule>
  </conditionalFormatting>
  <conditionalFormatting sqref="C2:C24 C29 C35:C36 C38:C150">
    <cfRule type="expression" dxfId="0" priority="1">
      <formula>AND(ISNUMBER(SEARCH("第三方件",$B2)),$C2="")</formula>
    </cfRule>
  </conditionalFormatting>
  <dataValidations count="2">
    <dataValidation type="list" allowBlank="1" showInputMessage="1" sqref="B29 B2:B25 B35:B36 B38:B150">
      <formula1>"展会件,大使馆件,行李件,第三方件,其他（请手动填写）"</formula1>
    </dataValidation>
    <dataValidation type="list" allowBlank="1" showInputMessage="1" showErrorMessage="1" sqref="C29 C2:C25 C35:C150">
      <formula1>"个人,公司"</formula1>
    </dataValidation>
  </dataValidations>
  <pageMargins left="0.75" right="0.75" top="1" bottom="1" header="0.5" footer="0.5"/>
  <headerFooter/>
  <drawing r:id="rId1"/>
  <legacyDrawing r:id="rId2"/>
  <controls>
    <mc:AlternateContent xmlns:mc="http://schemas.openxmlformats.org/markup-compatibility/2006">
      <mc:Choice Requires="x14">
        <control shapeId="212993" r:id="rId3" name="ThirdPartyInfor">
          <controlPr defaultSize="0" r:id="rId4">
            <anchor moveWithCells="1">
              <from>
                <xdr:col>6</xdr:col>
                <xdr:colOff>2447925</xdr:colOff>
                <xdr:row>0</xdr:row>
                <xdr:rowOff>9525</xdr:rowOff>
              </from>
              <to>
                <xdr:col>7</xdr:col>
                <xdr:colOff>781050</xdr:colOff>
                <xdr:row>1</xdr:row>
                <xdr:rowOff>0</xdr:rowOff>
              </to>
            </anchor>
          </controlPr>
        </control>
      </mc:Choice>
      <mc:Fallback>
        <control shapeId="212993" r:id="rId3" name="ThirdPartyInfor"/>
      </mc:Fallback>
    </mc:AlternateContent>
    <mc:AlternateContent xmlns:mc="http://schemas.openxmlformats.org/markup-compatibility/2006">
      <mc:Choice Requires="x14">
        <control shapeId="212994" r:id="rId5" name="CommandButton1">
          <controlPr defaultSize="0" r:id="rId6">
            <anchor moveWithCells="1">
              <from>
                <xdr:col>7</xdr:col>
                <xdr:colOff>2190750</xdr:colOff>
                <xdr:row>0</xdr:row>
                <xdr:rowOff>9525</xdr:rowOff>
              </from>
              <to>
                <xdr:col>8</xdr:col>
                <xdr:colOff>286385</xdr:colOff>
                <xdr:row>0</xdr:row>
                <xdr:rowOff>360680</xdr:rowOff>
              </to>
            </anchor>
          </controlPr>
        </control>
      </mc:Choice>
      <mc:Fallback>
        <control shapeId="212994" r:id="rId5" name="CommandButton1"/>
      </mc:Fallback>
    </mc:AlternateContent>
    <mc:AlternateContent xmlns:mc="http://schemas.openxmlformats.org/markup-compatibility/2006">
      <mc:Choice Requires="x14">
        <control shapeId="212996" r:id="rId7" name="savebotton">
          <controlPr defaultSize="0" r:id="rId8">
            <anchor moveWithCells="1">
              <from>
                <xdr:col>5</xdr:col>
                <xdr:colOff>742950</xdr:colOff>
                <xdr:row>0</xdr:row>
                <xdr:rowOff>9525</xdr:rowOff>
              </from>
              <to>
                <xdr:col>6</xdr:col>
                <xdr:colOff>1210310</xdr:colOff>
                <xdr:row>1</xdr:row>
                <xdr:rowOff>0</xdr:rowOff>
              </to>
            </anchor>
          </controlPr>
        </control>
      </mc:Choice>
      <mc:Fallback>
        <control shapeId="212996" r:id="rId7" name="savebo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B3E5FC"/>
    <pageSetUpPr fitToPage="1"/>
  </sheetPr>
  <dimension ref="A1:XFC1021"/>
  <sheetViews>
    <sheetView workbookViewId="0">
      <selection activeCell="H17" sqref="H17"/>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299"/>
      <c r="B1" s="300"/>
      <c r="C1" s="300"/>
      <c r="D1" s="300"/>
      <c r="E1" s="300"/>
      <c r="F1" s="300"/>
      <c r="G1" s="300"/>
      <c r="H1" s="179" t="s">
        <v>65</v>
      </c>
      <c r="I1" s="180"/>
      <c r="K1" s="180"/>
      <c r="L1" s="181"/>
      <c r="M1" s="181">
        <v>1</v>
      </c>
      <c r="N1" s="182"/>
      <c r="O1" s="296"/>
      <c r="P1" s="301"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301"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21"/>
      <c r="N4" s="192"/>
      <c r="O4" s="192"/>
      <c r="P4" s="131"/>
      <c r="Q4" s="192"/>
      <c r="R4" s="131" t="s">
        <v>68</v>
      </c>
      <c r="S4" s="193"/>
      <c r="T4" s="193"/>
    </row>
    <row r="5" s="4" customFormat="1" ht="14.25" customHeight="1" spans="1:20">
      <c r="A5" s="128" t="s">
        <v>69</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70</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280"/>
      <c r="Q7" s="191"/>
      <c r="R7" s="199" t="s">
        <v>74</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139" t="s">
        <v>75</v>
      </c>
      <c r="H8" s="205"/>
      <c r="I8" s="191"/>
      <c r="J8" s="191"/>
      <c r="K8" s="191"/>
      <c r="L8" s="206"/>
      <c r="M8" s="191"/>
      <c r="N8" s="207"/>
      <c r="O8" s="191"/>
      <c r="P8" s="208"/>
      <c r="Q8" s="208"/>
      <c r="R8" s="282" t="s">
        <v>76</v>
      </c>
      <c r="S8" s="273"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3"/>
      <c r="C10" s="219"/>
      <c r="D10" s="302"/>
      <c r="E10" s="156"/>
      <c r="F10" s="157"/>
      <c r="G10" s="157"/>
      <c r="H10" s="159"/>
      <c r="I10" s="303"/>
      <c r="J10" s="163"/>
      <c r="K10" s="162"/>
      <c r="L10" s="162"/>
      <c r="M10" s="162"/>
      <c r="N10" s="222"/>
      <c r="O10" s="304"/>
      <c r="P10" s="172"/>
      <c r="Q10" s="224"/>
      <c r="R10" s="225" t="s">
        <v>81</v>
      </c>
      <c r="S10" s="226"/>
      <c r="T10" s="227"/>
    </row>
    <row r="11" ht="15.75" customHeight="1" spans="1:20">
      <c r="A11" s="153"/>
      <c r="B11" s="153"/>
      <c r="C11" s="219"/>
      <c r="D11" s="173"/>
      <c r="E11" s="156"/>
      <c r="F11" s="157"/>
      <c r="G11" s="157"/>
      <c r="H11" s="159"/>
      <c r="I11" s="303"/>
      <c r="J11" s="163"/>
      <c r="K11" s="162"/>
      <c r="L11" s="162"/>
      <c r="M11" s="162"/>
      <c r="N11" s="222"/>
      <c r="O11" s="304"/>
      <c r="P11" s="172"/>
      <c r="Q11" s="224"/>
      <c r="R11" s="229" t="s">
        <v>82</v>
      </c>
      <c r="S11" s="226"/>
      <c r="T11" s="227"/>
    </row>
    <row r="12" ht="15.75" customHeight="1" spans="1:20">
      <c r="A12" s="153"/>
      <c r="B12" s="153"/>
      <c r="C12" s="219"/>
      <c r="D12" s="302"/>
      <c r="E12" s="156"/>
      <c r="F12" s="157"/>
      <c r="G12" s="157"/>
      <c r="H12" s="159"/>
      <c r="I12" s="303"/>
      <c r="J12" s="163"/>
      <c r="K12" s="162"/>
      <c r="L12" s="162"/>
      <c r="M12" s="162"/>
      <c r="N12" s="222"/>
      <c r="O12" s="304"/>
      <c r="P12" s="172"/>
      <c r="Q12" s="224"/>
      <c r="R12" s="230" t="s">
        <v>83</v>
      </c>
      <c r="S12" s="226"/>
      <c r="T12" s="227"/>
    </row>
    <row r="13" ht="15.75" customHeight="1" spans="1:20">
      <c r="A13" s="153"/>
      <c r="B13" s="153"/>
      <c r="C13" s="219"/>
      <c r="D13" s="305"/>
      <c r="E13" s="156"/>
      <c r="F13" s="157"/>
      <c r="G13" s="157"/>
      <c r="H13" s="159"/>
      <c r="I13" s="303"/>
      <c r="J13" s="163"/>
      <c r="K13" s="162"/>
      <c r="L13" s="162"/>
      <c r="M13" s="162"/>
      <c r="N13" s="222"/>
      <c r="O13" s="304"/>
      <c r="P13" s="172"/>
      <c r="Q13" s="224"/>
      <c r="R13" s="231" t="s">
        <v>84</v>
      </c>
      <c r="S13" s="226"/>
      <c r="T13" s="227"/>
    </row>
    <row r="14" ht="15.75" customHeight="1" spans="1:20">
      <c r="A14" s="153"/>
      <c r="B14" s="153"/>
      <c r="C14" s="219"/>
      <c r="D14" s="163"/>
      <c r="E14" s="156"/>
      <c r="F14" s="157"/>
      <c r="G14" s="157"/>
      <c r="H14" s="159"/>
      <c r="I14" s="303"/>
      <c r="J14" s="163"/>
      <c r="K14" s="162"/>
      <c r="L14" s="162"/>
      <c r="M14" s="162"/>
      <c r="N14" s="222"/>
      <c r="O14" s="304"/>
      <c r="P14" s="172"/>
      <c r="Q14" s="224"/>
      <c r="R14" s="232" t="s">
        <v>85</v>
      </c>
      <c r="S14" s="226"/>
      <c r="T14" s="227"/>
    </row>
    <row r="15" ht="15.75" customHeight="1" spans="1:20">
      <c r="A15" s="153"/>
      <c r="B15" s="153"/>
      <c r="C15" s="219"/>
      <c r="D15" s="305"/>
      <c r="E15" s="156"/>
      <c r="F15" s="157"/>
      <c r="G15" s="157"/>
      <c r="H15" s="159"/>
      <c r="I15" s="303"/>
      <c r="J15" s="163"/>
      <c r="K15" s="162"/>
      <c r="L15" s="162"/>
      <c r="M15" s="162"/>
      <c r="N15" s="222"/>
      <c r="O15" s="304"/>
      <c r="P15" s="172"/>
      <c r="Q15" s="224"/>
      <c r="R15" s="233" t="s">
        <v>86</v>
      </c>
      <c r="S15" s="226"/>
      <c r="T15" s="227"/>
    </row>
    <row r="16" ht="15.75" customHeight="1" spans="1:20">
      <c r="A16" s="153"/>
      <c r="B16" s="153"/>
      <c r="C16" s="219"/>
      <c r="D16" s="306"/>
      <c r="E16" s="156"/>
      <c r="F16" s="157"/>
      <c r="G16" s="157"/>
      <c r="H16" s="159"/>
      <c r="I16" s="303"/>
      <c r="J16" s="163"/>
      <c r="K16" s="162"/>
      <c r="L16" s="162"/>
      <c r="M16" s="162"/>
      <c r="N16" s="222"/>
      <c r="O16" s="304"/>
      <c r="P16" s="172"/>
      <c r="Q16" s="224"/>
      <c r="R16" s="234"/>
      <c r="S16" s="226"/>
      <c r="T16" s="227"/>
    </row>
    <row r="17" ht="15.75" customHeight="1" spans="1:20">
      <c r="A17" s="153"/>
      <c r="B17" s="153"/>
      <c r="C17" s="219"/>
      <c r="D17" s="305"/>
      <c r="E17" s="156"/>
      <c r="F17" s="157"/>
      <c r="G17" s="157"/>
      <c r="H17" s="159"/>
      <c r="I17" s="303"/>
      <c r="J17" s="163"/>
      <c r="K17" s="162"/>
      <c r="L17" s="162"/>
      <c r="M17" s="162"/>
      <c r="N17" s="222"/>
      <c r="O17" s="163"/>
      <c r="P17" s="172"/>
      <c r="Q17" s="121"/>
      <c r="R17" s="235"/>
      <c r="S17" s="236"/>
      <c r="T17" s="237"/>
    </row>
    <row r="18" ht="15.75" customHeight="1" spans="1:20">
      <c r="A18" s="153"/>
      <c r="B18" s="153"/>
      <c r="C18" s="219"/>
      <c r="D18" s="163"/>
      <c r="E18" s="156"/>
      <c r="F18" s="157"/>
      <c r="G18" s="157"/>
      <c r="H18" s="159"/>
      <c r="I18" s="303"/>
      <c r="J18" s="163"/>
      <c r="K18" s="162"/>
      <c r="L18" s="162"/>
      <c r="M18" s="162"/>
      <c r="N18" s="222"/>
      <c r="O18" s="163"/>
      <c r="P18" s="172"/>
      <c r="Q18" s="121"/>
      <c r="R18" s="151" t="s">
        <v>87</v>
      </c>
      <c r="S18" s="151" t="s">
        <v>88</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2"/>
      <c r="J511" s="262"/>
      <c r="K511" s="262"/>
      <c r="L511" s="262"/>
      <c r="M511" s="262"/>
      <c r="N511" s="262"/>
      <c r="O511" s="262"/>
      <c r="P511" s="262"/>
      <c r="Q511" s="262"/>
      <c r="R511" s="262"/>
      <c r="S511" s="262"/>
      <c r="T511" s="262"/>
    </row>
    <row r="512" ht="20.05" customHeight="1" spans="1:20">
      <c r="A512" s="178"/>
      <c r="B512" s="307"/>
      <c r="C512" s="307"/>
      <c r="D512" s="307"/>
      <c r="E512" s="307"/>
      <c r="F512" s="307"/>
      <c r="G512" s="307"/>
      <c r="H512" s="115" t="str">
        <f>IF(A2="","",TRIM(MID(A2,FIND("-",A2)+1,3)))</f>
        <v/>
      </c>
      <c r="I512" s="115" t="str">
        <f>D5</f>
        <v/>
      </c>
      <c r="J512" s="115" t="str">
        <f>A5</f>
        <v>REX</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115" t="str">
        <f>IF(A513="","",TRIM(MID(A513,FIND("-",A513)+1,3)))</f>
        <v/>
      </c>
      <c r="I513" s="115" t="str">
        <f>D516</f>
        <v/>
      </c>
      <c r="J513" s="115"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14.5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153"/>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153"/>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153"/>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153"/>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153"/>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153"/>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153"/>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153"/>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153"/>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153"/>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153"/>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153"/>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153"/>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153"/>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153"/>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153"/>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153"/>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153"/>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153"/>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153"/>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153"/>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153"/>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153"/>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153"/>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153"/>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153"/>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153"/>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153"/>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153"/>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153"/>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153"/>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153"/>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153"/>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153"/>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153"/>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153"/>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153"/>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153"/>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153"/>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153"/>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153"/>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153"/>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153"/>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153"/>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153"/>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153"/>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153"/>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153"/>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153"/>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153"/>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153"/>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153"/>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153"/>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153"/>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153"/>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153"/>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153"/>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153"/>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153"/>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153"/>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153"/>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153"/>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153"/>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153"/>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153"/>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153"/>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153"/>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153"/>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153"/>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153"/>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153"/>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153"/>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153"/>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153"/>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153"/>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153"/>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153"/>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153"/>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153"/>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153"/>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153"/>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153"/>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153"/>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153"/>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153"/>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153"/>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153"/>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153"/>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153"/>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153"/>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153"/>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153"/>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153"/>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153"/>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153"/>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153"/>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153"/>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153"/>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153"/>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153"/>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153"/>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153"/>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153"/>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153"/>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153"/>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153"/>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153"/>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153"/>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153"/>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153"/>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153"/>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153"/>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153"/>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153"/>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153"/>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153"/>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153"/>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153"/>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153"/>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153"/>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153"/>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153"/>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153"/>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153"/>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153"/>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153"/>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153"/>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153"/>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153"/>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153"/>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153"/>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153"/>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153"/>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153"/>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153"/>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153"/>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153"/>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153"/>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153"/>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153"/>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153"/>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153"/>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153"/>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153"/>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153"/>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153"/>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153"/>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153"/>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153"/>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153"/>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153"/>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153"/>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153"/>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153"/>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153"/>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153"/>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153"/>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153"/>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153"/>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153"/>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153"/>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153"/>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153"/>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153"/>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153"/>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153"/>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153"/>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153"/>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153"/>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153"/>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153"/>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153"/>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153"/>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153"/>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153"/>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153"/>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153"/>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153"/>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153"/>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153"/>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153"/>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153"/>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153"/>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153"/>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153"/>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153"/>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153"/>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153"/>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153"/>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153"/>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153"/>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153"/>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153"/>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153"/>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153"/>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153"/>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153"/>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153"/>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153"/>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153"/>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153"/>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153"/>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153"/>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153"/>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153"/>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153"/>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153"/>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153"/>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153"/>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153"/>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153"/>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153"/>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153"/>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153"/>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153"/>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153"/>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153"/>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153"/>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153"/>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153"/>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153"/>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153"/>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153"/>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153"/>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153"/>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153"/>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153"/>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153"/>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153"/>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153"/>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153"/>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153"/>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153"/>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153"/>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153"/>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153"/>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153"/>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153"/>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153"/>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153"/>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153"/>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153"/>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153"/>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153"/>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153"/>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153"/>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153"/>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153"/>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153"/>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153"/>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153"/>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153"/>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153"/>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153"/>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153"/>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153"/>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153"/>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153"/>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153"/>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153"/>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153"/>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153"/>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153"/>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153"/>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153"/>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153"/>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153"/>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153"/>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153"/>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153"/>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153"/>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153"/>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153"/>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153"/>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153"/>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153"/>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153"/>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153"/>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153"/>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153"/>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153"/>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153"/>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153"/>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153"/>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153"/>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153"/>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153"/>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153"/>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153"/>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153"/>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153"/>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153"/>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153"/>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153"/>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153"/>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153"/>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153"/>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153"/>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153"/>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153"/>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153"/>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153"/>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153"/>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153"/>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153"/>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153"/>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153"/>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153"/>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153"/>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153"/>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153"/>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153"/>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153"/>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153"/>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153"/>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153"/>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153"/>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153"/>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153"/>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153"/>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153"/>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153"/>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153"/>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153"/>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153"/>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153"/>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153"/>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153"/>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153"/>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153"/>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153"/>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153"/>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153"/>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153"/>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153"/>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153"/>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153"/>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153"/>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153"/>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153"/>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153"/>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153"/>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153"/>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153"/>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153"/>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153"/>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153"/>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153"/>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153"/>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153"/>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153"/>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153"/>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153"/>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153"/>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153"/>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153"/>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153"/>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153"/>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153"/>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153"/>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153"/>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153"/>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153"/>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153"/>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153"/>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153"/>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153"/>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153"/>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153"/>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153"/>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153"/>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153"/>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153"/>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153"/>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153"/>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153"/>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153"/>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153"/>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153"/>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153"/>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153"/>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153"/>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153"/>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153"/>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153"/>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153"/>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153"/>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153"/>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153"/>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153"/>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153"/>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153"/>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153"/>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153"/>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153"/>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153"/>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153"/>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153"/>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153"/>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153"/>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153"/>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153"/>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153"/>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153"/>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153"/>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153"/>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153"/>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153"/>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153"/>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153"/>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153"/>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153"/>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153"/>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153"/>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153"/>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153"/>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153"/>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153"/>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153"/>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153"/>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153"/>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153"/>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153"/>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153"/>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153"/>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153"/>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153"/>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153"/>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153"/>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153"/>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153"/>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153"/>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153"/>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153"/>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153"/>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153"/>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153"/>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153"/>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153"/>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153"/>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153"/>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153"/>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153"/>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153"/>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153"/>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153"/>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153"/>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153"/>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153"/>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153"/>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153"/>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153"/>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153"/>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153"/>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153"/>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153"/>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153"/>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153"/>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153"/>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153"/>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153"/>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153"/>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153"/>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153"/>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153"/>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153"/>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153"/>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153"/>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153"/>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153"/>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153"/>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153"/>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153"/>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153"/>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153"/>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153"/>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153"/>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153"/>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153"/>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153"/>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153"/>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153"/>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153"/>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153"/>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153"/>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153"/>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153"/>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153"/>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153"/>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153"/>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153"/>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153"/>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153"/>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153"/>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153"/>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153"/>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153"/>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153"/>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153"/>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153"/>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153"/>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0XZ43T9E5BRhPd9hnjE3QGNDDiEi34JwdVdKg7CtOuI0YOvtwJpEPmpkhGasOTsHArbSAueLT+bHZgva2RMsIA==" saltValue="JC88DXwRvg9TscZemX7zDw==" spinCount="100000" sheet="1" sort="0" autoFilter="0" pivotTables="0"/>
  <sortState ref="K520:L521">
    <sortCondition ref="L521"/>
  </sortState>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5529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55297" r:id="rId3" name="KnowAllData"/>
      </mc:Fallback>
    </mc:AlternateContent>
    <mc:AlternateContent xmlns:mc="http://schemas.openxmlformats.org/markup-compatibility/2006">
      <mc:Choice Requires="x14">
        <control shapeId="5529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55298" r:id="rId5" name="设置发票格式"/>
      </mc:Fallback>
    </mc:AlternateContent>
    <mc:AlternateContent xmlns:mc="http://schemas.openxmlformats.org/markup-compatibility/2006">
      <mc:Choice Requires="x14">
        <control shapeId="55299" r:id="rId7" name="引用发票图单号">
          <controlPr defaultSize="0" r:id="rId8">
            <anchor moveWithCells="1">
              <from>
                <xdr:col>11</xdr:col>
                <xdr:colOff>371475</xdr:colOff>
                <xdr:row>2</xdr:row>
                <xdr:rowOff>114300</xdr:rowOff>
              </from>
              <to>
                <xdr:col>12</xdr:col>
                <xdr:colOff>647065</xdr:colOff>
                <xdr:row>4</xdr:row>
                <xdr:rowOff>163195</xdr:rowOff>
              </to>
            </anchor>
          </controlPr>
        </control>
      </mc:Choice>
      <mc:Fallback>
        <control shapeId="55299" r:id="rId7" name="引用发票图单号"/>
      </mc:Fallback>
    </mc:AlternateContent>
    <mc:AlternateContent xmlns:mc="http://schemas.openxmlformats.org/markup-compatibility/2006">
      <mc:Choice Requires="x14">
        <control shapeId="5530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55300" r:id="rId9" name="检查重复收寄件"/>
      </mc:Fallback>
    </mc:AlternateContent>
    <mc:AlternateContent xmlns:mc="http://schemas.openxmlformats.org/markup-compatibility/2006">
      <mc:Choice Requires="x14">
        <control shapeId="55301" r:id="rId11" name="REX代理用理货标红">
          <controlPr defaultSize="0" r:id="rId12">
            <anchor moveWithCells="1">
              <from>
                <xdr:col>11</xdr:col>
                <xdr:colOff>371475</xdr:colOff>
                <xdr:row>5</xdr:row>
                <xdr:rowOff>102870</xdr:rowOff>
              </from>
              <to>
                <xdr:col>12</xdr:col>
                <xdr:colOff>647065</xdr:colOff>
                <xdr:row>7</xdr:row>
                <xdr:rowOff>152400</xdr:rowOff>
              </to>
            </anchor>
          </controlPr>
        </control>
      </mc:Choice>
      <mc:Fallback>
        <control shapeId="55301" r:id="rId11" name="REX代理用理货标红"/>
      </mc:Fallback>
    </mc:AlternateContent>
    <mc:AlternateContent xmlns:mc="http://schemas.openxmlformats.org/markup-compatibility/2006">
      <mc:Choice Requires="x14">
        <control shapeId="55302"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55302" r:id="rId13" name="KnowAllData2"/>
      </mc:Fallback>
    </mc:AlternateContent>
    <mc:AlternateContent xmlns:mc="http://schemas.openxmlformats.org/markup-compatibility/2006">
      <mc:Choice Requires="x14">
        <control shapeId="5530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55303" r:id="rId15" name="检查重复收寄件2"/>
      </mc:Fallback>
    </mc:AlternateContent>
    <mc:AlternateContent xmlns:mc="http://schemas.openxmlformats.org/markup-compatibility/2006">
      <mc:Choice Requires="x14">
        <control shapeId="5530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55304" r:id="rId17" name="设置发票格式2"/>
      </mc:Fallback>
    </mc:AlternateContent>
    <mc:AlternateContent xmlns:mc="http://schemas.openxmlformats.org/markup-compatibility/2006">
      <mc:Choice Requires="x14">
        <control shapeId="55305" r:id="rId19" name="REX代理用理货标红2">
          <controlPr defaultSize="0" r:id="rId20">
            <anchor moveWithCells="1">
              <from>
                <xdr:col>11</xdr:col>
                <xdr:colOff>371475</xdr:colOff>
                <xdr:row>516</xdr:row>
                <xdr:rowOff>64770</xdr:rowOff>
              </from>
              <to>
                <xdr:col>12</xdr:col>
                <xdr:colOff>685165</xdr:colOff>
                <xdr:row>518</xdr:row>
                <xdr:rowOff>152400</xdr:rowOff>
              </to>
            </anchor>
          </controlPr>
        </control>
      </mc:Choice>
      <mc:Fallback>
        <control shapeId="55305" r:id="rId19" name="REX代理用理货标红2"/>
      </mc:Fallback>
    </mc:AlternateContent>
    <mc:AlternateContent xmlns:mc="http://schemas.openxmlformats.org/markup-compatibility/2006">
      <mc:Choice Requires="x14">
        <control shapeId="55306" r:id="rId21" name="引用发票图单号2">
          <controlPr defaultSize="0" r:id="rId22">
            <anchor moveWithCells="1">
              <from>
                <xdr:col>11</xdr:col>
                <xdr:colOff>371475</xdr:colOff>
                <xdr:row>513</xdr:row>
                <xdr:rowOff>64770</xdr:rowOff>
              </from>
              <to>
                <xdr:col>12</xdr:col>
                <xdr:colOff>685165</xdr:colOff>
                <xdr:row>515</xdr:row>
                <xdr:rowOff>114300</xdr:rowOff>
              </to>
            </anchor>
          </controlPr>
        </control>
      </mc:Choice>
      <mc:Fallback>
        <control shapeId="55306" r:id="rId21" name="引用发票图单号2"/>
      </mc:Fallback>
    </mc:AlternateContent>
    <mc:AlternateContent xmlns:mc="http://schemas.openxmlformats.org/markup-compatibility/2006">
      <mc:Choice Requires="x14">
        <control shapeId="5530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55307" r:id="rId23" name="展开或隐藏"/>
      </mc:Fallback>
    </mc:AlternateContent>
    <mc:AlternateContent xmlns:mc="http://schemas.openxmlformats.org/markup-compatibility/2006">
      <mc:Choice Requires="x14">
        <control shapeId="55315" r:id="rId25" name="OpenAutoClearWUX">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55315" r:id="rId25" name="OpenAutoClearWUX"/>
      </mc:Fallback>
    </mc:AlternateContent>
    <mc:AlternateContent xmlns:mc="http://schemas.openxmlformats.org/markup-compatibility/2006">
      <mc:Choice Requires="x14">
        <control shapeId="5531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55317" r:id="rId27" name="addgaent"/>
      </mc:Fallback>
    </mc:AlternateContent>
    <mc:AlternateContent xmlns:mc="http://schemas.openxmlformats.org/markup-compatibility/2006">
      <mc:Choice Requires="x14">
        <control shapeId="55319" r:id="rId29" name="OpenAutoSaveWUX">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55319" r:id="rId29" name="OpenAutoSaveWUX"/>
      </mc:Fallback>
    </mc:AlternateContent>
    <mc:AlternateContent xmlns:mc="http://schemas.openxmlformats.org/markup-compatibility/2006">
      <mc:Choice Requires="x14">
        <control shapeId="55322"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55322" r:id="rId31" name="CreateBatchFolder"/>
      </mc:Fallback>
    </mc:AlternateContent>
    <mc:AlternateContent xmlns:mc="http://schemas.openxmlformats.org/markup-compatibility/2006">
      <mc:Choice Requires="x14">
        <control shapeId="55323"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55323" r:id="rId33" name="CreateBatchFolder2"/>
      </mc:Fallback>
    </mc:AlternateContent>
    <mc:AlternateContent xmlns:mc="http://schemas.openxmlformats.org/markup-compatibility/2006">
      <mc:Choice Requires="x14">
        <control shapeId="55324" r:id="rId35" name="CheckSFimport1">
          <controlPr defaultSize="0" r:id="rId36">
            <anchor moveWithCells="1">
              <from>
                <xdr:col>12</xdr:col>
                <xdr:colOff>836930</xdr:colOff>
                <xdr:row>5</xdr:row>
                <xdr:rowOff>102870</xdr:rowOff>
              </from>
              <to>
                <xdr:col>15</xdr:col>
                <xdr:colOff>183515</xdr:colOff>
                <xdr:row>7</xdr:row>
                <xdr:rowOff>152400</xdr:rowOff>
              </to>
            </anchor>
          </controlPr>
        </control>
      </mc:Choice>
      <mc:Fallback>
        <control shapeId="55324" r:id="rId35" name="CheckSFimport1"/>
      </mc:Fallback>
    </mc:AlternateContent>
    <mc:AlternateContent xmlns:mc="http://schemas.openxmlformats.org/markup-compatibility/2006">
      <mc:Choice Requires="x14">
        <control shapeId="55325" r:id="rId37" name="CheckSFimport2">
          <controlPr defaultSize="0" r:id="rId38">
            <anchor moveWithCells="1">
              <from>
                <xdr:col>12</xdr:col>
                <xdr:colOff>836295</xdr:colOff>
                <xdr:row>516</xdr:row>
                <xdr:rowOff>70485</xdr:rowOff>
              </from>
              <to>
                <xdr:col>15</xdr:col>
                <xdr:colOff>174625</xdr:colOff>
                <xdr:row>518</xdr:row>
                <xdr:rowOff>152400</xdr:rowOff>
              </to>
            </anchor>
          </controlPr>
        </control>
      </mc:Choice>
      <mc:Fallback>
        <control shapeId="55325" r:id="rId37" name="CheckSFimport2"/>
      </mc:Fallback>
    </mc:AlternateContent>
    <mc:AlternateContent xmlns:mc="http://schemas.openxmlformats.org/markup-compatibility/2006">
      <mc:Choice Requires="x14">
        <control shapeId="55327"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55327" r:id="rId39" name="DividedTransmission"/>
      </mc:Fallback>
    </mc:AlternateContent>
    <mc:AlternateContent xmlns:mc="http://schemas.openxmlformats.org/markup-compatibility/2006">
      <mc:Choice Requires="x14">
        <control shapeId="5532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55328" r:id="rId41" name="DividedTransmission2"/>
      </mc:Fallback>
    </mc:AlternateContent>
    <mc:AlternateContent xmlns:mc="http://schemas.openxmlformats.org/markup-compatibility/2006">
      <mc:Choice Requires="x14">
        <control shapeId="55329" r:id="rId43" name="OpenPathFollowWUX">
          <controlPr defaultSize="0" r:id="rId44">
            <anchor moveWithCells="1">
              <from>
                <xdr:col>15</xdr:col>
                <xdr:colOff>104775</xdr:colOff>
                <xdr:row>0</xdr:row>
                <xdr:rowOff>0</xdr:rowOff>
              </from>
              <to>
                <xdr:col>17</xdr:col>
                <xdr:colOff>0</xdr:colOff>
                <xdr:row>2</xdr:row>
                <xdr:rowOff>0</xdr:rowOff>
              </to>
            </anchor>
          </controlPr>
        </control>
      </mc:Choice>
      <mc:Fallback>
        <control shapeId="55329" r:id="rId43" name="OpenPathFollowWUX"/>
      </mc:Fallback>
    </mc:AlternateContent>
    <mc:AlternateContent xmlns:mc="http://schemas.openxmlformats.org/markup-compatibility/2006">
      <mc:Choice Requires="x14">
        <control shapeId="55330"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55330" r:id="rId45" name="AutoDataConversion"/>
      </mc:Fallback>
    </mc:AlternateContent>
    <mc:AlternateContent xmlns:mc="http://schemas.openxmlformats.org/markup-compatibility/2006">
      <mc:Choice Requires="x14">
        <control shapeId="55331"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55331" r:id="rId47" name="AutoDataConversion2"/>
      </mc:Fallback>
    </mc:AlternateContent>
    <mc:AlternateContent xmlns:mc="http://schemas.openxmlformats.org/markup-compatibility/2006">
      <mc:Choice Requires="x14">
        <control shapeId="55332"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55332" r:id="rId49" name="alertsakusei"/>
      </mc:Fallback>
    </mc:AlternateContent>
    <mc:AlternateContent xmlns:mc="http://schemas.openxmlformats.org/markup-compatibility/2006">
      <mc:Choice Requires="x14">
        <control shapeId="55333"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55333" r:id="rId51" name="AlertSakusei2"/>
      </mc:Fallback>
    </mc:AlternateContent>
    <mc:AlternateContent xmlns:mc="http://schemas.openxmlformats.org/markup-compatibility/2006">
      <mc:Choice Requires="x14">
        <control shapeId="55337" r:id="rId53" name="CreateINFOtitle">
          <controlPr defaultSize="0" r:id="rId54">
            <anchor moveWithCells="1">
              <from>
                <xdr:col>8</xdr:col>
                <xdr:colOff>276225</xdr:colOff>
                <xdr:row>0</xdr:row>
                <xdr:rowOff>0</xdr:rowOff>
              </from>
              <to>
                <xdr:col>10</xdr:col>
                <xdr:colOff>361950</xdr:colOff>
                <xdr:row>1</xdr:row>
                <xdr:rowOff>22860</xdr:rowOff>
              </to>
            </anchor>
          </controlPr>
        </control>
      </mc:Choice>
      <mc:Fallback>
        <control shapeId="55337" r:id="rId53" name="CreateINFOtit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D54F"/>
    <pageSetUpPr fitToPage="1"/>
  </sheetPr>
  <dimension ref="A1:XFC1021"/>
  <sheetViews>
    <sheetView workbookViewId="0">
      <selection activeCell="G13" sqref="G13"/>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296"/>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70</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280"/>
      <c r="Q7" s="191"/>
      <c r="R7" s="199" t="s">
        <v>74</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76</v>
      </c>
      <c r="S8" s="273"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25" t="s">
        <v>81</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82</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83</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84</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85</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86</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87</v>
      </c>
      <c r="S18" s="151" t="s">
        <v>88</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97"/>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IF(E5="","",E5)</f>
        <v/>
      </c>
      <c r="S512" s="115" t="str">
        <f>IF(F5="","",F5)</f>
        <v/>
      </c>
      <c r="T512" s="115" t="str">
        <f t="shared" ref="R512:T512" si="0">IF(G5="","",G5)</f>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IF(E516="","",E516)</f>
        <v/>
      </c>
      <c r="S513" s="115" t="str">
        <f>IF(F516="","",F516)</f>
        <v/>
      </c>
      <c r="T513" s="115" t="str">
        <f t="shared" ref="R513:T513" si="1">IF(G516="","",G516)</f>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29.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298"/>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165"/>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121"/>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UH6MVG21KLXjjAeXZdPj9paV1wr73KVEZhfc2FYz1J0U3+bAZyIJN9Q8s91f3riBJZ4KahyG5ubtwlUI9kfl1A==" saltValue="cy+FMSbNV1dnwNCN0Ee29A=="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6609"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6609" r:id="rId3" name="KnowAllData"/>
      </mc:Fallback>
    </mc:AlternateContent>
    <mc:AlternateContent xmlns:mc="http://schemas.openxmlformats.org/markup-compatibility/2006">
      <mc:Choice Requires="x14">
        <control shapeId="196610"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6610" r:id="rId5" name="设置发票格式"/>
      </mc:Fallback>
    </mc:AlternateContent>
    <mc:AlternateContent xmlns:mc="http://schemas.openxmlformats.org/markup-compatibility/2006">
      <mc:Choice Requires="x14">
        <control shapeId="196611" r:id="rId7" name="引用发票图单号">
          <controlPr defaultSize="0" r:id="rId8">
            <anchor moveWithCells="1">
              <from>
                <xdr:col>11</xdr:col>
                <xdr:colOff>369570</xdr:colOff>
                <xdr:row>2</xdr:row>
                <xdr:rowOff>114300</xdr:rowOff>
              </from>
              <to>
                <xdr:col>12</xdr:col>
                <xdr:colOff>645795</xdr:colOff>
                <xdr:row>4</xdr:row>
                <xdr:rowOff>163195</xdr:rowOff>
              </to>
            </anchor>
          </controlPr>
        </control>
      </mc:Choice>
      <mc:Fallback>
        <control shapeId="196611" r:id="rId7" name="引用发票图单号"/>
      </mc:Fallback>
    </mc:AlternateContent>
    <mc:AlternateContent xmlns:mc="http://schemas.openxmlformats.org/markup-compatibility/2006">
      <mc:Choice Requires="x14">
        <control shapeId="196612"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6612" r:id="rId9" name="检查重复收寄件"/>
      </mc:Fallback>
    </mc:AlternateContent>
    <mc:AlternateContent xmlns:mc="http://schemas.openxmlformats.org/markup-compatibility/2006">
      <mc:Choice Requires="x14">
        <control shapeId="196613" r:id="rId11" name="REX代理用理货标红">
          <controlPr defaultSize="0" r:id="rId12">
            <anchor moveWithCells="1">
              <from>
                <xdr:col>11</xdr:col>
                <xdr:colOff>369570</xdr:colOff>
                <xdr:row>5</xdr:row>
                <xdr:rowOff>102870</xdr:rowOff>
              </from>
              <to>
                <xdr:col>12</xdr:col>
                <xdr:colOff>645795</xdr:colOff>
                <xdr:row>7</xdr:row>
                <xdr:rowOff>152400</xdr:rowOff>
              </to>
            </anchor>
          </controlPr>
        </control>
      </mc:Choice>
      <mc:Fallback>
        <control shapeId="196613" r:id="rId11" name="REX代理用理货标红"/>
      </mc:Fallback>
    </mc:AlternateContent>
    <mc:AlternateContent xmlns:mc="http://schemas.openxmlformats.org/markup-compatibility/2006">
      <mc:Choice Requires="x14">
        <control shapeId="196614"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196614" r:id="rId13" name="KnowAllData2"/>
      </mc:Fallback>
    </mc:AlternateContent>
    <mc:AlternateContent xmlns:mc="http://schemas.openxmlformats.org/markup-compatibility/2006">
      <mc:Choice Requires="x14">
        <control shapeId="196615"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6615" r:id="rId15" name="检查重复收寄件2"/>
      </mc:Fallback>
    </mc:AlternateContent>
    <mc:AlternateContent xmlns:mc="http://schemas.openxmlformats.org/markup-compatibility/2006">
      <mc:Choice Requires="x14">
        <control shapeId="196616"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6616" r:id="rId17" name="设置发票格式2"/>
      </mc:Fallback>
    </mc:AlternateContent>
    <mc:AlternateContent xmlns:mc="http://schemas.openxmlformats.org/markup-compatibility/2006">
      <mc:Choice Requires="x14">
        <control shapeId="196617"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6617" r:id="rId19" name="REX代理用理货标红2"/>
      </mc:Fallback>
    </mc:AlternateContent>
    <mc:AlternateContent xmlns:mc="http://schemas.openxmlformats.org/markup-compatibility/2006">
      <mc:Choice Requires="x14">
        <control shapeId="196618"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196618" r:id="rId21" name="引用发票图单号2"/>
      </mc:Fallback>
    </mc:AlternateContent>
    <mc:AlternateContent xmlns:mc="http://schemas.openxmlformats.org/markup-compatibility/2006">
      <mc:Choice Requires="x14">
        <control shapeId="196619"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6619" r:id="rId23" name="展开或隐藏"/>
      </mc:Fallback>
    </mc:AlternateContent>
    <mc:AlternateContent xmlns:mc="http://schemas.openxmlformats.org/markup-compatibility/2006">
      <mc:Choice Requires="x14">
        <control shapeId="196622" r:id="rId25" name="OpenAutoClearSZX">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6622" r:id="rId25" name="OpenAutoClearSZX"/>
      </mc:Fallback>
    </mc:AlternateContent>
    <mc:AlternateContent xmlns:mc="http://schemas.openxmlformats.org/markup-compatibility/2006">
      <mc:Choice Requires="x14">
        <control shapeId="196623"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6623" r:id="rId27" name="addgaent"/>
      </mc:Fallback>
    </mc:AlternateContent>
    <mc:AlternateContent xmlns:mc="http://schemas.openxmlformats.org/markup-compatibility/2006">
      <mc:Choice Requires="x14">
        <control shapeId="196624" r:id="rId29" name="OpenAutoSaveSZX">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6624" r:id="rId29" name="OpenAutoSaveSZX"/>
      </mc:Fallback>
    </mc:AlternateContent>
    <mc:AlternateContent xmlns:mc="http://schemas.openxmlformats.org/markup-compatibility/2006">
      <mc:Choice Requires="x14">
        <control shapeId="196625"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6625" r:id="rId31" name="CreateBatchFolder"/>
      </mc:Fallback>
    </mc:AlternateContent>
    <mc:AlternateContent xmlns:mc="http://schemas.openxmlformats.org/markup-compatibility/2006">
      <mc:Choice Requires="x14">
        <control shapeId="196626"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196626" r:id="rId33" name="CreateBatchFolder2"/>
      </mc:Fallback>
    </mc:AlternateContent>
    <mc:AlternateContent xmlns:mc="http://schemas.openxmlformats.org/markup-compatibility/2006">
      <mc:Choice Requires="x14">
        <control shapeId="196627" r:id="rId35" name="CheckSFimport1">
          <controlPr defaultSize="0" r:id="rId36">
            <anchor moveWithCells="1">
              <from>
                <xdr:col>12</xdr:col>
                <xdr:colOff>836930</xdr:colOff>
                <xdr:row>5</xdr:row>
                <xdr:rowOff>102870</xdr:rowOff>
              </from>
              <to>
                <xdr:col>15</xdr:col>
                <xdr:colOff>177800</xdr:colOff>
                <xdr:row>7</xdr:row>
                <xdr:rowOff>152400</xdr:rowOff>
              </to>
            </anchor>
          </controlPr>
        </control>
      </mc:Choice>
      <mc:Fallback>
        <control shapeId="196627" r:id="rId35" name="CheckSFimport1"/>
      </mc:Fallback>
    </mc:AlternateContent>
    <mc:AlternateContent xmlns:mc="http://schemas.openxmlformats.org/markup-compatibility/2006">
      <mc:Choice Requires="x14">
        <control shapeId="196628" r:id="rId37" name="CheckSFimport2">
          <controlPr defaultSize="0" r:id="rId38">
            <anchor moveWithCells="1">
              <from>
                <xdr:col>12</xdr:col>
                <xdr:colOff>836295</xdr:colOff>
                <xdr:row>516</xdr:row>
                <xdr:rowOff>70485</xdr:rowOff>
              </from>
              <to>
                <xdr:col>15</xdr:col>
                <xdr:colOff>168910</xdr:colOff>
                <xdr:row>518</xdr:row>
                <xdr:rowOff>152400</xdr:rowOff>
              </to>
            </anchor>
          </controlPr>
        </control>
      </mc:Choice>
      <mc:Fallback>
        <control shapeId="196628" r:id="rId37" name="CheckSFimport2"/>
      </mc:Fallback>
    </mc:AlternateContent>
    <mc:AlternateContent xmlns:mc="http://schemas.openxmlformats.org/markup-compatibility/2006">
      <mc:Choice Requires="x14">
        <control shapeId="196629"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196629" r:id="rId39" name="DividedTransmission"/>
      </mc:Fallback>
    </mc:AlternateContent>
    <mc:AlternateContent xmlns:mc="http://schemas.openxmlformats.org/markup-compatibility/2006">
      <mc:Choice Requires="x14">
        <control shapeId="196630" r:id="rId41" name="DividedTransmission2">
          <controlPr defaultSize="0" r:id="rId42">
            <anchor moveWithCells="1">
              <from>
                <xdr:col>12</xdr:col>
                <xdr:colOff>837565</xdr:colOff>
                <xdr:row>513</xdr:row>
                <xdr:rowOff>66675</xdr:rowOff>
              </from>
              <to>
                <xdr:col>15</xdr:col>
                <xdr:colOff>170815</xdr:colOff>
                <xdr:row>515</xdr:row>
                <xdr:rowOff>115570</xdr:rowOff>
              </to>
            </anchor>
          </controlPr>
        </control>
      </mc:Choice>
      <mc:Fallback>
        <control shapeId="196630" r:id="rId41" name="DividedTransmission2"/>
      </mc:Fallback>
    </mc:AlternateContent>
    <mc:AlternateContent xmlns:mc="http://schemas.openxmlformats.org/markup-compatibility/2006">
      <mc:Choice Requires="x14">
        <control shapeId="196631" r:id="rId43" name="OpenPathFollowSZX">
          <controlPr defaultSize="0" r:id="rId44">
            <anchor moveWithCells="1">
              <from>
                <xdr:col>15</xdr:col>
                <xdr:colOff>104775</xdr:colOff>
                <xdr:row>0</xdr:row>
                <xdr:rowOff>0</xdr:rowOff>
              </from>
              <to>
                <xdr:col>17</xdr:col>
                <xdr:colOff>0</xdr:colOff>
                <xdr:row>2</xdr:row>
                <xdr:rowOff>0</xdr:rowOff>
              </to>
            </anchor>
          </controlPr>
        </control>
      </mc:Choice>
      <mc:Fallback>
        <control shapeId="196631" r:id="rId43" name="OpenPathFollowSZX"/>
      </mc:Fallback>
    </mc:AlternateContent>
    <mc:AlternateContent xmlns:mc="http://schemas.openxmlformats.org/markup-compatibility/2006">
      <mc:Choice Requires="x14">
        <control shapeId="196632"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196632" r:id="rId45" name="AutoDataConversion"/>
      </mc:Fallback>
    </mc:AlternateContent>
    <mc:AlternateContent xmlns:mc="http://schemas.openxmlformats.org/markup-compatibility/2006">
      <mc:Choice Requires="x14">
        <control shapeId="196633"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196633" r:id="rId47" name="AutoDataConversion2"/>
      </mc:Fallback>
    </mc:AlternateContent>
    <mc:AlternateContent xmlns:mc="http://schemas.openxmlformats.org/markup-compatibility/2006">
      <mc:Choice Requires="x14">
        <control shapeId="196634" r:id="rId49" name="alertsakusei">
          <controlPr defaultSize="0" r:id="rId50">
            <anchor moveWithCells="1">
              <from>
                <xdr:col>15</xdr:col>
                <xdr:colOff>371475</xdr:colOff>
                <xdr:row>5</xdr:row>
                <xdr:rowOff>104775</xdr:rowOff>
              </from>
              <to>
                <xdr:col>16</xdr:col>
                <xdr:colOff>587375</xdr:colOff>
                <xdr:row>7</xdr:row>
                <xdr:rowOff>154305</xdr:rowOff>
              </to>
            </anchor>
          </controlPr>
        </control>
      </mc:Choice>
      <mc:Fallback>
        <control shapeId="196634" r:id="rId49" name="alertsakusei"/>
      </mc:Fallback>
    </mc:AlternateContent>
    <mc:AlternateContent xmlns:mc="http://schemas.openxmlformats.org/markup-compatibility/2006">
      <mc:Choice Requires="x14">
        <control shapeId="196635" r:id="rId51" name="AlertSakusei2">
          <controlPr defaultSize="0" r:id="rId52">
            <anchor moveWithCells="1">
              <from>
                <xdr:col>15</xdr:col>
                <xdr:colOff>371475</xdr:colOff>
                <xdr:row>516</xdr:row>
                <xdr:rowOff>66675</xdr:rowOff>
              </from>
              <to>
                <xdr:col>16</xdr:col>
                <xdr:colOff>587375</xdr:colOff>
                <xdr:row>518</xdr:row>
                <xdr:rowOff>154305</xdr:rowOff>
              </to>
            </anchor>
          </controlPr>
        </control>
      </mc:Choice>
      <mc:Fallback>
        <control shapeId="196635" r:id="rId51" name="AlertSakusei2"/>
      </mc:Fallback>
    </mc:AlternateContent>
    <mc:AlternateContent xmlns:mc="http://schemas.openxmlformats.org/markup-compatibility/2006">
      <mc:Choice Requires="x14">
        <control shapeId="196637"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6637" r:id="rId53" name="CreateINFOtitl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0000"/>
    <pageSetUpPr fitToPage="1"/>
  </sheetPr>
  <dimension ref="A1:XFC1021"/>
  <sheetViews>
    <sheetView workbookViewId="0">
      <selection activeCell="R1" sqref="R1:R2"/>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286"/>
      <c r="C1" s="286"/>
      <c r="D1" s="286"/>
      <c r="E1" s="286"/>
      <c r="F1" s="286"/>
      <c r="G1" s="286"/>
      <c r="H1" s="179" t="s">
        <v>65</v>
      </c>
      <c r="I1" s="180"/>
      <c r="J1" s="180"/>
      <c r="K1" s="180"/>
      <c r="L1" s="181"/>
      <c r="M1" s="181">
        <v>1</v>
      </c>
      <c r="N1" s="182"/>
      <c r="O1" s="183"/>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70</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131"/>
      <c r="Q7" s="191"/>
      <c r="R7" s="199" t="s">
        <v>74</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131"/>
      <c r="Q8" s="208"/>
      <c r="R8" s="209" t="s">
        <v>76</v>
      </c>
      <c r="S8" s="210"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87"/>
      <c r="N9" s="287"/>
      <c r="O9" s="121"/>
      <c r="P9" s="212" t="s">
        <v>79</v>
      </c>
      <c r="Q9" s="121"/>
      <c r="R9" s="216" t="s">
        <v>80</v>
      </c>
      <c r="S9" s="217"/>
      <c r="T9" s="218"/>
    </row>
    <row r="10" ht="15.75" customHeight="1" spans="1:20">
      <c r="A10" s="153"/>
      <c r="B10" s="153"/>
      <c r="C10" s="219"/>
      <c r="D10" s="220"/>
      <c r="E10" s="156"/>
      <c r="F10" s="156"/>
      <c r="G10" s="156"/>
      <c r="H10" s="159"/>
      <c r="I10" s="221"/>
      <c r="J10" s="121"/>
      <c r="K10" s="162"/>
      <c r="L10" s="162"/>
      <c r="M10" s="162"/>
      <c r="N10" s="222"/>
      <c r="O10" s="189"/>
      <c r="P10" s="223"/>
      <c r="Q10" s="224"/>
      <c r="R10" s="225" t="s">
        <v>81</v>
      </c>
      <c r="S10" s="226"/>
      <c r="T10" s="227"/>
    </row>
    <row r="11" ht="15.75" customHeight="1" spans="1:20">
      <c r="A11" s="153"/>
      <c r="B11" s="153"/>
      <c r="C11" s="219"/>
      <c r="D11" s="228"/>
      <c r="E11" s="156"/>
      <c r="F11" s="156"/>
      <c r="G11" s="156"/>
      <c r="H11" s="159"/>
      <c r="I11" s="221"/>
      <c r="J11" s="121"/>
      <c r="K11" s="162"/>
      <c r="L11" s="162"/>
      <c r="M11" s="162"/>
      <c r="N11" s="222"/>
      <c r="O11" s="189"/>
      <c r="P11" s="223"/>
      <c r="Q11" s="224"/>
      <c r="R11" s="229" t="s">
        <v>82</v>
      </c>
      <c r="S11" s="226"/>
      <c r="T11" s="227"/>
    </row>
    <row r="12" ht="15.75" customHeight="1" spans="1:20">
      <c r="A12" s="153"/>
      <c r="B12" s="153"/>
      <c r="C12" s="219"/>
      <c r="D12" s="220"/>
      <c r="E12" s="156"/>
      <c r="F12" s="156"/>
      <c r="G12" s="156"/>
      <c r="H12" s="159"/>
      <c r="I12" s="221"/>
      <c r="J12" s="121"/>
      <c r="K12" s="162"/>
      <c r="L12" s="162"/>
      <c r="M12" s="162"/>
      <c r="N12" s="222"/>
      <c r="O12" s="189"/>
      <c r="P12" s="223"/>
      <c r="Q12" s="224"/>
      <c r="R12" s="230" t="s">
        <v>83</v>
      </c>
      <c r="S12" s="226"/>
      <c r="T12" s="227"/>
    </row>
    <row r="13" ht="15.75" customHeight="1" spans="1:20">
      <c r="A13" s="153"/>
      <c r="B13" s="153"/>
      <c r="C13" s="219"/>
      <c r="D13" s="239"/>
      <c r="E13" s="156"/>
      <c r="F13" s="156"/>
      <c r="G13" s="156"/>
      <c r="H13" s="159"/>
      <c r="I13" s="221"/>
      <c r="J13" s="121"/>
      <c r="K13" s="162"/>
      <c r="L13" s="162"/>
      <c r="M13" s="162"/>
      <c r="N13" s="222"/>
      <c r="O13" s="189"/>
      <c r="P13" s="223"/>
      <c r="Q13" s="224"/>
      <c r="R13" s="231" t="s">
        <v>84</v>
      </c>
      <c r="S13" s="226"/>
      <c r="T13" s="227"/>
    </row>
    <row r="14" ht="15.75" customHeight="1" spans="1:20">
      <c r="A14" s="153"/>
      <c r="B14" s="153"/>
      <c r="C14" s="219"/>
      <c r="D14" s="121"/>
      <c r="E14" s="156"/>
      <c r="F14" s="156"/>
      <c r="G14" s="156"/>
      <c r="H14" s="159"/>
      <c r="I14" s="221"/>
      <c r="J14" s="121"/>
      <c r="K14" s="162"/>
      <c r="L14" s="162"/>
      <c r="M14" s="162"/>
      <c r="N14" s="222"/>
      <c r="O14" s="189"/>
      <c r="P14" s="223"/>
      <c r="Q14" s="224"/>
      <c r="R14" s="232" t="s">
        <v>85</v>
      </c>
      <c r="S14" s="226"/>
      <c r="T14" s="227"/>
    </row>
    <row r="15" ht="15.75" customHeight="1" spans="1:20">
      <c r="A15" s="153"/>
      <c r="B15" s="153"/>
      <c r="C15" s="219"/>
      <c r="D15" s="239"/>
      <c r="E15" s="156"/>
      <c r="F15" s="156"/>
      <c r="G15" s="156"/>
      <c r="H15" s="159"/>
      <c r="I15" s="221"/>
      <c r="J15" s="121"/>
      <c r="K15" s="162"/>
      <c r="L15" s="162"/>
      <c r="M15" s="162"/>
      <c r="N15" s="222"/>
      <c r="O15" s="189"/>
      <c r="P15" s="223"/>
      <c r="Q15" s="224"/>
      <c r="R15" s="233" t="s">
        <v>86</v>
      </c>
      <c r="S15" s="226"/>
      <c r="T15" s="227"/>
    </row>
    <row r="16" ht="15.75" customHeight="1" spans="1:20">
      <c r="A16" s="153"/>
      <c r="B16" s="153"/>
      <c r="C16" s="219"/>
      <c r="D16" s="261"/>
      <c r="E16" s="156"/>
      <c r="F16" s="156"/>
      <c r="G16" s="156"/>
      <c r="H16" s="159"/>
      <c r="I16" s="221"/>
      <c r="J16" s="121"/>
      <c r="K16" s="162"/>
      <c r="L16" s="162"/>
      <c r="M16" s="162"/>
      <c r="N16" s="222"/>
      <c r="O16" s="189"/>
      <c r="P16" s="172"/>
      <c r="Q16" s="224"/>
      <c r="R16" s="234" t="s">
        <v>89</v>
      </c>
      <c r="S16" s="226"/>
      <c r="T16" s="227"/>
    </row>
    <row r="17" ht="15.75" customHeight="1" spans="1:21">
      <c r="A17" s="153"/>
      <c r="B17" s="153"/>
      <c r="C17" s="219"/>
      <c r="D17" s="239"/>
      <c r="E17" s="156"/>
      <c r="F17" s="156"/>
      <c r="G17" s="156"/>
      <c r="H17" s="159"/>
      <c r="I17" s="221"/>
      <c r="J17" s="121"/>
      <c r="K17" s="162"/>
      <c r="L17" s="162"/>
      <c r="M17" s="162"/>
      <c r="N17" s="222"/>
      <c r="O17" s="121"/>
      <c r="P17" s="223"/>
      <c r="Q17" s="121"/>
      <c r="R17" s="235"/>
      <c r="S17" s="236"/>
      <c r="T17" s="237"/>
    </row>
    <row r="18" ht="15.75" customHeight="1" spans="1:21">
      <c r="A18" s="153"/>
      <c r="B18" s="153"/>
      <c r="C18" s="219"/>
      <c r="D18" s="121"/>
      <c r="E18" s="156"/>
      <c r="F18" s="156"/>
      <c r="G18" s="156"/>
      <c r="H18" s="159"/>
      <c r="I18" s="221"/>
      <c r="J18" s="121"/>
      <c r="K18" s="162"/>
      <c r="L18" s="162"/>
      <c r="M18" s="162"/>
      <c r="N18" s="222"/>
      <c r="O18" s="250"/>
      <c r="P18" s="288"/>
      <c r="Q18" s="250"/>
      <c r="R18" s="151" t="s">
        <v>87</v>
      </c>
      <c r="S18" s="151" t="s">
        <v>88</v>
      </c>
      <c r="T18" s="289"/>
      <c r="U18" s="290"/>
    </row>
    <row r="19" ht="15.75" customHeight="1" spans="1:21">
      <c r="A19" s="153"/>
      <c r="B19" s="153"/>
      <c r="C19" s="219"/>
      <c r="D19" s="239"/>
      <c r="E19" s="156"/>
      <c r="F19" s="156"/>
      <c r="G19" s="156"/>
      <c r="H19" s="159"/>
      <c r="I19" s="221"/>
      <c r="J19" s="240"/>
      <c r="K19" s="162"/>
      <c r="L19" s="162"/>
      <c r="M19" s="162"/>
      <c r="N19" s="222"/>
      <c r="O19" s="250"/>
      <c r="P19" s="288"/>
      <c r="Q19" s="250"/>
      <c r="R19" s="164"/>
      <c r="S19" s="165"/>
      <c r="T19" s="291"/>
      <c r="U19" s="290"/>
    </row>
    <row r="20" ht="15.75" customHeight="1" spans="1:21">
      <c r="A20" s="153"/>
      <c r="B20" s="153"/>
      <c r="C20" s="219"/>
      <c r="D20" s="239"/>
      <c r="E20" s="156"/>
      <c r="F20" s="156"/>
      <c r="G20" s="156"/>
      <c r="H20" s="159"/>
      <c r="I20" s="221"/>
      <c r="J20" s="240"/>
      <c r="K20" s="162"/>
      <c r="L20" s="162"/>
      <c r="M20" s="162"/>
      <c r="N20" s="222"/>
      <c r="O20" s="250"/>
      <c r="P20" s="288"/>
      <c r="Q20" s="250"/>
      <c r="R20" s="164"/>
      <c r="S20" s="165"/>
      <c r="T20" s="291"/>
      <c r="U20" s="290"/>
    </row>
    <row r="21" ht="15.75" customHeight="1" spans="1:21">
      <c r="A21" s="153"/>
      <c r="B21" s="153"/>
      <c r="C21" s="219"/>
      <c r="D21" s="239"/>
      <c r="E21" s="156"/>
      <c r="F21" s="156"/>
      <c r="G21" s="156"/>
      <c r="H21" s="159"/>
      <c r="I21" s="221"/>
      <c r="J21" s="240"/>
      <c r="K21" s="162"/>
      <c r="L21" s="162"/>
      <c r="M21" s="162"/>
      <c r="N21" s="222"/>
      <c r="O21" s="250"/>
      <c r="P21" s="288"/>
      <c r="Q21" s="250"/>
      <c r="R21" s="164"/>
      <c r="S21" s="165"/>
      <c r="T21" s="291"/>
      <c r="U21" s="290"/>
    </row>
    <row r="22" ht="15.75" customHeight="1" spans="1:21">
      <c r="A22" s="153"/>
      <c r="B22" s="153"/>
      <c r="C22" s="219"/>
      <c r="D22" s="239"/>
      <c r="E22" s="156"/>
      <c r="F22" s="156"/>
      <c r="G22" s="156"/>
      <c r="H22" s="159"/>
      <c r="I22" s="221"/>
      <c r="J22" s="240"/>
      <c r="K22" s="162"/>
      <c r="L22" s="162"/>
      <c r="M22" s="162"/>
      <c r="N22" s="222"/>
      <c r="O22" s="250"/>
      <c r="P22" s="288"/>
      <c r="Q22" s="250"/>
      <c r="R22" s="164"/>
      <c r="S22" s="241"/>
      <c r="T22" s="291"/>
      <c r="U22" s="290"/>
    </row>
    <row r="23" ht="15.75" customHeight="1" spans="1:21">
      <c r="A23" s="153"/>
      <c r="B23" s="153"/>
      <c r="C23" s="219"/>
      <c r="D23" s="239"/>
      <c r="E23" s="156"/>
      <c r="F23" s="156"/>
      <c r="G23" s="156"/>
      <c r="H23" s="159"/>
      <c r="I23" s="221"/>
      <c r="J23" s="240"/>
      <c r="K23" s="162"/>
      <c r="L23" s="162"/>
      <c r="M23" s="162"/>
      <c r="N23" s="222"/>
      <c r="O23" s="250"/>
      <c r="P23" s="288"/>
      <c r="Q23" s="250"/>
      <c r="R23" s="164"/>
      <c r="S23" s="165"/>
      <c r="T23" s="291"/>
      <c r="U23" s="290"/>
    </row>
    <row r="24" ht="15.75" customHeight="1" spans="1:21">
      <c r="A24" s="153"/>
      <c r="B24" s="153"/>
      <c r="C24" s="219"/>
      <c r="D24" s="242"/>
      <c r="E24" s="156"/>
      <c r="F24" s="156"/>
      <c r="G24" s="156"/>
      <c r="H24" s="159"/>
      <c r="I24" s="221"/>
      <c r="J24" s="240"/>
      <c r="K24" s="162"/>
      <c r="L24" s="162"/>
      <c r="M24" s="162"/>
      <c r="N24" s="222"/>
      <c r="O24" s="250"/>
      <c r="P24" s="288"/>
      <c r="Q24" s="250"/>
      <c r="R24" s="164"/>
      <c r="S24" s="165"/>
      <c r="T24" s="292"/>
      <c r="U24" s="290"/>
    </row>
    <row r="25" ht="15.75" hidden="1" customHeight="1" spans="1:21">
      <c r="A25" s="153"/>
      <c r="B25" s="153"/>
      <c r="C25" s="219"/>
      <c r="D25" s="240"/>
      <c r="E25" s="156"/>
      <c r="F25" s="156"/>
      <c r="G25" s="156"/>
      <c r="H25" s="159"/>
      <c r="I25" s="221"/>
      <c r="J25" s="240"/>
      <c r="K25" s="162"/>
      <c r="L25" s="162"/>
      <c r="M25" s="162"/>
      <c r="N25" s="222"/>
      <c r="O25" s="250"/>
      <c r="P25" s="288"/>
      <c r="Q25" s="250"/>
      <c r="R25" s="293"/>
      <c r="S25" s="294"/>
      <c r="T25" s="291"/>
      <c r="U25" s="290"/>
    </row>
    <row r="26" ht="15.75" hidden="1" customHeight="1" spans="1:21">
      <c r="A26" s="153"/>
      <c r="B26" s="153"/>
      <c r="C26" s="219"/>
      <c r="D26" s="239"/>
      <c r="E26" s="156"/>
      <c r="F26" s="156"/>
      <c r="G26" s="156"/>
      <c r="H26" s="159"/>
      <c r="I26" s="221"/>
      <c r="J26" s="240"/>
      <c r="K26" s="162"/>
      <c r="L26" s="162"/>
      <c r="M26" s="162"/>
      <c r="N26" s="222"/>
      <c r="O26" s="250"/>
      <c r="P26" s="288"/>
      <c r="Q26" s="250"/>
      <c r="R26" s="293"/>
      <c r="S26" s="294"/>
      <c r="T26" s="295"/>
      <c r="U26" s="290"/>
    </row>
    <row r="27" ht="15.75" hidden="1" customHeight="1" spans="1:21">
      <c r="A27" s="153"/>
      <c r="B27" s="153"/>
      <c r="C27" s="219"/>
      <c r="D27" s="239"/>
      <c r="E27" s="156"/>
      <c r="F27" s="156"/>
      <c r="G27" s="156"/>
      <c r="H27" s="159"/>
      <c r="I27" s="221"/>
      <c r="J27" s="240"/>
      <c r="K27" s="162"/>
      <c r="L27" s="162"/>
      <c r="M27" s="162"/>
      <c r="N27" s="222"/>
      <c r="O27" s="250"/>
      <c r="P27" s="288"/>
      <c r="Q27" s="250"/>
      <c r="R27" s="293"/>
      <c r="S27" s="294"/>
      <c r="T27" s="295"/>
      <c r="U27" s="290"/>
    </row>
    <row r="28" ht="15.75" hidden="1" customHeight="1" spans="1:21">
      <c r="A28" s="153"/>
      <c r="B28" s="153"/>
      <c r="C28" s="219"/>
      <c r="D28" s="239"/>
      <c r="E28" s="156"/>
      <c r="F28" s="156"/>
      <c r="G28" s="156"/>
      <c r="H28" s="159"/>
      <c r="I28" s="221"/>
      <c r="J28" s="240"/>
      <c r="K28" s="162"/>
      <c r="L28" s="162"/>
      <c r="M28" s="162"/>
      <c r="N28" s="222"/>
      <c r="O28" s="250"/>
      <c r="P28" s="288"/>
      <c r="Q28" s="250"/>
      <c r="R28" s="293"/>
      <c r="S28" s="294"/>
      <c r="T28" s="295"/>
      <c r="U28" s="290"/>
    </row>
    <row r="29" ht="15.75" hidden="1" customHeight="1" spans="1:21">
      <c r="A29" s="153"/>
      <c r="B29" s="153"/>
      <c r="C29" s="219"/>
      <c r="D29" s="239"/>
      <c r="E29" s="156"/>
      <c r="F29" s="156"/>
      <c r="G29" s="156"/>
      <c r="H29" s="159"/>
      <c r="I29" s="221"/>
      <c r="J29" s="240"/>
      <c r="K29" s="162"/>
      <c r="L29" s="162"/>
      <c r="M29" s="162"/>
      <c r="N29" s="222"/>
      <c r="O29" s="250"/>
      <c r="P29" s="288"/>
      <c r="Q29" s="250"/>
      <c r="R29" s="293"/>
      <c r="S29" s="294"/>
      <c r="T29" s="295"/>
      <c r="U29" s="290"/>
    </row>
    <row r="30" ht="15.75" hidden="1" customHeight="1" spans="1:21">
      <c r="A30" s="153"/>
      <c r="B30" s="153"/>
      <c r="C30" s="219"/>
      <c r="D30" s="239"/>
      <c r="E30" s="156"/>
      <c r="F30" s="156"/>
      <c r="G30" s="156"/>
      <c r="H30" s="159"/>
      <c r="I30" s="221"/>
      <c r="J30" s="240"/>
      <c r="K30" s="162"/>
      <c r="L30" s="162"/>
      <c r="M30" s="162"/>
      <c r="N30" s="222"/>
      <c r="O30" s="250"/>
      <c r="P30" s="288"/>
      <c r="Q30" s="250"/>
      <c r="R30" s="293"/>
      <c r="S30" s="294"/>
      <c r="T30" s="295"/>
      <c r="U30" s="290"/>
    </row>
    <row r="31" ht="15.75" hidden="1" customHeight="1" spans="1:21">
      <c r="A31" s="153"/>
      <c r="B31" s="153"/>
      <c r="C31" s="219"/>
      <c r="D31" s="239"/>
      <c r="E31" s="156"/>
      <c r="F31" s="156"/>
      <c r="G31" s="156"/>
      <c r="H31" s="159"/>
      <c r="I31" s="221"/>
      <c r="J31" s="240"/>
      <c r="K31" s="162"/>
      <c r="L31" s="162"/>
      <c r="M31" s="162"/>
      <c r="N31" s="222"/>
      <c r="O31" s="250"/>
      <c r="P31" s="288"/>
      <c r="Q31" s="250"/>
      <c r="R31" s="293"/>
      <c r="S31" s="294"/>
      <c r="T31" s="295"/>
      <c r="U31" s="290"/>
    </row>
    <row r="32" ht="15.75" hidden="1" customHeight="1" spans="1:21">
      <c r="A32" s="153"/>
      <c r="B32" s="153"/>
      <c r="C32" s="219"/>
      <c r="D32" s="239"/>
      <c r="E32" s="156"/>
      <c r="F32" s="156"/>
      <c r="G32" s="156"/>
      <c r="H32" s="159"/>
      <c r="I32" s="221"/>
      <c r="J32" s="240"/>
      <c r="K32" s="162"/>
      <c r="L32" s="162"/>
      <c r="M32" s="162"/>
      <c r="N32" s="222"/>
      <c r="O32" s="240"/>
      <c r="P32" s="223"/>
      <c r="Q32" s="240"/>
      <c r="R32" s="164"/>
      <c r="S32" s="165"/>
      <c r="T32" s="127"/>
    </row>
    <row r="33" ht="15.75" hidden="1" customHeight="1" spans="1:20">
      <c r="A33" s="153"/>
      <c r="B33" s="153"/>
      <c r="C33" s="219"/>
      <c r="D33" s="239"/>
      <c r="E33" s="156"/>
      <c r="F33" s="156"/>
      <c r="G33" s="156"/>
      <c r="H33" s="159"/>
      <c r="I33" s="221"/>
      <c r="J33" s="240"/>
      <c r="K33" s="162"/>
      <c r="L33" s="162"/>
      <c r="M33" s="162"/>
      <c r="N33" s="222"/>
      <c r="O33" s="240"/>
      <c r="P33" s="223"/>
      <c r="Q33" s="240"/>
      <c r="R33" s="164"/>
      <c r="S33" s="165"/>
      <c r="T33" s="127"/>
    </row>
    <row r="34" ht="15.75" hidden="1" customHeight="1" spans="1:20">
      <c r="A34" s="153"/>
      <c r="B34" s="153"/>
      <c r="C34" s="219"/>
      <c r="D34" s="239"/>
      <c r="E34" s="156"/>
      <c r="F34" s="156"/>
      <c r="G34" s="156"/>
      <c r="H34" s="159"/>
      <c r="I34" s="221"/>
      <c r="J34" s="240"/>
      <c r="K34" s="162"/>
      <c r="L34" s="162"/>
      <c r="M34" s="162"/>
      <c r="N34" s="222"/>
      <c r="O34" s="240"/>
      <c r="P34" s="223"/>
      <c r="Q34" s="240"/>
      <c r="R34" s="164"/>
      <c r="S34" s="165"/>
      <c r="T34" s="127"/>
    </row>
    <row r="35" ht="15.75" hidden="1" customHeight="1" spans="1:20">
      <c r="A35" s="153"/>
      <c r="B35" s="153"/>
      <c r="C35" s="219"/>
      <c r="D35" s="239"/>
      <c r="E35" s="156"/>
      <c r="F35" s="156"/>
      <c r="G35" s="156"/>
      <c r="H35" s="159"/>
      <c r="I35" s="221"/>
      <c r="J35" s="240"/>
      <c r="K35" s="162"/>
      <c r="L35" s="162"/>
      <c r="M35" s="162"/>
      <c r="N35" s="222"/>
      <c r="O35" s="240"/>
      <c r="P35" s="223"/>
      <c r="Q35" s="240"/>
      <c r="R35" s="164"/>
      <c r="S35" s="165"/>
      <c r="T35" s="127"/>
    </row>
    <row r="36" ht="15.75" hidden="1" customHeight="1" spans="1:20">
      <c r="A36" s="153"/>
      <c r="B36" s="153"/>
      <c r="C36" s="219"/>
      <c r="D36" s="239"/>
      <c r="E36" s="156"/>
      <c r="F36" s="156"/>
      <c r="G36" s="156"/>
      <c r="H36" s="159"/>
      <c r="I36" s="221"/>
      <c r="J36" s="240"/>
      <c r="K36" s="162"/>
      <c r="L36" s="162"/>
      <c r="M36" s="162"/>
      <c r="N36" s="222"/>
      <c r="O36" s="240"/>
      <c r="P36" s="223"/>
      <c r="Q36" s="240"/>
      <c r="R36" s="164"/>
      <c r="S36" s="165"/>
      <c r="T36" s="127"/>
    </row>
    <row r="37" ht="15.75" hidden="1" customHeight="1" spans="1:20">
      <c r="A37" s="153"/>
      <c r="B37" s="153"/>
      <c r="C37" s="219"/>
      <c r="D37" s="239"/>
      <c r="E37" s="156"/>
      <c r="F37" s="156"/>
      <c r="G37" s="156"/>
      <c r="H37" s="159"/>
      <c r="I37" s="221"/>
      <c r="J37" s="240"/>
      <c r="K37" s="162"/>
      <c r="L37" s="162"/>
      <c r="M37" s="162"/>
      <c r="N37" s="222"/>
      <c r="O37" s="240"/>
      <c r="P37" s="223"/>
      <c r="Q37" s="240"/>
      <c r="R37" s="164"/>
      <c r="S37" s="165"/>
      <c r="T37" s="127"/>
    </row>
    <row r="38" ht="15.75" hidden="1" customHeight="1" spans="1:20">
      <c r="A38" s="153"/>
      <c r="B38" s="153"/>
      <c r="C38" s="219"/>
      <c r="D38" s="239"/>
      <c r="E38" s="156"/>
      <c r="F38" s="156"/>
      <c r="G38" s="156"/>
      <c r="H38" s="159"/>
      <c r="I38" s="221"/>
      <c r="J38" s="240"/>
      <c r="K38" s="162"/>
      <c r="L38" s="162"/>
      <c r="M38" s="162"/>
      <c r="N38" s="222"/>
      <c r="O38" s="240"/>
      <c r="P38" s="223"/>
      <c r="Q38" s="240"/>
      <c r="R38" s="164"/>
      <c r="S38" s="165"/>
      <c r="T38" s="127"/>
    </row>
    <row r="39" ht="15.75" hidden="1" customHeight="1" spans="1:20">
      <c r="A39" s="153"/>
      <c r="B39" s="153"/>
      <c r="C39" s="219"/>
      <c r="D39" s="243"/>
      <c r="E39" s="156"/>
      <c r="F39" s="156"/>
      <c r="G39" s="156"/>
      <c r="H39" s="159"/>
      <c r="I39" s="221"/>
      <c r="J39" s="240"/>
      <c r="K39" s="162"/>
      <c r="L39" s="162"/>
      <c r="M39" s="162"/>
      <c r="N39" s="222"/>
      <c r="O39" s="240"/>
      <c r="P39" s="223"/>
      <c r="Q39" s="240"/>
      <c r="R39" s="164"/>
      <c r="S39" s="165"/>
      <c r="T39" s="127"/>
    </row>
    <row r="40" ht="15.75" hidden="1" customHeight="1" spans="1:20">
      <c r="A40" s="153"/>
      <c r="B40" s="153"/>
      <c r="C40" s="219"/>
      <c r="D40" s="240"/>
      <c r="E40" s="156"/>
      <c r="F40" s="156"/>
      <c r="G40" s="156"/>
      <c r="H40" s="159"/>
      <c r="I40" s="221"/>
      <c r="J40" s="240"/>
      <c r="K40" s="162"/>
      <c r="L40" s="162"/>
      <c r="M40" s="162"/>
      <c r="N40" s="222"/>
      <c r="O40" s="240"/>
      <c r="P40" s="223"/>
      <c r="Q40" s="240"/>
      <c r="R40" s="244"/>
      <c r="S40" s="245"/>
      <c r="T40" s="121"/>
    </row>
    <row r="41" ht="15.75" hidden="1" customHeight="1" spans="1:20">
      <c r="A41" s="153"/>
      <c r="B41" s="153"/>
      <c r="C41" s="219"/>
      <c r="D41" s="127"/>
      <c r="E41" s="156"/>
      <c r="F41" s="156"/>
      <c r="G41" s="156"/>
      <c r="H41" s="159"/>
      <c r="I41" s="221"/>
      <c r="J41" s="228"/>
      <c r="K41" s="162"/>
      <c r="L41" s="162"/>
      <c r="M41" s="162"/>
      <c r="N41" s="222"/>
      <c r="O41" s="240"/>
      <c r="P41" s="223"/>
      <c r="Q41" s="240"/>
      <c r="R41" s="244"/>
      <c r="S41" s="245"/>
      <c r="T41" s="121"/>
    </row>
    <row r="42" ht="15.75" hidden="1" customHeight="1" spans="1:20">
      <c r="A42" s="153"/>
      <c r="B42" s="153"/>
      <c r="C42" s="219"/>
      <c r="D42" s="127"/>
      <c r="E42" s="156"/>
      <c r="F42" s="156"/>
      <c r="G42" s="156"/>
      <c r="H42" s="159"/>
      <c r="I42" s="221"/>
      <c r="J42" s="228"/>
      <c r="K42" s="162"/>
      <c r="L42" s="162"/>
      <c r="M42" s="162"/>
      <c r="N42" s="222"/>
      <c r="O42" s="240"/>
      <c r="P42" s="223"/>
      <c r="Q42" s="240"/>
      <c r="R42" s="244"/>
      <c r="S42" s="245"/>
      <c r="T42" s="121"/>
    </row>
    <row r="43" ht="15.75" hidden="1" customHeight="1" spans="1:20">
      <c r="A43" s="153"/>
      <c r="B43" s="153"/>
      <c r="C43" s="219"/>
      <c r="D43" s="127"/>
      <c r="E43" s="156"/>
      <c r="F43" s="156"/>
      <c r="G43" s="156"/>
      <c r="H43" s="159"/>
      <c r="I43" s="221"/>
      <c r="J43" s="228"/>
      <c r="K43" s="162"/>
      <c r="L43" s="162"/>
      <c r="M43" s="162"/>
      <c r="N43" s="222"/>
      <c r="O43" s="240"/>
      <c r="P43" s="223"/>
      <c r="Q43" s="240"/>
      <c r="R43" s="244"/>
      <c r="S43" s="245"/>
      <c r="T43" s="121"/>
    </row>
    <row r="44" ht="15.75" hidden="1" customHeight="1" spans="1:20">
      <c r="A44" s="153"/>
      <c r="B44" s="153"/>
      <c r="C44" s="219"/>
      <c r="D44" s="127"/>
      <c r="E44" s="156"/>
      <c r="F44" s="156"/>
      <c r="G44" s="156"/>
      <c r="H44" s="159"/>
      <c r="I44" s="221"/>
      <c r="J44" s="228"/>
      <c r="K44" s="162"/>
      <c r="L44" s="162"/>
      <c r="M44" s="162"/>
      <c r="N44" s="222"/>
      <c r="O44" s="240"/>
      <c r="P44" s="223"/>
      <c r="Q44" s="240"/>
      <c r="R44" s="244"/>
      <c r="S44" s="245"/>
      <c r="T44" s="121"/>
    </row>
    <row r="45" ht="15.75" hidden="1" customHeight="1" spans="1:20">
      <c r="A45" s="153"/>
      <c r="B45" s="153"/>
      <c r="C45" s="219"/>
      <c r="D45" s="246"/>
      <c r="E45" s="156"/>
      <c r="F45" s="156"/>
      <c r="G45" s="156"/>
      <c r="H45" s="159"/>
      <c r="I45" s="221"/>
      <c r="J45" s="228"/>
      <c r="K45" s="162"/>
      <c r="L45" s="162"/>
      <c r="M45" s="162"/>
      <c r="N45" s="222"/>
      <c r="O45" s="240"/>
      <c r="P45" s="223"/>
      <c r="Q45" s="240"/>
      <c r="R45" s="244"/>
      <c r="S45" s="245"/>
      <c r="T45" s="121"/>
    </row>
    <row r="46" ht="15.75" hidden="1" customHeight="1" spans="1:20">
      <c r="A46" s="153"/>
      <c r="B46" s="153"/>
      <c r="C46" s="219"/>
      <c r="D46" s="246"/>
      <c r="E46" s="156"/>
      <c r="F46" s="156"/>
      <c r="G46" s="156"/>
      <c r="H46" s="159"/>
      <c r="I46" s="221"/>
      <c r="J46" s="228"/>
      <c r="K46" s="162"/>
      <c r="L46" s="162"/>
      <c r="M46" s="162"/>
      <c r="N46" s="222"/>
      <c r="O46" s="240"/>
      <c r="P46" s="223"/>
      <c r="Q46" s="240"/>
      <c r="R46" s="244"/>
      <c r="S46" s="245"/>
      <c r="T46" s="121"/>
    </row>
    <row r="47" ht="15.75" hidden="1" customHeight="1" spans="1:20">
      <c r="A47" s="153"/>
      <c r="B47" s="153"/>
      <c r="C47" s="219"/>
      <c r="D47" s="246"/>
      <c r="E47" s="156"/>
      <c r="F47" s="156"/>
      <c r="G47" s="156"/>
      <c r="H47" s="159"/>
      <c r="I47" s="221"/>
      <c r="J47" s="228"/>
      <c r="K47" s="162"/>
      <c r="L47" s="162"/>
      <c r="M47" s="162"/>
      <c r="N47" s="222"/>
      <c r="O47" s="240"/>
      <c r="P47" s="223"/>
      <c r="Q47" s="240"/>
      <c r="R47" s="244"/>
      <c r="S47" s="245"/>
      <c r="T47" s="121"/>
    </row>
    <row r="48" ht="15.75" hidden="1" customHeight="1" spans="1:20">
      <c r="A48" s="153"/>
      <c r="B48" s="153"/>
      <c r="C48" s="219"/>
      <c r="D48" s="246"/>
      <c r="E48" s="156"/>
      <c r="F48" s="156"/>
      <c r="G48" s="156"/>
      <c r="H48" s="159"/>
      <c r="I48" s="221"/>
      <c r="J48" s="228"/>
      <c r="K48" s="162"/>
      <c r="L48" s="162"/>
      <c r="M48" s="162"/>
      <c r="N48" s="222"/>
      <c r="O48" s="240"/>
      <c r="P48" s="223"/>
      <c r="Q48" s="240"/>
      <c r="R48" s="244"/>
      <c r="S48" s="245"/>
      <c r="T48" s="121"/>
    </row>
    <row r="49" ht="15.75" hidden="1" customHeight="1" spans="1:20">
      <c r="A49" s="153"/>
      <c r="B49" s="153"/>
      <c r="C49" s="219"/>
      <c r="D49" s="246"/>
      <c r="E49" s="156"/>
      <c r="F49" s="156"/>
      <c r="G49" s="156"/>
      <c r="H49" s="159"/>
      <c r="I49" s="221"/>
      <c r="J49" s="228"/>
      <c r="K49" s="162"/>
      <c r="L49" s="162"/>
      <c r="M49" s="162"/>
      <c r="N49" s="222"/>
      <c r="O49" s="240"/>
      <c r="P49" s="223"/>
      <c r="Q49" s="240"/>
      <c r="R49" s="244"/>
      <c r="S49" s="245"/>
      <c r="T49" s="121"/>
    </row>
    <row r="50" ht="15.75" hidden="1" customHeight="1" spans="1:20">
      <c r="A50" s="153"/>
      <c r="B50" s="153"/>
      <c r="C50" s="219"/>
      <c r="D50" s="246"/>
      <c r="E50" s="156"/>
      <c r="F50" s="156"/>
      <c r="G50" s="156"/>
      <c r="H50" s="159"/>
      <c r="I50" s="221"/>
      <c r="J50" s="228"/>
      <c r="K50" s="162"/>
      <c r="L50" s="162"/>
      <c r="M50" s="162"/>
      <c r="N50" s="222"/>
      <c r="O50" s="240"/>
      <c r="P50" s="223"/>
      <c r="Q50" s="240"/>
      <c r="R50" s="244"/>
      <c r="S50" s="245"/>
      <c r="T50" s="121"/>
    </row>
    <row r="51" ht="15.75" hidden="1" customHeight="1" spans="1:20">
      <c r="A51" s="153"/>
      <c r="B51" s="153"/>
      <c r="C51" s="219"/>
      <c r="D51" s="246"/>
      <c r="E51" s="156"/>
      <c r="F51" s="156"/>
      <c r="G51" s="156"/>
      <c r="H51" s="159"/>
      <c r="I51" s="221"/>
      <c r="J51" s="228"/>
      <c r="K51" s="162"/>
      <c r="L51" s="162"/>
      <c r="M51" s="162"/>
      <c r="N51" s="222"/>
      <c r="O51" s="240"/>
      <c r="P51" s="223"/>
      <c r="Q51" s="240"/>
      <c r="R51" s="244"/>
      <c r="S51" s="245"/>
      <c r="T51" s="121"/>
    </row>
    <row r="52" ht="15.75" hidden="1" customHeight="1" spans="1:20">
      <c r="A52" s="153"/>
      <c r="B52" s="153"/>
      <c r="C52" s="219"/>
      <c r="D52" s="246"/>
      <c r="E52" s="156"/>
      <c r="F52" s="156"/>
      <c r="G52" s="156"/>
      <c r="H52" s="159"/>
      <c r="I52" s="221"/>
      <c r="J52" s="228"/>
      <c r="K52" s="162"/>
      <c r="L52" s="162"/>
      <c r="M52" s="162"/>
      <c r="N52" s="222"/>
      <c r="O52" s="240"/>
      <c r="P52" s="223"/>
      <c r="Q52" s="240"/>
      <c r="R52" s="244"/>
      <c r="S52" s="245"/>
      <c r="T52" s="121"/>
    </row>
    <row r="53" ht="15.75" hidden="1" customHeight="1" spans="1:20">
      <c r="A53" s="153"/>
      <c r="B53" s="153"/>
      <c r="C53" s="219"/>
      <c r="D53" s="246"/>
      <c r="E53" s="156"/>
      <c r="F53" s="156"/>
      <c r="G53" s="156"/>
      <c r="H53" s="159"/>
      <c r="I53" s="221"/>
      <c r="J53" s="228"/>
      <c r="K53" s="162"/>
      <c r="L53" s="162"/>
      <c r="M53" s="162"/>
      <c r="N53" s="222"/>
      <c r="O53" s="240"/>
      <c r="P53" s="223"/>
      <c r="Q53" s="240"/>
      <c r="R53" s="244"/>
      <c r="S53" s="245"/>
      <c r="T53" s="121"/>
    </row>
    <row r="54" ht="15.75" hidden="1" customHeight="1" spans="1:20">
      <c r="A54" s="153"/>
      <c r="B54" s="153"/>
      <c r="C54" s="219"/>
      <c r="D54" s="246"/>
      <c r="E54" s="156"/>
      <c r="F54" s="156"/>
      <c r="G54" s="156"/>
      <c r="H54" s="159"/>
      <c r="I54" s="221"/>
      <c r="J54" s="228"/>
      <c r="K54" s="162"/>
      <c r="L54" s="162"/>
      <c r="M54" s="162"/>
      <c r="N54" s="222"/>
      <c r="O54" s="240"/>
      <c r="P54" s="223"/>
      <c r="Q54" s="240"/>
      <c r="R54" s="244"/>
      <c r="S54" s="245"/>
      <c r="T54" s="121"/>
    </row>
    <row r="55" ht="15.75" hidden="1" customHeight="1" spans="1:20">
      <c r="A55" s="153"/>
      <c r="B55" s="153"/>
      <c r="C55" s="219"/>
      <c r="D55" s="246"/>
      <c r="E55" s="156"/>
      <c r="F55" s="156"/>
      <c r="G55" s="156"/>
      <c r="H55" s="159"/>
      <c r="I55" s="221"/>
      <c r="J55" s="228"/>
      <c r="K55" s="162"/>
      <c r="L55" s="162"/>
      <c r="M55" s="162"/>
      <c r="N55" s="222"/>
      <c r="O55" s="240"/>
      <c r="P55" s="223"/>
      <c r="Q55" s="240"/>
      <c r="R55" s="244"/>
      <c r="S55" s="245"/>
      <c r="T55" s="121"/>
    </row>
    <row r="56" ht="15.75" hidden="1" customHeight="1" spans="1:20">
      <c r="A56" s="153"/>
      <c r="B56" s="153"/>
      <c r="C56" s="219"/>
      <c r="D56" s="246"/>
      <c r="E56" s="156"/>
      <c r="F56" s="156"/>
      <c r="G56" s="156"/>
      <c r="H56" s="159"/>
      <c r="I56" s="221"/>
      <c r="J56" s="228"/>
      <c r="K56" s="162"/>
      <c r="L56" s="162"/>
      <c r="M56" s="162"/>
      <c r="N56" s="222"/>
      <c r="O56" s="240"/>
      <c r="P56" s="223"/>
      <c r="Q56" s="240"/>
      <c r="R56" s="244"/>
      <c r="S56" s="245"/>
      <c r="T56" s="121"/>
    </row>
    <row r="57" ht="15.75" hidden="1" customHeight="1" spans="1:20">
      <c r="A57" s="153"/>
      <c r="B57" s="153"/>
      <c r="C57" s="219"/>
      <c r="D57" s="246"/>
      <c r="E57" s="156"/>
      <c r="F57" s="156"/>
      <c r="G57" s="156"/>
      <c r="H57" s="159"/>
      <c r="I57" s="221"/>
      <c r="J57" s="228"/>
      <c r="K57" s="162"/>
      <c r="L57" s="162"/>
      <c r="M57" s="162"/>
      <c r="N57" s="222"/>
      <c r="O57" s="240"/>
      <c r="P57" s="223"/>
      <c r="Q57" s="240"/>
      <c r="R57" s="244"/>
      <c r="S57" s="245"/>
      <c r="T57" s="121"/>
    </row>
    <row r="58" ht="15.75" hidden="1" customHeight="1" spans="1:20">
      <c r="A58" s="153"/>
      <c r="B58" s="153"/>
      <c r="C58" s="219"/>
      <c r="D58" s="246"/>
      <c r="E58" s="156"/>
      <c r="F58" s="156"/>
      <c r="G58" s="156"/>
      <c r="H58" s="159"/>
      <c r="I58" s="221"/>
      <c r="J58" s="228"/>
      <c r="K58" s="162"/>
      <c r="L58" s="162"/>
      <c r="M58" s="162"/>
      <c r="N58" s="222"/>
      <c r="O58" s="240"/>
      <c r="P58" s="223"/>
      <c r="Q58" s="240"/>
      <c r="R58" s="244"/>
      <c r="S58" s="245"/>
      <c r="T58" s="121"/>
    </row>
    <row r="59" ht="15.75" hidden="1" customHeight="1" spans="1:20">
      <c r="A59" s="153"/>
      <c r="B59" s="153"/>
      <c r="C59" s="219"/>
      <c r="D59" s="246"/>
      <c r="E59" s="156"/>
      <c r="F59" s="156"/>
      <c r="G59" s="156"/>
      <c r="H59" s="159"/>
      <c r="I59" s="221"/>
      <c r="J59" s="228"/>
      <c r="K59" s="162"/>
      <c r="L59" s="162"/>
      <c r="M59" s="162"/>
      <c r="N59" s="222"/>
      <c r="O59" s="240"/>
      <c r="P59" s="223"/>
      <c r="Q59" s="240"/>
      <c r="R59" s="244"/>
      <c r="S59" s="245"/>
      <c r="T59" s="121"/>
    </row>
    <row r="60" ht="15.75" hidden="1" customHeight="1" spans="1:20">
      <c r="A60" s="153"/>
      <c r="B60" s="153"/>
      <c r="C60" s="219"/>
      <c r="D60" s="246"/>
      <c r="E60" s="156"/>
      <c r="F60" s="156"/>
      <c r="G60" s="156"/>
      <c r="H60" s="159"/>
      <c r="I60" s="221"/>
      <c r="J60" s="228"/>
      <c r="K60" s="162"/>
      <c r="L60" s="162"/>
      <c r="M60" s="162"/>
      <c r="N60" s="222"/>
      <c r="O60" s="240"/>
      <c r="P60" s="223"/>
      <c r="Q60" s="228"/>
      <c r="R60" s="244"/>
      <c r="S60" s="245"/>
      <c r="T60" s="121"/>
    </row>
    <row r="61" ht="15.75" hidden="1" customHeight="1" spans="1:20">
      <c r="A61" s="153"/>
      <c r="B61" s="153"/>
      <c r="C61" s="219"/>
      <c r="D61" s="246"/>
      <c r="E61" s="156"/>
      <c r="F61" s="156"/>
      <c r="G61" s="156"/>
      <c r="H61" s="159"/>
      <c r="I61" s="221"/>
      <c r="J61" s="228"/>
      <c r="K61" s="162"/>
      <c r="L61" s="162"/>
      <c r="M61" s="162"/>
      <c r="N61" s="222"/>
      <c r="O61" s="240"/>
      <c r="P61" s="223"/>
      <c r="Q61" s="228"/>
      <c r="R61" s="244"/>
      <c r="S61" s="245"/>
      <c r="T61" s="121"/>
    </row>
    <row r="62" ht="15.75" hidden="1" customHeight="1" spans="1:20">
      <c r="A62" s="153"/>
      <c r="B62" s="153"/>
      <c r="C62" s="219"/>
      <c r="D62" s="246"/>
      <c r="E62" s="156"/>
      <c r="F62" s="156"/>
      <c r="G62" s="156"/>
      <c r="H62" s="159"/>
      <c r="I62" s="221"/>
      <c r="J62" s="228"/>
      <c r="K62" s="162"/>
      <c r="L62" s="162"/>
      <c r="M62" s="162"/>
      <c r="N62" s="222"/>
      <c r="O62" s="240"/>
      <c r="P62" s="223"/>
      <c r="Q62" s="228"/>
      <c r="R62" s="244"/>
      <c r="S62" s="245"/>
      <c r="T62" s="121"/>
    </row>
    <row r="63" ht="15.75" hidden="1" customHeight="1" spans="1:20">
      <c r="A63" s="153"/>
      <c r="B63" s="153"/>
      <c r="C63" s="219"/>
      <c r="D63" s="246"/>
      <c r="E63" s="156"/>
      <c r="F63" s="156"/>
      <c r="G63" s="156"/>
      <c r="H63" s="159"/>
      <c r="I63" s="221"/>
      <c r="J63" s="228"/>
      <c r="K63" s="162"/>
      <c r="L63" s="162"/>
      <c r="M63" s="162"/>
      <c r="N63" s="222"/>
      <c r="O63" s="240"/>
      <c r="P63" s="223"/>
      <c r="Q63" s="228"/>
      <c r="R63" s="244"/>
      <c r="S63" s="245"/>
      <c r="T63" s="121"/>
    </row>
    <row r="64" ht="15.75" hidden="1" customHeight="1" spans="1:20">
      <c r="A64" s="153"/>
      <c r="B64" s="153"/>
      <c r="C64" s="219"/>
      <c r="D64" s="246"/>
      <c r="E64" s="156"/>
      <c r="F64" s="156"/>
      <c r="G64" s="156"/>
      <c r="H64" s="159"/>
      <c r="I64" s="221"/>
      <c r="J64" s="228"/>
      <c r="K64" s="162"/>
      <c r="L64" s="162"/>
      <c r="M64" s="162"/>
      <c r="N64" s="222"/>
      <c r="O64" s="240"/>
      <c r="P64" s="223"/>
      <c r="Q64" s="228"/>
      <c r="R64" s="244"/>
      <c r="S64" s="245"/>
      <c r="T64" s="121"/>
    </row>
    <row r="65" ht="15.75" hidden="1" customHeight="1" spans="1:20">
      <c r="A65" s="153"/>
      <c r="B65" s="153"/>
      <c r="C65" s="219"/>
      <c r="D65" s="246"/>
      <c r="E65" s="156"/>
      <c r="F65" s="156"/>
      <c r="G65" s="156"/>
      <c r="H65" s="159"/>
      <c r="I65" s="221"/>
      <c r="J65" s="228"/>
      <c r="K65" s="162"/>
      <c r="L65" s="162"/>
      <c r="M65" s="162"/>
      <c r="N65" s="222"/>
      <c r="O65" s="240"/>
      <c r="P65" s="223"/>
      <c r="Q65" s="228"/>
      <c r="R65" s="244"/>
      <c r="S65" s="245"/>
      <c r="T65" s="121"/>
    </row>
    <row r="66" ht="15.75" hidden="1" customHeight="1" spans="1:20">
      <c r="A66" s="153"/>
      <c r="B66" s="153"/>
      <c r="C66" s="219"/>
      <c r="D66" s="246"/>
      <c r="E66" s="156"/>
      <c r="F66" s="156"/>
      <c r="G66" s="156"/>
      <c r="H66" s="159"/>
      <c r="I66" s="221"/>
      <c r="J66" s="228"/>
      <c r="K66" s="162"/>
      <c r="L66" s="162"/>
      <c r="M66" s="162"/>
      <c r="N66" s="222"/>
      <c r="O66" s="240"/>
      <c r="P66" s="223"/>
      <c r="Q66" s="228"/>
      <c r="R66" s="244"/>
      <c r="S66" s="245"/>
      <c r="T66" s="121"/>
    </row>
    <row r="67" ht="15.75" hidden="1" customHeight="1" spans="1:20">
      <c r="A67" s="153"/>
      <c r="B67" s="153"/>
      <c r="C67" s="219"/>
      <c r="D67" s="246"/>
      <c r="E67" s="156"/>
      <c r="F67" s="156"/>
      <c r="G67" s="156"/>
      <c r="H67" s="159"/>
      <c r="I67" s="221"/>
      <c r="J67" s="228"/>
      <c r="K67" s="162"/>
      <c r="L67" s="162"/>
      <c r="M67" s="162"/>
      <c r="N67" s="222"/>
      <c r="O67" s="240"/>
      <c r="P67" s="223"/>
      <c r="Q67" s="228"/>
      <c r="R67" s="244"/>
      <c r="S67" s="245"/>
      <c r="T67" s="121"/>
    </row>
    <row r="68" ht="15.75" hidden="1" customHeight="1" spans="1:20">
      <c r="A68" s="153"/>
      <c r="B68" s="153"/>
      <c r="C68" s="219"/>
      <c r="D68" s="246"/>
      <c r="E68" s="156"/>
      <c r="F68" s="156"/>
      <c r="G68" s="156"/>
      <c r="H68" s="159"/>
      <c r="I68" s="221"/>
      <c r="J68" s="228"/>
      <c r="K68" s="162"/>
      <c r="L68" s="162"/>
      <c r="M68" s="162"/>
      <c r="N68" s="222"/>
      <c r="O68" s="240"/>
      <c r="P68" s="223"/>
      <c r="Q68" s="228"/>
      <c r="R68" s="244"/>
      <c r="S68" s="245"/>
      <c r="T68" s="121"/>
    </row>
    <row r="69" ht="15.75" hidden="1" customHeight="1" spans="1:20">
      <c r="A69" s="153"/>
      <c r="B69" s="153"/>
      <c r="C69" s="219"/>
      <c r="D69" s="246"/>
      <c r="E69" s="156"/>
      <c r="F69" s="156"/>
      <c r="G69" s="156"/>
      <c r="H69" s="159"/>
      <c r="I69" s="221"/>
      <c r="J69" s="228"/>
      <c r="K69" s="162"/>
      <c r="L69" s="162"/>
      <c r="M69" s="162"/>
      <c r="N69" s="222"/>
      <c r="O69" s="240"/>
      <c r="P69" s="223"/>
      <c r="Q69" s="228"/>
      <c r="R69" s="244"/>
      <c r="S69" s="245"/>
      <c r="T69" s="121"/>
    </row>
    <row r="70" ht="15.75" hidden="1" customHeight="1" spans="1:20">
      <c r="A70" s="153"/>
      <c r="B70" s="153"/>
      <c r="C70" s="219"/>
      <c r="D70" s="246"/>
      <c r="E70" s="156"/>
      <c r="F70" s="156"/>
      <c r="G70" s="156"/>
      <c r="H70" s="159"/>
      <c r="I70" s="221"/>
      <c r="J70" s="228"/>
      <c r="K70" s="162"/>
      <c r="L70" s="162"/>
      <c r="M70" s="162"/>
      <c r="N70" s="222"/>
      <c r="O70" s="240"/>
      <c r="P70" s="223"/>
      <c r="Q70" s="228"/>
      <c r="R70" s="244"/>
      <c r="S70" s="245"/>
      <c r="T70" s="121"/>
    </row>
    <row r="71" ht="15.75" hidden="1" customHeight="1" spans="1:20">
      <c r="A71" s="153"/>
      <c r="B71" s="153"/>
      <c r="C71" s="219"/>
      <c r="D71" s="246"/>
      <c r="E71" s="156"/>
      <c r="F71" s="156"/>
      <c r="G71" s="156"/>
      <c r="H71" s="159"/>
      <c r="I71" s="221"/>
      <c r="J71" s="228"/>
      <c r="K71" s="162"/>
      <c r="L71" s="162"/>
      <c r="M71" s="162"/>
      <c r="N71" s="222"/>
      <c r="O71" s="240"/>
      <c r="P71" s="223"/>
      <c r="Q71" s="228"/>
      <c r="R71" s="244"/>
      <c r="S71" s="245"/>
      <c r="T71" s="121"/>
    </row>
    <row r="72" ht="15.75" hidden="1" customHeight="1" spans="1:20">
      <c r="A72" s="153"/>
      <c r="B72" s="153"/>
      <c r="C72" s="219"/>
      <c r="D72" s="246"/>
      <c r="E72" s="156"/>
      <c r="F72" s="156"/>
      <c r="G72" s="156"/>
      <c r="H72" s="159"/>
      <c r="I72" s="221"/>
      <c r="J72" s="228"/>
      <c r="K72" s="162"/>
      <c r="L72" s="162"/>
      <c r="M72" s="162"/>
      <c r="N72" s="222"/>
      <c r="O72" s="240"/>
      <c r="P72" s="223"/>
      <c r="Q72" s="228"/>
      <c r="R72" s="244"/>
      <c r="S72" s="245"/>
      <c r="T72" s="121"/>
    </row>
    <row r="73" ht="15.75" hidden="1" customHeight="1" spans="1:20">
      <c r="A73" s="153"/>
      <c r="B73" s="153"/>
      <c r="C73" s="219"/>
      <c r="D73" s="246"/>
      <c r="E73" s="156"/>
      <c r="F73" s="156"/>
      <c r="G73" s="156"/>
      <c r="H73" s="159"/>
      <c r="I73" s="221"/>
      <c r="J73" s="228"/>
      <c r="K73" s="162"/>
      <c r="L73" s="162"/>
      <c r="M73" s="162"/>
      <c r="N73" s="222"/>
      <c r="O73" s="240"/>
      <c r="P73" s="223"/>
      <c r="Q73" s="228"/>
      <c r="R73" s="244"/>
      <c r="S73" s="245"/>
      <c r="T73" s="121"/>
    </row>
    <row r="74" ht="15.75" hidden="1" customHeight="1" spans="1:20">
      <c r="A74" s="153"/>
      <c r="B74" s="153"/>
      <c r="C74" s="219"/>
      <c r="D74" s="246"/>
      <c r="E74" s="156"/>
      <c r="F74" s="156"/>
      <c r="G74" s="156"/>
      <c r="H74" s="159"/>
      <c r="I74" s="221"/>
      <c r="J74" s="228"/>
      <c r="K74" s="162"/>
      <c r="L74" s="162"/>
      <c r="M74" s="162"/>
      <c r="N74" s="222"/>
      <c r="O74" s="240"/>
      <c r="P74" s="223"/>
      <c r="Q74" s="228"/>
      <c r="R74" s="244"/>
      <c r="S74" s="245"/>
      <c r="T74" s="121"/>
    </row>
    <row r="75" ht="15.75" hidden="1" customHeight="1" spans="1:20">
      <c r="A75" s="153"/>
      <c r="B75" s="153"/>
      <c r="C75" s="219"/>
      <c r="D75" s="246"/>
      <c r="E75" s="156"/>
      <c r="F75" s="156"/>
      <c r="G75" s="156"/>
      <c r="H75" s="159"/>
      <c r="I75" s="221"/>
      <c r="J75" s="228"/>
      <c r="K75" s="162"/>
      <c r="L75" s="162"/>
      <c r="M75" s="162"/>
      <c r="N75" s="222"/>
      <c r="O75" s="240"/>
      <c r="P75" s="223"/>
      <c r="Q75" s="228"/>
      <c r="R75" s="244"/>
      <c r="S75" s="245"/>
      <c r="T75" s="121"/>
    </row>
    <row r="76" ht="15.75" hidden="1" customHeight="1" spans="1:20">
      <c r="A76" s="153"/>
      <c r="B76" s="153"/>
      <c r="C76" s="219"/>
      <c r="D76" s="246"/>
      <c r="E76" s="156"/>
      <c r="F76" s="156"/>
      <c r="G76" s="156"/>
      <c r="H76" s="159"/>
      <c r="I76" s="221"/>
      <c r="J76" s="228"/>
      <c r="K76" s="162"/>
      <c r="L76" s="162"/>
      <c r="M76" s="162"/>
      <c r="N76" s="222"/>
      <c r="O76" s="240"/>
      <c r="P76" s="223"/>
      <c r="Q76" s="228"/>
      <c r="R76" s="244"/>
      <c r="S76" s="245"/>
      <c r="T76" s="121"/>
    </row>
    <row r="77" ht="15.75" hidden="1" customHeight="1" spans="1:20">
      <c r="A77" s="153"/>
      <c r="B77" s="153"/>
      <c r="C77" s="219"/>
      <c r="D77" s="246"/>
      <c r="E77" s="156"/>
      <c r="F77" s="156"/>
      <c r="G77" s="156"/>
      <c r="H77" s="159"/>
      <c r="I77" s="221"/>
      <c r="J77" s="228"/>
      <c r="K77" s="162"/>
      <c r="L77" s="162"/>
      <c r="M77" s="162"/>
      <c r="N77" s="222"/>
      <c r="O77" s="240"/>
      <c r="P77" s="223"/>
      <c r="Q77" s="228"/>
      <c r="R77" s="244"/>
      <c r="S77" s="245"/>
      <c r="T77" s="121"/>
    </row>
    <row r="78" ht="15.75" hidden="1" customHeight="1" spans="1:20">
      <c r="A78" s="153"/>
      <c r="B78" s="153"/>
      <c r="C78" s="219"/>
      <c r="D78" s="246"/>
      <c r="E78" s="156"/>
      <c r="F78" s="156"/>
      <c r="G78" s="156"/>
      <c r="H78" s="159"/>
      <c r="I78" s="221"/>
      <c r="J78" s="228"/>
      <c r="K78" s="162"/>
      <c r="L78" s="162"/>
      <c r="M78" s="162"/>
      <c r="N78" s="222"/>
      <c r="O78" s="240"/>
      <c r="P78" s="223"/>
      <c r="Q78" s="228"/>
      <c r="R78" s="244"/>
      <c r="S78" s="245"/>
      <c r="T78" s="121"/>
    </row>
    <row r="79" ht="15.75" hidden="1" customHeight="1" spans="1:20">
      <c r="A79" s="153"/>
      <c r="B79" s="153"/>
      <c r="C79" s="219"/>
      <c r="D79" s="246"/>
      <c r="E79" s="156"/>
      <c r="F79" s="156"/>
      <c r="G79" s="156"/>
      <c r="H79" s="159"/>
      <c r="I79" s="221"/>
      <c r="J79" s="228"/>
      <c r="K79" s="162"/>
      <c r="L79" s="162"/>
      <c r="M79" s="162"/>
      <c r="N79" s="222"/>
      <c r="O79" s="240"/>
      <c r="P79" s="223"/>
      <c r="Q79" s="228"/>
      <c r="R79" s="244"/>
      <c r="S79" s="245"/>
      <c r="T79" s="121"/>
    </row>
    <row r="80" ht="15.75" hidden="1" customHeight="1" spans="1:20">
      <c r="A80" s="153"/>
      <c r="B80" s="153"/>
      <c r="C80" s="219"/>
      <c r="D80" s="246"/>
      <c r="E80" s="156"/>
      <c r="F80" s="156"/>
      <c r="G80" s="156"/>
      <c r="H80" s="159"/>
      <c r="I80" s="221"/>
      <c r="J80" s="228"/>
      <c r="K80" s="162"/>
      <c r="L80" s="162"/>
      <c r="M80" s="162"/>
      <c r="N80" s="222"/>
      <c r="O80" s="240"/>
      <c r="P80" s="223"/>
      <c r="Q80" s="228"/>
      <c r="R80" s="244"/>
      <c r="S80" s="245"/>
      <c r="T80" s="121"/>
    </row>
    <row r="81" ht="15.75" hidden="1" customHeight="1" spans="1:20">
      <c r="A81" s="153"/>
      <c r="B81" s="153"/>
      <c r="C81" s="219"/>
      <c r="D81" s="246"/>
      <c r="E81" s="156"/>
      <c r="F81" s="156"/>
      <c r="G81" s="156"/>
      <c r="H81" s="159"/>
      <c r="I81" s="221"/>
      <c r="J81" s="228"/>
      <c r="K81" s="162"/>
      <c r="L81" s="162"/>
      <c r="M81" s="162"/>
      <c r="N81" s="222"/>
      <c r="O81" s="240"/>
      <c r="P81" s="223"/>
      <c r="Q81" s="228"/>
      <c r="R81" s="244"/>
      <c r="S81" s="245"/>
      <c r="T81" s="121"/>
    </row>
    <row r="82" ht="15.75" hidden="1" customHeight="1" spans="1:20">
      <c r="A82" s="153"/>
      <c r="B82" s="153"/>
      <c r="C82" s="219"/>
      <c r="D82" s="246"/>
      <c r="E82" s="156"/>
      <c r="F82" s="156"/>
      <c r="G82" s="156"/>
      <c r="H82" s="159"/>
      <c r="I82" s="221"/>
      <c r="J82" s="228"/>
      <c r="K82" s="162"/>
      <c r="L82" s="162"/>
      <c r="M82" s="162"/>
      <c r="N82" s="222"/>
      <c r="O82" s="240"/>
      <c r="P82" s="223"/>
      <c r="Q82" s="228"/>
      <c r="R82" s="244"/>
      <c r="S82" s="245"/>
      <c r="T82" s="121"/>
    </row>
    <row r="83" ht="15.75" hidden="1" customHeight="1" spans="1:20">
      <c r="A83" s="153"/>
      <c r="B83" s="153"/>
      <c r="C83" s="219"/>
      <c r="D83" s="246"/>
      <c r="E83" s="156"/>
      <c r="F83" s="156"/>
      <c r="G83" s="156"/>
      <c r="H83" s="159"/>
      <c r="I83" s="221"/>
      <c r="J83" s="228"/>
      <c r="K83" s="162"/>
      <c r="L83" s="162"/>
      <c r="M83" s="162"/>
      <c r="N83" s="222"/>
      <c r="O83" s="240"/>
      <c r="P83" s="223"/>
      <c r="Q83" s="228"/>
      <c r="R83" s="244"/>
      <c r="S83" s="245"/>
      <c r="T83" s="121"/>
    </row>
    <row r="84" ht="15.75" hidden="1" customHeight="1" spans="1:20">
      <c r="A84" s="153"/>
      <c r="B84" s="153"/>
      <c r="C84" s="219"/>
      <c r="D84" s="246"/>
      <c r="E84" s="156"/>
      <c r="F84" s="156"/>
      <c r="G84" s="156"/>
      <c r="H84" s="159"/>
      <c r="I84" s="221"/>
      <c r="J84" s="228"/>
      <c r="K84" s="162"/>
      <c r="L84" s="162"/>
      <c r="M84" s="162"/>
      <c r="N84" s="222"/>
      <c r="O84" s="240"/>
      <c r="P84" s="223"/>
      <c r="Q84" s="228"/>
      <c r="R84" s="244"/>
      <c r="S84" s="245"/>
      <c r="T84" s="121"/>
    </row>
    <row r="85" ht="15.75" hidden="1" customHeight="1" spans="1:20">
      <c r="A85" s="153"/>
      <c r="B85" s="153"/>
      <c r="C85" s="219"/>
      <c r="D85" s="246"/>
      <c r="E85" s="156"/>
      <c r="F85" s="156"/>
      <c r="G85" s="156"/>
      <c r="H85" s="159"/>
      <c r="I85" s="221"/>
      <c r="J85" s="228"/>
      <c r="K85" s="162"/>
      <c r="L85" s="162"/>
      <c r="M85" s="162"/>
      <c r="N85" s="222"/>
      <c r="O85" s="240"/>
      <c r="P85" s="223"/>
      <c r="Q85" s="228"/>
      <c r="R85" s="244"/>
      <c r="S85" s="245"/>
      <c r="T85" s="121"/>
    </row>
    <row r="86" ht="15.75" hidden="1" customHeight="1" spans="1:20">
      <c r="A86" s="153"/>
      <c r="B86" s="153"/>
      <c r="C86" s="219"/>
      <c r="D86" s="246"/>
      <c r="E86" s="156"/>
      <c r="F86" s="156"/>
      <c r="G86" s="156"/>
      <c r="H86" s="159"/>
      <c r="I86" s="221"/>
      <c r="J86" s="228"/>
      <c r="K86" s="162"/>
      <c r="L86" s="162"/>
      <c r="M86" s="162"/>
      <c r="N86" s="222"/>
      <c r="O86" s="240"/>
      <c r="P86" s="223"/>
      <c r="Q86" s="228"/>
      <c r="R86" s="244"/>
      <c r="S86" s="245"/>
      <c r="T86" s="121"/>
    </row>
    <row r="87" ht="15.75" hidden="1" customHeight="1" spans="1:20">
      <c r="A87" s="153"/>
      <c r="B87" s="153"/>
      <c r="C87" s="219"/>
      <c r="D87" s="246"/>
      <c r="E87" s="156"/>
      <c r="F87" s="156"/>
      <c r="G87" s="156"/>
      <c r="H87" s="159"/>
      <c r="I87" s="221"/>
      <c r="J87" s="228"/>
      <c r="K87" s="162"/>
      <c r="L87" s="162"/>
      <c r="M87" s="162"/>
      <c r="N87" s="222"/>
      <c r="O87" s="240"/>
      <c r="P87" s="223"/>
      <c r="Q87" s="228"/>
      <c r="R87" s="244"/>
      <c r="S87" s="245"/>
      <c r="T87" s="121"/>
    </row>
    <row r="88" ht="15.75" hidden="1" customHeight="1" spans="1:20">
      <c r="A88" s="153"/>
      <c r="B88" s="153"/>
      <c r="C88" s="219"/>
      <c r="D88" s="246"/>
      <c r="E88" s="156"/>
      <c r="F88" s="156"/>
      <c r="G88" s="156"/>
      <c r="H88" s="159"/>
      <c r="I88" s="221"/>
      <c r="J88" s="228"/>
      <c r="K88" s="162"/>
      <c r="L88" s="162"/>
      <c r="M88" s="162"/>
      <c r="N88" s="222"/>
      <c r="O88" s="240"/>
      <c r="P88" s="223"/>
      <c r="Q88" s="228"/>
      <c r="R88" s="244"/>
      <c r="S88" s="245"/>
      <c r="T88" s="121"/>
    </row>
    <row r="89" ht="15.75" hidden="1" customHeight="1" spans="1:20">
      <c r="A89" s="153"/>
      <c r="B89" s="153"/>
      <c r="C89" s="219"/>
      <c r="D89" s="246"/>
      <c r="E89" s="156"/>
      <c r="F89" s="156"/>
      <c r="G89" s="156"/>
      <c r="H89" s="159"/>
      <c r="I89" s="221"/>
      <c r="J89" s="228"/>
      <c r="K89" s="162"/>
      <c r="L89" s="162"/>
      <c r="M89" s="162"/>
      <c r="N89" s="222"/>
      <c r="O89" s="240"/>
      <c r="P89" s="223"/>
      <c r="Q89" s="228"/>
      <c r="R89" s="244"/>
      <c r="S89" s="245"/>
      <c r="T89" s="121"/>
    </row>
    <row r="90" ht="15.75" hidden="1" customHeight="1" spans="1:20">
      <c r="A90" s="153"/>
      <c r="B90" s="153"/>
      <c r="C90" s="219"/>
      <c r="D90" s="246"/>
      <c r="E90" s="156"/>
      <c r="F90" s="156"/>
      <c r="G90" s="156"/>
      <c r="H90" s="159"/>
      <c r="I90" s="221"/>
      <c r="J90" s="228"/>
      <c r="K90" s="162"/>
      <c r="L90" s="162"/>
      <c r="M90" s="162"/>
      <c r="N90" s="222"/>
      <c r="O90" s="240"/>
      <c r="P90" s="223"/>
      <c r="Q90" s="228"/>
      <c r="R90" s="244"/>
      <c r="S90" s="245"/>
      <c r="T90" s="121"/>
    </row>
    <row r="91" ht="15.75" hidden="1" customHeight="1" spans="1:20">
      <c r="A91" s="153"/>
      <c r="B91" s="153"/>
      <c r="C91" s="219"/>
      <c r="D91" s="246"/>
      <c r="E91" s="156"/>
      <c r="F91" s="156"/>
      <c r="G91" s="156"/>
      <c r="H91" s="159"/>
      <c r="I91" s="221"/>
      <c r="J91" s="228"/>
      <c r="K91" s="162"/>
      <c r="L91" s="162"/>
      <c r="M91" s="162"/>
      <c r="N91" s="222"/>
      <c r="O91" s="240"/>
      <c r="P91" s="223"/>
      <c r="Q91" s="228"/>
      <c r="R91" s="244"/>
      <c r="S91" s="245"/>
      <c r="T91" s="121"/>
    </row>
    <row r="92" ht="15.75" hidden="1" customHeight="1" spans="1:20">
      <c r="A92" s="153"/>
      <c r="B92" s="153"/>
      <c r="C92" s="219"/>
      <c r="D92" s="246"/>
      <c r="E92" s="156"/>
      <c r="F92" s="156"/>
      <c r="G92" s="156"/>
      <c r="H92" s="159"/>
      <c r="I92" s="221"/>
      <c r="J92" s="228"/>
      <c r="K92" s="162"/>
      <c r="L92" s="162"/>
      <c r="M92" s="162"/>
      <c r="N92" s="222"/>
      <c r="O92" s="240"/>
      <c r="P92" s="223"/>
      <c r="Q92" s="228"/>
      <c r="R92" s="244"/>
      <c r="S92" s="247"/>
      <c r="T92" s="248"/>
    </row>
    <row r="93" ht="15.75" hidden="1" customHeight="1" spans="1:20">
      <c r="A93" s="153"/>
      <c r="B93" s="153"/>
      <c r="C93" s="219"/>
      <c r="D93" s="246"/>
      <c r="E93" s="156"/>
      <c r="F93" s="156"/>
      <c r="G93" s="156"/>
      <c r="H93" s="159"/>
      <c r="I93" s="221"/>
      <c r="J93" s="228"/>
      <c r="K93" s="162"/>
      <c r="L93" s="162"/>
      <c r="M93" s="162"/>
      <c r="N93" s="222"/>
      <c r="O93" s="240"/>
      <c r="P93" s="223"/>
      <c r="Q93" s="228"/>
      <c r="R93" s="244"/>
      <c r="S93" s="249"/>
      <c r="T93" s="250"/>
    </row>
    <row r="94" ht="15.75" hidden="1" customHeight="1" spans="1:20">
      <c r="A94" s="153"/>
      <c r="B94" s="153"/>
      <c r="C94" s="219"/>
      <c r="D94" s="246"/>
      <c r="E94" s="156"/>
      <c r="F94" s="156"/>
      <c r="G94" s="156"/>
      <c r="H94" s="159"/>
      <c r="I94" s="221"/>
      <c r="J94" s="228"/>
      <c r="K94" s="162"/>
      <c r="L94" s="162"/>
      <c r="M94" s="162"/>
      <c r="N94" s="222"/>
      <c r="O94" s="240"/>
      <c r="P94" s="223"/>
      <c r="Q94" s="228"/>
      <c r="R94" s="244"/>
      <c r="S94" s="245"/>
      <c r="T94" s="121"/>
    </row>
    <row r="95" ht="15.75" hidden="1" customHeight="1" spans="1:20">
      <c r="A95" s="153"/>
      <c r="B95" s="153"/>
      <c r="C95" s="219"/>
      <c r="D95" s="246"/>
      <c r="E95" s="156"/>
      <c r="F95" s="156"/>
      <c r="G95" s="156"/>
      <c r="H95" s="159"/>
      <c r="I95" s="221"/>
      <c r="J95" s="228"/>
      <c r="K95" s="162"/>
      <c r="L95" s="162"/>
      <c r="M95" s="162"/>
      <c r="N95" s="222"/>
      <c r="O95" s="240"/>
      <c r="P95" s="223"/>
      <c r="Q95" s="228"/>
      <c r="R95" s="244"/>
      <c r="S95" s="245"/>
      <c r="T95" s="121"/>
    </row>
    <row r="96" ht="15.75" hidden="1" customHeight="1" spans="1:20">
      <c r="A96" s="153"/>
      <c r="B96" s="153"/>
      <c r="C96" s="219"/>
      <c r="D96" s="246"/>
      <c r="E96" s="156"/>
      <c r="F96" s="156"/>
      <c r="G96" s="156"/>
      <c r="H96" s="159"/>
      <c r="I96" s="221"/>
      <c r="J96" s="228"/>
      <c r="K96" s="162"/>
      <c r="L96" s="162"/>
      <c r="M96" s="162"/>
      <c r="N96" s="222"/>
      <c r="O96" s="240"/>
      <c r="P96" s="223"/>
      <c r="Q96" s="228"/>
      <c r="R96" s="244"/>
      <c r="S96" s="245"/>
      <c r="T96" s="121"/>
    </row>
    <row r="97" ht="15.75" hidden="1" customHeight="1" spans="1:20">
      <c r="A97" s="153"/>
      <c r="B97" s="153"/>
      <c r="C97" s="219"/>
      <c r="D97" s="246"/>
      <c r="E97" s="156"/>
      <c r="F97" s="156"/>
      <c r="G97" s="156"/>
      <c r="H97" s="159"/>
      <c r="I97" s="221"/>
      <c r="J97" s="228"/>
      <c r="K97" s="162"/>
      <c r="L97" s="162"/>
      <c r="M97" s="162"/>
      <c r="N97" s="222"/>
      <c r="O97" s="240"/>
      <c r="P97" s="223"/>
      <c r="Q97" s="228"/>
      <c r="R97" s="244"/>
      <c r="S97" s="245"/>
      <c r="T97" s="121"/>
    </row>
    <row r="98" ht="15.75" hidden="1" customHeight="1" spans="1:20">
      <c r="A98" s="153"/>
      <c r="B98" s="153"/>
      <c r="C98" s="219"/>
      <c r="D98" s="246"/>
      <c r="E98" s="156"/>
      <c r="F98" s="156"/>
      <c r="G98" s="156"/>
      <c r="H98" s="159"/>
      <c r="I98" s="221"/>
      <c r="J98" s="228"/>
      <c r="K98" s="162"/>
      <c r="L98" s="162"/>
      <c r="M98" s="162"/>
      <c r="N98" s="222"/>
      <c r="O98" s="240"/>
      <c r="P98" s="223"/>
      <c r="Q98" s="228"/>
      <c r="R98" s="244"/>
      <c r="S98" s="245"/>
      <c r="T98" s="121"/>
    </row>
    <row r="99" ht="15.75" hidden="1" customHeight="1" spans="1:20">
      <c r="A99" s="153"/>
      <c r="B99" s="153"/>
      <c r="C99" s="219"/>
      <c r="D99" s="246"/>
      <c r="E99" s="156"/>
      <c r="F99" s="156"/>
      <c r="G99" s="156"/>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6"/>
      <c r="G100" s="156"/>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6"/>
      <c r="G101" s="156"/>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6"/>
      <c r="G102" s="156"/>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6"/>
      <c r="G103" s="156"/>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6"/>
      <c r="G104" s="156"/>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6"/>
      <c r="G105" s="156"/>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6"/>
      <c r="G106" s="156"/>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6"/>
      <c r="G107" s="156"/>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6"/>
      <c r="G108" s="156"/>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6"/>
      <c r="G109" s="156"/>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6"/>
      <c r="G110" s="156"/>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6"/>
      <c r="G111" s="156"/>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6"/>
      <c r="G112" s="156"/>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6"/>
      <c r="G113" s="156"/>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6"/>
      <c r="G114" s="156"/>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6"/>
      <c r="G115" s="156"/>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6"/>
      <c r="G116" s="156"/>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6"/>
      <c r="G117" s="156"/>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6"/>
      <c r="G118" s="156"/>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6"/>
      <c r="G119" s="156"/>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6"/>
      <c r="G120" s="156"/>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6"/>
      <c r="G121" s="156"/>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6"/>
      <c r="G122" s="156"/>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6"/>
      <c r="G123" s="156"/>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6"/>
      <c r="G124" s="156"/>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6"/>
      <c r="G125" s="156"/>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6"/>
      <c r="G126" s="156"/>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6"/>
      <c r="G127" s="156"/>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6"/>
      <c r="G128" s="156"/>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6"/>
      <c r="G129" s="156"/>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6"/>
      <c r="G130" s="156"/>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6"/>
      <c r="G131" s="156"/>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6"/>
      <c r="G132" s="156"/>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6"/>
      <c r="G133" s="156"/>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6"/>
      <c r="G134" s="156"/>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6"/>
      <c r="G135" s="156"/>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6"/>
      <c r="G136" s="156"/>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6"/>
      <c r="G137" s="156"/>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6"/>
      <c r="G138" s="156"/>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6"/>
      <c r="G139" s="156"/>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6"/>
      <c r="G140" s="156"/>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6"/>
      <c r="G141" s="156"/>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6"/>
      <c r="G142" s="156"/>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6"/>
      <c r="G143" s="156"/>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6"/>
      <c r="G144" s="156"/>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6"/>
      <c r="G145" s="156"/>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6"/>
      <c r="G146" s="156"/>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6"/>
      <c r="G147" s="156"/>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6"/>
      <c r="G148" s="156"/>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6"/>
      <c r="G149" s="156"/>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6"/>
      <c r="G150" s="156"/>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6"/>
      <c r="G151" s="156"/>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6"/>
      <c r="G152" s="156"/>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6"/>
      <c r="G153" s="156"/>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6"/>
      <c r="G154" s="156"/>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6"/>
      <c r="G155" s="156"/>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6"/>
      <c r="G156" s="156"/>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6"/>
      <c r="G157" s="156"/>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6"/>
      <c r="G158" s="156"/>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6"/>
      <c r="G159" s="156"/>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6"/>
      <c r="G160" s="156"/>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6"/>
      <c r="G161" s="156"/>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6"/>
      <c r="G162" s="156"/>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6"/>
      <c r="G163" s="156"/>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6"/>
      <c r="G164" s="156"/>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6"/>
      <c r="G165" s="156"/>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6"/>
      <c r="G166" s="156"/>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6"/>
      <c r="G167" s="156"/>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6"/>
      <c r="G168" s="156"/>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6"/>
      <c r="G169" s="156"/>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6"/>
      <c r="G170" s="156"/>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6"/>
      <c r="G171" s="156"/>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6"/>
      <c r="G172" s="156"/>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6"/>
      <c r="G173" s="156"/>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6"/>
      <c r="G174" s="156"/>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6"/>
      <c r="G175" s="156"/>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6"/>
      <c r="G176" s="156"/>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6"/>
      <c r="G177" s="156"/>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6"/>
      <c r="G178" s="156"/>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6"/>
      <c r="G179" s="156"/>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6"/>
      <c r="G180" s="156"/>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6"/>
      <c r="G181" s="156"/>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6"/>
      <c r="G182" s="156"/>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6"/>
      <c r="G183" s="156"/>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6"/>
      <c r="G184" s="156"/>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6"/>
      <c r="G185" s="156"/>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6"/>
      <c r="G186" s="156"/>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6"/>
      <c r="G187" s="156"/>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6"/>
      <c r="G188" s="156"/>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6"/>
      <c r="G189" s="156"/>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6"/>
      <c r="G190" s="156"/>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6"/>
      <c r="G191" s="156"/>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6"/>
      <c r="G192" s="156"/>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6"/>
      <c r="G193" s="156"/>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6"/>
      <c r="G194" s="156"/>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6"/>
      <c r="G195" s="156"/>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6"/>
      <c r="G196" s="156"/>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6"/>
      <c r="G197" s="156"/>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6"/>
      <c r="G198" s="156"/>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6"/>
      <c r="G199" s="156"/>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6"/>
      <c r="G200" s="156"/>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6"/>
      <c r="G201" s="156"/>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6"/>
      <c r="G202" s="156"/>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6"/>
      <c r="G203" s="156"/>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6"/>
      <c r="G204" s="156"/>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6"/>
      <c r="G205" s="156"/>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6"/>
      <c r="G206" s="156"/>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6"/>
      <c r="G207" s="156"/>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6"/>
      <c r="G208" s="156"/>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6"/>
      <c r="G209" s="156"/>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6"/>
      <c r="G210" s="156"/>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6"/>
      <c r="G211" s="156"/>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6"/>
      <c r="G212" s="156"/>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6"/>
      <c r="G213" s="156"/>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6"/>
      <c r="G214" s="156"/>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6"/>
      <c r="G215" s="156"/>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6"/>
      <c r="G216" s="156"/>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6"/>
      <c r="G217" s="156"/>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6"/>
      <c r="G218" s="156"/>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6"/>
      <c r="G219" s="156"/>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6"/>
      <c r="G220" s="156"/>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6"/>
      <c r="G221" s="156"/>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6"/>
      <c r="G222" s="156"/>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6"/>
      <c r="G223" s="156"/>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6"/>
      <c r="G224" s="156"/>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6"/>
      <c r="G225" s="156"/>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6"/>
      <c r="G226" s="156"/>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6"/>
      <c r="G227" s="156"/>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6"/>
      <c r="G228" s="156"/>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6"/>
      <c r="G229" s="156"/>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6"/>
      <c r="G230" s="156"/>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6"/>
      <c r="G231" s="156"/>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6"/>
      <c r="G232" s="156"/>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6"/>
      <c r="G233" s="156"/>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6"/>
      <c r="G234" s="156"/>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6"/>
      <c r="G235" s="156"/>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6"/>
      <c r="G236" s="156"/>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6"/>
      <c r="G237" s="156"/>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6"/>
      <c r="G238" s="156"/>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6"/>
      <c r="G239" s="156"/>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6"/>
      <c r="G240" s="156"/>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6"/>
      <c r="G241" s="156"/>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6"/>
      <c r="G242" s="156"/>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6"/>
      <c r="G243" s="156"/>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6"/>
      <c r="G244" s="156"/>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6"/>
      <c r="G245" s="156"/>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6"/>
      <c r="G246" s="156"/>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6"/>
      <c r="G247" s="156"/>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6"/>
      <c r="G248" s="156"/>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6"/>
      <c r="G249" s="156"/>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6"/>
      <c r="G250" s="156"/>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6"/>
      <c r="G251" s="156"/>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6"/>
      <c r="G252" s="156"/>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6"/>
      <c r="G253" s="156"/>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6"/>
      <c r="G254" s="156"/>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6"/>
      <c r="G255" s="156"/>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6"/>
      <c r="G256" s="156"/>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6"/>
      <c r="G257" s="156"/>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6"/>
      <c r="G258" s="156"/>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6"/>
      <c r="G259" s="156"/>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6"/>
      <c r="G260" s="156"/>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6"/>
      <c r="G261" s="156"/>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6"/>
      <c r="G262" s="156"/>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6"/>
      <c r="G263" s="156"/>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6"/>
      <c r="G264" s="156"/>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6"/>
      <c r="G265" s="156"/>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6"/>
      <c r="G266" s="156"/>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6"/>
      <c r="G267" s="156"/>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6"/>
      <c r="G268" s="156"/>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6"/>
      <c r="G269" s="156"/>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6"/>
      <c r="G270" s="156"/>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6"/>
      <c r="G271" s="156"/>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6"/>
      <c r="G272" s="156"/>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6"/>
      <c r="G273" s="156"/>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6"/>
      <c r="G274" s="156"/>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6"/>
      <c r="G275" s="156"/>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6"/>
      <c r="G276" s="156"/>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6"/>
      <c r="G277" s="156"/>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6"/>
      <c r="G278" s="156"/>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6"/>
      <c r="G279" s="156"/>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6"/>
      <c r="G280" s="156"/>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6"/>
      <c r="G281" s="156"/>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6"/>
      <c r="G282" s="156"/>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6"/>
      <c r="G283" s="156"/>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6"/>
      <c r="G284" s="156"/>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6"/>
      <c r="G285" s="156"/>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6"/>
      <c r="G286" s="156"/>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6"/>
      <c r="G287" s="156"/>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6"/>
      <c r="G288" s="156"/>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6"/>
      <c r="G289" s="156"/>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6"/>
      <c r="G290" s="156"/>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6"/>
      <c r="G291" s="156"/>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6"/>
      <c r="G292" s="156"/>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6"/>
      <c r="G293" s="156"/>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6"/>
      <c r="G294" s="156"/>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6"/>
      <c r="G295" s="156"/>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6"/>
      <c r="G296" s="156"/>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6"/>
      <c r="G297" s="156"/>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6"/>
      <c r="G298" s="156"/>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6"/>
      <c r="G299" s="156"/>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6"/>
      <c r="G300" s="156"/>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6"/>
      <c r="G301" s="156"/>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6"/>
      <c r="G302" s="156"/>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6"/>
      <c r="G303" s="156"/>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6"/>
      <c r="G304" s="156"/>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6"/>
      <c r="G305" s="156"/>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6"/>
      <c r="G306" s="156"/>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6"/>
      <c r="G307" s="156"/>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6"/>
      <c r="G308" s="156"/>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6"/>
      <c r="G309" s="156"/>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6"/>
      <c r="G310" s="156"/>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6"/>
      <c r="G311" s="156"/>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6"/>
      <c r="G312" s="156"/>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6"/>
      <c r="G313" s="156"/>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6"/>
      <c r="G314" s="156"/>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6"/>
      <c r="G315" s="156"/>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6"/>
      <c r="G316" s="156"/>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6"/>
      <c r="G317" s="156"/>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6"/>
      <c r="G318" s="156"/>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6"/>
      <c r="G319" s="156"/>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6"/>
      <c r="G320" s="156"/>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6"/>
      <c r="G321" s="156"/>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6"/>
      <c r="G322" s="156"/>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6"/>
      <c r="G323" s="156"/>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6"/>
      <c r="G324" s="156"/>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6"/>
      <c r="G325" s="156"/>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6"/>
      <c r="G326" s="156"/>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6"/>
      <c r="G327" s="156"/>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6"/>
      <c r="G328" s="156"/>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6"/>
      <c r="G329" s="156"/>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6"/>
      <c r="G330" s="156"/>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6"/>
      <c r="G331" s="156"/>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6"/>
      <c r="G332" s="156"/>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6"/>
      <c r="G333" s="156"/>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6"/>
      <c r="G334" s="156"/>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6"/>
      <c r="G335" s="156"/>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6"/>
      <c r="G336" s="156"/>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6"/>
      <c r="G337" s="156"/>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6"/>
      <c r="G338" s="156"/>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6"/>
      <c r="G339" s="156"/>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6"/>
      <c r="G340" s="156"/>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6"/>
      <c r="G341" s="156"/>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6"/>
      <c r="G342" s="156"/>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6"/>
      <c r="G343" s="156"/>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6"/>
      <c r="G344" s="156"/>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6"/>
      <c r="G345" s="156"/>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6"/>
      <c r="G346" s="156"/>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6"/>
      <c r="G347" s="156"/>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6"/>
      <c r="G348" s="156"/>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6"/>
      <c r="G349" s="156"/>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6"/>
      <c r="G350" s="156"/>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6"/>
      <c r="G351" s="156"/>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6"/>
      <c r="G352" s="156"/>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6"/>
      <c r="G353" s="156"/>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6"/>
      <c r="G354" s="156"/>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6"/>
      <c r="G355" s="156"/>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6"/>
      <c r="G356" s="156"/>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6"/>
      <c r="G357" s="156"/>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6"/>
      <c r="G358" s="156"/>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6"/>
      <c r="G359" s="156"/>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6"/>
      <c r="G360" s="156"/>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6"/>
      <c r="G361" s="156"/>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6"/>
      <c r="G362" s="156"/>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6"/>
      <c r="G363" s="156"/>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6"/>
      <c r="G364" s="156"/>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6"/>
      <c r="G365" s="156"/>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6"/>
      <c r="G366" s="156"/>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6"/>
      <c r="G367" s="156"/>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6"/>
      <c r="G368" s="156"/>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6"/>
      <c r="G369" s="156"/>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6"/>
      <c r="G370" s="156"/>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6"/>
      <c r="G371" s="156"/>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6"/>
      <c r="G372" s="156"/>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6"/>
      <c r="G373" s="156"/>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6"/>
      <c r="G374" s="156"/>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6"/>
      <c r="G375" s="156"/>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6"/>
      <c r="G376" s="156"/>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6"/>
      <c r="G377" s="156"/>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6"/>
      <c r="G378" s="156"/>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6"/>
      <c r="G379" s="156"/>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6"/>
      <c r="G380" s="156"/>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6"/>
      <c r="G381" s="156"/>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6"/>
      <c r="G382" s="156"/>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6"/>
      <c r="G383" s="156"/>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6"/>
      <c r="G384" s="156"/>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6"/>
      <c r="G385" s="156"/>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6"/>
      <c r="G386" s="156"/>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6"/>
      <c r="G387" s="156"/>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6"/>
      <c r="G388" s="156"/>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6"/>
      <c r="G389" s="156"/>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6"/>
      <c r="G390" s="156"/>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6"/>
      <c r="G391" s="156"/>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6"/>
      <c r="G392" s="156"/>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6"/>
      <c r="G393" s="156"/>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6"/>
      <c r="G394" s="156"/>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6"/>
      <c r="G395" s="156"/>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6"/>
      <c r="G396" s="156"/>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6"/>
      <c r="G397" s="156"/>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6"/>
      <c r="G398" s="156"/>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6"/>
      <c r="G399" s="156"/>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6"/>
      <c r="G400" s="156"/>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6"/>
      <c r="G401" s="156"/>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6"/>
      <c r="G402" s="156"/>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6"/>
      <c r="G403" s="156"/>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6"/>
      <c r="G404" s="156"/>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6"/>
      <c r="G405" s="156"/>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6"/>
      <c r="G406" s="156"/>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6"/>
      <c r="G407" s="156"/>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6"/>
      <c r="G408" s="156"/>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6"/>
      <c r="G409" s="156"/>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6"/>
      <c r="G410" s="156"/>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6"/>
      <c r="G411" s="156"/>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6"/>
      <c r="G412" s="156"/>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6"/>
      <c r="G413" s="156"/>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6"/>
      <c r="G414" s="156"/>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6"/>
      <c r="G415" s="156"/>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6"/>
      <c r="G416" s="156"/>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6"/>
      <c r="G417" s="156"/>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6"/>
      <c r="G418" s="156"/>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6"/>
      <c r="G419" s="156"/>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6"/>
      <c r="G420" s="156"/>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6"/>
      <c r="G421" s="156"/>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6"/>
      <c r="G422" s="156"/>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6"/>
      <c r="G423" s="156"/>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6"/>
      <c r="G424" s="156"/>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6"/>
      <c r="G425" s="156"/>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6"/>
      <c r="G426" s="156"/>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6"/>
      <c r="G427" s="156"/>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6"/>
      <c r="G428" s="156"/>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6"/>
      <c r="G429" s="156"/>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6"/>
      <c r="G430" s="156"/>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6"/>
      <c r="G431" s="156"/>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6"/>
      <c r="G432" s="156"/>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6"/>
      <c r="G433" s="156"/>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6"/>
      <c r="G434" s="156"/>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6"/>
      <c r="G435" s="156"/>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6"/>
      <c r="G436" s="156"/>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6"/>
      <c r="G437" s="156"/>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6"/>
      <c r="G438" s="156"/>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6"/>
      <c r="G439" s="156"/>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6"/>
      <c r="G440" s="156"/>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6"/>
      <c r="G441" s="156"/>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6"/>
      <c r="G442" s="156"/>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6"/>
      <c r="G443" s="156"/>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6"/>
      <c r="G444" s="156"/>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6"/>
      <c r="G445" s="156"/>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6"/>
      <c r="G446" s="156"/>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6"/>
      <c r="G447" s="156"/>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6"/>
      <c r="G448" s="156"/>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6"/>
      <c r="G449" s="156"/>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6"/>
      <c r="G450" s="156"/>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6"/>
      <c r="G451" s="156"/>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6"/>
      <c r="G452" s="156"/>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6"/>
      <c r="G453" s="156"/>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6"/>
      <c r="G454" s="156"/>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6"/>
      <c r="G455" s="156"/>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6"/>
      <c r="G456" s="156"/>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6"/>
      <c r="G457" s="156"/>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6"/>
      <c r="G458" s="156"/>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6"/>
      <c r="G459" s="156"/>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6"/>
      <c r="G460" s="156"/>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6"/>
      <c r="G461" s="156"/>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6"/>
      <c r="G462" s="156"/>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6"/>
      <c r="G463" s="156"/>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6"/>
      <c r="G464" s="156"/>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6"/>
      <c r="G465" s="156"/>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6"/>
      <c r="G466" s="156"/>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6"/>
      <c r="G467" s="156"/>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6"/>
      <c r="G468" s="156"/>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6"/>
      <c r="G469" s="156"/>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6"/>
      <c r="G470" s="156"/>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6"/>
      <c r="G471" s="156"/>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6"/>
      <c r="G472" s="156"/>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6"/>
      <c r="G473" s="156"/>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6"/>
      <c r="G474" s="156"/>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6"/>
      <c r="G475" s="156"/>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6"/>
      <c r="G476" s="156"/>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6"/>
      <c r="G477" s="156"/>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6"/>
      <c r="G478" s="156"/>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6"/>
      <c r="G479" s="156"/>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6"/>
      <c r="G480" s="156"/>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6"/>
      <c r="G481" s="156"/>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6"/>
      <c r="G482" s="156"/>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6"/>
      <c r="G483" s="156"/>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6"/>
      <c r="G484" s="156"/>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6"/>
      <c r="G485" s="156"/>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6"/>
      <c r="G486" s="156"/>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6"/>
      <c r="G487" s="156"/>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6"/>
      <c r="G488" s="156"/>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6"/>
      <c r="G489" s="156"/>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6"/>
      <c r="G490" s="156"/>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6"/>
      <c r="G491" s="156"/>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6"/>
      <c r="G492" s="156"/>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6"/>
      <c r="G493" s="156"/>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6"/>
      <c r="G494" s="156"/>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6"/>
      <c r="G495" s="156"/>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6"/>
      <c r="G496" s="156"/>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6"/>
      <c r="G497" s="156"/>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6"/>
      <c r="G498" s="156"/>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6"/>
      <c r="G499" s="156"/>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6"/>
      <c r="G500" s="156"/>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6"/>
      <c r="G501" s="156"/>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6"/>
      <c r="G502" s="156"/>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6"/>
      <c r="G503" s="156"/>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6"/>
      <c r="G504" s="156"/>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6"/>
      <c r="G505" s="156"/>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6"/>
      <c r="G506" s="156"/>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6"/>
      <c r="G507" s="156"/>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6"/>
      <c r="G508" s="156"/>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6"/>
      <c r="G509" s="156"/>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6"/>
      <c r="G510" s="156"/>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14.5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6"/>
      <c r="G521" s="156"/>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6"/>
      <c r="G522" s="156"/>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6"/>
      <c r="G523" s="156"/>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6"/>
      <c r="G524" s="156"/>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6"/>
      <c r="G525" s="156"/>
      <c r="H525" s="276"/>
      <c r="I525" s="221"/>
      <c r="J525" s="240"/>
      <c r="K525" s="162"/>
      <c r="L525" s="162"/>
      <c r="M525" s="162"/>
      <c r="N525" s="222"/>
      <c r="O525" s="277"/>
      <c r="P525" s="172"/>
      <c r="Q525" s="278"/>
      <c r="R525" s="164"/>
      <c r="S525" s="259"/>
      <c r="T525" s="121"/>
    </row>
    <row r="526" ht="15.75" customHeight="1" spans="1:20">
      <c r="A526" s="275"/>
      <c r="B526" s="153"/>
      <c r="C526" s="219"/>
      <c r="D526" s="239"/>
      <c r="E526" s="285"/>
      <c r="F526" s="156"/>
      <c r="G526" s="156"/>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6"/>
      <c r="G527" s="156"/>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6"/>
      <c r="G528" s="156"/>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6"/>
      <c r="G529" s="156"/>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6"/>
      <c r="G530" s="156"/>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6"/>
      <c r="G531" s="156"/>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6"/>
      <c r="G532" s="156"/>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6"/>
      <c r="G533" s="156"/>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6"/>
      <c r="G534" s="156"/>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6"/>
      <c r="G535" s="156"/>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6"/>
      <c r="G536" s="156"/>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6"/>
      <c r="G537" s="156"/>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6"/>
      <c r="G538" s="156"/>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6"/>
      <c r="G539" s="156"/>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6"/>
      <c r="G540" s="156"/>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6"/>
      <c r="G541" s="156"/>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6"/>
      <c r="G542" s="156"/>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6"/>
      <c r="G543" s="156"/>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6"/>
      <c r="G544" s="156"/>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6"/>
      <c r="G545" s="156"/>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6"/>
      <c r="G546" s="156"/>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6"/>
      <c r="G547" s="156"/>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6"/>
      <c r="G548" s="156"/>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6"/>
      <c r="G549" s="156"/>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6"/>
      <c r="G550" s="156"/>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6"/>
      <c r="G551" s="156"/>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6"/>
      <c r="G552" s="156"/>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6"/>
      <c r="G553" s="156"/>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6"/>
      <c r="G554" s="156"/>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6"/>
      <c r="G555" s="156"/>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6"/>
      <c r="G556" s="156"/>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6"/>
      <c r="G557" s="156"/>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6"/>
      <c r="G558" s="156"/>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6"/>
      <c r="G559" s="156"/>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6"/>
      <c r="G560" s="156"/>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6"/>
      <c r="G561" s="156"/>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6"/>
      <c r="G562" s="156"/>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6"/>
      <c r="G563" s="156"/>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6"/>
      <c r="G564" s="156"/>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6"/>
      <c r="G565" s="156"/>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6"/>
      <c r="G566" s="156"/>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6"/>
      <c r="G567" s="156"/>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6"/>
      <c r="G568" s="156"/>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6"/>
      <c r="G569" s="156"/>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6"/>
      <c r="G570" s="156"/>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6"/>
      <c r="G571" s="156"/>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6"/>
      <c r="G572" s="156"/>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6"/>
      <c r="G573" s="156"/>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6"/>
      <c r="G574" s="156"/>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6"/>
      <c r="G575" s="156"/>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6"/>
      <c r="G576" s="156"/>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6"/>
      <c r="G577" s="156"/>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6"/>
      <c r="G578" s="156"/>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6"/>
      <c r="G579" s="156"/>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6"/>
      <c r="G580" s="156"/>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6"/>
      <c r="G581" s="156"/>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6"/>
      <c r="G582" s="156"/>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6"/>
      <c r="G583" s="156"/>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6"/>
      <c r="G584" s="156"/>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6"/>
      <c r="G585" s="156"/>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6"/>
      <c r="G586" s="156"/>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6"/>
      <c r="G587" s="156"/>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6"/>
      <c r="G588" s="156"/>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6"/>
      <c r="G589" s="156"/>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6"/>
      <c r="G590" s="156"/>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6"/>
      <c r="G591" s="156"/>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6"/>
      <c r="G592" s="156"/>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6"/>
      <c r="G593" s="156"/>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6"/>
      <c r="G594" s="156"/>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6"/>
      <c r="G595" s="156"/>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6"/>
      <c r="G596" s="156"/>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6"/>
      <c r="G597" s="156"/>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6"/>
      <c r="G598" s="156"/>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6"/>
      <c r="G599" s="156"/>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6"/>
      <c r="G600" s="156"/>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6"/>
      <c r="G601" s="156"/>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6"/>
      <c r="G602" s="156"/>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6"/>
      <c r="G603" s="156"/>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6"/>
      <c r="G604" s="156"/>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6"/>
      <c r="G605" s="156"/>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6"/>
      <c r="G606" s="156"/>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6"/>
      <c r="G607" s="156"/>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6"/>
      <c r="G608" s="156"/>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6"/>
      <c r="G609" s="156"/>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6"/>
      <c r="G610" s="156"/>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6"/>
      <c r="G611" s="156"/>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6"/>
      <c r="G612" s="156"/>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6"/>
      <c r="G613" s="156"/>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6"/>
      <c r="G614" s="156"/>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6"/>
      <c r="G615" s="156"/>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6"/>
      <c r="G616" s="156"/>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6"/>
      <c r="G617" s="156"/>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6"/>
      <c r="G618" s="156"/>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6"/>
      <c r="G619" s="156"/>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6"/>
      <c r="G620" s="156"/>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6"/>
      <c r="G621" s="156"/>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6"/>
      <c r="G622" s="156"/>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6"/>
      <c r="G623" s="156"/>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6"/>
      <c r="G624" s="156"/>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6"/>
      <c r="G625" s="156"/>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6"/>
      <c r="G626" s="156"/>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6"/>
      <c r="G627" s="156"/>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6"/>
      <c r="G628" s="156"/>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6"/>
      <c r="G629" s="156"/>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6"/>
      <c r="G630" s="156"/>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6"/>
      <c r="G631" s="156"/>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6"/>
      <c r="G632" s="156"/>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6"/>
      <c r="G633" s="156"/>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6"/>
      <c r="G634" s="156"/>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6"/>
      <c r="G635" s="156"/>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6"/>
      <c r="G636" s="156"/>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6"/>
      <c r="G637" s="156"/>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6"/>
      <c r="G638" s="156"/>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6"/>
      <c r="G639" s="156"/>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6"/>
      <c r="G640" s="156"/>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6"/>
      <c r="G641" s="156"/>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6"/>
      <c r="G642" s="156"/>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6"/>
      <c r="G643" s="156"/>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6"/>
      <c r="G644" s="156"/>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6"/>
      <c r="G645" s="156"/>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6"/>
      <c r="G646" s="156"/>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6"/>
      <c r="G647" s="156"/>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6"/>
      <c r="G648" s="156"/>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6"/>
      <c r="G649" s="156"/>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6"/>
      <c r="G650" s="156"/>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6"/>
      <c r="G651" s="156"/>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6"/>
      <c r="G652" s="156"/>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6"/>
      <c r="G653" s="156"/>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6"/>
      <c r="G654" s="156"/>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6"/>
      <c r="G655" s="156"/>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6"/>
      <c r="G656" s="156"/>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6"/>
      <c r="G657" s="156"/>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6"/>
      <c r="G658" s="156"/>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6"/>
      <c r="G659" s="156"/>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6"/>
      <c r="G660" s="156"/>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6"/>
      <c r="G661" s="156"/>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6"/>
      <c r="G662" s="156"/>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6"/>
      <c r="G663" s="156"/>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6"/>
      <c r="G664" s="156"/>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6"/>
      <c r="G665" s="156"/>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6"/>
      <c r="G666" s="156"/>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6"/>
      <c r="G667" s="156"/>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6"/>
      <c r="G668" s="156"/>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6"/>
      <c r="G669" s="156"/>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6"/>
      <c r="G670" s="156"/>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6"/>
      <c r="G671" s="156"/>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6"/>
      <c r="G672" s="156"/>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6"/>
      <c r="G673" s="156"/>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6"/>
      <c r="G674" s="156"/>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6"/>
      <c r="G675" s="156"/>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6"/>
      <c r="G676" s="156"/>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6"/>
      <c r="G677" s="156"/>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6"/>
      <c r="G678" s="156"/>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6"/>
      <c r="G679" s="156"/>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6"/>
      <c r="G680" s="156"/>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6"/>
      <c r="G681" s="156"/>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6"/>
      <c r="G682" s="156"/>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6"/>
      <c r="G683" s="156"/>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6"/>
      <c r="G684" s="156"/>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6"/>
      <c r="G685" s="156"/>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6"/>
      <c r="G686" s="156"/>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6"/>
      <c r="G687" s="156"/>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6"/>
      <c r="G688" s="156"/>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6"/>
      <c r="G689" s="156"/>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6"/>
      <c r="G690" s="156"/>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6"/>
      <c r="G691" s="156"/>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6"/>
      <c r="G692" s="156"/>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6"/>
      <c r="G693" s="156"/>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6"/>
      <c r="G694" s="156"/>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6"/>
      <c r="G695" s="156"/>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6"/>
      <c r="G696" s="156"/>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6"/>
      <c r="G697" s="156"/>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6"/>
      <c r="G698" s="156"/>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6"/>
      <c r="G699" s="156"/>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6"/>
      <c r="G700" s="156"/>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6"/>
      <c r="G701" s="156"/>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6"/>
      <c r="G702" s="156"/>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6"/>
      <c r="G703" s="156"/>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6"/>
      <c r="G704" s="156"/>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6"/>
      <c r="G705" s="156"/>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6"/>
      <c r="G706" s="156"/>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6"/>
      <c r="G707" s="156"/>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6"/>
      <c r="G708" s="156"/>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6"/>
      <c r="G709" s="156"/>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6"/>
      <c r="G710" s="156"/>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6"/>
      <c r="G711" s="156"/>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6"/>
      <c r="G712" s="156"/>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6"/>
      <c r="G713" s="156"/>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6"/>
      <c r="G714" s="156"/>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6"/>
      <c r="G715" s="156"/>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6"/>
      <c r="G716" s="156"/>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6"/>
      <c r="G717" s="156"/>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6"/>
      <c r="G718" s="156"/>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6"/>
      <c r="G719" s="156"/>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6"/>
      <c r="G720" s="156"/>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6"/>
      <c r="G721" s="156"/>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6"/>
      <c r="G722" s="156"/>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6"/>
      <c r="G723" s="156"/>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6"/>
      <c r="G724" s="156"/>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6"/>
      <c r="G725" s="156"/>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6"/>
      <c r="G726" s="156"/>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6"/>
      <c r="G727" s="156"/>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6"/>
      <c r="G728" s="156"/>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6"/>
      <c r="G729" s="156"/>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6"/>
      <c r="G730" s="156"/>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6"/>
      <c r="G731" s="156"/>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6"/>
      <c r="G732" s="156"/>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6"/>
      <c r="G733" s="156"/>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6"/>
      <c r="G734" s="156"/>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6"/>
      <c r="G735" s="156"/>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6"/>
      <c r="G736" s="156"/>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6"/>
      <c r="G737" s="156"/>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6"/>
      <c r="G738" s="156"/>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6"/>
      <c r="G739" s="156"/>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6"/>
      <c r="G740" s="156"/>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6"/>
      <c r="G741" s="156"/>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6"/>
      <c r="G742" s="156"/>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6"/>
      <c r="G743" s="156"/>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6"/>
      <c r="G744" s="156"/>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6"/>
      <c r="G745" s="156"/>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6"/>
      <c r="G746" s="156"/>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6"/>
      <c r="G747" s="156"/>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6"/>
      <c r="G748" s="156"/>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6"/>
      <c r="G749" s="156"/>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6"/>
      <c r="G750" s="156"/>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6"/>
      <c r="G751" s="156"/>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6"/>
      <c r="G752" s="156"/>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6"/>
      <c r="G753" s="156"/>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6"/>
      <c r="G754" s="156"/>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6"/>
      <c r="G755" s="156"/>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6"/>
      <c r="G756" s="156"/>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6"/>
      <c r="G757" s="156"/>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6"/>
      <c r="G758" s="156"/>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6"/>
      <c r="G759" s="156"/>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6"/>
      <c r="G760" s="156"/>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6"/>
      <c r="G761" s="156"/>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6"/>
      <c r="G762" s="156"/>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6"/>
      <c r="G763" s="156"/>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6"/>
      <c r="G764" s="156"/>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6"/>
      <c r="G765" s="156"/>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6"/>
      <c r="G766" s="156"/>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6"/>
      <c r="G767" s="156"/>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6"/>
      <c r="G768" s="156"/>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6"/>
      <c r="G769" s="156"/>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6"/>
      <c r="G770" s="156"/>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6"/>
      <c r="G771" s="156"/>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6"/>
      <c r="G772" s="156"/>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6"/>
      <c r="G773" s="156"/>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6"/>
      <c r="G774" s="156"/>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6"/>
      <c r="G775" s="156"/>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6"/>
      <c r="G776" s="156"/>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6"/>
      <c r="G777" s="156"/>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6"/>
      <c r="G778" s="156"/>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6"/>
      <c r="G779" s="156"/>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6"/>
      <c r="G780" s="156"/>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6"/>
      <c r="G781" s="156"/>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6"/>
      <c r="G782" s="156"/>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6"/>
      <c r="G783" s="156"/>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6"/>
      <c r="G784" s="156"/>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6"/>
      <c r="G785" s="156"/>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6"/>
      <c r="G786" s="156"/>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6"/>
      <c r="G787" s="156"/>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6"/>
      <c r="G788" s="156"/>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6"/>
      <c r="G789" s="156"/>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6"/>
      <c r="G790" s="156"/>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6"/>
      <c r="G791" s="156"/>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6"/>
      <c r="G792" s="156"/>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6"/>
      <c r="G793" s="156"/>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6"/>
      <c r="G794" s="156"/>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6"/>
      <c r="G795" s="156"/>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6"/>
      <c r="G796" s="156"/>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6"/>
      <c r="G797" s="156"/>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6"/>
      <c r="G798" s="156"/>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6"/>
      <c r="G799" s="156"/>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6"/>
      <c r="G800" s="156"/>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6"/>
      <c r="G801" s="156"/>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6"/>
      <c r="G802" s="156"/>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6"/>
      <c r="G803" s="156"/>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6"/>
      <c r="G804" s="156"/>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6"/>
      <c r="G805" s="156"/>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6"/>
      <c r="G806" s="156"/>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6"/>
      <c r="G807" s="156"/>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6"/>
      <c r="G808" s="156"/>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6"/>
      <c r="G809" s="156"/>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6"/>
      <c r="G810" s="156"/>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6"/>
      <c r="G811" s="156"/>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6"/>
      <c r="G812" s="156"/>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6"/>
      <c r="G813" s="156"/>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6"/>
      <c r="G814" s="156"/>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6"/>
      <c r="G815" s="156"/>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6"/>
      <c r="G816" s="156"/>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6"/>
      <c r="G817" s="156"/>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6"/>
      <c r="G818" s="156"/>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6"/>
      <c r="G819" s="156"/>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6"/>
      <c r="G820" s="156"/>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6"/>
      <c r="G821" s="156"/>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6"/>
      <c r="G822" s="156"/>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6"/>
      <c r="G823" s="156"/>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6"/>
      <c r="G824" s="156"/>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6"/>
      <c r="G825" s="156"/>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6"/>
      <c r="G826" s="156"/>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6"/>
      <c r="G827" s="156"/>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6"/>
      <c r="G828" s="156"/>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6"/>
      <c r="G829" s="156"/>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6"/>
      <c r="G830" s="156"/>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6"/>
      <c r="G831" s="156"/>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6"/>
      <c r="G832" s="156"/>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6"/>
      <c r="G833" s="156"/>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6"/>
      <c r="G834" s="156"/>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6"/>
      <c r="G835" s="156"/>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6"/>
      <c r="G836" s="156"/>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6"/>
      <c r="G837" s="156"/>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6"/>
      <c r="G838" s="156"/>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6"/>
      <c r="G839" s="156"/>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6"/>
      <c r="G840" s="156"/>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6"/>
      <c r="G841" s="156"/>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6"/>
      <c r="G842" s="156"/>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6"/>
      <c r="G843" s="156"/>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6"/>
      <c r="G844" s="156"/>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6"/>
      <c r="G845" s="156"/>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6"/>
      <c r="G846" s="156"/>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6"/>
      <c r="G847" s="156"/>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6"/>
      <c r="G848" s="156"/>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6"/>
      <c r="G849" s="156"/>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6"/>
      <c r="G850" s="156"/>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6"/>
      <c r="G851" s="156"/>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6"/>
      <c r="G852" s="156"/>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6"/>
      <c r="G853" s="156"/>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6"/>
      <c r="G854" s="156"/>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6"/>
      <c r="G855" s="156"/>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6"/>
      <c r="G856" s="156"/>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6"/>
      <c r="G857" s="156"/>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6"/>
      <c r="G858" s="156"/>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6"/>
      <c r="G859" s="156"/>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6"/>
      <c r="G860" s="156"/>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6"/>
      <c r="G861" s="156"/>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6"/>
      <c r="G862" s="156"/>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6"/>
      <c r="G863" s="156"/>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6"/>
      <c r="G864" s="156"/>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6"/>
      <c r="G865" s="156"/>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6"/>
      <c r="G866" s="156"/>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6"/>
      <c r="G867" s="156"/>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6"/>
      <c r="G868" s="156"/>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6"/>
      <c r="G869" s="156"/>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6"/>
      <c r="G870" s="156"/>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6"/>
      <c r="G871" s="156"/>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6"/>
      <c r="G872" s="156"/>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6"/>
      <c r="G873" s="156"/>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6"/>
      <c r="G874" s="156"/>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6"/>
      <c r="G875" s="156"/>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6"/>
      <c r="G876" s="156"/>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6"/>
      <c r="G877" s="156"/>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6"/>
      <c r="G878" s="156"/>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6"/>
      <c r="G879" s="156"/>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6"/>
      <c r="G880" s="156"/>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6"/>
      <c r="G881" s="156"/>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6"/>
      <c r="G882" s="156"/>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6"/>
      <c r="G883" s="156"/>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6"/>
      <c r="G884" s="156"/>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6"/>
      <c r="G885" s="156"/>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6"/>
      <c r="G886" s="156"/>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6"/>
      <c r="G887" s="156"/>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6"/>
      <c r="G888" s="156"/>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6"/>
      <c r="G889" s="156"/>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6"/>
      <c r="G890" s="156"/>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6"/>
      <c r="G891" s="156"/>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6"/>
      <c r="G892" s="156"/>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6"/>
      <c r="G893" s="156"/>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6"/>
      <c r="G894" s="156"/>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6"/>
      <c r="G895" s="156"/>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6"/>
      <c r="G896" s="156"/>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6"/>
      <c r="G897" s="156"/>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6"/>
      <c r="G898" s="156"/>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6"/>
      <c r="G899" s="156"/>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6"/>
      <c r="G900" s="156"/>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6"/>
      <c r="G901" s="156"/>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6"/>
      <c r="G902" s="156"/>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6"/>
      <c r="G903" s="156"/>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6"/>
      <c r="G904" s="156"/>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6"/>
      <c r="G905" s="156"/>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6"/>
      <c r="G906" s="156"/>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6"/>
      <c r="G907" s="156"/>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6"/>
      <c r="G908" s="156"/>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6"/>
      <c r="G909" s="156"/>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6"/>
      <c r="G910" s="156"/>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6"/>
      <c r="G911" s="156"/>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6"/>
      <c r="G912" s="156"/>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6"/>
      <c r="G913" s="156"/>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6"/>
      <c r="G914" s="156"/>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6"/>
      <c r="G915" s="156"/>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6"/>
      <c r="G916" s="156"/>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6"/>
      <c r="G917" s="156"/>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6"/>
      <c r="G918" s="156"/>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6"/>
      <c r="G919" s="156"/>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6"/>
      <c r="G920" s="156"/>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6"/>
      <c r="G921" s="156"/>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6"/>
      <c r="G922" s="156"/>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6"/>
      <c r="G923" s="156"/>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6"/>
      <c r="G924" s="156"/>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6"/>
      <c r="G925" s="156"/>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6"/>
      <c r="G926" s="156"/>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6"/>
      <c r="G927" s="156"/>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6"/>
      <c r="G928" s="156"/>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6"/>
      <c r="G929" s="156"/>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6"/>
      <c r="G930" s="156"/>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6"/>
      <c r="G931" s="156"/>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6"/>
      <c r="G932" s="156"/>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6"/>
      <c r="G933" s="156"/>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6"/>
      <c r="G934" s="156"/>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6"/>
      <c r="G935" s="156"/>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6"/>
      <c r="G936" s="156"/>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6"/>
      <c r="G937" s="156"/>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6"/>
      <c r="G938" s="156"/>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6"/>
      <c r="G939" s="156"/>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6"/>
      <c r="G940" s="156"/>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6"/>
      <c r="G941" s="156"/>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6"/>
      <c r="G942" s="156"/>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6"/>
      <c r="G943" s="156"/>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6"/>
      <c r="G944" s="156"/>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6"/>
      <c r="G945" s="156"/>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6"/>
      <c r="G946" s="156"/>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6"/>
      <c r="G947" s="156"/>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6"/>
      <c r="G948" s="156"/>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6"/>
      <c r="G949" s="156"/>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6"/>
      <c r="G950" s="156"/>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6"/>
      <c r="G951" s="156"/>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6"/>
      <c r="G952" s="156"/>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6"/>
      <c r="G953" s="156"/>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6"/>
      <c r="G954" s="156"/>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6"/>
      <c r="G955" s="156"/>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6"/>
      <c r="G956" s="156"/>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6"/>
      <c r="G957" s="156"/>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6"/>
      <c r="G958" s="156"/>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6"/>
      <c r="G959" s="156"/>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6"/>
      <c r="G960" s="156"/>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6"/>
      <c r="G961" s="156"/>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6"/>
      <c r="G962" s="156"/>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6"/>
      <c r="G963" s="156"/>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6"/>
      <c r="G964" s="156"/>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6"/>
      <c r="G965" s="156"/>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6"/>
      <c r="G966" s="156"/>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6"/>
      <c r="G967" s="156"/>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6"/>
      <c r="G968" s="156"/>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6"/>
      <c r="G969" s="156"/>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6"/>
      <c r="G970" s="156"/>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6"/>
      <c r="G971" s="156"/>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6"/>
      <c r="G972" s="156"/>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6"/>
      <c r="G973" s="156"/>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6"/>
      <c r="G974" s="156"/>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6"/>
      <c r="G975" s="156"/>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6"/>
      <c r="G976" s="156"/>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6"/>
      <c r="G977" s="156"/>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6"/>
      <c r="G978" s="156"/>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6"/>
      <c r="G979" s="156"/>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6"/>
      <c r="G980" s="156"/>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6"/>
      <c r="G981" s="156"/>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6"/>
      <c r="G982" s="156"/>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6"/>
      <c r="G983" s="156"/>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6"/>
      <c r="G984" s="156"/>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6"/>
      <c r="G985" s="156"/>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6"/>
      <c r="G986" s="156"/>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6"/>
      <c r="G987" s="156"/>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6"/>
      <c r="G988" s="156"/>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6"/>
      <c r="G989" s="156"/>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6"/>
      <c r="G990" s="156"/>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6"/>
      <c r="G991" s="156"/>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6"/>
      <c r="G992" s="156"/>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6"/>
      <c r="G993" s="156"/>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6"/>
      <c r="G994" s="156"/>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6"/>
      <c r="G995" s="156"/>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6"/>
      <c r="G996" s="156"/>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6"/>
      <c r="G997" s="156"/>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6"/>
      <c r="G998" s="156"/>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6"/>
      <c r="G999" s="156"/>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6"/>
      <c r="G1000" s="156"/>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6"/>
      <c r="G1001" s="156"/>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6"/>
      <c r="G1002" s="156"/>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6"/>
      <c r="G1003" s="156"/>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6"/>
      <c r="G1004" s="156"/>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6"/>
      <c r="G1005" s="156"/>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6"/>
      <c r="G1006" s="156"/>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6"/>
      <c r="G1007" s="156"/>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6"/>
      <c r="G1008" s="156"/>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6"/>
      <c r="G1009" s="156"/>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6"/>
      <c r="G1010" s="156"/>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6"/>
      <c r="G1011" s="156"/>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6"/>
      <c r="G1012" s="156"/>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6"/>
      <c r="G1013" s="156"/>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6"/>
      <c r="G1014" s="156"/>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6"/>
      <c r="G1015" s="156"/>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6"/>
      <c r="G1016" s="156"/>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6"/>
      <c r="G1017" s="156"/>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6"/>
      <c r="G1018" s="156"/>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6"/>
      <c r="G1019" s="156"/>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6"/>
      <c r="G1020" s="156"/>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6"/>
      <c r="G1021" s="156"/>
      <c r="H1021" s="276"/>
      <c r="I1021" s="221"/>
      <c r="J1021" s="228"/>
      <c r="K1021" s="162"/>
      <c r="L1021" s="162"/>
      <c r="M1021" s="162"/>
      <c r="N1021" s="222"/>
      <c r="O1021" s="240"/>
      <c r="P1021" s="172"/>
      <c r="Q1021" s="278"/>
      <c r="R1021" s="279"/>
      <c r="S1021" s="259"/>
      <c r="T1021" s="121"/>
    </row>
  </sheetData>
  <sheetProtection algorithmName="SHA-512" hashValue="ij154/NDyVHugclqWZmVH87HZflVHipWxxQLq7J2BLbRNapD7SfGEDU85yIGpssSbvADu23TTkO10uaozrk2ng==" saltValue="1SG4DS5ZOijqyFfH2i5BOQ=="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9681"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9681" r:id="rId3" name="KnowAllData"/>
      </mc:Fallback>
    </mc:AlternateContent>
    <mc:AlternateContent xmlns:mc="http://schemas.openxmlformats.org/markup-compatibility/2006">
      <mc:Choice Requires="x14">
        <control shapeId="199682"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9682" r:id="rId5" name="设置发票格式"/>
      </mc:Fallback>
    </mc:AlternateContent>
    <mc:AlternateContent xmlns:mc="http://schemas.openxmlformats.org/markup-compatibility/2006">
      <mc:Choice Requires="x14">
        <control shapeId="199683"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9683" r:id="rId7" name="引用发票图单号"/>
      </mc:Fallback>
    </mc:AlternateContent>
    <mc:AlternateContent xmlns:mc="http://schemas.openxmlformats.org/markup-compatibility/2006">
      <mc:Choice Requires="x14">
        <control shapeId="199684"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9684" r:id="rId9" name="检查重复收寄件"/>
      </mc:Fallback>
    </mc:AlternateContent>
    <mc:AlternateContent xmlns:mc="http://schemas.openxmlformats.org/markup-compatibility/2006">
      <mc:Choice Requires="x14">
        <control shapeId="199685"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9685" r:id="rId11" name="REX代理用理货标红"/>
      </mc:Fallback>
    </mc:AlternateContent>
    <mc:AlternateContent xmlns:mc="http://schemas.openxmlformats.org/markup-compatibility/2006">
      <mc:Choice Requires="x14">
        <control shapeId="199686"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9686" r:id="rId13" name="KnowAllData2"/>
      </mc:Fallback>
    </mc:AlternateContent>
    <mc:AlternateContent xmlns:mc="http://schemas.openxmlformats.org/markup-compatibility/2006">
      <mc:Choice Requires="x14">
        <control shapeId="199687"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9687" r:id="rId15" name="检查重复收寄件2"/>
      </mc:Fallback>
    </mc:AlternateContent>
    <mc:AlternateContent xmlns:mc="http://schemas.openxmlformats.org/markup-compatibility/2006">
      <mc:Choice Requires="x14">
        <control shapeId="199688"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9688" r:id="rId17" name="设置发票格式2"/>
      </mc:Fallback>
    </mc:AlternateContent>
    <mc:AlternateContent xmlns:mc="http://schemas.openxmlformats.org/markup-compatibility/2006">
      <mc:Choice Requires="x14">
        <control shapeId="199689"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9689" r:id="rId19" name="REX代理用理货标红2"/>
      </mc:Fallback>
    </mc:AlternateContent>
    <mc:AlternateContent xmlns:mc="http://schemas.openxmlformats.org/markup-compatibility/2006">
      <mc:Choice Requires="x14">
        <control shapeId="199690"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9690" r:id="rId21" name="引用发票图单号2"/>
      </mc:Fallback>
    </mc:AlternateContent>
    <mc:AlternateContent xmlns:mc="http://schemas.openxmlformats.org/markup-compatibility/2006">
      <mc:Choice Requires="x14">
        <control shapeId="199691"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9691" r:id="rId23" name="展开或隐藏"/>
      </mc:Fallback>
    </mc:AlternateContent>
    <mc:AlternateContent xmlns:mc="http://schemas.openxmlformats.org/markup-compatibility/2006">
      <mc:Choice Requires="x14">
        <control shapeId="199694" r:id="rId25" name="OpenAutoClearPV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9694" r:id="rId25" name="OpenAutoClearPVG"/>
      </mc:Fallback>
    </mc:AlternateContent>
    <mc:AlternateContent xmlns:mc="http://schemas.openxmlformats.org/markup-compatibility/2006">
      <mc:Choice Requires="x14">
        <control shapeId="199695"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9695" r:id="rId27" name="addgaent"/>
      </mc:Fallback>
    </mc:AlternateContent>
    <mc:AlternateContent xmlns:mc="http://schemas.openxmlformats.org/markup-compatibility/2006">
      <mc:Choice Requires="x14">
        <control shapeId="199696" r:id="rId29" name="OpenAutoSavePV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9696" r:id="rId29" name="OpenAutoSavePVG"/>
      </mc:Fallback>
    </mc:AlternateContent>
    <mc:AlternateContent xmlns:mc="http://schemas.openxmlformats.org/markup-compatibility/2006">
      <mc:Choice Requires="x14">
        <control shapeId="199697"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9697" r:id="rId31" name="CreateBatchFolder"/>
      </mc:Fallback>
    </mc:AlternateContent>
    <mc:AlternateContent xmlns:mc="http://schemas.openxmlformats.org/markup-compatibility/2006">
      <mc:Choice Requires="x14">
        <control shapeId="199698"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9698" r:id="rId33" name="CreateBatchFolder2"/>
      </mc:Fallback>
    </mc:AlternateContent>
    <mc:AlternateContent xmlns:mc="http://schemas.openxmlformats.org/markup-compatibility/2006">
      <mc:Choice Requires="x14">
        <control shapeId="199699"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9699" r:id="rId35" name="CheckSFimport1"/>
      </mc:Fallback>
    </mc:AlternateContent>
    <mc:AlternateContent xmlns:mc="http://schemas.openxmlformats.org/markup-compatibility/2006">
      <mc:Choice Requires="x14">
        <control shapeId="199700"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9700" r:id="rId37" name="CheckSFimport2"/>
      </mc:Fallback>
    </mc:AlternateContent>
    <mc:AlternateContent xmlns:mc="http://schemas.openxmlformats.org/markup-compatibility/2006">
      <mc:Choice Requires="x14">
        <control shapeId="199701" r:id="rId39" name="DividedTransmission2">
          <controlPr defaultSize="0" r:id="rId40">
            <anchor moveWithCells="1">
              <from>
                <xdr:col>12</xdr:col>
                <xdr:colOff>837565</xdr:colOff>
                <xdr:row>513</xdr:row>
                <xdr:rowOff>66675</xdr:rowOff>
              </from>
              <to>
                <xdr:col>15</xdr:col>
                <xdr:colOff>170815</xdr:colOff>
                <xdr:row>515</xdr:row>
                <xdr:rowOff>116205</xdr:rowOff>
              </to>
            </anchor>
          </controlPr>
        </control>
      </mc:Choice>
      <mc:Fallback>
        <control shapeId="199701" r:id="rId39" name="DividedTransmission2"/>
      </mc:Fallback>
    </mc:AlternateContent>
    <mc:AlternateContent xmlns:mc="http://schemas.openxmlformats.org/markup-compatibility/2006">
      <mc:Choice Requires="x14">
        <control shapeId="199702"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199702" r:id="rId41" name="DividedTransmission"/>
      </mc:Fallback>
    </mc:AlternateContent>
    <mc:AlternateContent xmlns:mc="http://schemas.openxmlformats.org/markup-compatibility/2006">
      <mc:Choice Requires="x14">
        <control shapeId="199703" r:id="rId43" name="OpenPathFollowPVG">
          <controlPr defaultSize="0" r:id="rId44">
            <anchor moveWithCells="1">
              <from>
                <xdr:col>15</xdr:col>
                <xdr:colOff>104775</xdr:colOff>
                <xdr:row>0</xdr:row>
                <xdr:rowOff>0</xdr:rowOff>
              </from>
              <to>
                <xdr:col>17</xdr:col>
                <xdr:colOff>0</xdr:colOff>
                <xdr:row>2</xdr:row>
                <xdr:rowOff>0</xdr:rowOff>
              </to>
            </anchor>
          </controlPr>
        </control>
      </mc:Choice>
      <mc:Fallback>
        <control shapeId="199703" r:id="rId43" name="OpenPathFollowPVG"/>
      </mc:Fallback>
    </mc:AlternateContent>
    <mc:AlternateContent xmlns:mc="http://schemas.openxmlformats.org/markup-compatibility/2006">
      <mc:Choice Requires="x14">
        <control shapeId="19970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9704" r:id="rId45" name="AutoDataConversion"/>
      </mc:Fallback>
    </mc:AlternateContent>
    <mc:AlternateContent xmlns:mc="http://schemas.openxmlformats.org/markup-compatibility/2006">
      <mc:Choice Requires="x14">
        <control shapeId="19970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9705" r:id="rId47" name="AutoDataConversion2"/>
      </mc:Fallback>
    </mc:AlternateContent>
    <mc:AlternateContent xmlns:mc="http://schemas.openxmlformats.org/markup-compatibility/2006">
      <mc:Choice Requires="x14">
        <control shapeId="199706"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9706" r:id="rId49" name="alertsakusei"/>
      </mc:Fallback>
    </mc:AlternateContent>
    <mc:AlternateContent xmlns:mc="http://schemas.openxmlformats.org/markup-compatibility/2006">
      <mc:Choice Requires="x14">
        <control shapeId="199707"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9707" r:id="rId51" name="AlertSakusei2"/>
      </mc:Fallback>
    </mc:AlternateContent>
    <mc:AlternateContent xmlns:mc="http://schemas.openxmlformats.org/markup-compatibility/2006">
      <mc:Choice Requires="x14">
        <control shapeId="199709"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9709" r:id="rId53" name="CreateINFOtit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7E57C2"/>
    <pageSetUpPr fitToPage="1"/>
  </sheetPr>
  <dimension ref="A1:XFC1021"/>
  <sheetViews>
    <sheetView workbookViewId="0">
      <selection activeCell="I534" sqref="I534"/>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70</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131"/>
      <c r="Q7" s="191"/>
      <c r="R7" s="199" t="s">
        <v>74</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90</v>
      </c>
      <c r="H8" s="205"/>
      <c r="I8" s="191"/>
      <c r="J8" s="191"/>
      <c r="K8" s="191"/>
      <c r="L8" s="206"/>
      <c r="M8" s="191"/>
      <c r="N8" s="207"/>
      <c r="O8" s="191"/>
      <c r="P8" s="208"/>
      <c r="Q8" s="208"/>
      <c r="R8" s="282" t="s">
        <v>76</v>
      </c>
      <c r="S8" s="273"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84" t="s">
        <v>81</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82</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83</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84</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85</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86</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87</v>
      </c>
      <c r="S18" s="151" t="s">
        <v>88</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29.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7ZdX3WMma/Ix+iL+DorWr5pC3nGPve4JWRJC4pm5maA8rhn9RRZYXncSDnVHTI++NdVo4RPF0jyjSMfuvmazmw==" saltValue="IB+CSFwqGSigOxSPFu+B/w=="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865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8657" r:id="rId3" name="KnowAllData"/>
      </mc:Fallback>
    </mc:AlternateContent>
    <mc:AlternateContent xmlns:mc="http://schemas.openxmlformats.org/markup-compatibility/2006">
      <mc:Choice Requires="x14">
        <control shapeId="19865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8658" r:id="rId5" name="设置发票格式"/>
      </mc:Fallback>
    </mc:AlternateContent>
    <mc:AlternateContent xmlns:mc="http://schemas.openxmlformats.org/markup-compatibility/2006">
      <mc:Choice Requires="x14">
        <control shapeId="198659"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8659" r:id="rId7" name="引用发票图单号"/>
      </mc:Fallback>
    </mc:AlternateContent>
    <mc:AlternateContent xmlns:mc="http://schemas.openxmlformats.org/markup-compatibility/2006">
      <mc:Choice Requires="x14">
        <control shapeId="19866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8660" r:id="rId9" name="检查重复收寄件"/>
      </mc:Fallback>
    </mc:AlternateContent>
    <mc:AlternateContent xmlns:mc="http://schemas.openxmlformats.org/markup-compatibility/2006">
      <mc:Choice Requires="x14">
        <control shapeId="198661"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8661" r:id="rId11" name="REX代理用理货标红"/>
      </mc:Fallback>
    </mc:AlternateContent>
    <mc:AlternateContent xmlns:mc="http://schemas.openxmlformats.org/markup-compatibility/2006">
      <mc:Choice Requires="x14">
        <control shapeId="198662"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8662" r:id="rId13" name="KnowAllData2"/>
      </mc:Fallback>
    </mc:AlternateContent>
    <mc:AlternateContent xmlns:mc="http://schemas.openxmlformats.org/markup-compatibility/2006">
      <mc:Choice Requires="x14">
        <control shapeId="19866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8663" r:id="rId15" name="检查重复收寄件2"/>
      </mc:Fallback>
    </mc:AlternateContent>
    <mc:AlternateContent xmlns:mc="http://schemas.openxmlformats.org/markup-compatibility/2006">
      <mc:Choice Requires="x14">
        <control shapeId="19866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8664" r:id="rId17" name="设置发票格式2"/>
      </mc:Fallback>
    </mc:AlternateContent>
    <mc:AlternateContent xmlns:mc="http://schemas.openxmlformats.org/markup-compatibility/2006">
      <mc:Choice Requires="x14">
        <control shapeId="198665"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8665" r:id="rId19" name="REX代理用理货标红2"/>
      </mc:Fallback>
    </mc:AlternateContent>
    <mc:AlternateContent xmlns:mc="http://schemas.openxmlformats.org/markup-compatibility/2006">
      <mc:Choice Requires="x14">
        <control shapeId="198666"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8666" r:id="rId21" name="引用发票图单号2"/>
      </mc:Fallback>
    </mc:AlternateContent>
    <mc:AlternateContent xmlns:mc="http://schemas.openxmlformats.org/markup-compatibility/2006">
      <mc:Choice Requires="x14">
        <control shapeId="19866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8667" r:id="rId23" name="展开或隐藏"/>
      </mc:Fallback>
    </mc:AlternateContent>
    <mc:AlternateContent xmlns:mc="http://schemas.openxmlformats.org/markup-compatibility/2006">
      <mc:Choice Requires="x14">
        <control shapeId="198670" r:id="rId25" name="OpenAutoClearHK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8670" r:id="rId25" name="OpenAutoClearHKG"/>
      </mc:Fallback>
    </mc:AlternateContent>
    <mc:AlternateContent xmlns:mc="http://schemas.openxmlformats.org/markup-compatibility/2006">
      <mc:Choice Requires="x14">
        <control shapeId="198671"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8671" r:id="rId27" name="addgaent"/>
      </mc:Fallback>
    </mc:AlternateContent>
    <mc:AlternateContent xmlns:mc="http://schemas.openxmlformats.org/markup-compatibility/2006">
      <mc:Choice Requires="x14">
        <control shapeId="198672" r:id="rId29" name="OpenAutoSaveHK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8672" r:id="rId29" name="OpenAutoSaveHKG"/>
      </mc:Fallback>
    </mc:AlternateContent>
    <mc:AlternateContent xmlns:mc="http://schemas.openxmlformats.org/markup-compatibility/2006">
      <mc:Choice Requires="x14">
        <control shapeId="198673"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8673" r:id="rId31" name="CreateBatchFolder"/>
      </mc:Fallback>
    </mc:AlternateContent>
    <mc:AlternateContent xmlns:mc="http://schemas.openxmlformats.org/markup-compatibility/2006">
      <mc:Choice Requires="x14">
        <control shapeId="198674"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8674" r:id="rId33" name="CreateBatchFolder2"/>
      </mc:Fallback>
    </mc:AlternateContent>
    <mc:AlternateContent xmlns:mc="http://schemas.openxmlformats.org/markup-compatibility/2006">
      <mc:Choice Requires="x14">
        <control shapeId="198675"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8675" r:id="rId35" name="CheckSFimport1"/>
      </mc:Fallback>
    </mc:AlternateContent>
    <mc:AlternateContent xmlns:mc="http://schemas.openxmlformats.org/markup-compatibility/2006">
      <mc:Choice Requires="x14">
        <control shapeId="198676"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8676" r:id="rId37" name="CheckSFimport2"/>
      </mc:Fallback>
    </mc:AlternateContent>
    <mc:AlternateContent xmlns:mc="http://schemas.openxmlformats.org/markup-compatibility/2006">
      <mc:Choice Requires="x14">
        <control shapeId="198677" r:id="rId39" name="DividedTransmission">
          <controlPr defaultSize="0" r:id="rId40">
            <anchor moveWithCells="1">
              <from>
                <xdr:col>12</xdr:col>
                <xdr:colOff>837565</xdr:colOff>
                <xdr:row>2</xdr:row>
                <xdr:rowOff>114300</xdr:rowOff>
              </from>
              <to>
                <xdr:col>15</xdr:col>
                <xdr:colOff>170815</xdr:colOff>
                <xdr:row>4</xdr:row>
                <xdr:rowOff>163830</xdr:rowOff>
              </to>
            </anchor>
          </controlPr>
        </control>
      </mc:Choice>
      <mc:Fallback>
        <control shapeId="198677" r:id="rId39" name="DividedTransmission"/>
      </mc:Fallback>
    </mc:AlternateContent>
    <mc:AlternateContent xmlns:mc="http://schemas.openxmlformats.org/markup-compatibility/2006">
      <mc:Choice Requires="x14">
        <control shapeId="19867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8678" r:id="rId41" name="DividedTransmission2"/>
      </mc:Fallback>
    </mc:AlternateContent>
    <mc:AlternateContent xmlns:mc="http://schemas.openxmlformats.org/markup-compatibility/2006">
      <mc:Choice Requires="x14">
        <control shapeId="198679" r:id="rId43" name="OpenPathFollowHKG">
          <controlPr defaultSize="0" r:id="rId44">
            <anchor moveWithCells="1">
              <from>
                <xdr:col>15</xdr:col>
                <xdr:colOff>104775</xdr:colOff>
                <xdr:row>0</xdr:row>
                <xdr:rowOff>0</xdr:rowOff>
              </from>
              <to>
                <xdr:col>17</xdr:col>
                <xdr:colOff>0</xdr:colOff>
                <xdr:row>2</xdr:row>
                <xdr:rowOff>0</xdr:rowOff>
              </to>
            </anchor>
          </controlPr>
        </control>
      </mc:Choice>
      <mc:Fallback>
        <control shapeId="198679" r:id="rId43" name="OpenPathFollowHKG"/>
      </mc:Fallback>
    </mc:AlternateContent>
    <mc:AlternateContent xmlns:mc="http://schemas.openxmlformats.org/markup-compatibility/2006">
      <mc:Choice Requires="x14">
        <control shapeId="198681"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8681" r:id="rId45" name="AutoDataConversion"/>
      </mc:Fallback>
    </mc:AlternateContent>
    <mc:AlternateContent xmlns:mc="http://schemas.openxmlformats.org/markup-compatibility/2006">
      <mc:Choice Requires="x14">
        <control shapeId="198682"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8682" r:id="rId47" name="AutoDataConversion2"/>
      </mc:Fallback>
    </mc:AlternateContent>
    <mc:AlternateContent xmlns:mc="http://schemas.openxmlformats.org/markup-compatibility/2006">
      <mc:Choice Requires="x14">
        <control shapeId="198683"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8683" r:id="rId49" name="alertsakusei"/>
      </mc:Fallback>
    </mc:AlternateContent>
    <mc:AlternateContent xmlns:mc="http://schemas.openxmlformats.org/markup-compatibility/2006">
      <mc:Choice Requires="x14">
        <control shapeId="198684"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8684" r:id="rId51" name="AlertSakusei2"/>
      </mc:Fallback>
    </mc:AlternateContent>
    <mc:AlternateContent xmlns:mc="http://schemas.openxmlformats.org/markup-compatibility/2006">
      <mc:Choice Requires="x14">
        <control shapeId="198685"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8685" r:id="rId53" name="CreateINFOtitl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B050"/>
    <pageSetUpPr fitToPage="1"/>
  </sheetPr>
  <dimension ref="A1:XFC1021"/>
  <sheetViews>
    <sheetView workbookViewId="0">
      <selection activeCell="G528" sqref="G528"/>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70</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Q7" s="191"/>
      <c r="R7" s="199" t="s">
        <v>74</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76</v>
      </c>
      <c r="S8" s="273"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81</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82</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83</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84</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85</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86</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87</v>
      </c>
      <c r="S18" s="151" t="s">
        <v>88</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29.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1P8HNzdshux+O+jSj1RP7EHCbAnJnm2EmFS4I53yHwvwekob8pFkz8Wqr+CovCuTx7AgUkze8HPWmLfbE7o1Eg==" saltValue="Q/SjIqL8OnXt1aymVVWQjg=="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7633"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7633" r:id="rId3" name="KnowAllData"/>
      </mc:Fallback>
    </mc:AlternateContent>
    <mc:AlternateContent xmlns:mc="http://schemas.openxmlformats.org/markup-compatibility/2006">
      <mc:Choice Requires="x14">
        <control shapeId="197634"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7634" r:id="rId5" name="设置发票格式"/>
      </mc:Fallback>
    </mc:AlternateContent>
    <mc:AlternateContent xmlns:mc="http://schemas.openxmlformats.org/markup-compatibility/2006">
      <mc:Choice Requires="x14">
        <control shapeId="197635"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7635" r:id="rId7" name="引用发票图单号"/>
      </mc:Fallback>
    </mc:AlternateContent>
    <mc:AlternateContent xmlns:mc="http://schemas.openxmlformats.org/markup-compatibility/2006">
      <mc:Choice Requires="x14">
        <control shapeId="197636"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7636" r:id="rId9" name="检查重复收寄件"/>
      </mc:Fallback>
    </mc:AlternateContent>
    <mc:AlternateContent xmlns:mc="http://schemas.openxmlformats.org/markup-compatibility/2006">
      <mc:Choice Requires="x14">
        <control shapeId="197637"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7637" r:id="rId11" name="REX代理用理货标红"/>
      </mc:Fallback>
    </mc:AlternateContent>
    <mc:AlternateContent xmlns:mc="http://schemas.openxmlformats.org/markup-compatibility/2006">
      <mc:Choice Requires="x14">
        <control shapeId="197638"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7638" r:id="rId13" name="KnowAllData2"/>
      </mc:Fallback>
    </mc:AlternateContent>
    <mc:AlternateContent xmlns:mc="http://schemas.openxmlformats.org/markup-compatibility/2006">
      <mc:Choice Requires="x14">
        <control shapeId="197639"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7639" r:id="rId15" name="检查重复收寄件2"/>
      </mc:Fallback>
    </mc:AlternateContent>
    <mc:AlternateContent xmlns:mc="http://schemas.openxmlformats.org/markup-compatibility/2006">
      <mc:Choice Requires="x14">
        <control shapeId="197640"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7640" r:id="rId17" name="设置发票格式2"/>
      </mc:Fallback>
    </mc:AlternateContent>
    <mc:AlternateContent xmlns:mc="http://schemas.openxmlformats.org/markup-compatibility/2006">
      <mc:Choice Requires="x14">
        <control shapeId="197641"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7641" r:id="rId19" name="REX代理用理货标红2"/>
      </mc:Fallback>
    </mc:AlternateContent>
    <mc:AlternateContent xmlns:mc="http://schemas.openxmlformats.org/markup-compatibility/2006">
      <mc:Choice Requires="x14">
        <control shapeId="197642"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7642" r:id="rId21" name="引用发票图单号2"/>
      </mc:Fallback>
    </mc:AlternateContent>
    <mc:AlternateContent xmlns:mc="http://schemas.openxmlformats.org/markup-compatibility/2006">
      <mc:Choice Requires="x14">
        <control shapeId="197643"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7643" r:id="rId23" name="展开或隐藏"/>
      </mc:Fallback>
    </mc:AlternateContent>
    <mc:AlternateContent xmlns:mc="http://schemas.openxmlformats.org/markup-compatibility/2006">
      <mc:Choice Requires="x14">
        <control shapeId="197646" r:id="rId25" name="OpenAutoClearTAO">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7646" r:id="rId25" name="OpenAutoClearTAO"/>
      </mc:Fallback>
    </mc:AlternateContent>
    <mc:AlternateContent xmlns:mc="http://schemas.openxmlformats.org/markup-compatibility/2006">
      <mc:Choice Requires="x14">
        <control shapeId="19764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7647" r:id="rId27" name="addgaent"/>
      </mc:Fallback>
    </mc:AlternateContent>
    <mc:AlternateContent xmlns:mc="http://schemas.openxmlformats.org/markup-compatibility/2006">
      <mc:Choice Requires="x14">
        <control shapeId="197648" r:id="rId29" name="OpenAutoSaveTAO">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7648" r:id="rId29" name="OpenAutoSaveTAO"/>
      </mc:Fallback>
    </mc:AlternateContent>
    <mc:AlternateContent xmlns:mc="http://schemas.openxmlformats.org/markup-compatibility/2006">
      <mc:Choice Requires="x14">
        <control shapeId="197649"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7649" r:id="rId31" name="CreateBatchFolder"/>
      </mc:Fallback>
    </mc:AlternateContent>
    <mc:AlternateContent xmlns:mc="http://schemas.openxmlformats.org/markup-compatibility/2006">
      <mc:Choice Requires="x14">
        <control shapeId="197650"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7650" r:id="rId33" name="CreateBatchFolder2"/>
      </mc:Fallback>
    </mc:AlternateContent>
    <mc:AlternateContent xmlns:mc="http://schemas.openxmlformats.org/markup-compatibility/2006">
      <mc:Choice Requires="x14">
        <control shapeId="197651"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7651" r:id="rId35" name="CheckSFimport1"/>
      </mc:Fallback>
    </mc:AlternateContent>
    <mc:AlternateContent xmlns:mc="http://schemas.openxmlformats.org/markup-compatibility/2006">
      <mc:Choice Requires="x14">
        <control shapeId="197652"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7652" r:id="rId37" name="CheckSFimport2"/>
      </mc:Fallback>
    </mc:AlternateContent>
    <mc:AlternateContent xmlns:mc="http://schemas.openxmlformats.org/markup-compatibility/2006">
      <mc:Choice Requires="x14">
        <control shapeId="197653" r:id="rId39" name="DividedTransmission">
          <controlPr defaultSize="0" r:id="rId40">
            <anchor moveWithCells="1">
              <from>
                <xdr:col>12</xdr:col>
                <xdr:colOff>837565</xdr:colOff>
                <xdr:row>2</xdr:row>
                <xdr:rowOff>113665</xdr:rowOff>
              </from>
              <to>
                <xdr:col>15</xdr:col>
                <xdr:colOff>170815</xdr:colOff>
                <xdr:row>4</xdr:row>
                <xdr:rowOff>163195</xdr:rowOff>
              </to>
            </anchor>
          </controlPr>
        </control>
      </mc:Choice>
      <mc:Fallback>
        <control shapeId="197653" r:id="rId39" name="DividedTransmission"/>
      </mc:Fallback>
    </mc:AlternateContent>
    <mc:AlternateContent xmlns:mc="http://schemas.openxmlformats.org/markup-compatibility/2006">
      <mc:Choice Requires="x14">
        <control shapeId="197654"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7654" r:id="rId41" name="DividedTransmission2"/>
      </mc:Fallback>
    </mc:AlternateContent>
    <mc:AlternateContent xmlns:mc="http://schemas.openxmlformats.org/markup-compatibility/2006">
      <mc:Choice Requires="x14">
        <control shapeId="197655" r:id="rId43" name="OpenPathFollowTAO">
          <controlPr defaultSize="0" r:id="rId44">
            <anchor moveWithCells="1">
              <from>
                <xdr:col>15</xdr:col>
                <xdr:colOff>104775</xdr:colOff>
                <xdr:row>0</xdr:row>
                <xdr:rowOff>0</xdr:rowOff>
              </from>
              <to>
                <xdr:col>17</xdr:col>
                <xdr:colOff>0</xdr:colOff>
                <xdr:row>2</xdr:row>
                <xdr:rowOff>0</xdr:rowOff>
              </to>
            </anchor>
          </controlPr>
        </control>
      </mc:Choice>
      <mc:Fallback>
        <control shapeId="197655" r:id="rId43" name="OpenPathFollowTAO"/>
      </mc:Fallback>
    </mc:AlternateContent>
    <mc:AlternateContent xmlns:mc="http://schemas.openxmlformats.org/markup-compatibility/2006">
      <mc:Choice Requires="x14">
        <control shapeId="197656"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7656" r:id="rId45" name="AutoDataConversion"/>
      </mc:Fallback>
    </mc:AlternateContent>
    <mc:AlternateContent xmlns:mc="http://schemas.openxmlformats.org/markup-compatibility/2006">
      <mc:Choice Requires="x14">
        <control shapeId="197657"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7657" r:id="rId47" name="AutoDataConversion2"/>
      </mc:Fallback>
    </mc:AlternateContent>
    <mc:AlternateContent xmlns:mc="http://schemas.openxmlformats.org/markup-compatibility/2006">
      <mc:Choice Requires="x14">
        <control shapeId="197658"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7658" r:id="rId49" name="alertsakusei"/>
      </mc:Fallback>
    </mc:AlternateContent>
    <mc:AlternateContent xmlns:mc="http://schemas.openxmlformats.org/markup-compatibility/2006">
      <mc:Choice Requires="x14">
        <control shapeId="197659"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7659" r:id="rId51" name="AlertSakusei2"/>
      </mc:Fallback>
    </mc:AlternateContent>
    <mc:AlternateContent xmlns:mc="http://schemas.openxmlformats.org/markup-compatibility/2006">
      <mc:Choice Requires="x14">
        <control shapeId="197660"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7660" r:id="rId53" name="CreateINFOtitl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0" tint="-0.249977111117893"/>
    <pageSetUpPr fitToPage="1"/>
  </sheetPr>
  <dimension ref="A1:XFC1021"/>
  <sheetViews>
    <sheetView workbookViewId="0">
      <selection activeCell="L19" sqref="L19"/>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68</v>
      </c>
      <c r="T4" s="193"/>
    </row>
    <row r="5" s="4" customFormat="1" ht="14.25" customHeight="1" spans="1:20">
      <c r="A5" s="128" t="s">
        <v>69</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70</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280"/>
      <c r="Q7" s="191"/>
      <c r="R7" s="199" t="s">
        <v>74</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91</v>
      </c>
      <c r="H8" s="205"/>
      <c r="I8" s="191"/>
      <c r="J8" s="191"/>
      <c r="K8" s="191"/>
      <c r="L8" s="206"/>
      <c r="M8" s="191"/>
      <c r="N8" s="207"/>
      <c r="O8" s="191"/>
      <c r="P8" s="208"/>
      <c r="Q8" s="208"/>
      <c r="R8" s="282" t="s">
        <v>76</v>
      </c>
      <c r="S8" s="273"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3"/>
      <c r="C10" s="219"/>
      <c r="D10" s="220"/>
      <c r="E10" s="156"/>
      <c r="F10" s="158"/>
      <c r="G10" s="158"/>
      <c r="H10" s="159"/>
      <c r="I10" s="283"/>
      <c r="J10" s="121"/>
      <c r="K10" s="162"/>
      <c r="L10" s="162"/>
      <c r="M10" s="162"/>
      <c r="N10" s="222"/>
      <c r="O10" s="189"/>
      <c r="P10" s="223"/>
      <c r="Q10" s="224"/>
      <c r="R10" s="225" t="s">
        <v>81</v>
      </c>
      <c r="S10" s="226"/>
      <c r="T10" s="227"/>
    </row>
    <row r="11" ht="15.75" customHeight="1" spans="1:20">
      <c r="A11" s="153"/>
      <c r="B11" s="153"/>
      <c r="C11" s="219"/>
      <c r="D11" s="228"/>
      <c r="E11" s="156"/>
      <c r="F11" s="158"/>
      <c r="G11" s="158"/>
      <c r="H11" s="159"/>
      <c r="I11" s="283"/>
      <c r="J11" s="121"/>
      <c r="K11" s="162"/>
      <c r="L11" s="162"/>
      <c r="M11" s="162"/>
      <c r="N11" s="222"/>
      <c r="O11" s="189"/>
      <c r="P11" s="223"/>
      <c r="Q11" s="224"/>
      <c r="R11" s="229" t="s">
        <v>82</v>
      </c>
      <c r="S11" s="226"/>
      <c r="T11" s="227"/>
    </row>
    <row r="12" ht="15.75" customHeight="1" spans="1:20">
      <c r="A12" s="153"/>
      <c r="B12" s="153"/>
      <c r="C12" s="219"/>
      <c r="D12" s="220"/>
      <c r="E12" s="156"/>
      <c r="F12" s="158"/>
      <c r="G12" s="158"/>
      <c r="H12" s="159"/>
      <c r="I12" s="283"/>
      <c r="J12" s="121"/>
      <c r="K12" s="162"/>
      <c r="L12" s="162"/>
      <c r="M12" s="162"/>
      <c r="N12" s="222"/>
      <c r="O12" s="189"/>
      <c r="P12" s="223"/>
      <c r="Q12" s="224"/>
      <c r="R12" s="230" t="s">
        <v>83</v>
      </c>
      <c r="S12" s="226"/>
      <c r="T12" s="227"/>
    </row>
    <row r="13" ht="15.75" customHeight="1" spans="1:20">
      <c r="A13" s="153"/>
      <c r="B13" s="153"/>
      <c r="C13" s="219"/>
      <c r="D13" s="239"/>
      <c r="E13" s="156"/>
      <c r="F13" s="158"/>
      <c r="G13" s="158"/>
      <c r="H13" s="159"/>
      <c r="I13" s="283"/>
      <c r="J13" s="121"/>
      <c r="K13" s="162"/>
      <c r="L13" s="162"/>
      <c r="M13" s="162"/>
      <c r="N13" s="222"/>
      <c r="O13" s="189"/>
      <c r="P13" s="223"/>
      <c r="Q13" s="224"/>
      <c r="R13" s="231" t="s">
        <v>84</v>
      </c>
      <c r="S13" s="226"/>
      <c r="T13" s="227"/>
    </row>
    <row r="14" ht="15.75" customHeight="1" spans="1:20">
      <c r="A14" s="153"/>
      <c r="B14" s="153"/>
      <c r="C14" s="219"/>
      <c r="D14" s="121"/>
      <c r="E14" s="156"/>
      <c r="F14" s="158"/>
      <c r="G14" s="158"/>
      <c r="H14" s="159"/>
      <c r="I14" s="283"/>
      <c r="J14" s="121"/>
      <c r="K14" s="162"/>
      <c r="L14" s="162"/>
      <c r="M14" s="162"/>
      <c r="N14" s="222"/>
      <c r="O14" s="189"/>
      <c r="P14" s="223"/>
      <c r="Q14" s="224"/>
      <c r="R14" s="232" t="s">
        <v>85</v>
      </c>
      <c r="S14" s="226"/>
      <c r="T14" s="227"/>
    </row>
    <row r="15" ht="15.75" customHeight="1" spans="1:20">
      <c r="A15" s="153"/>
      <c r="B15" s="153"/>
      <c r="C15" s="219"/>
      <c r="D15" s="239"/>
      <c r="E15" s="156"/>
      <c r="F15" s="158"/>
      <c r="G15" s="158"/>
      <c r="H15" s="159"/>
      <c r="I15" s="283"/>
      <c r="J15" s="121"/>
      <c r="K15" s="162"/>
      <c r="L15" s="162"/>
      <c r="M15" s="162"/>
      <c r="N15" s="222"/>
      <c r="O15" s="189"/>
      <c r="P15" s="223"/>
      <c r="Q15" s="224"/>
      <c r="R15" s="233" t="s">
        <v>86</v>
      </c>
      <c r="S15" s="226"/>
      <c r="T15" s="227"/>
    </row>
    <row r="16" ht="15.75" customHeight="1" spans="1:20">
      <c r="A16" s="153"/>
      <c r="B16" s="153"/>
      <c r="C16" s="219"/>
      <c r="D16" s="261"/>
      <c r="E16" s="156"/>
      <c r="F16" s="158"/>
      <c r="G16" s="158"/>
      <c r="H16" s="159"/>
      <c r="I16" s="283"/>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83"/>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83"/>
      <c r="J18" s="121"/>
      <c r="K18" s="162"/>
      <c r="L18" s="162"/>
      <c r="M18" s="162"/>
      <c r="N18" s="222"/>
      <c r="O18" s="121"/>
      <c r="P18" s="223"/>
      <c r="Q18" s="121"/>
      <c r="R18" s="151" t="s">
        <v>87</v>
      </c>
      <c r="S18" s="151" t="s">
        <v>88</v>
      </c>
      <c r="T18" s="238"/>
    </row>
    <row r="19" ht="15.75" customHeight="1" spans="1:20">
      <c r="A19" s="153"/>
      <c r="B19" s="153"/>
      <c r="C19" s="219"/>
      <c r="D19" s="239"/>
      <c r="E19" s="156"/>
      <c r="F19" s="158"/>
      <c r="G19" s="158"/>
      <c r="H19" s="159"/>
      <c r="I19" s="283"/>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83"/>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83"/>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83"/>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83"/>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83"/>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83"/>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83"/>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83"/>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83"/>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83"/>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83"/>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83"/>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83"/>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83"/>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83"/>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83"/>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83"/>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83"/>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83"/>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83"/>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83"/>
      <c r="J40" s="240"/>
      <c r="K40" s="162"/>
      <c r="L40" s="162"/>
      <c r="M40" s="162"/>
      <c r="N40" s="222"/>
      <c r="O40" s="240"/>
      <c r="P40" s="223"/>
      <c r="Q40" s="240"/>
      <c r="R40" s="164"/>
      <c r="S40" s="245"/>
      <c r="T40" s="121"/>
    </row>
    <row r="41" ht="15.75" hidden="1" customHeight="1" spans="1:20">
      <c r="A41" s="153"/>
      <c r="B41" s="153"/>
      <c r="C41" s="219"/>
      <c r="D41" s="127"/>
      <c r="E41" s="156"/>
      <c r="F41" s="158"/>
      <c r="G41" s="158"/>
      <c r="H41" s="159"/>
      <c r="I41" s="283"/>
      <c r="J41" s="228"/>
      <c r="K41" s="162"/>
      <c r="L41" s="162"/>
      <c r="M41" s="162"/>
      <c r="N41" s="222"/>
      <c r="O41" s="240"/>
      <c r="P41" s="223"/>
      <c r="Q41" s="240"/>
      <c r="R41" s="164"/>
      <c r="S41" s="245"/>
      <c r="T41" s="121"/>
    </row>
    <row r="42" ht="15.75" hidden="1" customHeight="1" spans="1:20">
      <c r="A42" s="153"/>
      <c r="B42" s="153"/>
      <c r="C42" s="219"/>
      <c r="D42" s="127"/>
      <c r="E42" s="156"/>
      <c r="F42" s="158"/>
      <c r="G42" s="158"/>
      <c r="H42" s="159"/>
      <c r="I42" s="283"/>
      <c r="J42" s="228"/>
      <c r="K42" s="162"/>
      <c r="L42" s="162"/>
      <c r="M42" s="162"/>
      <c r="N42" s="222"/>
      <c r="O42" s="240"/>
      <c r="P42" s="223"/>
      <c r="Q42" s="240"/>
      <c r="R42" s="164"/>
      <c r="S42" s="245"/>
      <c r="T42" s="121"/>
    </row>
    <row r="43" ht="15.75" hidden="1" customHeight="1" spans="1:20">
      <c r="A43" s="153"/>
      <c r="B43" s="153"/>
      <c r="C43" s="219"/>
      <c r="D43" s="127"/>
      <c r="E43" s="156"/>
      <c r="F43" s="158"/>
      <c r="G43" s="158"/>
      <c r="H43" s="159"/>
      <c r="I43" s="283"/>
      <c r="J43" s="228"/>
      <c r="K43" s="162"/>
      <c r="L43" s="162"/>
      <c r="M43" s="162"/>
      <c r="N43" s="222"/>
      <c r="O43" s="240"/>
      <c r="P43" s="223"/>
      <c r="Q43" s="240"/>
      <c r="R43" s="164"/>
      <c r="S43" s="245"/>
      <c r="T43" s="121"/>
    </row>
    <row r="44" ht="15.75" hidden="1" customHeight="1" spans="1:20">
      <c r="A44" s="153"/>
      <c r="B44" s="153"/>
      <c r="C44" s="219"/>
      <c r="D44" s="127"/>
      <c r="E44" s="156"/>
      <c r="F44" s="158"/>
      <c r="G44" s="158"/>
      <c r="H44" s="159"/>
      <c r="I44" s="283"/>
      <c r="J44" s="228"/>
      <c r="K44" s="162"/>
      <c r="L44" s="162"/>
      <c r="M44" s="162"/>
      <c r="N44" s="222"/>
      <c r="O44" s="240"/>
      <c r="P44" s="223"/>
      <c r="Q44" s="240"/>
      <c r="R44" s="164"/>
      <c r="S44" s="245"/>
      <c r="T44" s="121"/>
    </row>
    <row r="45" ht="15.75" hidden="1" customHeight="1" spans="1:20">
      <c r="A45" s="153"/>
      <c r="B45" s="153"/>
      <c r="C45" s="219"/>
      <c r="D45" s="246"/>
      <c r="E45" s="156"/>
      <c r="F45" s="158"/>
      <c r="G45" s="158"/>
      <c r="H45" s="159"/>
      <c r="I45" s="283"/>
      <c r="J45" s="228"/>
      <c r="K45" s="162"/>
      <c r="L45" s="162"/>
      <c r="M45" s="162"/>
      <c r="N45" s="222"/>
      <c r="O45" s="240"/>
      <c r="P45" s="223"/>
      <c r="Q45" s="240"/>
      <c r="R45" s="164"/>
      <c r="S45" s="245"/>
      <c r="T45" s="121"/>
    </row>
    <row r="46" ht="15.75" hidden="1" customHeight="1" spans="1:20">
      <c r="A46" s="153"/>
      <c r="B46" s="153"/>
      <c r="C46" s="219"/>
      <c r="D46" s="246"/>
      <c r="E46" s="156"/>
      <c r="F46" s="158"/>
      <c r="G46" s="158"/>
      <c r="H46" s="159"/>
      <c r="I46" s="283"/>
      <c r="J46" s="228"/>
      <c r="K46" s="162"/>
      <c r="L46" s="162"/>
      <c r="M46" s="162"/>
      <c r="N46" s="222"/>
      <c r="O46" s="240"/>
      <c r="P46" s="223"/>
      <c r="Q46" s="240"/>
      <c r="R46" s="164"/>
      <c r="S46" s="245"/>
      <c r="T46" s="121"/>
    </row>
    <row r="47" ht="15.75" hidden="1" customHeight="1" spans="1:20">
      <c r="A47" s="153"/>
      <c r="B47" s="153"/>
      <c r="C47" s="219"/>
      <c r="D47" s="246"/>
      <c r="E47" s="156"/>
      <c r="F47" s="158"/>
      <c r="G47" s="158"/>
      <c r="H47" s="159"/>
      <c r="I47" s="283"/>
      <c r="J47" s="228"/>
      <c r="K47" s="162"/>
      <c r="L47" s="162"/>
      <c r="M47" s="162"/>
      <c r="N47" s="222"/>
      <c r="O47" s="240"/>
      <c r="P47" s="223"/>
      <c r="Q47" s="240"/>
      <c r="R47" s="164"/>
      <c r="S47" s="245"/>
      <c r="T47" s="121"/>
    </row>
    <row r="48" ht="15.75" hidden="1" customHeight="1" spans="1:20">
      <c r="A48" s="153"/>
      <c r="B48" s="153"/>
      <c r="C48" s="219"/>
      <c r="D48" s="246"/>
      <c r="E48" s="156"/>
      <c r="F48" s="158"/>
      <c r="G48" s="158"/>
      <c r="H48" s="159"/>
      <c r="I48" s="283"/>
      <c r="J48" s="228"/>
      <c r="K48" s="162"/>
      <c r="L48" s="162"/>
      <c r="M48" s="162"/>
      <c r="N48" s="222"/>
      <c r="O48" s="240"/>
      <c r="P48" s="223"/>
      <c r="Q48" s="240"/>
      <c r="R48" s="164"/>
      <c r="S48" s="245"/>
      <c r="T48" s="121"/>
    </row>
    <row r="49" ht="15.75" hidden="1" customHeight="1" spans="1:20">
      <c r="A49" s="153"/>
      <c r="B49" s="153"/>
      <c r="C49" s="219"/>
      <c r="D49" s="246"/>
      <c r="E49" s="156"/>
      <c r="F49" s="158"/>
      <c r="G49" s="158"/>
      <c r="H49" s="159"/>
      <c r="I49" s="283"/>
      <c r="J49" s="228"/>
      <c r="K49" s="162"/>
      <c r="L49" s="162"/>
      <c r="M49" s="162"/>
      <c r="N49" s="222"/>
      <c r="O49" s="240"/>
      <c r="P49" s="223"/>
      <c r="Q49" s="240"/>
      <c r="R49" s="164"/>
      <c r="S49" s="245"/>
      <c r="T49" s="121"/>
    </row>
    <row r="50" ht="15.75" hidden="1" customHeight="1" spans="1:20">
      <c r="A50" s="153"/>
      <c r="B50" s="153"/>
      <c r="C50" s="219"/>
      <c r="D50" s="246"/>
      <c r="E50" s="156"/>
      <c r="F50" s="158"/>
      <c r="G50" s="158"/>
      <c r="H50" s="159"/>
      <c r="I50" s="283"/>
      <c r="J50" s="228"/>
      <c r="K50" s="162"/>
      <c r="L50" s="162"/>
      <c r="M50" s="162"/>
      <c r="N50" s="222"/>
      <c r="O50" s="240"/>
      <c r="P50" s="223"/>
      <c r="Q50" s="240"/>
      <c r="R50" s="164"/>
      <c r="S50" s="245"/>
      <c r="T50" s="121"/>
    </row>
    <row r="51" ht="15.75" hidden="1" customHeight="1" spans="1:20">
      <c r="A51" s="153"/>
      <c r="B51" s="153"/>
      <c r="C51" s="219"/>
      <c r="D51" s="246"/>
      <c r="E51" s="156"/>
      <c r="F51" s="158"/>
      <c r="G51" s="158"/>
      <c r="H51" s="159"/>
      <c r="I51" s="283"/>
      <c r="J51" s="228"/>
      <c r="K51" s="162"/>
      <c r="L51" s="162"/>
      <c r="M51" s="162"/>
      <c r="N51" s="222"/>
      <c r="O51" s="240"/>
      <c r="P51" s="223"/>
      <c r="Q51" s="240"/>
      <c r="R51" s="164"/>
      <c r="S51" s="245"/>
      <c r="T51" s="121"/>
    </row>
    <row r="52" ht="15.75" hidden="1" customHeight="1" spans="1:20">
      <c r="A52" s="153"/>
      <c r="B52" s="153"/>
      <c r="C52" s="219"/>
      <c r="D52" s="246"/>
      <c r="E52" s="156"/>
      <c r="F52" s="158"/>
      <c r="G52" s="158"/>
      <c r="H52" s="159"/>
      <c r="I52" s="283"/>
      <c r="J52" s="228"/>
      <c r="K52" s="162"/>
      <c r="L52" s="162"/>
      <c r="M52" s="162"/>
      <c r="N52" s="222"/>
      <c r="O52" s="240"/>
      <c r="P52" s="223"/>
      <c r="Q52" s="240"/>
      <c r="R52" s="164"/>
      <c r="S52" s="245"/>
      <c r="T52" s="121"/>
    </row>
    <row r="53" ht="15.75" hidden="1" customHeight="1" spans="1:20">
      <c r="A53" s="153"/>
      <c r="B53" s="153"/>
      <c r="C53" s="219"/>
      <c r="D53" s="246"/>
      <c r="E53" s="156"/>
      <c r="F53" s="158"/>
      <c r="G53" s="158"/>
      <c r="H53" s="159"/>
      <c r="I53" s="283"/>
      <c r="J53" s="228"/>
      <c r="K53" s="162"/>
      <c r="L53" s="162"/>
      <c r="M53" s="162"/>
      <c r="N53" s="222"/>
      <c r="O53" s="240"/>
      <c r="P53" s="223"/>
      <c r="Q53" s="240"/>
      <c r="R53" s="164"/>
      <c r="S53" s="245"/>
      <c r="T53" s="121"/>
    </row>
    <row r="54" ht="15.75" hidden="1" customHeight="1" spans="1:20">
      <c r="A54" s="153"/>
      <c r="B54" s="153"/>
      <c r="C54" s="219"/>
      <c r="D54" s="246"/>
      <c r="E54" s="156"/>
      <c r="F54" s="158"/>
      <c r="G54" s="158"/>
      <c r="H54" s="159"/>
      <c r="I54" s="283"/>
      <c r="J54" s="228"/>
      <c r="K54" s="162"/>
      <c r="L54" s="162"/>
      <c r="M54" s="162"/>
      <c r="N54" s="222"/>
      <c r="O54" s="240"/>
      <c r="P54" s="223"/>
      <c r="Q54" s="240"/>
      <c r="R54" s="164"/>
      <c r="S54" s="245"/>
      <c r="T54" s="121"/>
    </row>
    <row r="55" ht="15.75" hidden="1" customHeight="1" spans="1:20">
      <c r="A55" s="153"/>
      <c r="B55" s="153"/>
      <c r="C55" s="219"/>
      <c r="D55" s="246"/>
      <c r="E55" s="156"/>
      <c r="F55" s="158"/>
      <c r="G55" s="158"/>
      <c r="H55" s="159"/>
      <c r="I55" s="283"/>
      <c r="J55" s="228"/>
      <c r="K55" s="162"/>
      <c r="L55" s="162"/>
      <c r="M55" s="162"/>
      <c r="N55" s="222"/>
      <c r="O55" s="240"/>
      <c r="P55" s="223"/>
      <c r="Q55" s="240"/>
      <c r="R55" s="164"/>
      <c r="S55" s="245"/>
      <c r="T55" s="121"/>
    </row>
    <row r="56" ht="15.75" hidden="1" customHeight="1" spans="1:20">
      <c r="A56" s="153"/>
      <c r="B56" s="153"/>
      <c r="C56" s="219"/>
      <c r="D56" s="246"/>
      <c r="E56" s="156"/>
      <c r="F56" s="158"/>
      <c r="G56" s="158"/>
      <c r="H56" s="159"/>
      <c r="I56" s="283"/>
      <c r="J56" s="228"/>
      <c r="K56" s="162"/>
      <c r="L56" s="162"/>
      <c r="M56" s="162"/>
      <c r="N56" s="222"/>
      <c r="O56" s="240"/>
      <c r="P56" s="223"/>
      <c r="Q56" s="240"/>
      <c r="R56" s="164"/>
      <c r="S56" s="245"/>
      <c r="T56" s="121"/>
    </row>
    <row r="57" ht="15.75" hidden="1" customHeight="1" spans="1:20">
      <c r="A57" s="153"/>
      <c r="B57" s="153"/>
      <c r="C57" s="219"/>
      <c r="D57" s="246"/>
      <c r="E57" s="156"/>
      <c r="F57" s="158"/>
      <c r="G57" s="158"/>
      <c r="H57" s="159"/>
      <c r="I57" s="283"/>
      <c r="J57" s="228"/>
      <c r="K57" s="162"/>
      <c r="L57" s="162"/>
      <c r="M57" s="162"/>
      <c r="N57" s="222"/>
      <c r="O57" s="240"/>
      <c r="P57" s="223"/>
      <c r="Q57" s="240"/>
      <c r="R57" s="164"/>
      <c r="S57" s="245"/>
      <c r="T57" s="121"/>
    </row>
    <row r="58" ht="15.75" hidden="1" customHeight="1" spans="1:20">
      <c r="A58" s="153"/>
      <c r="B58" s="153"/>
      <c r="C58" s="219"/>
      <c r="D58" s="246"/>
      <c r="E58" s="156"/>
      <c r="F58" s="158"/>
      <c r="G58" s="158"/>
      <c r="H58" s="159"/>
      <c r="I58" s="283"/>
      <c r="J58" s="228"/>
      <c r="K58" s="162"/>
      <c r="L58" s="162"/>
      <c r="M58" s="162"/>
      <c r="N58" s="222"/>
      <c r="O58" s="240"/>
      <c r="P58" s="223"/>
      <c r="Q58" s="240"/>
      <c r="R58" s="164"/>
      <c r="S58" s="245"/>
      <c r="T58" s="121"/>
    </row>
    <row r="59" ht="15.75" hidden="1" customHeight="1" spans="1:20">
      <c r="A59" s="153"/>
      <c r="B59" s="153"/>
      <c r="C59" s="219"/>
      <c r="D59" s="246"/>
      <c r="E59" s="156"/>
      <c r="F59" s="158"/>
      <c r="G59" s="158"/>
      <c r="H59" s="159"/>
      <c r="I59" s="283"/>
      <c r="J59" s="228"/>
      <c r="K59" s="162"/>
      <c r="L59" s="162"/>
      <c r="M59" s="162"/>
      <c r="N59" s="222"/>
      <c r="O59" s="240"/>
      <c r="P59" s="223"/>
      <c r="Q59" s="240"/>
      <c r="R59" s="164"/>
      <c r="S59" s="245"/>
      <c r="T59" s="121"/>
    </row>
    <row r="60" ht="15.75" hidden="1" customHeight="1" spans="1:20">
      <c r="A60" s="153"/>
      <c r="B60" s="153"/>
      <c r="C60" s="219"/>
      <c r="D60" s="246"/>
      <c r="E60" s="156"/>
      <c r="F60" s="158"/>
      <c r="G60" s="158"/>
      <c r="H60" s="159"/>
      <c r="I60" s="283"/>
      <c r="J60" s="228"/>
      <c r="K60" s="162"/>
      <c r="L60" s="162"/>
      <c r="M60" s="162"/>
      <c r="N60" s="222"/>
      <c r="O60" s="240"/>
      <c r="P60" s="223"/>
      <c r="Q60" s="228"/>
      <c r="R60" s="164"/>
      <c r="S60" s="245"/>
      <c r="T60" s="121"/>
    </row>
    <row r="61" ht="15.75" hidden="1" customHeight="1" spans="1:20">
      <c r="A61" s="153"/>
      <c r="B61" s="153"/>
      <c r="C61" s="219"/>
      <c r="D61" s="246"/>
      <c r="E61" s="156"/>
      <c r="F61" s="158"/>
      <c r="G61" s="158"/>
      <c r="H61" s="159"/>
      <c r="I61" s="283"/>
      <c r="J61" s="228"/>
      <c r="K61" s="162"/>
      <c r="L61" s="162"/>
      <c r="M61" s="162"/>
      <c r="N61" s="222"/>
      <c r="O61" s="240"/>
      <c r="P61" s="223"/>
      <c r="Q61" s="228"/>
      <c r="R61" s="164"/>
      <c r="S61" s="245"/>
      <c r="T61" s="121"/>
    </row>
    <row r="62" ht="15.75" hidden="1" customHeight="1" spans="1:20">
      <c r="A62" s="153"/>
      <c r="B62" s="153"/>
      <c r="C62" s="219"/>
      <c r="D62" s="246"/>
      <c r="E62" s="156"/>
      <c r="F62" s="158"/>
      <c r="G62" s="158"/>
      <c r="H62" s="159"/>
      <c r="I62" s="283"/>
      <c r="J62" s="228"/>
      <c r="K62" s="162"/>
      <c r="L62" s="162"/>
      <c r="M62" s="162"/>
      <c r="N62" s="222"/>
      <c r="O62" s="240"/>
      <c r="P62" s="223"/>
      <c r="Q62" s="228"/>
      <c r="R62" s="164"/>
      <c r="S62" s="245"/>
      <c r="T62" s="121"/>
    </row>
    <row r="63" ht="15.75" hidden="1" customHeight="1" spans="1:20">
      <c r="A63" s="153"/>
      <c r="B63" s="153"/>
      <c r="C63" s="219"/>
      <c r="D63" s="246"/>
      <c r="E63" s="156"/>
      <c r="F63" s="158"/>
      <c r="G63" s="158"/>
      <c r="H63" s="159"/>
      <c r="I63" s="283"/>
      <c r="J63" s="228"/>
      <c r="K63" s="162"/>
      <c r="L63" s="162"/>
      <c r="M63" s="162"/>
      <c r="N63" s="222"/>
      <c r="O63" s="240"/>
      <c r="P63" s="223"/>
      <c r="Q63" s="228"/>
      <c r="R63" s="164"/>
      <c r="S63" s="245"/>
      <c r="T63" s="121"/>
    </row>
    <row r="64" ht="15.75" hidden="1" customHeight="1" spans="1:20">
      <c r="A64" s="153"/>
      <c r="B64" s="153"/>
      <c r="C64" s="219"/>
      <c r="D64" s="246"/>
      <c r="E64" s="156"/>
      <c r="F64" s="158"/>
      <c r="G64" s="158"/>
      <c r="H64" s="159"/>
      <c r="I64" s="283"/>
      <c r="J64" s="228"/>
      <c r="K64" s="162"/>
      <c r="L64" s="162"/>
      <c r="M64" s="162"/>
      <c r="N64" s="222"/>
      <c r="O64" s="240"/>
      <c r="P64" s="223"/>
      <c r="Q64" s="228"/>
      <c r="R64" s="164"/>
      <c r="S64" s="245"/>
      <c r="T64" s="121"/>
    </row>
    <row r="65" ht="15.75" hidden="1" customHeight="1" spans="1:20">
      <c r="A65" s="153"/>
      <c r="B65" s="153"/>
      <c r="C65" s="219"/>
      <c r="D65" s="246"/>
      <c r="E65" s="156"/>
      <c r="F65" s="158"/>
      <c r="G65" s="158"/>
      <c r="H65" s="159"/>
      <c r="I65" s="283"/>
      <c r="J65" s="228"/>
      <c r="K65" s="162"/>
      <c r="L65" s="162"/>
      <c r="M65" s="162"/>
      <c r="N65" s="222"/>
      <c r="O65" s="240"/>
      <c r="P65" s="223"/>
      <c r="Q65" s="228"/>
      <c r="R65" s="164"/>
      <c r="S65" s="245"/>
      <c r="T65" s="121"/>
    </row>
    <row r="66" ht="15.75" hidden="1" customHeight="1" spans="1:20">
      <c r="A66" s="153"/>
      <c r="B66" s="153"/>
      <c r="C66" s="219"/>
      <c r="D66" s="246"/>
      <c r="E66" s="156"/>
      <c r="F66" s="158"/>
      <c r="G66" s="158"/>
      <c r="H66" s="159"/>
      <c r="I66" s="283"/>
      <c r="J66" s="228"/>
      <c r="K66" s="162"/>
      <c r="L66" s="162"/>
      <c r="M66" s="162"/>
      <c r="N66" s="222"/>
      <c r="O66" s="240"/>
      <c r="P66" s="223"/>
      <c r="Q66" s="228"/>
      <c r="R66" s="164"/>
      <c r="S66" s="245"/>
      <c r="T66" s="121"/>
    </row>
    <row r="67" ht="15.75" hidden="1" customHeight="1" spans="1:20">
      <c r="A67" s="153"/>
      <c r="B67" s="153"/>
      <c r="C67" s="219"/>
      <c r="D67" s="246"/>
      <c r="E67" s="156"/>
      <c r="F67" s="158"/>
      <c r="G67" s="158"/>
      <c r="H67" s="159"/>
      <c r="I67" s="283"/>
      <c r="J67" s="228"/>
      <c r="K67" s="162"/>
      <c r="L67" s="162"/>
      <c r="M67" s="162"/>
      <c r="N67" s="222"/>
      <c r="O67" s="240"/>
      <c r="P67" s="223"/>
      <c r="Q67" s="228"/>
      <c r="R67" s="164"/>
      <c r="S67" s="245"/>
      <c r="T67" s="121"/>
    </row>
    <row r="68" ht="15.75" hidden="1" customHeight="1" spans="1:20">
      <c r="A68" s="153"/>
      <c r="B68" s="153"/>
      <c r="C68" s="219"/>
      <c r="D68" s="246"/>
      <c r="E68" s="156"/>
      <c r="F68" s="158"/>
      <c r="G68" s="158"/>
      <c r="H68" s="159"/>
      <c r="I68" s="283"/>
      <c r="J68" s="228"/>
      <c r="K68" s="162"/>
      <c r="L68" s="162"/>
      <c r="M68" s="162"/>
      <c r="N68" s="222"/>
      <c r="O68" s="240"/>
      <c r="P68" s="223"/>
      <c r="Q68" s="228"/>
      <c r="R68" s="164"/>
      <c r="S68" s="245"/>
      <c r="T68" s="121"/>
    </row>
    <row r="69" ht="15.75" hidden="1" customHeight="1" spans="1:20">
      <c r="A69" s="153"/>
      <c r="B69" s="153"/>
      <c r="C69" s="219"/>
      <c r="D69" s="246"/>
      <c r="E69" s="156"/>
      <c r="F69" s="158"/>
      <c r="G69" s="158"/>
      <c r="H69" s="159"/>
      <c r="I69" s="283"/>
      <c r="J69" s="228"/>
      <c r="K69" s="162"/>
      <c r="L69" s="162"/>
      <c r="M69" s="162"/>
      <c r="N69" s="222"/>
      <c r="O69" s="240"/>
      <c r="P69" s="223"/>
      <c r="Q69" s="228"/>
      <c r="R69" s="164"/>
      <c r="S69" s="245"/>
      <c r="T69" s="121"/>
    </row>
    <row r="70" ht="15.75" hidden="1" customHeight="1" spans="1:20">
      <c r="A70" s="153"/>
      <c r="B70" s="153"/>
      <c r="C70" s="219"/>
      <c r="D70" s="246"/>
      <c r="E70" s="156"/>
      <c r="F70" s="158"/>
      <c r="G70" s="158"/>
      <c r="H70" s="159"/>
      <c r="I70" s="283"/>
      <c r="J70" s="228"/>
      <c r="K70" s="162"/>
      <c r="L70" s="162"/>
      <c r="M70" s="162"/>
      <c r="N70" s="222"/>
      <c r="O70" s="240"/>
      <c r="P70" s="223"/>
      <c r="Q70" s="228"/>
      <c r="R70" s="164"/>
      <c r="S70" s="245"/>
      <c r="T70" s="121"/>
    </row>
    <row r="71" ht="15.75" hidden="1" customHeight="1" spans="1:20">
      <c r="A71" s="153"/>
      <c r="B71" s="153"/>
      <c r="C71" s="219"/>
      <c r="D71" s="246"/>
      <c r="E71" s="156"/>
      <c r="F71" s="158"/>
      <c r="G71" s="158"/>
      <c r="H71" s="159"/>
      <c r="I71" s="283"/>
      <c r="J71" s="228"/>
      <c r="K71" s="162"/>
      <c r="L71" s="162"/>
      <c r="M71" s="162"/>
      <c r="N71" s="222"/>
      <c r="O71" s="240"/>
      <c r="P71" s="223"/>
      <c r="Q71" s="228"/>
      <c r="R71" s="164"/>
      <c r="S71" s="245"/>
      <c r="T71" s="121"/>
    </row>
    <row r="72" ht="15.75" hidden="1" customHeight="1" spans="1:20">
      <c r="A72" s="153"/>
      <c r="B72" s="153"/>
      <c r="C72" s="219"/>
      <c r="D72" s="246"/>
      <c r="E72" s="156"/>
      <c r="F72" s="158"/>
      <c r="G72" s="158"/>
      <c r="H72" s="159"/>
      <c r="I72" s="283"/>
      <c r="J72" s="228"/>
      <c r="K72" s="162"/>
      <c r="L72" s="162"/>
      <c r="M72" s="162"/>
      <c r="N72" s="222"/>
      <c r="O72" s="240"/>
      <c r="P72" s="223"/>
      <c r="Q72" s="228"/>
      <c r="R72" s="164"/>
      <c r="S72" s="245"/>
      <c r="T72" s="121"/>
    </row>
    <row r="73" ht="15.75" hidden="1" customHeight="1" spans="1:20">
      <c r="A73" s="153"/>
      <c r="B73" s="153"/>
      <c r="C73" s="219"/>
      <c r="D73" s="246"/>
      <c r="E73" s="156"/>
      <c r="F73" s="158"/>
      <c r="G73" s="158"/>
      <c r="H73" s="159"/>
      <c r="I73" s="283"/>
      <c r="J73" s="228"/>
      <c r="K73" s="162"/>
      <c r="L73" s="162"/>
      <c r="M73" s="162"/>
      <c r="N73" s="222"/>
      <c r="O73" s="240"/>
      <c r="P73" s="223"/>
      <c r="Q73" s="228"/>
      <c r="R73" s="164"/>
      <c r="S73" s="245"/>
      <c r="T73" s="121"/>
    </row>
    <row r="74" ht="15.75" hidden="1" customHeight="1" spans="1:20">
      <c r="A74" s="153"/>
      <c r="B74" s="153"/>
      <c r="C74" s="219"/>
      <c r="D74" s="246"/>
      <c r="E74" s="156"/>
      <c r="F74" s="158"/>
      <c r="G74" s="158"/>
      <c r="H74" s="159"/>
      <c r="I74" s="283"/>
      <c r="J74" s="228"/>
      <c r="K74" s="162"/>
      <c r="L74" s="162"/>
      <c r="M74" s="162"/>
      <c r="N74" s="222"/>
      <c r="O74" s="240"/>
      <c r="P74" s="223"/>
      <c r="Q74" s="228"/>
      <c r="R74" s="164"/>
      <c r="S74" s="245"/>
      <c r="T74" s="121"/>
    </row>
    <row r="75" ht="15.75" hidden="1" customHeight="1" spans="1:20">
      <c r="A75" s="153"/>
      <c r="B75" s="153"/>
      <c r="C75" s="219"/>
      <c r="D75" s="246"/>
      <c r="E75" s="156"/>
      <c r="F75" s="158"/>
      <c r="G75" s="158"/>
      <c r="H75" s="159"/>
      <c r="I75" s="283"/>
      <c r="J75" s="228"/>
      <c r="K75" s="162"/>
      <c r="L75" s="162"/>
      <c r="M75" s="162"/>
      <c r="N75" s="222"/>
      <c r="O75" s="240"/>
      <c r="P75" s="223"/>
      <c r="Q75" s="228"/>
      <c r="R75" s="164"/>
      <c r="S75" s="245"/>
      <c r="T75" s="121"/>
    </row>
    <row r="76" ht="15.75" hidden="1" customHeight="1" spans="1:20">
      <c r="A76" s="153"/>
      <c r="B76" s="153"/>
      <c r="C76" s="219"/>
      <c r="D76" s="246"/>
      <c r="E76" s="156"/>
      <c r="F76" s="158"/>
      <c r="G76" s="158"/>
      <c r="H76" s="159"/>
      <c r="I76" s="283"/>
      <c r="J76" s="228"/>
      <c r="K76" s="162"/>
      <c r="L76" s="162"/>
      <c r="M76" s="162"/>
      <c r="N76" s="222"/>
      <c r="O76" s="240"/>
      <c r="P76" s="223"/>
      <c r="Q76" s="228"/>
      <c r="R76" s="164"/>
      <c r="S76" s="245"/>
      <c r="T76" s="121"/>
    </row>
    <row r="77" ht="15.75" hidden="1" customHeight="1" spans="1:20">
      <c r="A77" s="153"/>
      <c r="B77" s="153"/>
      <c r="C77" s="219"/>
      <c r="D77" s="246"/>
      <c r="E77" s="156"/>
      <c r="F77" s="158"/>
      <c r="G77" s="158"/>
      <c r="H77" s="159"/>
      <c r="I77" s="283"/>
      <c r="J77" s="228"/>
      <c r="K77" s="162"/>
      <c r="L77" s="162"/>
      <c r="M77" s="162"/>
      <c r="N77" s="222"/>
      <c r="O77" s="240"/>
      <c r="P77" s="223"/>
      <c r="Q77" s="228"/>
      <c r="R77" s="164"/>
      <c r="S77" s="245"/>
      <c r="T77" s="121"/>
    </row>
    <row r="78" ht="15.75" hidden="1" customHeight="1" spans="1:20">
      <c r="A78" s="153"/>
      <c r="B78" s="153"/>
      <c r="C78" s="219"/>
      <c r="D78" s="246"/>
      <c r="E78" s="156"/>
      <c r="F78" s="158"/>
      <c r="G78" s="158"/>
      <c r="H78" s="159"/>
      <c r="I78" s="283"/>
      <c r="J78" s="228"/>
      <c r="K78" s="162"/>
      <c r="L78" s="162"/>
      <c r="M78" s="162"/>
      <c r="N78" s="222"/>
      <c r="O78" s="240"/>
      <c r="P78" s="223"/>
      <c r="Q78" s="228"/>
      <c r="R78" s="164"/>
      <c r="S78" s="245"/>
      <c r="T78" s="121"/>
    </row>
    <row r="79" ht="15.75" hidden="1" customHeight="1" spans="1:20">
      <c r="A79" s="153"/>
      <c r="B79" s="153"/>
      <c r="C79" s="219"/>
      <c r="D79" s="246"/>
      <c r="E79" s="156"/>
      <c r="F79" s="158"/>
      <c r="G79" s="158"/>
      <c r="H79" s="159"/>
      <c r="I79" s="283"/>
      <c r="J79" s="228"/>
      <c r="K79" s="162"/>
      <c r="L79" s="162"/>
      <c r="M79" s="162"/>
      <c r="N79" s="222"/>
      <c r="O79" s="240"/>
      <c r="P79" s="223"/>
      <c r="Q79" s="228"/>
      <c r="R79" s="164"/>
      <c r="S79" s="245"/>
      <c r="T79" s="121"/>
    </row>
    <row r="80" ht="15.75" hidden="1" customHeight="1" spans="1:20">
      <c r="A80" s="153"/>
      <c r="B80" s="153"/>
      <c r="C80" s="219"/>
      <c r="D80" s="246"/>
      <c r="E80" s="156"/>
      <c r="F80" s="158"/>
      <c r="G80" s="158"/>
      <c r="H80" s="159"/>
      <c r="I80" s="283"/>
      <c r="J80" s="228"/>
      <c r="K80" s="162"/>
      <c r="L80" s="162"/>
      <c r="M80" s="162"/>
      <c r="N80" s="222"/>
      <c r="O80" s="240"/>
      <c r="P80" s="223"/>
      <c r="Q80" s="228"/>
      <c r="R80" s="164"/>
      <c r="S80" s="245"/>
      <c r="T80" s="121"/>
    </row>
    <row r="81" ht="15.75" hidden="1" customHeight="1" spans="1:20">
      <c r="A81" s="153"/>
      <c r="B81" s="153"/>
      <c r="C81" s="219"/>
      <c r="D81" s="246"/>
      <c r="E81" s="156"/>
      <c r="F81" s="158"/>
      <c r="G81" s="158"/>
      <c r="H81" s="159"/>
      <c r="I81" s="283"/>
      <c r="J81" s="228"/>
      <c r="K81" s="162"/>
      <c r="L81" s="162"/>
      <c r="M81" s="162"/>
      <c r="N81" s="222"/>
      <c r="O81" s="240"/>
      <c r="P81" s="223"/>
      <c r="Q81" s="228"/>
      <c r="R81" s="164"/>
      <c r="S81" s="245"/>
      <c r="T81" s="121"/>
    </row>
    <row r="82" ht="15.75" hidden="1" customHeight="1" spans="1:20">
      <c r="A82" s="153"/>
      <c r="B82" s="153"/>
      <c r="C82" s="219"/>
      <c r="D82" s="246"/>
      <c r="E82" s="156"/>
      <c r="F82" s="158"/>
      <c r="G82" s="158"/>
      <c r="H82" s="159"/>
      <c r="I82" s="283"/>
      <c r="J82" s="228"/>
      <c r="K82" s="162"/>
      <c r="L82" s="162"/>
      <c r="M82" s="162"/>
      <c r="N82" s="222"/>
      <c r="O82" s="240"/>
      <c r="P82" s="223"/>
      <c r="Q82" s="228"/>
      <c r="R82" s="164"/>
      <c r="S82" s="245"/>
      <c r="T82" s="121"/>
    </row>
    <row r="83" ht="15.75" hidden="1" customHeight="1" spans="1:20">
      <c r="A83" s="153"/>
      <c r="B83" s="153"/>
      <c r="C83" s="219"/>
      <c r="D83" s="246"/>
      <c r="E83" s="156"/>
      <c r="F83" s="158"/>
      <c r="G83" s="158"/>
      <c r="H83" s="159"/>
      <c r="I83" s="283"/>
      <c r="J83" s="228"/>
      <c r="K83" s="162"/>
      <c r="L83" s="162"/>
      <c r="M83" s="162"/>
      <c r="N83" s="222"/>
      <c r="O83" s="240"/>
      <c r="P83" s="223"/>
      <c r="Q83" s="228"/>
      <c r="R83" s="164"/>
      <c r="S83" s="245"/>
      <c r="T83" s="121"/>
    </row>
    <row r="84" ht="15.75" hidden="1" customHeight="1" spans="1:20">
      <c r="A84" s="153"/>
      <c r="B84" s="153"/>
      <c r="C84" s="219"/>
      <c r="D84" s="246"/>
      <c r="E84" s="156"/>
      <c r="F84" s="158"/>
      <c r="G84" s="158"/>
      <c r="H84" s="159"/>
      <c r="I84" s="283"/>
      <c r="J84" s="228"/>
      <c r="K84" s="162"/>
      <c r="L84" s="162"/>
      <c r="M84" s="162"/>
      <c r="N84" s="222"/>
      <c r="O84" s="240"/>
      <c r="P84" s="223"/>
      <c r="Q84" s="228"/>
      <c r="R84" s="164"/>
      <c r="S84" s="245"/>
      <c r="T84" s="121"/>
    </row>
    <row r="85" ht="15.75" hidden="1" customHeight="1" spans="1:20">
      <c r="A85" s="153"/>
      <c r="B85" s="153"/>
      <c r="C85" s="219"/>
      <c r="D85" s="246"/>
      <c r="E85" s="156"/>
      <c r="F85" s="158"/>
      <c r="G85" s="158"/>
      <c r="H85" s="159"/>
      <c r="I85" s="283"/>
      <c r="J85" s="228"/>
      <c r="K85" s="162"/>
      <c r="L85" s="162"/>
      <c r="M85" s="162"/>
      <c r="N85" s="222"/>
      <c r="O85" s="240"/>
      <c r="P85" s="223"/>
      <c r="Q85" s="228"/>
      <c r="R85" s="164"/>
      <c r="S85" s="245"/>
      <c r="T85" s="121"/>
    </row>
    <row r="86" ht="15.75" hidden="1" customHeight="1" spans="1:20">
      <c r="A86" s="153"/>
      <c r="B86" s="153"/>
      <c r="C86" s="219"/>
      <c r="D86" s="246"/>
      <c r="E86" s="156"/>
      <c r="F86" s="158"/>
      <c r="G86" s="158"/>
      <c r="H86" s="159"/>
      <c r="I86" s="283"/>
      <c r="J86" s="228"/>
      <c r="K86" s="162"/>
      <c r="L86" s="162"/>
      <c r="M86" s="162"/>
      <c r="N86" s="222"/>
      <c r="O86" s="240"/>
      <c r="P86" s="223"/>
      <c r="Q86" s="228"/>
      <c r="R86" s="164"/>
      <c r="S86" s="245"/>
      <c r="T86" s="121"/>
    </row>
    <row r="87" ht="15.75" hidden="1" customHeight="1" spans="1:20">
      <c r="A87" s="153"/>
      <c r="B87" s="153"/>
      <c r="C87" s="219"/>
      <c r="D87" s="246"/>
      <c r="E87" s="156"/>
      <c r="F87" s="158"/>
      <c r="G87" s="158"/>
      <c r="H87" s="159"/>
      <c r="I87" s="283"/>
      <c r="J87" s="228"/>
      <c r="K87" s="162"/>
      <c r="L87" s="162"/>
      <c r="M87" s="162"/>
      <c r="N87" s="222"/>
      <c r="O87" s="240"/>
      <c r="P87" s="223"/>
      <c r="Q87" s="228"/>
      <c r="R87" s="164"/>
      <c r="S87" s="245"/>
      <c r="T87" s="121"/>
    </row>
    <row r="88" ht="15.75" hidden="1" customHeight="1" spans="1:20">
      <c r="A88" s="153"/>
      <c r="B88" s="153"/>
      <c r="C88" s="219"/>
      <c r="D88" s="246"/>
      <c r="E88" s="156"/>
      <c r="F88" s="158"/>
      <c r="G88" s="158"/>
      <c r="H88" s="159"/>
      <c r="I88" s="283"/>
      <c r="J88" s="228"/>
      <c r="K88" s="162"/>
      <c r="L88" s="162"/>
      <c r="M88" s="162"/>
      <c r="N88" s="222"/>
      <c r="O88" s="240"/>
      <c r="P88" s="223"/>
      <c r="Q88" s="228"/>
      <c r="R88" s="164"/>
      <c r="S88" s="245"/>
      <c r="T88" s="121"/>
    </row>
    <row r="89" ht="15.75" hidden="1" customHeight="1" spans="1:20">
      <c r="A89" s="153"/>
      <c r="B89" s="153"/>
      <c r="C89" s="219"/>
      <c r="D89" s="246"/>
      <c r="E89" s="156"/>
      <c r="F89" s="158"/>
      <c r="G89" s="158"/>
      <c r="H89" s="159"/>
      <c r="I89" s="283"/>
      <c r="J89" s="228"/>
      <c r="K89" s="162"/>
      <c r="L89" s="162"/>
      <c r="M89" s="162"/>
      <c r="N89" s="222"/>
      <c r="O89" s="240"/>
      <c r="P89" s="223"/>
      <c r="Q89" s="228"/>
      <c r="R89" s="164"/>
      <c r="S89" s="245"/>
      <c r="T89" s="121"/>
    </row>
    <row r="90" ht="15.75" hidden="1" customHeight="1" spans="1:20">
      <c r="A90" s="153"/>
      <c r="B90" s="153"/>
      <c r="C90" s="219"/>
      <c r="D90" s="246"/>
      <c r="E90" s="156"/>
      <c r="F90" s="158"/>
      <c r="G90" s="158"/>
      <c r="H90" s="159"/>
      <c r="I90" s="283"/>
      <c r="J90" s="228"/>
      <c r="K90" s="162"/>
      <c r="L90" s="162"/>
      <c r="M90" s="162"/>
      <c r="N90" s="222"/>
      <c r="O90" s="240"/>
      <c r="P90" s="223"/>
      <c r="Q90" s="228"/>
      <c r="R90" s="164"/>
      <c r="S90" s="245"/>
      <c r="T90" s="121"/>
    </row>
    <row r="91" ht="15.75" hidden="1" customHeight="1" spans="1:20">
      <c r="A91" s="153"/>
      <c r="B91" s="153"/>
      <c r="C91" s="219"/>
      <c r="D91" s="246"/>
      <c r="E91" s="156"/>
      <c r="F91" s="158"/>
      <c r="G91" s="158"/>
      <c r="H91" s="159"/>
      <c r="I91" s="283"/>
      <c r="J91" s="228"/>
      <c r="K91" s="162"/>
      <c r="L91" s="162"/>
      <c r="M91" s="162"/>
      <c r="N91" s="222"/>
      <c r="O91" s="240"/>
      <c r="P91" s="223"/>
      <c r="Q91" s="228"/>
      <c r="R91" s="164"/>
      <c r="S91" s="245"/>
      <c r="T91" s="121"/>
    </row>
    <row r="92" ht="15.75" hidden="1" customHeight="1" spans="1:20">
      <c r="A92" s="153"/>
      <c r="B92" s="153"/>
      <c r="C92" s="219"/>
      <c r="D92" s="246"/>
      <c r="E92" s="156"/>
      <c r="F92" s="158"/>
      <c r="G92" s="158"/>
      <c r="H92" s="159"/>
      <c r="I92" s="283"/>
      <c r="J92" s="228"/>
      <c r="K92" s="162"/>
      <c r="L92" s="162"/>
      <c r="M92" s="162"/>
      <c r="N92" s="222"/>
      <c r="O92" s="240"/>
      <c r="P92" s="223"/>
      <c r="Q92" s="228"/>
      <c r="R92" s="164"/>
      <c r="S92" s="247"/>
      <c r="T92" s="248"/>
    </row>
    <row r="93" ht="15.75" hidden="1" customHeight="1" spans="1:20">
      <c r="A93" s="153"/>
      <c r="B93" s="153"/>
      <c r="C93" s="219"/>
      <c r="D93" s="246"/>
      <c r="E93" s="156"/>
      <c r="F93" s="158"/>
      <c r="G93" s="158"/>
      <c r="H93" s="159"/>
      <c r="I93" s="283"/>
      <c r="J93" s="228"/>
      <c r="K93" s="162"/>
      <c r="L93" s="162"/>
      <c r="M93" s="162"/>
      <c r="N93" s="222"/>
      <c r="O93" s="240"/>
      <c r="P93" s="223"/>
      <c r="Q93" s="228"/>
      <c r="R93" s="164"/>
      <c r="S93" s="249"/>
      <c r="T93" s="250"/>
    </row>
    <row r="94" ht="15.75" hidden="1" customHeight="1" spans="1:20">
      <c r="A94" s="153"/>
      <c r="B94" s="153"/>
      <c r="C94" s="219"/>
      <c r="D94" s="246"/>
      <c r="E94" s="156"/>
      <c r="F94" s="158"/>
      <c r="G94" s="158"/>
      <c r="H94" s="159"/>
      <c r="I94" s="283"/>
      <c r="J94" s="228"/>
      <c r="K94" s="162"/>
      <c r="L94" s="162"/>
      <c r="M94" s="162"/>
      <c r="N94" s="222"/>
      <c r="O94" s="240"/>
      <c r="P94" s="223"/>
      <c r="Q94" s="228"/>
      <c r="R94" s="164"/>
      <c r="S94" s="245"/>
      <c r="T94" s="121"/>
    </row>
    <row r="95" ht="15.75" hidden="1" customHeight="1" spans="1:20">
      <c r="A95" s="153"/>
      <c r="B95" s="153"/>
      <c r="C95" s="219"/>
      <c r="D95" s="246"/>
      <c r="E95" s="156"/>
      <c r="F95" s="158"/>
      <c r="G95" s="158"/>
      <c r="H95" s="159"/>
      <c r="I95" s="283"/>
      <c r="J95" s="228"/>
      <c r="K95" s="162"/>
      <c r="L95" s="162"/>
      <c r="M95" s="162"/>
      <c r="N95" s="222"/>
      <c r="O95" s="240"/>
      <c r="P95" s="223"/>
      <c r="Q95" s="228"/>
      <c r="R95" s="164"/>
      <c r="S95" s="245"/>
      <c r="T95" s="121"/>
    </row>
    <row r="96" ht="15.75" hidden="1" customHeight="1" spans="1:20">
      <c r="A96" s="153"/>
      <c r="B96" s="153"/>
      <c r="C96" s="219"/>
      <c r="D96" s="246"/>
      <c r="E96" s="156"/>
      <c r="F96" s="158"/>
      <c r="G96" s="158"/>
      <c r="H96" s="159"/>
      <c r="I96" s="283"/>
      <c r="J96" s="228"/>
      <c r="K96" s="162"/>
      <c r="L96" s="162"/>
      <c r="M96" s="162"/>
      <c r="N96" s="222"/>
      <c r="O96" s="240"/>
      <c r="P96" s="223"/>
      <c r="Q96" s="228"/>
      <c r="R96" s="164"/>
      <c r="S96" s="245"/>
      <c r="T96" s="121"/>
    </row>
    <row r="97" ht="15.75" hidden="1" customHeight="1" spans="1:20">
      <c r="A97" s="153"/>
      <c r="B97" s="153"/>
      <c r="C97" s="219"/>
      <c r="D97" s="246"/>
      <c r="E97" s="156"/>
      <c r="F97" s="158"/>
      <c r="G97" s="158"/>
      <c r="H97" s="159"/>
      <c r="I97" s="283"/>
      <c r="J97" s="228"/>
      <c r="K97" s="162"/>
      <c r="L97" s="162"/>
      <c r="M97" s="162"/>
      <c r="N97" s="222"/>
      <c r="O97" s="240"/>
      <c r="P97" s="223"/>
      <c r="Q97" s="228"/>
      <c r="R97" s="164"/>
      <c r="S97" s="245"/>
      <c r="T97" s="121"/>
    </row>
    <row r="98" ht="15.75" hidden="1" customHeight="1" spans="1:20">
      <c r="A98" s="153"/>
      <c r="B98" s="153"/>
      <c r="C98" s="219"/>
      <c r="D98" s="246"/>
      <c r="E98" s="156"/>
      <c r="F98" s="158"/>
      <c r="G98" s="158"/>
      <c r="H98" s="159"/>
      <c r="I98" s="283"/>
      <c r="J98" s="228"/>
      <c r="K98" s="162"/>
      <c r="L98" s="162"/>
      <c r="M98" s="162"/>
      <c r="N98" s="222"/>
      <c r="O98" s="240"/>
      <c r="P98" s="223"/>
      <c r="Q98" s="228"/>
      <c r="R98" s="164"/>
      <c r="S98" s="245"/>
      <c r="T98" s="121"/>
    </row>
    <row r="99" ht="15.75" hidden="1" customHeight="1" spans="1:20">
      <c r="A99" s="153"/>
      <c r="B99" s="153"/>
      <c r="C99" s="219"/>
      <c r="D99" s="246"/>
      <c r="E99" s="156"/>
      <c r="F99" s="158"/>
      <c r="G99" s="158"/>
      <c r="H99" s="159"/>
      <c r="I99" s="283"/>
      <c r="J99" s="228"/>
      <c r="K99" s="162"/>
      <c r="L99" s="162"/>
      <c r="M99" s="162"/>
      <c r="N99" s="222"/>
      <c r="O99" s="240"/>
      <c r="P99" s="223"/>
      <c r="Q99" s="228"/>
      <c r="R99" s="164"/>
      <c r="S99" s="245"/>
      <c r="T99" s="121"/>
    </row>
    <row r="100" ht="15.75" hidden="1" customHeight="1" spans="1:20">
      <c r="A100" s="153"/>
      <c r="B100" s="153"/>
      <c r="C100" s="219"/>
      <c r="D100" s="246"/>
      <c r="E100" s="156"/>
      <c r="F100" s="158"/>
      <c r="G100" s="158"/>
      <c r="H100" s="159"/>
      <c r="I100" s="283"/>
      <c r="J100" s="228"/>
      <c r="K100" s="162"/>
      <c r="L100" s="162"/>
      <c r="M100" s="162"/>
      <c r="N100" s="222"/>
      <c r="O100" s="240"/>
      <c r="P100" s="223"/>
      <c r="Q100" s="228"/>
      <c r="R100" s="164"/>
      <c r="S100" s="245"/>
      <c r="T100" s="121"/>
    </row>
    <row r="101" ht="15.75" hidden="1" customHeight="1" spans="1:20">
      <c r="A101" s="153"/>
      <c r="B101" s="153"/>
      <c r="C101" s="219"/>
      <c r="D101" s="246"/>
      <c r="E101" s="156"/>
      <c r="F101" s="158"/>
      <c r="G101" s="158"/>
      <c r="H101" s="159"/>
      <c r="I101" s="283"/>
      <c r="J101" s="228"/>
      <c r="K101" s="162"/>
      <c r="L101" s="162"/>
      <c r="M101" s="162"/>
      <c r="N101" s="222"/>
      <c r="O101" s="240"/>
      <c r="P101" s="223"/>
      <c r="Q101" s="228"/>
      <c r="R101" s="164"/>
      <c r="S101" s="245"/>
      <c r="T101" s="121"/>
    </row>
    <row r="102" ht="15.75" hidden="1" customHeight="1" spans="1:20">
      <c r="A102" s="153"/>
      <c r="B102" s="153"/>
      <c r="C102" s="219"/>
      <c r="D102" s="246"/>
      <c r="E102" s="156"/>
      <c r="F102" s="158"/>
      <c r="G102" s="158"/>
      <c r="H102" s="159"/>
      <c r="I102" s="283"/>
      <c r="J102" s="228"/>
      <c r="K102" s="162"/>
      <c r="L102" s="162"/>
      <c r="M102" s="162"/>
      <c r="N102" s="222"/>
      <c r="O102" s="240"/>
      <c r="P102" s="223"/>
      <c r="Q102" s="228"/>
      <c r="R102" s="164"/>
      <c r="S102" s="245"/>
      <c r="T102" s="121"/>
    </row>
    <row r="103" ht="15.75" hidden="1" customHeight="1" spans="1:20">
      <c r="A103" s="153"/>
      <c r="B103" s="153"/>
      <c r="C103" s="219"/>
      <c r="D103" s="246"/>
      <c r="E103" s="156"/>
      <c r="F103" s="158"/>
      <c r="G103" s="158"/>
      <c r="H103" s="159"/>
      <c r="I103" s="283"/>
      <c r="J103" s="228"/>
      <c r="K103" s="162"/>
      <c r="L103" s="162"/>
      <c r="M103" s="162"/>
      <c r="N103" s="222"/>
      <c r="O103" s="240"/>
      <c r="P103" s="223"/>
      <c r="Q103" s="228"/>
      <c r="R103" s="164"/>
      <c r="S103" s="245"/>
      <c r="T103" s="121"/>
    </row>
    <row r="104" ht="15.75" hidden="1" customHeight="1" spans="1:20">
      <c r="A104" s="153"/>
      <c r="B104" s="153"/>
      <c r="C104" s="219"/>
      <c r="D104" s="246"/>
      <c r="E104" s="156"/>
      <c r="F104" s="158"/>
      <c r="G104" s="158"/>
      <c r="H104" s="159"/>
      <c r="I104" s="283"/>
      <c r="J104" s="228"/>
      <c r="K104" s="162"/>
      <c r="L104" s="162"/>
      <c r="M104" s="162"/>
      <c r="N104" s="222"/>
      <c r="O104" s="240"/>
      <c r="P104" s="223"/>
      <c r="Q104" s="228"/>
      <c r="R104" s="164"/>
      <c r="S104" s="245"/>
      <c r="T104" s="121"/>
    </row>
    <row r="105" ht="15.75" hidden="1" customHeight="1" spans="1:20">
      <c r="A105" s="153"/>
      <c r="B105" s="153"/>
      <c r="C105" s="219"/>
      <c r="D105" s="246"/>
      <c r="E105" s="156"/>
      <c r="F105" s="158"/>
      <c r="G105" s="158"/>
      <c r="H105" s="159"/>
      <c r="I105" s="283"/>
      <c r="J105" s="228"/>
      <c r="K105" s="162"/>
      <c r="L105" s="162"/>
      <c r="M105" s="162"/>
      <c r="N105" s="222"/>
      <c r="O105" s="240"/>
      <c r="P105" s="223"/>
      <c r="Q105" s="228"/>
      <c r="R105" s="164"/>
      <c r="S105" s="245"/>
      <c r="T105" s="121"/>
    </row>
    <row r="106" ht="15.75" hidden="1" customHeight="1" spans="1:20">
      <c r="A106" s="153"/>
      <c r="B106" s="153"/>
      <c r="C106" s="219"/>
      <c r="D106" s="246"/>
      <c r="E106" s="156"/>
      <c r="F106" s="158"/>
      <c r="G106" s="158"/>
      <c r="H106" s="159"/>
      <c r="I106" s="283"/>
      <c r="J106" s="228"/>
      <c r="K106" s="162"/>
      <c r="L106" s="162"/>
      <c r="M106" s="162"/>
      <c r="N106" s="222"/>
      <c r="O106" s="240"/>
      <c r="P106" s="223"/>
      <c r="Q106" s="228"/>
      <c r="R106" s="164"/>
      <c r="S106" s="245"/>
      <c r="T106" s="121"/>
    </row>
    <row r="107" ht="15.75" hidden="1" customHeight="1" spans="1:20">
      <c r="A107" s="153"/>
      <c r="B107" s="153"/>
      <c r="C107" s="219"/>
      <c r="D107" s="246"/>
      <c r="E107" s="156"/>
      <c r="F107" s="158"/>
      <c r="G107" s="158"/>
      <c r="H107" s="159"/>
      <c r="I107" s="283"/>
      <c r="J107" s="228"/>
      <c r="K107" s="162"/>
      <c r="L107" s="162"/>
      <c r="M107" s="162"/>
      <c r="N107" s="222"/>
      <c r="O107" s="240"/>
      <c r="P107" s="223"/>
      <c r="Q107" s="228"/>
      <c r="R107" s="164"/>
      <c r="S107" s="245"/>
      <c r="T107" s="121"/>
    </row>
    <row r="108" ht="15.75" hidden="1" customHeight="1" spans="1:20">
      <c r="A108" s="153"/>
      <c r="B108" s="153"/>
      <c r="C108" s="219"/>
      <c r="D108" s="246"/>
      <c r="E108" s="156"/>
      <c r="F108" s="158"/>
      <c r="G108" s="158"/>
      <c r="H108" s="159"/>
      <c r="I108" s="283"/>
      <c r="J108" s="228"/>
      <c r="K108" s="162"/>
      <c r="L108" s="162"/>
      <c r="M108" s="162"/>
      <c r="N108" s="222"/>
      <c r="O108" s="240"/>
      <c r="P108" s="223"/>
      <c r="Q108" s="228"/>
      <c r="R108" s="164"/>
      <c r="S108" s="245"/>
      <c r="T108" s="121"/>
    </row>
    <row r="109" ht="15.75" hidden="1" customHeight="1" spans="1:20">
      <c r="A109" s="153"/>
      <c r="B109" s="153"/>
      <c r="C109" s="219"/>
      <c r="D109" s="246"/>
      <c r="E109" s="156"/>
      <c r="F109" s="158"/>
      <c r="G109" s="158"/>
      <c r="H109" s="159"/>
      <c r="I109" s="283"/>
      <c r="J109" s="228"/>
      <c r="K109" s="162"/>
      <c r="L109" s="162"/>
      <c r="M109" s="162"/>
      <c r="N109" s="222"/>
      <c r="O109" s="240"/>
      <c r="P109" s="223"/>
      <c r="Q109" s="228"/>
      <c r="R109" s="164"/>
      <c r="S109" s="245"/>
      <c r="T109" s="121"/>
    </row>
    <row r="110" ht="15.75" hidden="1" customHeight="1" spans="1:20">
      <c r="A110" s="153"/>
      <c r="B110" s="153"/>
      <c r="C110" s="219"/>
      <c r="D110" s="246"/>
      <c r="E110" s="156"/>
      <c r="F110" s="158"/>
      <c r="G110" s="158"/>
      <c r="H110" s="159"/>
      <c r="I110" s="283"/>
      <c r="J110" s="228"/>
      <c r="K110" s="162"/>
      <c r="L110" s="162"/>
      <c r="M110" s="162"/>
      <c r="N110" s="222"/>
      <c r="O110" s="240"/>
      <c r="P110" s="223"/>
      <c r="Q110" s="228"/>
      <c r="R110" s="164"/>
      <c r="S110" s="245"/>
      <c r="T110" s="121"/>
    </row>
    <row r="111" ht="15.75" hidden="1" customHeight="1" spans="1:20">
      <c r="A111" s="153"/>
      <c r="B111" s="153"/>
      <c r="C111" s="219"/>
      <c r="D111" s="246"/>
      <c r="E111" s="156"/>
      <c r="F111" s="158"/>
      <c r="G111" s="158"/>
      <c r="H111" s="159"/>
      <c r="I111" s="283"/>
      <c r="J111" s="228"/>
      <c r="K111" s="162"/>
      <c r="L111" s="162"/>
      <c r="M111" s="162"/>
      <c r="N111" s="222"/>
      <c r="O111" s="240"/>
      <c r="P111" s="223"/>
      <c r="Q111" s="228"/>
      <c r="R111" s="164"/>
      <c r="S111" s="245"/>
      <c r="T111" s="121"/>
    </row>
    <row r="112" ht="15.75" hidden="1" customHeight="1" spans="1:20">
      <c r="A112" s="153"/>
      <c r="B112" s="153"/>
      <c r="C112" s="219"/>
      <c r="D112" s="246"/>
      <c r="E112" s="156"/>
      <c r="F112" s="158"/>
      <c r="G112" s="158"/>
      <c r="H112" s="159"/>
      <c r="I112" s="283"/>
      <c r="J112" s="228"/>
      <c r="K112" s="162"/>
      <c r="L112" s="162"/>
      <c r="M112" s="162"/>
      <c r="N112" s="222"/>
      <c r="O112" s="240"/>
      <c r="P112" s="223"/>
      <c r="Q112" s="228"/>
      <c r="R112" s="164"/>
      <c r="S112" s="245"/>
      <c r="T112" s="121"/>
    </row>
    <row r="113" ht="15.75" hidden="1" customHeight="1" spans="1:20">
      <c r="A113" s="153"/>
      <c r="B113" s="153"/>
      <c r="C113" s="219"/>
      <c r="D113" s="246"/>
      <c r="E113" s="156"/>
      <c r="F113" s="158"/>
      <c r="G113" s="158"/>
      <c r="H113" s="159"/>
      <c r="I113" s="283"/>
      <c r="J113" s="228"/>
      <c r="K113" s="162"/>
      <c r="L113" s="162"/>
      <c r="M113" s="162"/>
      <c r="N113" s="222"/>
      <c r="O113" s="240"/>
      <c r="P113" s="223"/>
      <c r="Q113" s="228"/>
      <c r="R113" s="164"/>
      <c r="S113" s="245"/>
      <c r="T113" s="121"/>
    </row>
    <row r="114" ht="15.75" hidden="1" customHeight="1" spans="1:20">
      <c r="A114" s="153"/>
      <c r="B114" s="153"/>
      <c r="C114" s="219"/>
      <c r="D114" s="246"/>
      <c r="E114" s="156"/>
      <c r="F114" s="158"/>
      <c r="G114" s="158"/>
      <c r="H114" s="159"/>
      <c r="I114" s="283"/>
      <c r="J114" s="228"/>
      <c r="K114" s="162"/>
      <c r="L114" s="162"/>
      <c r="M114" s="162"/>
      <c r="N114" s="222"/>
      <c r="O114" s="240"/>
      <c r="P114" s="223"/>
      <c r="Q114" s="228"/>
      <c r="R114" s="164"/>
      <c r="S114" s="245"/>
      <c r="T114" s="121"/>
    </row>
    <row r="115" ht="15.75" hidden="1" customHeight="1" spans="1:20">
      <c r="A115" s="153"/>
      <c r="B115" s="153"/>
      <c r="C115" s="219"/>
      <c r="D115" s="246"/>
      <c r="E115" s="156"/>
      <c r="F115" s="158"/>
      <c r="G115" s="158"/>
      <c r="H115" s="159"/>
      <c r="I115" s="283"/>
      <c r="J115" s="228"/>
      <c r="K115" s="162"/>
      <c r="L115" s="162"/>
      <c r="M115" s="162"/>
      <c r="N115" s="222"/>
      <c r="O115" s="240"/>
      <c r="P115" s="223"/>
      <c r="Q115" s="228"/>
      <c r="R115" s="164"/>
      <c r="S115" s="245"/>
      <c r="T115" s="121"/>
    </row>
    <row r="116" ht="15.75" hidden="1" customHeight="1" spans="1:20">
      <c r="A116" s="153"/>
      <c r="B116" s="153"/>
      <c r="C116" s="219"/>
      <c r="D116" s="246"/>
      <c r="E116" s="156"/>
      <c r="F116" s="158"/>
      <c r="G116" s="158"/>
      <c r="H116" s="159"/>
      <c r="I116" s="283"/>
      <c r="J116" s="228"/>
      <c r="K116" s="162"/>
      <c r="L116" s="162"/>
      <c r="M116" s="162"/>
      <c r="N116" s="222"/>
      <c r="O116" s="240"/>
      <c r="P116" s="223"/>
      <c r="Q116" s="228"/>
      <c r="R116" s="164"/>
      <c r="S116" s="245"/>
      <c r="T116" s="121"/>
    </row>
    <row r="117" ht="15.75" hidden="1" customHeight="1" spans="1:20">
      <c r="A117" s="153"/>
      <c r="B117" s="153"/>
      <c r="C117" s="219"/>
      <c r="D117" s="246"/>
      <c r="E117" s="156"/>
      <c r="F117" s="158"/>
      <c r="G117" s="158"/>
      <c r="H117" s="159"/>
      <c r="I117" s="283"/>
      <c r="J117" s="228"/>
      <c r="K117" s="162"/>
      <c r="L117" s="162"/>
      <c r="M117" s="162"/>
      <c r="N117" s="222"/>
      <c r="O117" s="240"/>
      <c r="P117" s="223"/>
      <c r="Q117" s="228"/>
      <c r="R117" s="164"/>
      <c r="S117" s="245"/>
      <c r="T117" s="121"/>
    </row>
    <row r="118" ht="15.75" hidden="1" customHeight="1" spans="1:20">
      <c r="A118" s="153"/>
      <c r="B118" s="153"/>
      <c r="C118" s="219"/>
      <c r="D118" s="246"/>
      <c r="E118" s="156"/>
      <c r="F118" s="158"/>
      <c r="G118" s="158"/>
      <c r="H118" s="159"/>
      <c r="I118" s="283"/>
      <c r="J118" s="228"/>
      <c r="K118" s="162"/>
      <c r="L118" s="162"/>
      <c r="M118" s="162"/>
      <c r="N118" s="222"/>
      <c r="O118" s="240"/>
      <c r="P118" s="223"/>
      <c r="Q118" s="228"/>
      <c r="R118" s="164"/>
      <c r="S118" s="245"/>
      <c r="T118" s="121"/>
    </row>
    <row r="119" ht="15.75" hidden="1" customHeight="1" spans="1:20">
      <c r="A119" s="153"/>
      <c r="B119" s="153"/>
      <c r="C119" s="219"/>
      <c r="D119" s="246"/>
      <c r="E119" s="156"/>
      <c r="F119" s="158"/>
      <c r="G119" s="158"/>
      <c r="H119" s="159"/>
      <c r="I119" s="283"/>
      <c r="J119" s="228"/>
      <c r="K119" s="162"/>
      <c r="L119" s="162"/>
      <c r="M119" s="162"/>
      <c r="N119" s="222"/>
      <c r="O119" s="240"/>
      <c r="P119" s="223"/>
      <c r="Q119" s="228"/>
      <c r="R119" s="164"/>
      <c r="S119" s="245"/>
      <c r="T119" s="121"/>
    </row>
    <row r="120" ht="15.75" hidden="1" customHeight="1" spans="1:20">
      <c r="A120" s="153"/>
      <c r="B120" s="153"/>
      <c r="C120" s="219"/>
      <c r="D120" s="246"/>
      <c r="E120" s="156"/>
      <c r="F120" s="158"/>
      <c r="G120" s="158"/>
      <c r="H120" s="159"/>
      <c r="I120" s="283"/>
      <c r="J120" s="228"/>
      <c r="K120" s="162"/>
      <c r="L120" s="162"/>
      <c r="M120" s="162"/>
      <c r="N120" s="222"/>
      <c r="O120" s="240"/>
      <c r="P120" s="223"/>
      <c r="Q120" s="228"/>
      <c r="R120" s="164"/>
      <c r="S120" s="245"/>
      <c r="T120" s="121"/>
    </row>
    <row r="121" ht="15.75" hidden="1" customHeight="1" spans="1:20">
      <c r="A121" s="153"/>
      <c r="B121" s="153"/>
      <c r="C121" s="219"/>
      <c r="D121" s="246"/>
      <c r="E121" s="156"/>
      <c r="F121" s="158"/>
      <c r="G121" s="158"/>
      <c r="H121" s="159"/>
      <c r="I121" s="283"/>
      <c r="J121" s="228"/>
      <c r="K121" s="162"/>
      <c r="L121" s="162"/>
      <c r="M121" s="162"/>
      <c r="N121" s="222"/>
      <c r="O121" s="240"/>
      <c r="P121" s="223"/>
      <c r="Q121" s="228"/>
      <c r="R121" s="164"/>
      <c r="S121" s="245"/>
      <c r="T121" s="121"/>
    </row>
    <row r="122" ht="15.75" hidden="1" customHeight="1" spans="1:20">
      <c r="A122" s="153"/>
      <c r="B122" s="153"/>
      <c r="C122" s="219"/>
      <c r="D122" s="246"/>
      <c r="E122" s="156"/>
      <c r="F122" s="158"/>
      <c r="G122" s="158"/>
      <c r="H122" s="159"/>
      <c r="I122" s="283"/>
      <c r="J122" s="228"/>
      <c r="K122" s="162"/>
      <c r="L122" s="162"/>
      <c r="M122" s="162"/>
      <c r="N122" s="222"/>
      <c r="O122" s="240"/>
      <c r="P122" s="223"/>
      <c r="Q122" s="228"/>
      <c r="R122" s="164"/>
      <c r="S122" s="245"/>
      <c r="T122" s="121"/>
    </row>
    <row r="123" ht="15.75" hidden="1" customHeight="1" spans="1:20">
      <c r="A123" s="153"/>
      <c r="B123" s="153"/>
      <c r="C123" s="219"/>
      <c r="D123" s="246"/>
      <c r="E123" s="156"/>
      <c r="F123" s="158"/>
      <c r="G123" s="158"/>
      <c r="H123" s="159"/>
      <c r="I123" s="283"/>
      <c r="J123" s="228"/>
      <c r="K123" s="162"/>
      <c r="L123" s="162"/>
      <c r="M123" s="162"/>
      <c r="N123" s="222"/>
      <c r="O123" s="240"/>
      <c r="P123" s="223"/>
      <c r="Q123" s="228"/>
      <c r="R123" s="164"/>
      <c r="S123" s="245"/>
      <c r="T123" s="121"/>
    </row>
    <row r="124" ht="15.75" hidden="1" customHeight="1" spans="1:20">
      <c r="A124" s="153"/>
      <c r="B124" s="153"/>
      <c r="C124" s="219"/>
      <c r="D124" s="246"/>
      <c r="E124" s="156"/>
      <c r="F124" s="158"/>
      <c r="G124" s="158"/>
      <c r="H124" s="159"/>
      <c r="I124" s="283"/>
      <c r="J124" s="228"/>
      <c r="K124" s="162"/>
      <c r="L124" s="162"/>
      <c r="M124" s="162"/>
      <c r="N124" s="222"/>
      <c r="O124" s="240"/>
      <c r="P124" s="223"/>
      <c r="Q124" s="228"/>
      <c r="R124" s="164"/>
      <c r="S124" s="245"/>
      <c r="T124" s="121"/>
    </row>
    <row r="125" ht="15.75" hidden="1" customHeight="1" spans="1:20">
      <c r="A125" s="153"/>
      <c r="B125" s="153"/>
      <c r="C125" s="219"/>
      <c r="D125" s="246"/>
      <c r="E125" s="156"/>
      <c r="F125" s="158"/>
      <c r="G125" s="158"/>
      <c r="H125" s="159"/>
      <c r="I125" s="283"/>
      <c r="J125" s="228"/>
      <c r="K125" s="162"/>
      <c r="L125" s="162"/>
      <c r="M125" s="162"/>
      <c r="N125" s="222"/>
      <c r="O125" s="240"/>
      <c r="P125" s="223"/>
      <c r="Q125" s="228"/>
      <c r="R125" s="164"/>
      <c r="S125" s="245"/>
      <c r="T125" s="121"/>
    </row>
    <row r="126" ht="15.75" hidden="1" customHeight="1" spans="1:20">
      <c r="A126" s="153"/>
      <c r="B126" s="153"/>
      <c r="C126" s="219"/>
      <c r="D126" s="246"/>
      <c r="E126" s="156"/>
      <c r="F126" s="158"/>
      <c r="G126" s="158"/>
      <c r="H126" s="159"/>
      <c r="I126" s="283"/>
      <c r="J126" s="228"/>
      <c r="K126" s="162"/>
      <c r="L126" s="162"/>
      <c r="M126" s="162"/>
      <c r="N126" s="222"/>
      <c r="O126" s="240"/>
      <c r="P126" s="223"/>
      <c r="Q126" s="228"/>
      <c r="R126" s="164"/>
      <c r="S126" s="245"/>
      <c r="T126" s="121"/>
    </row>
    <row r="127" ht="15.75" hidden="1" customHeight="1" spans="1:20">
      <c r="A127" s="153"/>
      <c r="B127" s="153"/>
      <c r="C127" s="219"/>
      <c r="D127" s="246"/>
      <c r="E127" s="156"/>
      <c r="F127" s="158"/>
      <c r="G127" s="158"/>
      <c r="H127" s="159"/>
      <c r="I127" s="283"/>
      <c r="J127" s="228"/>
      <c r="K127" s="162"/>
      <c r="L127" s="162"/>
      <c r="M127" s="162"/>
      <c r="N127" s="222"/>
      <c r="O127" s="240"/>
      <c r="P127" s="223"/>
      <c r="Q127" s="228"/>
      <c r="R127" s="164"/>
      <c r="S127" s="245"/>
      <c r="T127" s="121"/>
    </row>
    <row r="128" ht="15.75" hidden="1" customHeight="1" spans="1:20">
      <c r="A128" s="153"/>
      <c r="B128" s="153"/>
      <c r="C128" s="219"/>
      <c r="D128" s="246"/>
      <c r="E128" s="156"/>
      <c r="F128" s="158"/>
      <c r="G128" s="158"/>
      <c r="H128" s="159"/>
      <c r="I128" s="283"/>
      <c r="J128" s="228"/>
      <c r="K128" s="162"/>
      <c r="L128" s="162"/>
      <c r="M128" s="162"/>
      <c r="N128" s="222"/>
      <c r="O128" s="240"/>
      <c r="P128" s="223"/>
      <c r="Q128" s="228"/>
      <c r="R128" s="164"/>
      <c r="S128" s="245"/>
      <c r="T128" s="121"/>
    </row>
    <row r="129" ht="15.75" hidden="1" customHeight="1" spans="1:20">
      <c r="A129" s="153"/>
      <c r="B129" s="153"/>
      <c r="C129" s="219"/>
      <c r="D129" s="246"/>
      <c r="E129" s="156"/>
      <c r="F129" s="158"/>
      <c r="G129" s="158"/>
      <c r="H129" s="159"/>
      <c r="I129" s="283"/>
      <c r="J129" s="228"/>
      <c r="K129" s="162"/>
      <c r="L129" s="162"/>
      <c r="M129" s="162"/>
      <c r="N129" s="222"/>
      <c r="O129" s="240"/>
      <c r="P129" s="223"/>
      <c r="Q129" s="228"/>
      <c r="R129" s="164"/>
      <c r="S129" s="245"/>
      <c r="T129" s="121"/>
    </row>
    <row r="130" ht="15.75" hidden="1" customHeight="1" spans="1:20">
      <c r="A130" s="153"/>
      <c r="B130" s="153"/>
      <c r="C130" s="219"/>
      <c r="D130" s="246"/>
      <c r="E130" s="156"/>
      <c r="F130" s="158"/>
      <c r="G130" s="158"/>
      <c r="H130" s="159"/>
      <c r="I130" s="283"/>
      <c r="J130" s="228"/>
      <c r="K130" s="162"/>
      <c r="L130" s="162"/>
      <c r="M130" s="162"/>
      <c r="N130" s="222"/>
      <c r="O130" s="240"/>
      <c r="P130" s="223"/>
      <c r="Q130" s="228"/>
      <c r="R130" s="164"/>
      <c r="S130" s="245"/>
      <c r="T130" s="121"/>
    </row>
    <row r="131" ht="15.75" hidden="1" customHeight="1" spans="1:20">
      <c r="A131" s="153"/>
      <c r="B131" s="153"/>
      <c r="C131" s="219"/>
      <c r="D131" s="246"/>
      <c r="E131" s="156"/>
      <c r="F131" s="158"/>
      <c r="G131" s="158"/>
      <c r="H131" s="159"/>
      <c r="I131" s="283"/>
      <c r="J131" s="228"/>
      <c r="K131" s="162"/>
      <c r="L131" s="162"/>
      <c r="M131" s="162"/>
      <c r="N131" s="222"/>
      <c r="O131" s="240"/>
      <c r="P131" s="223"/>
      <c r="Q131" s="228"/>
      <c r="R131" s="164"/>
      <c r="S131" s="245"/>
      <c r="T131" s="121"/>
    </row>
    <row r="132" ht="15.75" hidden="1" customHeight="1" spans="1:20">
      <c r="A132" s="153"/>
      <c r="B132" s="153"/>
      <c r="C132" s="219"/>
      <c r="D132" s="246"/>
      <c r="E132" s="156"/>
      <c r="F132" s="158"/>
      <c r="G132" s="158"/>
      <c r="H132" s="159"/>
      <c r="I132" s="283"/>
      <c r="J132" s="228"/>
      <c r="K132" s="162"/>
      <c r="L132" s="162"/>
      <c r="M132" s="162"/>
      <c r="N132" s="222"/>
      <c r="O132" s="240"/>
      <c r="P132" s="223"/>
      <c r="Q132" s="228"/>
      <c r="R132" s="164"/>
      <c r="S132" s="245"/>
      <c r="T132" s="121"/>
    </row>
    <row r="133" ht="15.75" hidden="1" customHeight="1" spans="1:20">
      <c r="A133" s="153"/>
      <c r="B133" s="153"/>
      <c r="C133" s="219"/>
      <c r="D133" s="246"/>
      <c r="E133" s="156"/>
      <c r="F133" s="158"/>
      <c r="G133" s="158"/>
      <c r="H133" s="159"/>
      <c r="I133" s="283"/>
      <c r="J133" s="228"/>
      <c r="K133" s="162"/>
      <c r="L133" s="162"/>
      <c r="M133" s="162"/>
      <c r="N133" s="222"/>
      <c r="O133" s="240"/>
      <c r="P133" s="223"/>
      <c r="Q133" s="228"/>
      <c r="R133" s="164"/>
      <c r="S133" s="245"/>
      <c r="T133" s="121"/>
    </row>
    <row r="134" ht="15.75" hidden="1" customHeight="1" spans="1:20">
      <c r="A134" s="153"/>
      <c r="B134" s="153"/>
      <c r="C134" s="219"/>
      <c r="D134" s="246"/>
      <c r="E134" s="156"/>
      <c r="F134" s="158"/>
      <c r="G134" s="158"/>
      <c r="H134" s="159"/>
      <c r="I134" s="283"/>
      <c r="J134" s="228"/>
      <c r="K134" s="162"/>
      <c r="L134" s="162"/>
      <c r="M134" s="162"/>
      <c r="N134" s="222"/>
      <c r="O134" s="240"/>
      <c r="P134" s="223"/>
      <c r="Q134" s="228"/>
      <c r="R134" s="164"/>
      <c r="S134" s="245"/>
      <c r="T134" s="121"/>
    </row>
    <row r="135" ht="15.75" hidden="1" customHeight="1" spans="1:20">
      <c r="A135" s="153"/>
      <c r="B135" s="153"/>
      <c r="C135" s="219"/>
      <c r="D135" s="246"/>
      <c r="E135" s="156"/>
      <c r="F135" s="158"/>
      <c r="G135" s="158"/>
      <c r="H135" s="159"/>
      <c r="I135" s="283"/>
      <c r="J135" s="228"/>
      <c r="K135" s="162"/>
      <c r="L135" s="162"/>
      <c r="M135" s="162"/>
      <c r="N135" s="222"/>
      <c r="O135" s="240"/>
      <c r="P135" s="223"/>
      <c r="Q135" s="228"/>
      <c r="R135" s="164"/>
      <c r="S135" s="245"/>
      <c r="T135" s="121"/>
    </row>
    <row r="136" ht="15.75" hidden="1" customHeight="1" spans="1:20">
      <c r="A136" s="153"/>
      <c r="B136" s="153"/>
      <c r="C136" s="219"/>
      <c r="D136" s="246"/>
      <c r="E136" s="156"/>
      <c r="F136" s="158"/>
      <c r="G136" s="158"/>
      <c r="H136" s="159"/>
      <c r="I136" s="283"/>
      <c r="J136" s="228"/>
      <c r="K136" s="162"/>
      <c r="L136" s="162"/>
      <c r="M136" s="162"/>
      <c r="N136" s="222"/>
      <c r="O136" s="240"/>
      <c r="P136" s="223"/>
      <c r="Q136" s="228"/>
      <c r="R136" s="164"/>
      <c r="S136" s="245"/>
      <c r="T136" s="121"/>
    </row>
    <row r="137" ht="15.75" hidden="1" customHeight="1" spans="1:20">
      <c r="A137" s="153"/>
      <c r="B137" s="153"/>
      <c r="C137" s="219"/>
      <c r="D137" s="246"/>
      <c r="E137" s="156"/>
      <c r="F137" s="158"/>
      <c r="G137" s="158"/>
      <c r="H137" s="159"/>
      <c r="I137" s="283"/>
      <c r="J137" s="228"/>
      <c r="K137" s="162"/>
      <c r="L137" s="162"/>
      <c r="M137" s="162"/>
      <c r="N137" s="222"/>
      <c r="O137" s="240"/>
      <c r="P137" s="223"/>
      <c r="Q137" s="228"/>
      <c r="R137" s="164"/>
      <c r="S137" s="245"/>
      <c r="T137" s="121"/>
    </row>
    <row r="138" ht="15.75" hidden="1" customHeight="1" spans="1:20">
      <c r="A138" s="153"/>
      <c r="B138" s="153"/>
      <c r="C138" s="219"/>
      <c r="D138" s="246"/>
      <c r="E138" s="156"/>
      <c r="F138" s="158"/>
      <c r="G138" s="158"/>
      <c r="H138" s="159"/>
      <c r="I138" s="283"/>
      <c r="J138" s="228"/>
      <c r="K138" s="162"/>
      <c r="L138" s="162"/>
      <c r="M138" s="162"/>
      <c r="N138" s="222"/>
      <c r="O138" s="240"/>
      <c r="P138" s="223"/>
      <c r="Q138" s="228"/>
      <c r="R138" s="164"/>
      <c r="S138" s="245"/>
      <c r="T138" s="121"/>
    </row>
    <row r="139" ht="15.75" hidden="1" customHeight="1" spans="1:20">
      <c r="A139" s="153"/>
      <c r="B139" s="153"/>
      <c r="C139" s="219"/>
      <c r="D139" s="246"/>
      <c r="E139" s="156"/>
      <c r="F139" s="158"/>
      <c r="G139" s="158"/>
      <c r="H139" s="159"/>
      <c r="I139" s="283"/>
      <c r="J139" s="228"/>
      <c r="K139" s="162"/>
      <c r="L139" s="162"/>
      <c r="M139" s="162"/>
      <c r="N139" s="222"/>
      <c r="O139" s="240"/>
      <c r="P139" s="223"/>
      <c r="Q139" s="228"/>
      <c r="R139" s="164"/>
      <c r="S139" s="245"/>
      <c r="T139" s="121"/>
    </row>
    <row r="140" ht="15.75" hidden="1" customHeight="1" spans="1:20">
      <c r="A140" s="153"/>
      <c r="B140" s="153"/>
      <c r="C140" s="219"/>
      <c r="D140" s="246"/>
      <c r="E140" s="156"/>
      <c r="F140" s="158"/>
      <c r="G140" s="158"/>
      <c r="H140" s="159"/>
      <c r="I140" s="283"/>
      <c r="J140" s="228"/>
      <c r="K140" s="162"/>
      <c r="L140" s="162"/>
      <c r="M140" s="162"/>
      <c r="N140" s="222"/>
      <c r="O140" s="240"/>
      <c r="P140" s="223"/>
      <c r="Q140" s="228"/>
      <c r="R140" s="164"/>
      <c r="S140" s="245"/>
      <c r="T140" s="121"/>
    </row>
    <row r="141" ht="15.75" hidden="1" customHeight="1" spans="1:20">
      <c r="A141" s="153"/>
      <c r="B141" s="153"/>
      <c r="C141" s="219"/>
      <c r="D141" s="246"/>
      <c r="E141" s="156"/>
      <c r="F141" s="158"/>
      <c r="G141" s="158"/>
      <c r="H141" s="159"/>
      <c r="I141" s="283"/>
      <c r="J141" s="228"/>
      <c r="K141" s="162"/>
      <c r="L141" s="162"/>
      <c r="M141" s="162"/>
      <c r="N141" s="222"/>
      <c r="O141" s="240"/>
      <c r="P141" s="223"/>
      <c r="Q141" s="228"/>
      <c r="R141" s="164"/>
      <c r="S141" s="245"/>
      <c r="T141" s="121"/>
    </row>
    <row r="142" ht="15.75" hidden="1" customHeight="1" spans="1:20">
      <c r="A142" s="153"/>
      <c r="B142" s="153"/>
      <c r="C142" s="219"/>
      <c r="D142" s="246"/>
      <c r="E142" s="156"/>
      <c r="F142" s="158"/>
      <c r="G142" s="158"/>
      <c r="H142" s="159"/>
      <c r="I142" s="283"/>
      <c r="J142" s="228"/>
      <c r="K142" s="162"/>
      <c r="L142" s="162"/>
      <c r="M142" s="162"/>
      <c r="N142" s="222"/>
      <c r="O142" s="240"/>
      <c r="P142" s="223"/>
      <c r="Q142" s="228"/>
      <c r="R142" s="164"/>
      <c r="S142" s="245"/>
      <c r="T142" s="121"/>
    </row>
    <row r="143" ht="15.75" hidden="1" customHeight="1" spans="1:20">
      <c r="A143" s="153"/>
      <c r="B143" s="153"/>
      <c r="C143" s="219"/>
      <c r="D143" s="246"/>
      <c r="E143" s="156"/>
      <c r="F143" s="158"/>
      <c r="G143" s="158"/>
      <c r="H143" s="159"/>
      <c r="I143" s="283"/>
      <c r="J143" s="228"/>
      <c r="K143" s="162"/>
      <c r="L143" s="162"/>
      <c r="M143" s="162"/>
      <c r="N143" s="222"/>
      <c r="O143" s="240"/>
      <c r="P143" s="223"/>
      <c r="Q143" s="228"/>
      <c r="R143" s="164"/>
      <c r="S143" s="245"/>
      <c r="T143" s="121"/>
    </row>
    <row r="144" ht="15.75" hidden="1" customHeight="1" spans="1:20">
      <c r="A144" s="153"/>
      <c r="B144" s="153"/>
      <c r="C144" s="219"/>
      <c r="D144" s="246"/>
      <c r="E144" s="156"/>
      <c r="F144" s="158"/>
      <c r="G144" s="158"/>
      <c r="H144" s="159"/>
      <c r="I144" s="283"/>
      <c r="J144" s="228"/>
      <c r="K144" s="162"/>
      <c r="L144" s="162"/>
      <c r="M144" s="162"/>
      <c r="N144" s="222"/>
      <c r="O144" s="240"/>
      <c r="P144" s="223"/>
      <c r="Q144" s="228"/>
      <c r="R144" s="164"/>
      <c r="S144" s="245"/>
      <c r="T144" s="121"/>
    </row>
    <row r="145" ht="15.75" hidden="1" customHeight="1" spans="1:20">
      <c r="A145" s="153"/>
      <c r="B145" s="153"/>
      <c r="C145" s="219"/>
      <c r="D145" s="246"/>
      <c r="E145" s="156"/>
      <c r="F145" s="158"/>
      <c r="G145" s="158"/>
      <c r="H145" s="159"/>
      <c r="I145" s="283"/>
      <c r="J145" s="228"/>
      <c r="K145" s="162"/>
      <c r="L145" s="162"/>
      <c r="M145" s="162"/>
      <c r="N145" s="222"/>
      <c r="O145" s="240"/>
      <c r="P145" s="223"/>
      <c r="Q145" s="228"/>
      <c r="R145" s="164"/>
      <c r="S145" s="245"/>
      <c r="T145" s="121"/>
    </row>
    <row r="146" ht="15.75" hidden="1" customHeight="1" spans="1:20">
      <c r="A146" s="153"/>
      <c r="B146" s="153"/>
      <c r="C146" s="219"/>
      <c r="D146" s="246"/>
      <c r="E146" s="156"/>
      <c r="F146" s="158"/>
      <c r="G146" s="158"/>
      <c r="H146" s="159"/>
      <c r="I146" s="283"/>
      <c r="J146" s="228"/>
      <c r="K146" s="162"/>
      <c r="L146" s="162"/>
      <c r="M146" s="162"/>
      <c r="N146" s="222"/>
      <c r="O146" s="240"/>
      <c r="P146" s="223"/>
      <c r="Q146" s="228"/>
      <c r="R146" s="164"/>
      <c r="S146" s="245"/>
      <c r="T146" s="121"/>
    </row>
    <row r="147" ht="15.75" hidden="1" customHeight="1" spans="1:20">
      <c r="A147" s="153"/>
      <c r="B147" s="153"/>
      <c r="C147" s="219"/>
      <c r="D147" s="246"/>
      <c r="E147" s="156"/>
      <c r="F147" s="158"/>
      <c r="G147" s="158"/>
      <c r="H147" s="159"/>
      <c r="I147" s="283"/>
      <c r="J147" s="228"/>
      <c r="K147" s="162"/>
      <c r="L147" s="162"/>
      <c r="M147" s="162"/>
      <c r="N147" s="222"/>
      <c r="O147" s="240"/>
      <c r="P147" s="223"/>
      <c r="Q147" s="228"/>
      <c r="R147" s="164"/>
      <c r="S147" s="245"/>
      <c r="T147" s="121"/>
    </row>
    <row r="148" ht="15.75" hidden="1" customHeight="1" spans="1:20">
      <c r="A148" s="153"/>
      <c r="B148" s="153"/>
      <c r="C148" s="219"/>
      <c r="D148" s="246"/>
      <c r="E148" s="156"/>
      <c r="F148" s="158"/>
      <c r="G148" s="158"/>
      <c r="H148" s="159"/>
      <c r="I148" s="283"/>
      <c r="J148" s="228"/>
      <c r="K148" s="162"/>
      <c r="L148" s="162"/>
      <c r="M148" s="162"/>
      <c r="N148" s="222"/>
      <c r="O148" s="240"/>
      <c r="P148" s="223"/>
      <c r="Q148" s="228"/>
      <c r="R148" s="164"/>
      <c r="S148" s="245"/>
      <c r="T148" s="121"/>
    </row>
    <row r="149" ht="15.75" hidden="1" customHeight="1" spans="1:20">
      <c r="A149" s="153"/>
      <c r="B149" s="153"/>
      <c r="C149" s="219"/>
      <c r="D149" s="246"/>
      <c r="E149" s="156"/>
      <c r="F149" s="158"/>
      <c r="G149" s="158"/>
      <c r="H149" s="159"/>
      <c r="I149" s="283"/>
      <c r="J149" s="228"/>
      <c r="K149" s="162"/>
      <c r="L149" s="162"/>
      <c r="M149" s="162"/>
      <c r="N149" s="222"/>
      <c r="O149" s="240"/>
      <c r="P149" s="223"/>
      <c r="Q149" s="228"/>
      <c r="R149" s="164"/>
      <c r="S149" s="245"/>
      <c r="T149" s="121"/>
    </row>
    <row r="150" ht="15.75" hidden="1" customHeight="1" spans="1:20">
      <c r="A150" s="153"/>
      <c r="B150" s="153"/>
      <c r="C150" s="219"/>
      <c r="D150" s="246"/>
      <c r="E150" s="156"/>
      <c r="F150" s="158"/>
      <c r="G150" s="158"/>
      <c r="H150" s="159"/>
      <c r="I150" s="283"/>
      <c r="J150" s="228"/>
      <c r="K150" s="162"/>
      <c r="L150" s="162"/>
      <c r="M150" s="162"/>
      <c r="N150" s="222"/>
      <c r="O150" s="240"/>
      <c r="P150" s="223"/>
      <c r="Q150" s="228"/>
      <c r="R150" s="164"/>
      <c r="S150" s="245"/>
      <c r="T150" s="121"/>
    </row>
    <row r="151" ht="15.75" hidden="1" customHeight="1" spans="1:20">
      <c r="A151" s="153"/>
      <c r="B151" s="153"/>
      <c r="C151" s="219"/>
      <c r="D151" s="246"/>
      <c r="E151" s="156"/>
      <c r="F151" s="158"/>
      <c r="G151" s="158"/>
      <c r="H151" s="159"/>
      <c r="I151" s="283"/>
      <c r="J151" s="228"/>
      <c r="K151" s="162"/>
      <c r="L151" s="162"/>
      <c r="M151" s="162"/>
      <c r="N151" s="222"/>
      <c r="O151" s="240"/>
      <c r="P151" s="223"/>
      <c r="Q151" s="228"/>
      <c r="R151" s="164"/>
      <c r="S151" s="245"/>
      <c r="T151" s="121"/>
    </row>
    <row r="152" ht="15.75" hidden="1" customHeight="1" spans="1:20">
      <c r="A152" s="153"/>
      <c r="B152" s="153"/>
      <c r="C152" s="219"/>
      <c r="D152" s="246"/>
      <c r="E152" s="156"/>
      <c r="F152" s="158"/>
      <c r="G152" s="158"/>
      <c r="H152" s="159"/>
      <c r="I152" s="283"/>
      <c r="J152" s="228"/>
      <c r="K152" s="162"/>
      <c r="L152" s="162"/>
      <c r="M152" s="162"/>
      <c r="N152" s="222"/>
      <c r="O152" s="240"/>
      <c r="P152" s="223"/>
      <c r="Q152" s="228"/>
      <c r="R152" s="164"/>
      <c r="S152" s="245"/>
      <c r="T152" s="121"/>
    </row>
    <row r="153" ht="15.75" hidden="1" customHeight="1" spans="1:20">
      <c r="A153" s="153"/>
      <c r="B153" s="153"/>
      <c r="C153" s="219"/>
      <c r="D153" s="246"/>
      <c r="E153" s="156"/>
      <c r="F153" s="158"/>
      <c r="G153" s="158"/>
      <c r="H153" s="159"/>
      <c r="I153" s="283"/>
      <c r="J153" s="228"/>
      <c r="K153" s="162"/>
      <c r="L153" s="162"/>
      <c r="M153" s="162"/>
      <c r="N153" s="222"/>
      <c r="O153" s="240"/>
      <c r="P153" s="223"/>
      <c r="Q153" s="228"/>
      <c r="R153" s="164"/>
      <c r="S153" s="245"/>
      <c r="T153" s="121"/>
    </row>
    <row r="154" ht="15.75" hidden="1" customHeight="1" spans="1:20">
      <c r="A154" s="153"/>
      <c r="B154" s="153"/>
      <c r="C154" s="219"/>
      <c r="D154" s="246"/>
      <c r="E154" s="156"/>
      <c r="F154" s="158"/>
      <c r="G154" s="158"/>
      <c r="H154" s="159"/>
      <c r="I154" s="283"/>
      <c r="J154" s="228"/>
      <c r="K154" s="162"/>
      <c r="L154" s="162"/>
      <c r="M154" s="162"/>
      <c r="N154" s="222"/>
      <c r="O154" s="240"/>
      <c r="P154" s="223"/>
      <c r="Q154" s="228"/>
      <c r="R154" s="164"/>
      <c r="S154" s="245"/>
      <c r="T154" s="121"/>
    </row>
    <row r="155" ht="15.75" hidden="1" customHeight="1" spans="1:20">
      <c r="A155" s="153"/>
      <c r="B155" s="153"/>
      <c r="C155" s="219"/>
      <c r="D155" s="246"/>
      <c r="E155" s="156"/>
      <c r="F155" s="158"/>
      <c r="G155" s="158"/>
      <c r="H155" s="159"/>
      <c r="I155" s="283"/>
      <c r="J155" s="228"/>
      <c r="K155" s="162"/>
      <c r="L155" s="162"/>
      <c r="M155" s="162"/>
      <c r="N155" s="222"/>
      <c r="O155" s="240"/>
      <c r="P155" s="223"/>
      <c r="Q155" s="228"/>
      <c r="R155" s="164"/>
      <c r="S155" s="245"/>
      <c r="T155" s="121"/>
    </row>
    <row r="156" ht="15.75" hidden="1" customHeight="1" spans="1:20">
      <c r="A156" s="153"/>
      <c r="B156" s="153"/>
      <c r="C156" s="219"/>
      <c r="D156" s="246"/>
      <c r="E156" s="156"/>
      <c r="F156" s="158"/>
      <c r="G156" s="158"/>
      <c r="H156" s="159"/>
      <c r="I156" s="283"/>
      <c r="J156" s="228"/>
      <c r="K156" s="162"/>
      <c r="L156" s="162"/>
      <c r="M156" s="162"/>
      <c r="N156" s="222"/>
      <c r="O156" s="240"/>
      <c r="P156" s="223"/>
      <c r="Q156" s="228"/>
      <c r="R156" s="164"/>
      <c r="S156" s="245"/>
      <c r="T156" s="121"/>
    </row>
    <row r="157" ht="15.75" hidden="1" customHeight="1" spans="1:20">
      <c r="A157" s="153"/>
      <c r="B157" s="153"/>
      <c r="C157" s="219"/>
      <c r="D157" s="246"/>
      <c r="E157" s="156"/>
      <c r="F157" s="158"/>
      <c r="G157" s="158"/>
      <c r="H157" s="159"/>
      <c r="I157" s="283"/>
      <c r="J157" s="228"/>
      <c r="K157" s="162"/>
      <c r="L157" s="162"/>
      <c r="M157" s="162"/>
      <c r="N157" s="222"/>
      <c r="O157" s="240"/>
      <c r="P157" s="223"/>
      <c r="Q157" s="228"/>
      <c r="R157" s="164"/>
      <c r="S157" s="245"/>
      <c r="T157" s="121"/>
    </row>
    <row r="158" ht="15.75" hidden="1" customHeight="1" spans="1:20">
      <c r="A158" s="153"/>
      <c r="B158" s="153"/>
      <c r="C158" s="219"/>
      <c r="D158" s="246"/>
      <c r="E158" s="156"/>
      <c r="F158" s="158"/>
      <c r="G158" s="158"/>
      <c r="H158" s="159"/>
      <c r="I158" s="283"/>
      <c r="J158" s="228"/>
      <c r="K158" s="162"/>
      <c r="L158" s="162"/>
      <c r="M158" s="162"/>
      <c r="N158" s="222"/>
      <c r="O158" s="240"/>
      <c r="P158" s="223"/>
      <c r="Q158" s="228"/>
      <c r="R158" s="164"/>
      <c r="S158" s="245"/>
      <c r="T158" s="121"/>
    </row>
    <row r="159" ht="15.75" hidden="1" customHeight="1" spans="1:20">
      <c r="A159" s="153"/>
      <c r="B159" s="153"/>
      <c r="C159" s="219"/>
      <c r="D159" s="246"/>
      <c r="E159" s="156"/>
      <c r="F159" s="158"/>
      <c r="G159" s="158"/>
      <c r="H159" s="159"/>
      <c r="I159" s="283"/>
      <c r="J159" s="228"/>
      <c r="K159" s="162"/>
      <c r="L159" s="162"/>
      <c r="M159" s="162"/>
      <c r="N159" s="222"/>
      <c r="O159" s="240"/>
      <c r="P159" s="223"/>
      <c r="Q159" s="228"/>
      <c r="R159" s="164"/>
      <c r="S159" s="245"/>
      <c r="T159" s="121"/>
    </row>
    <row r="160" ht="15.75" hidden="1" customHeight="1" spans="1:20">
      <c r="A160" s="153"/>
      <c r="B160" s="153"/>
      <c r="C160" s="219"/>
      <c r="D160" s="246"/>
      <c r="E160" s="156"/>
      <c r="F160" s="158"/>
      <c r="G160" s="158"/>
      <c r="H160" s="159"/>
      <c r="I160" s="283"/>
      <c r="J160" s="228"/>
      <c r="K160" s="162"/>
      <c r="L160" s="162"/>
      <c r="M160" s="162"/>
      <c r="N160" s="222"/>
      <c r="O160" s="240"/>
      <c r="P160" s="223"/>
      <c r="Q160" s="228"/>
      <c r="R160" s="164"/>
      <c r="S160" s="245"/>
      <c r="T160" s="121"/>
    </row>
    <row r="161" ht="15.75" hidden="1" customHeight="1" spans="1:20">
      <c r="A161" s="153"/>
      <c r="B161" s="153"/>
      <c r="C161" s="219"/>
      <c r="D161" s="246"/>
      <c r="E161" s="156"/>
      <c r="F161" s="158"/>
      <c r="G161" s="158"/>
      <c r="H161" s="159"/>
      <c r="I161" s="283"/>
      <c r="J161" s="228"/>
      <c r="K161" s="162"/>
      <c r="L161" s="162"/>
      <c r="M161" s="162"/>
      <c r="N161" s="222"/>
      <c r="O161" s="240"/>
      <c r="P161" s="223"/>
      <c r="Q161" s="228"/>
      <c r="R161" s="164"/>
      <c r="S161" s="245"/>
      <c r="T161" s="121"/>
    </row>
    <row r="162" ht="15.75" hidden="1" customHeight="1" spans="1:20">
      <c r="A162" s="153"/>
      <c r="B162" s="153"/>
      <c r="C162" s="219"/>
      <c r="D162" s="246"/>
      <c r="E162" s="156"/>
      <c r="F162" s="158"/>
      <c r="G162" s="158"/>
      <c r="H162" s="159"/>
      <c r="I162" s="283"/>
      <c r="J162" s="228"/>
      <c r="K162" s="162"/>
      <c r="L162" s="162"/>
      <c r="M162" s="162"/>
      <c r="N162" s="222"/>
      <c r="O162" s="240"/>
      <c r="P162" s="223"/>
      <c r="Q162" s="228"/>
      <c r="R162" s="164"/>
      <c r="S162" s="245"/>
      <c r="T162" s="121"/>
    </row>
    <row r="163" ht="15.75" hidden="1" customHeight="1" spans="1:20">
      <c r="A163" s="153"/>
      <c r="B163" s="153"/>
      <c r="C163" s="219"/>
      <c r="D163" s="246"/>
      <c r="E163" s="156"/>
      <c r="F163" s="158"/>
      <c r="G163" s="158"/>
      <c r="H163" s="159"/>
      <c r="I163" s="283"/>
      <c r="J163" s="228"/>
      <c r="K163" s="162"/>
      <c r="L163" s="162"/>
      <c r="M163" s="162"/>
      <c r="N163" s="222"/>
      <c r="O163" s="240"/>
      <c r="P163" s="223"/>
      <c r="Q163" s="228"/>
      <c r="R163" s="164"/>
      <c r="S163" s="245"/>
      <c r="T163" s="121"/>
    </row>
    <row r="164" ht="15.75" hidden="1" customHeight="1" spans="1:20">
      <c r="A164" s="153"/>
      <c r="B164" s="153"/>
      <c r="C164" s="219"/>
      <c r="D164" s="246"/>
      <c r="E164" s="156"/>
      <c r="F164" s="158"/>
      <c r="G164" s="158"/>
      <c r="H164" s="159"/>
      <c r="I164" s="283"/>
      <c r="J164" s="228"/>
      <c r="K164" s="162"/>
      <c r="L164" s="162"/>
      <c r="M164" s="162"/>
      <c r="N164" s="222"/>
      <c r="O164" s="240"/>
      <c r="P164" s="223"/>
      <c r="Q164" s="228"/>
      <c r="R164" s="164"/>
      <c r="S164" s="245"/>
      <c r="T164" s="121"/>
    </row>
    <row r="165" ht="15.75" hidden="1" customHeight="1" spans="1:20">
      <c r="A165" s="153"/>
      <c r="B165" s="153"/>
      <c r="C165" s="219"/>
      <c r="D165" s="246"/>
      <c r="E165" s="156"/>
      <c r="F165" s="158"/>
      <c r="G165" s="158"/>
      <c r="H165" s="159"/>
      <c r="I165" s="283"/>
      <c r="J165" s="228"/>
      <c r="K165" s="162"/>
      <c r="L165" s="162"/>
      <c r="M165" s="162"/>
      <c r="N165" s="222"/>
      <c r="O165" s="240"/>
      <c r="P165" s="223"/>
      <c r="Q165" s="228"/>
      <c r="R165" s="164"/>
      <c r="S165" s="245"/>
      <c r="T165" s="121"/>
    </row>
    <row r="166" ht="15.75" hidden="1" customHeight="1" spans="1:20">
      <c r="A166" s="153"/>
      <c r="B166" s="153"/>
      <c r="C166" s="219"/>
      <c r="D166" s="246"/>
      <c r="E166" s="156"/>
      <c r="F166" s="158"/>
      <c r="G166" s="158"/>
      <c r="H166" s="159"/>
      <c r="I166" s="283"/>
      <c r="J166" s="228"/>
      <c r="K166" s="162"/>
      <c r="L166" s="162"/>
      <c r="M166" s="162"/>
      <c r="N166" s="222"/>
      <c r="O166" s="240"/>
      <c r="P166" s="223"/>
      <c r="Q166" s="228"/>
      <c r="R166" s="164"/>
      <c r="S166" s="245"/>
      <c r="T166" s="121"/>
    </row>
    <row r="167" ht="15.75" hidden="1" customHeight="1" spans="1:20">
      <c r="A167" s="153"/>
      <c r="B167" s="153"/>
      <c r="C167" s="219"/>
      <c r="D167" s="246"/>
      <c r="E167" s="156"/>
      <c r="F167" s="158"/>
      <c r="G167" s="158"/>
      <c r="H167" s="159"/>
      <c r="I167" s="283"/>
      <c r="J167" s="228"/>
      <c r="K167" s="162"/>
      <c r="L167" s="162"/>
      <c r="M167" s="162"/>
      <c r="N167" s="222"/>
      <c r="O167" s="240"/>
      <c r="P167" s="223"/>
      <c r="Q167" s="228"/>
      <c r="R167" s="164"/>
      <c r="S167" s="245"/>
      <c r="T167" s="121"/>
    </row>
    <row r="168" ht="15.75" hidden="1" customHeight="1" spans="1:20">
      <c r="A168" s="153"/>
      <c r="B168" s="153"/>
      <c r="C168" s="219"/>
      <c r="D168" s="246"/>
      <c r="E168" s="156"/>
      <c r="F168" s="158"/>
      <c r="G168" s="158"/>
      <c r="H168" s="159"/>
      <c r="I168" s="283"/>
      <c r="J168" s="228"/>
      <c r="K168" s="162"/>
      <c r="L168" s="162"/>
      <c r="M168" s="162"/>
      <c r="N168" s="222"/>
      <c r="O168" s="240"/>
      <c r="P168" s="223"/>
      <c r="Q168" s="228"/>
      <c r="R168" s="164"/>
      <c r="S168" s="245"/>
      <c r="T168" s="121"/>
    </row>
    <row r="169" ht="15.75" hidden="1" customHeight="1" spans="1:20">
      <c r="A169" s="153"/>
      <c r="B169" s="153"/>
      <c r="C169" s="219"/>
      <c r="D169" s="246"/>
      <c r="E169" s="156"/>
      <c r="F169" s="158"/>
      <c r="G169" s="158"/>
      <c r="H169" s="159"/>
      <c r="I169" s="283"/>
      <c r="J169" s="228"/>
      <c r="K169" s="162"/>
      <c r="L169" s="162"/>
      <c r="M169" s="162"/>
      <c r="N169" s="222"/>
      <c r="O169" s="240"/>
      <c r="P169" s="223"/>
      <c r="Q169" s="228"/>
      <c r="R169" s="164"/>
      <c r="S169" s="245"/>
      <c r="T169" s="121"/>
    </row>
    <row r="170" ht="15.75" hidden="1" customHeight="1" spans="1:20">
      <c r="A170" s="153"/>
      <c r="B170" s="153"/>
      <c r="C170" s="219"/>
      <c r="D170" s="246"/>
      <c r="E170" s="156"/>
      <c r="F170" s="158"/>
      <c r="G170" s="158"/>
      <c r="H170" s="159"/>
      <c r="I170" s="283"/>
      <c r="J170" s="228"/>
      <c r="K170" s="162"/>
      <c r="L170" s="162"/>
      <c r="M170" s="162"/>
      <c r="N170" s="222"/>
      <c r="O170" s="240"/>
      <c r="P170" s="223"/>
      <c r="Q170" s="228"/>
      <c r="R170" s="164"/>
      <c r="S170" s="245"/>
      <c r="T170" s="121"/>
    </row>
    <row r="171" ht="15.75" hidden="1" customHeight="1" spans="1:20">
      <c r="A171" s="153"/>
      <c r="B171" s="153"/>
      <c r="C171" s="219"/>
      <c r="D171" s="246"/>
      <c r="E171" s="156"/>
      <c r="F171" s="158"/>
      <c r="G171" s="158"/>
      <c r="H171" s="159"/>
      <c r="I171" s="283"/>
      <c r="J171" s="228"/>
      <c r="K171" s="162"/>
      <c r="L171" s="162"/>
      <c r="M171" s="162"/>
      <c r="N171" s="222"/>
      <c r="O171" s="240"/>
      <c r="P171" s="223"/>
      <c r="Q171" s="228"/>
      <c r="R171" s="164"/>
      <c r="S171" s="245"/>
      <c r="T171" s="121"/>
    </row>
    <row r="172" ht="15.75" hidden="1" customHeight="1" spans="1:20">
      <c r="A172" s="153"/>
      <c r="B172" s="153"/>
      <c r="C172" s="219"/>
      <c r="D172" s="246"/>
      <c r="E172" s="156"/>
      <c r="F172" s="158"/>
      <c r="G172" s="158"/>
      <c r="H172" s="159"/>
      <c r="I172" s="283"/>
      <c r="J172" s="228"/>
      <c r="K172" s="162"/>
      <c r="L172" s="162"/>
      <c r="M172" s="162"/>
      <c r="N172" s="222"/>
      <c r="O172" s="240"/>
      <c r="P172" s="223"/>
      <c r="Q172" s="228"/>
      <c r="R172" s="164"/>
      <c r="S172" s="245"/>
      <c r="T172" s="121"/>
    </row>
    <row r="173" ht="15.75" hidden="1" customHeight="1" spans="1:20">
      <c r="A173" s="153"/>
      <c r="B173" s="153"/>
      <c r="C173" s="219"/>
      <c r="D173" s="246"/>
      <c r="E173" s="156"/>
      <c r="F173" s="158"/>
      <c r="G173" s="158"/>
      <c r="H173" s="159"/>
      <c r="I173" s="283"/>
      <c r="J173" s="228"/>
      <c r="K173" s="162"/>
      <c r="L173" s="162"/>
      <c r="M173" s="162"/>
      <c r="N173" s="222"/>
      <c r="O173" s="240"/>
      <c r="P173" s="223"/>
      <c r="Q173" s="228"/>
      <c r="R173" s="164"/>
      <c r="S173" s="245"/>
      <c r="T173" s="121"/>
    </row>
    <row r="174" ht="15.75" hidden="1" customHeight="1" spans="1:20">
      <c r="A174" s="153"/>
      <c r="B174" s="153"/>
      <c r="C174" s="219"/>
      <c r="D174" s="246"/>
      <c r="E174" s="156"/>
      <c r="F174" s="158"/>
      <c r="G174" s="158"/>
      <c r="H174" s="159"/>
      <c r="I174" s="283"/>
      <c r="J174" s="228"/>
      <c r="K174" s="162"/>
      <c r="L174" s="162"/>
      <c r="M174" s="162"/>
      <c r="N174" s="222"/>
      <c r="O174" s="240"/>
      <c r="P174" s="223"/>
      <c r="Q174" s="228"/>
      <c r="R174" s="164"/>
      <c r="S174" s="245"/>
      <c r="T174" s="121"/>
    </row>
    <row r="175" ht="15.75" hidden="1" customHeight="1" spans="1:20">
      <c r="A175" s="153"/>
      <c r="B175" s="153"/>
      <c r="C175" s="219"/>
      <c r="D175" s="246"/>
      <c r="E175" s="156"/>
      <c r="F175" s="158"/>
      <c r="G175" s="158"/>
      <c r="H175" s="159"/>
      <c r="I175" s="283"/>
      <c r="J175" s="228"/>
      <c r="K175" s="162"/>
      <c r="L175" s="162"/>
      <c r="M175" s="162"/>
      <c r="N175" s="222"/>
      <c r="O175" s="240"/>
      <c r="P175" s="223"/>
      <c r="Q175" s="228"/>
      <c r="R175" s="164"/>
      <c r="S175" s="245"/>
      <c r="T175" s="121"/>
    </row>
    <row r="176" ht="15.75" hidden="1" customHeight="1" spans="1:20">
      <c r="A176" s="153"/>
      <c r="B176" s="153"/>
      <c r="C176" s="219"/>
      <c r="D176" s="246"/>
      <c r="E176" s="156"/>
      <c r="F176" s="158"/>
      <c r="G176" s="158"/>
      <c r="H176" s="159"/>
      <c r="I176" s="283"/>
      <c r="J176" s="228"/>
      <c r="K176" s="162"/>
      <c r="L176" s="162"/>
      <c r="M176" s="162"/>
      <c r="N176" s="222"/>
      <c r="O176" s="240"/>
      <c r="P176" s="223"/>
      <c r="Q176" s="228"/>
      <c r="R176" s="164"/>
      <c r="S176" s="245"/>
      <c r="T176" s="121"/>
    </row>
    <row r="177" ht="15.75" hidden="1" customHeight="1" spans="1:20">
      <c r="A177" s="153"/>
      <c r="B177" s="153"/>
      <c r="C177" s="219"/>
      <c r="D177" s="246"/>
      <c r="E177" s="156"/>
      <c r="F177" s="158"/>
      <c r="G177" s="158"/>
      <c r="H177" s="159"/>
      <c r="I177" s="283"/>
      <c r="J177" s="228"/>
      <c r="K177" s="162"/>
      <c r="L177" s="162"/>
      <c r="M177" s="162"/>
      <c r="N177" s="222"/>
      <c r="O177" s="240"/>
      <c r="P177" s="223"/>
      <c r="Q177" s="228"/>
      <c r="R177" s="164"/>
      <c r="S177" s="245"/>
      <c r="T177" s="121"/>
    </row>
    <row r="178" ht="15.75" hidden="1" customHeight="1" spans="1:20">
      <c r="A178" s="153"/>
      <c r="B178" s="153"/>
      <c r="C178" s="219"/>
      <c r="D178" s="246"/>
      <c r="E178" s="156"/>
      <c r="F178" s="158"/>
      <c r="G178" s="158"/>
      <c r="H178" s="159"/>
      <c r="I178" s="283"/>
      <c r="J178" s="228"/>
      <c r="K178" s="162"/>
      <c r="L178" s="162"/>
      <c r="M178" s="162"/>
      <c r="N178" s="222"/>
      <c r="O178" s="240"/>
      <c r="P178" s="223"/>
      <c r="Q178" s="228"/>
      <c r="R178" s="164"/>
      <c r="S178" s="245"/>
      <c r="T178" s="121"/>
    </row>
    <row r="179" ht="15.75" hidden="1" customHeight="1" spans="1:20">
      <c r="A179" s="153"/>
      <c r="B179" s="153"/>
      <c r="C179" s="219"/>
      <c r="D179" s="246"/>
      <c r="E179" s="156"/>
      <c r="F179" s="158"/>
      <c r="G179" s="158"/>
      <c r="H179" s="159"/>
      <c r="I179" s="283"/>
      <c r="J179" s="228"/>
      <c r="K179" s="162"/>
      <c r="L179" s="162"/>
      <c r="M179" s="162"/>
      <c r="N179" s="222"/>
      <c r="O179" s="240"/>
      <c r="P179" s="223"/>
      <c r="Q179" s="228"/>
      <c r="R179" s="164"/>
      <c r="S179" s="245"/>
      <c r="T179" s="121"/>
    </row>
    <row r="180" ht="15.75" hidden="1" customHeight="1" spans="1:20">
      <c r="A180" s="153"/>
      <c r="B180" s="153"/>
      <c r="C180" s="219"/>
      <c r="D180" s="246"/>
      <c r="E180" s="156"/>
      <c r="F180" s="158"/>
      <c r="G180" s="158"/>
      <c r="H180" s="159"/>
      <c r="I180" s="283"/>
      <c r="J180" s="228"/>
      <c r="K180" s="162"/>
      <c r="L180" s="162"/>
      <c r="M180" s="162"/>
      <c r="N180" s="222"/>
      <c r="O180" s="240"/>
      <c r="P180" s="223"/>
      <c r="Q180" s="228"/>
      <c r="R180" s="164"/>
      <c r="S180" s="245"/>
      <c r="T180" s="121"/>
    </row>
    <row r="181" ht="15.75" hidden="1" customHeight="1" spans="1:20">
      <c r="A181" s="153"/>
      <c r="B181" s="153"/>
      <c r="C181" s="219"/>
      <c r="D181" s="246"/>
      <c r="E181" s="156"/>
      <c r="F181" s="158"/>
      <c r="G181" s="158"/>
      <c r="H181" s="159"/>
      <c r="I181" s="283"/>
      <c r="J181" s="228"/>
      <c r="K181" s="162"/>
      <c r="L181" s="162"/>
      <c r="M181" s="162"/>
      <c r="N181" s="222"/>
      <c r="O181" s="240"/>
      <c r="P181" s="223"/>
      <c r="Q181" s="228"/>
      <c r="R181" s="164"/>
      <c r="S181" s="245"/>
      <c r="T181" s="121"/>
    </row>
    <row r="182" ht="15.75" hidden="1" customHeight="1" spans="1:20">
      <c r="A182" s="153"/>
      <c r="B182" s="153"/>
      <c r="C182" s="219"/>
      <c r="D182" s="246"/>
      <c r="E182" s="156"/>
      <c r="F182" s="158"/>
      <c r="G182" s="158"/>
      <c r="H182" s="159"/>
      <c r="I182" s="283"/>
      <c r="J182" s="228"/>
      <c r="K182" s="162"/>
      <c r="L182" s="162"/>
      <c r="M182" s="162"/>
      <c r="N182" s="222"/>
      <c r="O182" s="240"/>
      <c r="P182" s="223"/>
      <c r="Q182" s="228"/>
      <c r="R182" s="164"/>
      <c r="S182" s="245"/>
      <c r="T182" s="121"/>
    </row>
    <row r="183" ht="15.75" hidden="1" customHeight="1" spans="1:20">
      <c r="A183" s="153"/>
      <c r="B183" s="153"/>
      <c r="C183" s="219"/>
      <c r="D183" s="246"/>
      <c r="E183" s="156"/>
      <c r="F183" s="158"/>
      <c r="G183" s="158"/>
      <c r="H183" s="159"/>
      <c r="I183" s="283"/>
      <c r="J183" s="228"/>
      <c r="K183" s="162"/>
      <c r="L183" s="162"/>
      <c r="M183" s="162"/>
      <c r="N183" s="222"/>
      <c r="O183" s="240"/>
      <c r="P183" s="223"/>
      <c r="Q183" s="228"/>
      <c r="R183" s="164"/>
      <c r="S183" s="245"/>
      <c r="T183" s="121"/>
    </row>
    <row r="184" ht="15.75" hidden="1" customHeight="1" spans="1:20">
      <c r="A184" s="153"/>
      <c r="B184" s="153"/>
      <c r="C184" s="219"/>
      <c r="D184" s="246"/>
      <c r="E184" s="156"/>
      <c r="F184" s="158"/>
      <c r="G184" s="158"/>
      <c r="H184" s="159"/>
      <c r="I184" s="283"/>
      <c r="J184" s="228"/>
      <c r="K184" s="162"/>
      <c r="L184" s="162"/>
      <c r="M184" s="162"/>
      <c r="N184" s="222"/>
      <c r="O184" s="240"/>
      <c r="P184" s="223"/>
      <c r="Q184" s="228"/>
      <c r="R184" s="164"/>
      <c r="S184" s="245"/>
      <c r="T184" s="121"/>
    </row>
    <row r="185" ht="15.75" hidden="1" customHeight="1" spans="1:20">
      <c r="A185" s="153"/>
      <c r="B185" s="153"/>
      <c r="C185" s="219"/>
      <c r="D185" s="246"/>
      <c r="E185" s="156"/>
      <c r="F185" s="158"/>
      <c r="G185" s="158"/>
      <c r="H185" s="159"/>
      <c r="I185" s="283"/>
      <c r="J185" s="228"/>
      <c r="K185" s="162"/>
      <c r="L185" s="162"/>
      <c r="M185" s="162"/>
      <c r="N185" s="222"/>
      <c r="O185" s="240"/>
      <c r="P185" s="223"/>
      <c r="Q185" s="228"/>
      <c r="R185" s="164"/>
      <c r="S185" s="245"/>
      <c r="T185" s="121"/>
    </row>
    <row r="186" ht="15.75" hidden="1" customHeight="1" spans="1:20">
      <c r="A186" s="153"/>
      <c r="B186" s="153"/>
      <c r="C186" s="219"/>
      <c r="D186" s="246"/>
      <c r="E186" s="156"/>
      <c r="F186" s="158"/>
      <c r="G186" s="158"/>
      <c r="H186" s="159"/>
      <c r="I186" s="283"/>
      <c r="J186" s="228"/>
      <c r="K186" s="162"/>
      <c r="L186" s="162"/>
      <c r="M186" s="162"/>
      <c r="N186" s="222"/>
      <c r="O186" s="240"/>
      <c r="P186" s="223"/>
      <c r="Q186" s="228"/>
      <c r="R186" s="164"/>
      <c r="S186" s="245"/>
      <c r="T186" s="121"/>
    </row>
    <row r="187" ht="15.75" hidden="1" customHeight="1" spans="1:20">
      <c r="A187" s="153"/>
      <c r="B187" s="153"/>
      <c r="C187" s="219"/>
      <c r="D187" s="246"/>
      <c r="E187" s="156"/>
      <c r="F187" s="158"/>
      <c r="G187" s="158"/>
      <c r="H187" s="159"/>
      <c r="I187" s="283"/>
      <c r="J187" s="228"/>
      <c r="K187" s="162"/>
      <c r="L187" s="162"/>
      <c r="M187" s="162"/>
      <c r="N187" s="222"/>
      <c r="O187" s="240"/>
      <c r="P187" s="223"/>
      <c r="Q187" s="228"/>
      <c r="R187" s="164"/>
      <c r="S187" s="245"/>
      <c r="T187" s="121"/>
    </row>
    <row r="188" ht="15.75" hidden="1" customHeight="1" spans="1:20">
      <c r="A188" s="153"/>
      <c r="B188" s="153"/>
      <c r="C188" s="219"/>
      <c r="D188" s="246"/>
      <c r="E188" s="156"/>
      <c r="F188" s="158"/>
      <c r="G188" s="158"/>
      <c r="H188" s="159"/>
      <c r="I188" s="283"/>
      <c r="J188" s="228"/>
      <c r="K188" s="162"/>
      <c r="L188" s="162"/>
      <c r="M188" s="162"/>
      <c r="N188" s="222"/>
      <c r="O188" s="240"/>
      <c r="P188" s="223"/>
      <c r="Q188" s="228"/>
      <c r="R188" s="164"/>
      <c r="S188" s="245"/>
      <c r="T188" s="121"/>
    </row>
    <row r="189" ht="15.75" hidden="1" customHeight="1" spans="1:20">
      <c r="A189" s="153"/>
      <c r="B189" s="153"/>
      <c r="C189" s="219"/>
      <c r="D189" s="246"/>
      <c r="E189" s="156"/>
      <c r="F189" s="158"/>
      <c r="G189" s="158"/>
      <c r="H189" s="159"/>
      <c r="I189" s="283"/>
      <c r="J189" s="228"/>
      <c r="K189" s="162"/>
      <c r="L189" s="162"/>
      <c r="M189" s="162"/>
      <c r="N189" s="222"/>
      <c r="O189" s="240"/>
      <c r="P189" s="223"/>
      <c r="Q189" s="228"/>
      <c r="R189" s="164"/>
      <c r="S189" s="245"/>
      <c r="T189" s="121"/>
    </row>
    <row r="190" ht="15.75" hidden="1" customHeight="1" spans="1:20">
      <c r="A190" s="153"/>
      <c r="B190" s="153"/>
      <c r="C190" s="219"/>
      <c r="D190" s="246"/>
      <c r="E190" s="156"/>
      <c r="F190" s="158"/>
      <c r="G190" s="158"/>
      <c r="H190" s="159"/>
      <c r="I190" s="283"/>
      <c r="J190" s="228"/>
      <c r="K190" s="162"/>
      <c r="L190" s="162"/>
      <c r="M190" s="162"/>
      <c r="N190" s="222"/>
      <c r="O190" s="240"/>
      <c r="P190" s="223"/>
      <c r="Q190" s="228"/>
      <c r="R190" s="164"/>
      <c r="S190" s="245"/>
      <c r="T190" s="121"/>
    </row>
    <row r="191" ht="15.75" hidden="1" customHeight="1" spans="1:20">
      <c r="A191" s="153"/>
      <c r="B191" s="153"/>
      <c r="C191" s="219"/>
      <c r="D191" s="246"/>
      <c r="E191" s="156"/>
      <c r="F191" s="158"/>
      <c r="G191" s="158"/>
      <c r="H191" s="159"/>
      <c r="I191" s="283"/>
      <c r="J191" s="228"/>
      <c r="K191" s="162"/>
      <c r="L191" s="162"/>
      <c r="M191" s="162"/>
      <c r="N191" s="222"/>
      <c r="O191" s="240"/>
      <c r="P191" s="223"/>
      <c r="Q191" s="228"/>
      <c r="R191" s="164"/>
      <c r="S191" s="245"/>
      <c r="T191" s="121"/>
    </row>
    <row r="192" ht="15.75" hidden="1" customHeight="1" spans="1:20">
      <c r="A192" s="153"/>
      <c r="B192" s="153"/>
      <c r="C192" s="219"/>
      <c r="D192" s="246"/>
      <c r="E192" s="156"/>
      <c r="F192" s="158"/>
      <c r="G192" s="158"/>
      <c r="H192" s="159"/>
      <c r="I192" s="283"/>
      <c r="J192" s="228"/>
      <c r="K192" s="162"/>
      <c r="L192" s="162"/>
      <c r="M192" s="162"/>
      <c r="N192" s="222"/>
      <c r="O192" s="240"/>
      <c r="P192" s="223"/>
      <c r="Q192" s="228"/>
      <c r="R192" s="164"/>
      <c r="S192" s="245"/>
      <c r="T192" s="121"/>
    </row>
    <row r="193" ht="15.75" hidden="1" customHeight="1" spans="1:20">
      <c r="A193" s="153"/>
      <c r="B193" s="153"/>
      <c r="C193" s="219"/>
      <c r="D193" s="246"/>
      <c r="E193" s="156"/>
      <c r="F193" s="158"/>
      <c r="G193" s="158"/>
      <c r="H193" s="159"/>
      <c r="I193" s="283"/>
      <c r="J193" s="228"/>
      <c r="K193" s="162"/>
      <c r="L193" s="162"/>
      <c r="M193" s="162"/>
      <c r="N193" s="222"/>
      <c r="O193" s="240"/>
      <c r="P193" s="223"/>
      <c r="Q193" s="228"/>
      <c r="R193" s="164"/>
      <c r="S193" s="245"/>
      <c r="T193" s="121"/>
    </row>
    <row r="194" ht="15.75" hidden="1" customHeight="1" spans="1:20">
      <c r="A194" s="153"/>
      <c r="B194" s="153"/>
      <c r="C194" s="219"/>
      <c r="D194" s="246"/>
      <c r="E194" s="156"/>
      <c r="F194" s="158"/>
      <c r="G194" s="158"/>
      <c r="H194" s="159"/>
      <c r="I194" s="283"/>
      <c r="J194" s="228"/>
      <c r="K194" s="162"/>
      <c r="L194" s="162"/>
      <c r="M194" s="162"/>
      <c r="N194" s="222"/>
      <c r="O194" s="240"/>
      <c r="P194" s="223"/>
      <c r="Q194" s="228"/>
      <c r="R194" s="164"/>
      <c r="S194" s="245"/>
      <c r="T194" s="121"/>
    </row>
    <row r="195" ht="15.75" hidden="1" customHeight="1" spans="1:20">
      <c r="A195" s="153"/>
      <c r="B195" s="153"/>
      <c r="C195" s="219"/>
      <c r="D195" s="246"/>
      <c r="E195" s="156"/>
      <c r="F195" s="158"/>
      <c r="G195" s="158"/>
      <c r="H195" s="159"/>
      <c r="I195" s="283"/>
      <c r="J195" s="228"/>
      <c r="K195" s="162"/>
      <c r="L195" s="162"/>
      <c r="M195" s="162"/>
      <c r="N195" s="222"/>
      <c r="O195" s="240"/>
      <c r="P195" s="223"/>
      <c r="Q195" s="228"/>
      <c r="R195" s="164"/>
      <c r="S195" s="245"/>
      <c r="T195" s="121"/>
    </row>
    <row r="196" ht="15.75" hidden="1" customHeight="1" spans="1:20">
      <c r="A196" s="153"/>
      <c r="B196" s="153"/>
      <c r="C196" s="219"/>
      <c r="D196" s="246"/>
      <c r="E196" s="156"/>
      <c r="F196" s="158"/>
      <c r="G196" s="158"/>
      <c r="H196" s="159"/>
      <c r="I196" s="283"/>
      <c r="J196" s="228"/>
      <c r="K196" s="162"/>
      <c r="L196" s="162"/>
      <c r="M196" s="162"/>
      <c r="N196" s="222"/>
      <c r="O196" s="240"/>
      <c r="P196" s="223"/>
      <c r="Q196" s="228"/>
      <c r="R196" s="164"/>
      <c r="S196" s="245"/>
      <c r="T196" s="121"/>
    </row>
    <row r="197" ht="15.75" hidden="1" customHeight="1" spans="1:20">
      <c r="A197" s="153"/>
      <c r="B197" s="153"/>
      <c r="C197" s="219"/>
      <c r="D197" s="246"/>
      <c r="E197" s="156"/>
      <c r="F197" s="158"/>
      <c r="G197" s="158"/>
      <c r="H197" s="159"/>
      <c r="I197" s="283"/>
      <c r="J197" s="228"/>
      <c r="K197" s="162"/>
      <c r="L197" s="162"/>
      <c r="M197" s="162"/>
      <c r="N197" s="222"/>
      <c r="O197" s="240"/>
      <c r="P197" s="223"/>
      <c r="Q197" s="228"/>
      <c r="R197" s="164"/>
      <c r="S197" s="245"/>
      <c r="T197" s="121"/>
    </row>
    <row r="198" ht="15.75" hidden="1" customHeight="1" spans="1:20">
      <c r="A198" s="153"/>
      <c r="B198" s="153"/>
      <c r="C198" s="219"/>
      <c r="D198" s="246"/>
      <c r="E198" s="156"/>
      <c r="F198" s="158"/>
      <c r="G198" s="158"/>
      <c r="H198" s="159"/>
      <c r="I198" s="283"/>
      <c r="J198" s="228"/>
      <c r="K198" s="162"/>
      <c r="L198" s="162"/>
      <c r="M198" s="162"/>
      <c r="N198" s="222"/>
      <c r="O198" s="240"/>
      <c r="P198" s="223"/>
      <c r="Q198" s="228"/>
      <c r="R198" s="164"/>
      <c r="S198" s="245"/>
      <c r="T198" s="121"/>
    </row>
    <row r="199" ht="15.75" hidden="1" customHeight="1" spans="1:20">
      <c r="A199" s="153"/>
      <c r="B199" s="153"/>
      <c r="C199" s="219"/>
      <c r="D199" s="246"/>
      <c r="E199" s="156"/>
      <c r="F199" s="158"/>
      <c r="G199" s="158"/>
      <c r="H199" s="159"/>
      <c r="I199" s="283"/>
      <c r="J199" s="228"/>
      <c r="K199" s="162"/>
      <c r="L199" s="162"/>
      <c r="M199" s="162"/>
      <c r="N199" s="222"/>
      <c r="O199" s="240"/>
      <c r="P199" s="223"/>
      <c r="Q199" s="228"/>
      <c r="R199" s="164"/>
      <c r="S199" s="245"/>
      <c r="T199" s="121"/>
    </row>
    <row r="200" ht="15.75" hidden="1" customHeight="1" spans="1:20">
      <c r="A200" s="153"/>
      <c r="B200" s="153"/>
      <c r="C200" s="219"/>
      <c r="D200" s="246"/>
      <c r="E200" s="156"/>
      <c r="F200" s="158"/>
      <c r="G200" s="158"/>
      <c r="H200" s="159"/>
      <c r="I200" s="283"/>
      <c r="J200" s="228"/>
      <c r="K200" s="162"/>
      <c r="L200" s="162"/>
      <c r="M200" s="162"/>
      <c r="N200" s="222"/>
      <c r="O200" s="240"/>
      <c r="P200" s="223"/>
      <c r="Q200" s="228"/>
      <c r="R200" s="164"/>
      <c r="S200" s="245"/>
      <c r="T200" s="121"/>
    </row>
    <row r="201" ht="15.75" hidden="1" customHeight="1" spans="1:20">
      <c r="A201" s="153"/>
      <c r="B201" s="153"/>
      <c r="C201" s="219"/>
      <c r="D201" s="246"/>
      <c r="E201" s="156"/>
      <c r="F201" s="158"/>
      <c r="G201" s="158"/>
      <c r="H201" s="159"/>
      <c r="I201" s="283"/>
      <c r="J201" s="228"/>
      <c r="K201" s="162"/>
      <c r="L201" s="162"/>
      <c r="M201" s="162"/>
      <c r="N201" s="222"/>
      <c r="O201" s="240"/>
      <c r="P201" s="223"/>
      <c r="Q201" s="228"/>
      <c r="R201" s="164"/>
      <c r="S201" s="245"/>
      <c r="T201" s="121"/>
    </row>
    <row r="202" ht="15.75" hidden="1" customHeight="1" spans="1:20">
      <c r="A202" s="153"/>
      <c r="B202" s="153"/>
      <c r="C202" s="219"/>
      <c r="D202" s="246"/>
      <c r="E202" s="156"/>
      <c r="F202" s="158"/>
      <c r="G202" s="158"/>
      <c r="H202" s="159"/>
      <c r="I202" s="283"/>
      <c r="J202" s="228"/>
      <c r="K202" s="162"/>
      <c r="L202" s="162"/>
      <c r="M202" s="162"/>
      <c r="N202" s="222"/>
      <c r="O202" s="240"/>
      <c r="P202" s="223"/>
      <c r="Q202" s="228"/>
      <c r="R202" s="164"/>
      <c r="S202" s="245"/>
      <c r="T202" s="121"/>
    </row>
    <row r="203" ht="15.75" hidden="1" customHeight="1" spans="1:20">
      <c r="A203" s="153"/>
      <c r="B203" s="153"/>
      <c r="C203" s="219"/>
      <c r="D203" s="246"/>
      <c r="E203" s="156"/>
      <c r="F203" s="158"/>
      <c r="G203" s="158"/>
      <c r="H203" s="159"/>
      <c r="I203" s="283"/>
      <c r="J203" s="228"/>
      <c r="K203" s="162"/>
      <c r="L203" s="162"/>
      <c r="M203" s="162"/>
      <c r="N203" s="222"/>
      <c r="O203" s="240"/>
      <c r="P203" s="223"/>
      <c r="Q203" s="228"/>
      <c r="R203" s="164"/>
      <c r="S203" s="245"/>
      <c r="T203" s="121"/>
    </row>
    <row r="204" ht="15.75" hidden="1" customHeight="1" spans="1:20">
      <c r="A204" s="153"/>
      <c r="B204" s="153"/>
      <c r="C204" s="219"/>
      <c r="D204" s="246"/>
      <c r="E204" s="156"/>
      <c r="F204" s="158"/>
      <c r="G204" s="158"/>
      <c r="H204" s="159"/>
      <c r="I204" s="283"/>
      <c r="J204" s="228"/>
      <c r="K204" s="162"/>
      <c r="L204" s="162"/>
      <c r="M204" s="162"/>
      <c r="N204" s="222"/>
      <c r="O204" s="240"/>
      <c r="P204" s="223"/>
      <c r="Q204" s="228"/>
      <c r="R204" s="164"/>
      <c r="S204" s="245"/>
      <c r="T204" s="121"/>
    </row>
    <row r="205" ht="15.75" hidden="1" customHeight="1" spans="1:20">
      <c r="A205" s="153"/>
      <c r="B205" s="153"/>
      <c r="C205" s="219"/>
      <c r="D205" s="246"/>
      <c r="E205" s="156"/>
      <c r="F205" s="158"/>
      <c r="G205" s="158"/>
      <c r="H205" s="159"/>
      <c r="I205" s="283"/>
      <c r="J205" s="228"/>
      <c r="K205" s="162"/>
      <c r="L205" s="162"/>
      <c r="M205" s="162"/>
      <c r="N205" s="222"/>
      <c r="O205" s="240"/>
      <c r="P205" s="223"/>
      <c r="Q205" s="228"/>
      <c r="R205" s="164"/>
      <c r="S205" s="245"/>
      <c r="T205" s="121"/>
    </row>
    <row r="206" ht="15.75" hidden="1" customHeight="1" spans="1:20">
      <c r="A206" s="153"/>
      <c r="B206" s="153"/>
      <c r="C206" s="219"/>
      <c r="D206" s="246"/>
      <c r="E206" s="156"/>
      <c r="F206" s="158"/>
      <c r="G206" s="158"/>
      <c r="H206" s="159"/>
      <c r="I206" s="283"/>
      <c r="J206" s="228"/>
      <c r="K206" s="162"/>
      <c r="L206" s="162"/>
      <c r="M206" s="162"/>
      <c r="N206" s="222"/>
      <c r="O206" s="240"/>
      <c r="P206" s="223"/>
      <c r="Q206" s="228"/>
      <c r="R206" s="164"/>
      <c r="S206" s="245"/>
      <c r="T206" s="121"/>
    </row>
    <row r="207" ht="15.75" hidden="1" customHeight="1" spans="1:20">
      <c r="A207" s="153"/>
      <c r="B207" s="153"/>
      <c r="C207" s="219"/>
      <c r="D207" s="246"/>
      <c r="E207" s="156"/>
      <c r="F207" s="158"/>
      <c r="G207" s="158"/>
      <c r="H207" s="159"/>
      <c r="I207" s="283"/>
      <c r="J207" s="228"/>
      <c r="K207" s="162"/>
      <c r="L207" s="162"/>
      <c r="M207" s="162"/>
      <c r="N207" s="222"/>
      <c r="O207" s="240"/>
      <c r="P207" s="223"/>
      <c r="Q207" s="228"/>
      <c r="R207" s="164"/>
      <c r="S207" s="245"/>
      <c r="T207" s="121"/>
    </row>
    <row r="208" ht="15.75" hidden="1" customHeight="1" spans="1:20">
      <c r="A208" s="153"/>
      <c r="B208" s="153"/>
      <c r="C208" s="219"/>
      <c r="D208" s="246"/>
      <c r="E208" s="156"/>
      <c r="F208" s="158"/>
      <c r="G208" s="158"/>
      <c r="H208" s="159"/>
      <c r="I208" s="283"/>
      <c r="J208" s="228"/>
      <c r="K208" s="162"/>
      <c r="L208" s="162"/>
      <c r="M208" s="162"/>
      <c r="N208" s="222"/>
      <c r="O208" s="240"/>
      <c r="P208" s="223"/>
      <c r="Q208" s="228"/>
      <c r="R208" s="164"/>
      <c r="S208" s="245"/>
      <c r="T208" s="121"/>
    </row>
    <row r="209" ht="15.75" hidden="1" customHeight="1" spans="1:1024 1025:16383">
      <c r="A209" s="153"/>
      <c r="B209" s="153"/>
      <c r="C209" s="219"/>
      <c r="D209" s="246"/>
      <c r="E209" s="156"/>
      <c r="F209" s="158"/>
      <c r="G209" s="158"/>
      <c r="H209" s="159"/>
      <c r="I209" s="283"/>
      <c r="J209" s="228"/>
      <c r="K209" s="162"/>
      <c r="L209" s="162"/>
      <c r="M209" s="162"/>
      <c r="N209" s="222"/>
      <c r="O209" s="240"/>
      <c r="P209" s="223"/>
      <c r="Q209" s="228"/>
      <c r="R209" s="164"/>
      <c r="S209" s="245"/>
      <c r="T209" s="121"/>
    </row>
    <row r="210" ht="15.75" hidden="1" customHeight="1" spans="1:1024 1025:16383">
      <c r="A210" s="153"/>
      <c r="B210" s="153"/>
      <c r="C210" s="219"/>
      <c r="D210" s="246"/>
      <c r="E210" s="156"/>
      <c r="F210" s="158"/>
      <c r="G210" s="158"/>
      <c r="H210" s="159"/>
      <c r="I210" s="283"/>
      <c r="J210" s="228"/>
      <c r="K210" s="162"/>
      <c r="L210" s="162"/>
      <c r="M210" s="162"/>
      <c r="N210" s="222"/>
      <c r="O210" s="240"/>
      <c r="P210" s="223"/>
      <c r="Q210" s="228"/>
      <c r="R210" s="164"/>
      <c r="S210" s="245"/>
      <c r="T210" s="121"/>
    </row>
    <row r="211" s="177" customFormat="1" ht="15.75" hidden="1" customHeight="1" spans="1:1024 1025:16383">
      <c r="A211" s="153"/>
      <c r="B211" s="153"/>
      <c r="C211" s="219"/>
      <c r="D211" s="240"/>
      <c r="E211" s="156"/>
      <c r="F211" s="158"/>
      <c r="G211" s="158"/>
      <c r="H211" s="159"/>
      <c r="I211" s="283"/>
      <c r="J211" s="240"/>
      <c r="K211" s="162"/>
      <c r="L211" s="162"/>
      <c r="M211" s="162"/>
      <c r="N211" s="222"/>
      <c r="O211" s="240"/>
      <c r="P211" s="223"/>
      <c r="Q211" s="240"/>
      <c r="R211" s="16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83"/>
      <c r="J212" s="253"/>
      <c r="K212" s="162"/>
      <c r="L212" s="162"/>
      <c r="M212" s="162"/>
      <c r="N212" s="222"/>
      <c r="O212" s="254"/>
      <c r="P212" s="223"/>
      <c r="Q212" s="254"/>
      <c r="R212" s="16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83"/>
      <c r="J213" s="240"/>
      <c r="K213" s="162"/>
      <c r="L213" s="162"/>
      <c r="M213" s="162"/>
      <c r="N213" s="222"/>
      <c r="O213" s="240"/>
      <c r="P213" s="223"/>
      <c r="Q213" s="240"/>
      <c r="R213" s="164"/>
      <c r="S213" s="249"/>
      <c r="T213" s="250"/>
    </row>
    <row r="214" ht="15.75" hidden="1" customHeight="1" spans="1:1024 1025:16383">
      <c r="A214" s="153"/>
      <c r="B214" s="153"/>
      <c r="C214" s="219"/>
      <c r="D214" s="252"/>
      <c r="E214" s="156"/>
      <c r="F214" s="158"/>
      <c r="G214" s="158"/>
      <c r="H214" s="159"/>
      <c r="I214" s="283"/>
      <c r="J214" s="240"/>
      <c r="K214" s="162"/>
      <c r="L214" s="162"/>
      <c r="M214" s="162"/>
      <c r="N214" s="222"/>
      <c r="O214" s="240"/>
      <c r="P214" s="223"/>
      <c r="Q214" s="240"/>
      <c r="R214" s="164"/>
      <c r="S214" s="245"/>
      <c r="T214" s="121"/>
    </row>
    <row r="215" ht="15.75" hidden="1" customHeight="1" spans="1:1024 1025:16383">
      <c r="A215" s="153"/>
      <c r="B215" s="153"/>
      <c r="C215" s="219"/>
      <c r="D215" s="252"/>
      <c r="E215" s="156"/>
      <c r="F215" s="158"/>
      <c r="G215" s="158"/>
      <c r="H215" s="159"/>
      <c r="I215" s="283"/>
      <c r="J215" s="240"/>
      <c r="K215" s="162"/>
      <c r="L215" s="162"/>
      <c r="M215" s="162"/>
      <c r="N215" s="222"/>
      <c r="O215" s="240"/>
      <c r="P215" s="223"/>
      <c r="Q215" s="240"/>
      <c r="R215" s="164"/>
      <c r="S215" s="245"/>
      <c r="T215" s="121"/>
    </row>
    <row r="216" ht="15.75" hidden="1" customHeight="1" spans="1:1024 1025:16383">
      <c r="A216" s="153"/>
      <c r="B216" s="153"/>
      <c r="C216" s="219"/>
      <c r="D216" s="252"/>
      <c r="E216" s="156"/>
      <c r="F216" s="158"/>
      <c r="G216" s="158"/>
      <c r="H216" s="159"/>
      <c r="I216" s="283"/>
      <c r="J216" s="240"/>
      <c r="K216" s="162"/>
      <c r="L216" s="162"/>
      <c r="M216" s="162"/>
      <c r="N216" s="222"/>
      <c r="O216" s="240"/>
      <c r="P216" s="223"/>
      <c r="Q216" s="240"/>
      <c r="R216" s="164"/>
      <c r="S216" s="245"/>
      <c r="T216" s="121"/>
    </row>
    <row r="217" ht="15.75" hidden="1" customHeight="1" spans="1:1024 1025:16383">
      <c r="A217" s="153"/>
      <c r="B217" s="153"/>
      <c r="C217" s="219"/>
      <c r="D217" s="252"/>
      <c r="E217" s="156"/>
      <c r="F217" s="158"/>
      <c r="G217" s="158"/>
      <c r="H217" s="159"/>
      <c r="I217" s="283"/>
      <c r="J217" s="240"/>
      <c r="K217" s="162"/>
      <c r="L217" s="162"/>
      <c r="M217" s="162"/>
      <c r="N217" s="222"/>
      <c r="O217" s="240"/>
      <c r="P217" s="223"/>
      <c r="Q217" s="240"/>
      <c r="R217" s="164"/>
      <c r="S217" s="245"/>
      <c r="T217" s="121"/>
    </row>
    <row r="218" ht="15.75" hidden="1" customHeight="1" spans="1:1024 1025:16383">
      <c r="A218" s="153"/>
      <c r="B218" s="153"/>
      <c r="C218" s="219"/>
      <c r="D218" s="252"/>
      <c r="E218" s="156"/>
      <c r="F218" s="158"/>
      <c r="G218" s="158"/>
      <c r="H218" s="159"/>
      <c r="I218" s="283"/>
      <c r="J218" s="257"/>
      <c r="K218" s="162"/>
      <c r="L218" s="162"/>
      <c r="M218" s="162"/>
      <c r="N218" s="222"/>
      <c r="O218" s="240"/>
      <c r="P218" s="223"/>
      <c r="Q218" s="240"/>
      <c r="R218" s="164"/>
      <c r="S218" s="245"/>
      <c r="T218" s="121"/>
    </row>
    <row r="219" ht="15.75" hidden="1" customHeight="1" spans="1:1024 1025:16383">
      <c r="A219" s="153"/>
      <c r="B219" s="153"/>
      <c r="C219" s="219"/>
      <c r="D219" s="258"/>
      <c r="E219" s="156"/>
      <c r="F219" s="158"/>
      <c r="G219" s="158"/>
      <c r="H219" s="159"/>
      <c r="I219" s="283"/>
      <c r="J219" s="257"/>
      <c r="K219" s="162"/>
      <c r="L219" s="162"/>
      <c r="M219" s="162"/>
      <c r="N219" s="222"/>
      <c r="O219" s="240"/>
      <c r="P219" s="223"/>
      <c r="Q219" s="240"/>
      <c r="R219" s="164"/>
      <c r="S219" s="245"/>
      <c r="T219" s="121"/>
    </row>
    <row r="220" ht="15.75" hidden="1" customHeight="1" spans="1:1024 1025:16383">
      <c r="A220" s="153"/>
      <c r="B220" s="153"/>
      <c r="C220" s="219"/>
      <c r="D220" s="240"/>
      <c r="E220" s="156"/>
      <c r="F220" s="158"/>
      <c r="G220" s="158"/>
      <c r="H220" s="159"/>
      <c r="I220" s="283"/>
      <c r="J220" s="240"/>
      <c r="K220" s="162"/>
      <c r="L220" s="162"/>
      <c r="M220" s="162"/>
      <c r="N220" s="222"/>
      <c r="O220" s="240"/>
      <c r="P220" s="223"/>
      <c r="Q220" s="240"/>
      <c r="R220" s="164"/>
      <c r="S220" s="259"/>
      <c r="T220" s="238"/>
    </row>
    <row r="221" ht="15.75" hidden="1" customHeight="1" spans="1:1024 1025:16383">
      <c r="A221" s="153"/>
      <c r="B221" s="153"/>
      <c r="C221" s="219"/>
      <c r="D221" s="220"/>
      <c r="E221" s="156"/>
      <c r="F221" s="158"/>
      <c r="G221" s="158"/>
      <c r="H221" s="159"/>
      <c r="I221" s="283"/>
      <c r="J221" s="240"/>
      <c r="K221" s="162"/>
      <c r="L221" s="162"/>
      <c r="M221" s="162"/>
      <c r="N221" s="222"/>
      <c r="O221" s="240"/>
      <c r="P221" s="223"/>
      <c r="Q221" s="240"/>
      <c r="R221" s="164"/>
      <c r="S221" s="165"/>
      <c r="T221" s="166"/>
    </row>
    <row r="222" ht="15.75" hidden="1" customHeight="1" spans="1:1024 1025:16383">
      <c r="A222" s="153"/>
      <c r="B222" s="153"/>
      <c r="C222" s="219"/>
      <c r="D222" s="220"/>
      <c r="E222" s="156"/>
      <c r="F222" s="158"/>
      <c r="G222" s="158"/>
      <c r="H222" s="159"/>
      <c r="I222" s="283"/>
      <c r="J222" s="240"/>
      <c r="K222" s="162"/>
      <c r="L222" s="162"/>
      <c r="M222" s="162"/>
      <c r="N222" s="222"/>
      <c r="O222" s="240"/>
      <c r="P222" s="223"/>
      <c r="Q222" s="240"/>
      <c r="R222" s="164"/>
      <c r="S222" s="165"/>
      <c r="T222" s="166"/>
    </row>
    <row r="223" ht="15.75" hidden="1" customHeight="1" spans="1:1024 1025:16383">
      <c r="A223" s="153"/>
      <c r="B223" s="153"/>
      <c r="C223" s="219"/>
      <c r="D223" s="220"/>
      <c r="E223" s="156"/>
      <c r="F223" s="158"/>
      <c r="G223" s="158"/>
      <c r="H223" s="159"/>
      <c r="I223" s="283"/>
      <c r="J223" s="240"/>
      <c r="K223" s="162"/>
      <c r="L223" s="162"/>
      <c r="M223" s="162"/>
      <c r="N223" s="222"/>
      <c r="O223" s="240"/>
      <c r="P223" s="223"/>
      <c r="Q223" s="240"/>
      <c r="R223" s="164"/>
      <c r="S223" s="165"/>
      <c r="T223" s="166"/>
    </row>
    <row r="224" ht="15.75" hidden="1" customHeight="1" spans="1:1024 1025:16383">
      <c r="A224" s="153"/>
      <c r="B224" s="153"/>
      <c r="C224" s="219"/>
      <c r="D224" s="220"/>
      <c r="E224" s="260"/>
      <c r="F224" s="158"/>
      <c r="G224" s="158"/>
      <c r="H224" s="159"/>
      <c r="I224" s="283"/>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83"/>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83"/>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83"/>
      <c r="J227" s="240"/>
      <c r="K227" s="162"/>
      <c r="L227" s="162"/>
      <c r="M227" s="162"/>
      <c r="N227" s="222"/>
      <c r="O227" s="240"/>
      <c r="P227" s="223"/>
      <c r="Q227" s="240"/>
      <c r="R227" s="164"/>
      <c r="S227" s="165"/>
      <c r="T227" s="166"/>
    </row>
    <row r="228" ht="15.75" hidden="1" customHeight="1" spans="1:20">
      <c r="A228" s="153"/>
      <c r="B228" s="153"/>
      <c r="C228" s="219"/>
      <c r="D228" s="239"/>
      <c r="E228" s="156"/>
      <c r="F228" s="158"/>
      <c r="G228" s="158"/>
      <c r="H228" s="159"/>
      <c r="I228" s="283"/>
      <c r="J228" s="240"/>
      <c r="K228" s="162"/>
      <c r="L228" s="162"/>
      <c r="M228" s="162"/>
      <c r="N228" s="222"/>
      <c r="O228" s="240"/>
      <c r="P228" s="223"/>
      <c r="Q228" s="240"/>
      <c r="R228" s="164"/>
      <c r="S228" s="245"/>
      <c r="T228" s="121"/>
    </row>
    <row r="229" ht="15.75" hidden="1" customHeight="1" spans="1:20">
      <c r="A229" s="153"/>
      <c r="B229" s="153"/>
      <c r="C229" s="219"/>
      <c r="D229" s="240"/>
      <c r="E229" s="156"/>
      <c r="F229" s="158"/>
      <c r="G229" s="158"/>
      <c r="H229" s="159"/>
      <c r="I229" s="283"/>
      <c r="J229" s="240"/>
      <c r="K229" s="162"/>
      <c r="L229" s="162"/>
      <c r="M229" s="162"/>
      <c r="N229" s="222"/>
      <c r="O229" s="240"/>
      <c r="P229" s="223"/>
      <c r="Q229" s="240"/>
      <c r="R229" s="164"/>
      <c r="S229" s="245"/>
      <c r="T229" s="121"/>
    </row>
    <row r="230" ht="15.75" hidden="1" customHeight="1" spans="1:20">
      <c r="A230" s="153"/>
      <c r="B230" s="153"/>
      <c r="C230" s="219"/>
      <c r="D230" s="239"/>
      <c r="E230" s="156"/>
      <c r="F230" s="158"/>
      <c r="G230" s="158"/>
      <c r="H230" s="159"/>
      <c r="I230" s="283"/>
      <c r="J230" s="240"/>
      <c r="K230" s="162"/>
      <c r="L230" s="162"/>
      <c r="M230" s="162"/>
      <c r="N230" s="222"/>
      <c r="O230" s="240"/>
      <c r="P230" s="223"/>
      <c r="Q230" s="240"/>
      <c r="R230" s="164"/>
      <c r="S230" s="245"/>
      <c r="T230" s="121"/>
    </row>
    <row r="231" ht="15.75" hidden="1" customHeight="1" spans="1:20">
      <c r="A231" s="153"/>
      <c r="B231" s="153"/>
      <c r="C231" s="219"/>
      <c r="D231" s="239"/>
      <c r="E231" s="156"/>
      <c r="F231" s="158"/>
      <c r="G231" s="158"/>
      <c r="H231" s="159"/>
      <c r="I231" s="283"/>
      <c r="J231" s="240"/>
      <c r="K231" s="162"/>
      <c r="L231" s="162"/>
      <c r="M231" s="162"/>
      <c r="N231" s="222"/>
      <c r="O231" s="240"/>
      <c r="P231" s="223"/>
      <c r="Q231" s="240"/>
      <c r="R231" s="164"/>
      <c r="S231" s="245"/>
      <c r="T231" s="121"/>
    </row>
    <row r="232" ht="15.75" hidden="1" customHeight="1" spans="1:20">
      <c r="A232" s="153"/>
      <c r="B232" s="153"/>
      <c r="C232" s="219"/>
      <c r="D232" s="239"/>
      <c r="E232" s="156"/>
      <c r="F232" s="158"/>
      <c r="G232" s="158"/>
      <c r="H232" s="159"/>
      <c r="I232" s="283"/>
      <c r="J232" s="240"/>
      <c r="K232" s="162"/>
      <c r="L232" s="162"/>
      <c r="M232" s="162"/>
      <c r="N232" s="222"/>
      <c r="O232" s="240"/>
      <c r="P232" s="223"/>
      <c r="Q232" s="240"/>
      <c r="R232" s="164"/>
      <c r="S232" s="245"/>
      <c r="T232" s="121"/>
    </row>
    <row r="233" ht="15.75" hidden="1" customHeight="1" spans="1:20">
      <c r="A233" s="153"/>
      <c r="B233" s="153"/>
      <c r="C233" s="219"/>
      <c r="D233" s="239"/>
      <c r="E233" s="156"/>
      <c r="F233" s="158"/>
      <c r="G233" s="158"/>
      <c r="H233" s="159"/>
      <c r="I233" s="283"/>
      <c r="J233" s="240"/>
      <c r="K233" s="162"/>
      <c r="L233" s="162"/>
      <c r="M233" s="162"/>
      <c r="N233" s="222"/>
      <c r="O233" s="240"/>
      <c r="P233" s="223"/>
      <c r="Q233" s="240"/>
      <c r="R233" s="164"/>
      <c r="S233" s="245"/>
      <c r="T233" s="121"/>
    </row>
    <row r="234" ht="15.75" hidden="1" customHeight="1" spans="1:20">
      <c r="A234" s="153"/>
      <c r="B234" s="153"/>
      <c r="C234" s="219"/>
      <c r="D234" s="239"/>
      <c r="E234" s="156"/>
      <c r="F234" s="158"/>
      <c r="G234" s="158"/>
      <c r="H234" s="159"/>
      <c r="I234" s="283"/>
      <c r="J234" s="240"/>
      <c r="K234" s="162"/>
      <c r="L234" s="162"/>
      <c r="M234" s="162"/>
      <c r="N234" s="222"/>
      <c r="O234" s="240"/>
      <c r="P234" s="223"/>
      <c r="Q234" s="240"/>
      <c r="R234" s="164"/>
      <c r="S234" s="245"/>
      <c r="T234" s="121"/>
    </row>
    <row r="235" ht="15.75" hidden="1" customHeight="1" spans="1:20">
      <c r="A235" s="153"/>
      <c r="B235" s="153"/>
      <c r="C235" s="219"/>
      <c r="D235" s="242"/>
      <c r="E235" s="156"/>
      <c r="F235" s="158"/>
      <c r="G235" s="158"/>
      <c r="H235" s="159"/>
      <c r="I235" s="283"/>
      <c r="J235" s="240"/>
      <c r="K235" s="162"/>
      <c r="L235" s="162"/>
      <c r="M235" s="162"/>
      <c r="N235" s="222"/>
      <c r="O235" s="240"/>
      <c r="P235" s="223"/>
      <c r="Q235" s="240"/>
      <c r="R235" s="164"/>
      <c r="S235" s="245"/>
      <c r="T235" s="121"/>
    </row>
    <row r="236" ht="15.75" hidden="1" customHeight="1" spans="1:20">
      <c r="A236" s="153"/>
      <c r="B236" s="153"/>
      <c r="C236" s="219"/>
      <c r="D236" s="240"/>
      <c r="E236" s="156"/>
      <c r="F236" s="158"/>
      <c r="G236" s="158"/>
      <c r="H236" s="159"/>
      <c r="I236" s="283"/>
      <c r="J236" s="240"/>
      <c r="K236" s="162"/>
      <c r="L236" s="162"/>
      <c r="M236" s="162"/>
      <c r="N236" s="222"/>
      <c r="O236" s="240"/>
      <c r="P236" s="223"/>
      <c r="Q236" s="240"/>
      <c r="R236" s="164"/>
      <c r="S236" s="245"/>
      <c r="T236" s="121"/>
    </row>
    <row r="237" ht="15.75" hidden="1" customHeight="1" spans="1:20">
      <c r="A237" s="153"/>
      <c r="B237" s="153"/>
      <c r="C237" s="219"/>
      <c r="D237" s="239"/>
      <c r="E237" s="156"/>
      <c r="F237" s="158"/>
      <c r="G237" s="158"/>
      <c r="H237" s="159"/>
      <c r="I237" s="283"/>
      <c r="J237" s="240"/>
      <c r="K237" s="162"/>
      <c r="L237" s="162"/>
      <c r="M237" s="162"/>
      <c r="N237" s="222"/>
      <c r="O237" s="240"/>
      <c r="P237" s="223"/>
      <c r="Q237" s="240"/>
      <c r="R237" s="164"/>
      <c r="S237" s="245"/>
      <c r="T237" s="121"/>
    </row>
    <row r="238" ht="15.75" hidden="1" customHeight="1" spans="1:20">
      <c r="A238" s="153"/>
      <c r="B238" s="153"/>
      <c r="C238" s="219"/>
      <c r="D238" s="239"/>
      <c r="E238" s="156"/>
      <c r="F238" s="158"/>
      <c r="G238" s="158"/>
      <c r="H238" s="159"/>
      <c r="I238" s="283"/>
      <c r="J238" s="240"/>
      <c r="K238" s="162"/>
      <c r="L238" s="162"/>
      <c r="M238" s="162"/>
      <c r="N238" s="222"/>
      <c r="O238" s="240"/>
      <c r="P238" s="223"/>
      <c r="Q238" s="240"/>
      <c r="R238" s="164"/>
      <c r="S238" s="245"/>
      <c r="T238" s="121"/>
    </row>
    <row r="239" ht="15.75" hidden="1" customHeight="1" spans="1:20">
      <c r="A239" s="153"/>
      <c r="B239" s="153"/>
      <c r="C239" s="219"/>
      <c r="D239" s="239"/>
      <c r="E239" s="156"/>
      <c r="F239" s="158"/>
      <c r="G239" s="158"/>
      <c r="H239" s="159"/>
      <c r="I239" s="283"/>
      <c r="J239" s="240"/>
      <c r="K239" s="162"/>
      <c r="L239" s="162"/>
      <c r="M239" s="162"/>
      <c r="N239" s="222"/>
      <c r="O239" s="240"/>
      <c r="P239" s="223"/>
      <c r="Q239" s="240"/>
      <c r="R239" s="164"/>
      <c r="S239" s="245"/>
      <c r="T239" s="121"/>
    </row>
    <row r="240" ht="15.75" hidden="1" customHeight="1" spans="1:20">
      <c r="A240" s="153"/>
      <c r="B240" s="153"/>
      <c r="C240" s="219"/>
      <c r="D240" s="239"/>
      <c r="E240" s="156"/>
      <c r="F240" s="158"/>
      <c r="G240" s="158"/>
      <c r="H240" s="159"/>
      <c r="I240" s="283"/>
      <c r="J240" s="240"/>
      <c r="K240" s="162"/>
      <c r="L240" s="162"/>
      <c r="M240" s="162"/>
      <c r="N240" s="222"/>
      <c r="O240" s="240"/>
      <c r="P240" s="223"/>
      <c r="Q240" s="240"/>
      <c r="R240" s="164"/>
      <c r="S240" s="245"/>
      <c r="T240" s="121"/>
    </row>
    <row r="241" ht="15.75" hidden="1" customHeight="1" spans="1:20">
      <c r="A241" s="153"/>
      <c r="B241" s="153"/>
      <c r="C241" s="219"/>
      <c r="D241" s="239"/>
      <c r="E241" s="156"/>
      <c r="F241" s="158"/>
      <c r="G241" s="158"/>
      <c r="H241" s="159"/>
      <c r="I241" s="283"/>
      <c r="J241" s="240"/>
      <c r="K241" s="162"/>
      <c r="L241" s="162"/>
      <c r="M241" s="162"/>
      <c r="N241" s="222"/>
      <c r="O241" s="240"/>
      <c r="P241" s="223"/>
      <c r="Q241" s="240"/>
      <c r="R241" s="164"/>
      <c r="S241" s="245"/>
      <c r="T241" s="121"/>
    </row>
    <row r="242" ht="15.75" hidden="1" customHeight="1" spans="1:20">
      <c r="A242" s="153"/>
      <c r="B242" s="153"/>
      <c r="C242" s="219"/>
      <c r="D242" s="239"/>
      <c r="E242" s="156"/>
      <c r="F242" s="158"/>
      <c r="G242" s="158"/>
      <c r="H242" s="159"/>
      <c r="I242" s="283"/>
      <c r="J242" s="240"/>
      <c r="K242" s="162"/>
      <c r="L242" s="162"/>
      <c r="M242" s="162"/>
      <c r="N242" s="222"/>
      <c r="O242" s="240"/>
      <c r="P242" s="223"/>
      <c r="Q242" s="240"/>
      <c r="R242" s="164"/>
      <c r="S242" s="245"/>
      <c r="T242" s="121"/>
    </row>
    <row r="243" ht="15.75" hidden="1" customHeight="1" spans="1:20">
      <c r="A243" s="153"/>
      <c r="B243" s="153"/>
      <c r="C243" s="219"/>
      <c r="D243" s="239"/>
      <c r="E243" s="156"/>
      <c r="F243" s="158"/>
      <c r="G243" s="158"/>
      <c r="H243" s="159"/>
      <c r="I243" s="283"/>
      <c r="J243" s="240"/>
      <c r="K243" s="162"/>
      <c r="L243" s="162"/>
      <c r="M243" s="162"/>
      <c r="N243" s="222"/>
      <c r="O243" s="240"/>
      <c r="P243" s="223"/>
      <c r="Q243" s="240"/>
      <c r="R243" s="164"/>
      <c r="S243" s="245"/>
      <c r="T243" s="121"/>
    </row>
    <row r="244" ht="15.75" hidden="1" customHeight="1" spans="1:20">
      <c r="A244" s="153"/>
      <c r="B244" s="153"/>
      <c r="C244" s="219"/>
      <c r="D244" s="239"/>
      <c r="E244" s="156"/>
      <c r="F244" s="158"/>
      <c r="G244" s="158"/>
      <c r="H244" s="159"/>
      <c r="I244" s="283"/>
      <c r="J244" s="240"/>
      <c r="K244" s="162"/>
      <c r="L244" s="162"/>
      <c r="M244" s="162"/>
      <c r="N244" s="222"/>
      <c r="O244" s="240"/>
      <c r="P244" s="223"/>
      <c r="Q244" s="240"/>
      <c r="R244" s="164"/>
      <c r="S244" s="245"/>
      <c r="T244" s="121"/>
    </row>
    <row r="245" ht="15.75" hidden="1" customHeight="1" spans="1:20">
      <c r="A245" s="153"/>
      <c r="B245" s="153"/>
      <c r="C245" s="219"/>
      <c r="D245" s="239"/>
      <c r="E245" s="156"/>
      <c r="F245" s="158"/>
      <c r="G245" s="158"/>
      <c r="H245" s="159"/>
      <c r="I245" s="283"/>
      <c r="J245" s="240"/>
      <c r="K245" s="162"/>
      <c r="L245" s="162"/>
      <c r="M245" s="162"/>
      <c r="N245" s="222"/>
      <c r="O245" s="240"/>
      <c r="P245" s="223"/>
      <c r="Q245" s="240"/>
      <c r="R245" s="164"/>
      <c r="S245" s="245"/>
      <c r="T245" s="121"/>
    </row>
    <row r="246" ht="15.75" hidden="1" customHeight="1" spans="1:20">
      <c r="A246" s="153"/>
      <c r="B246" s="153"/>
      <c r="C246" s="219"/>
      <c r="D246" s="239"/>
      <c r="E246" s="156"/>
      <c r="F246" s="158"/>
      <c r="G246" s="158"/>
      <c r="H246" s="159"/>
      <c r="I246" s="283"/>
      <c r="J246" s="240"/>
      <c r="K246" s="162"/>
      <c r="L246" s="162"/>
      <c r="M246" s="162"/>
      <c r="N246" s="222"/>
      <c r="O246" s="240"/>
      <c r="P246" s="223"/>
      <c r="Q246" s="240"/>
      <c r="R246" s="164"/>
      <c r="S246" s="245"/>
      <c r="T246" s="121"/>
    </row>
    <row r="247" ht="15.75" hidden="1" customHeight="1" spans="1:20">
      <c r="A247" s="153"/>
      <c r="B247" s="153"/>
      <c r="C247" s="219"/>
      <c r="D247" s="239"/>
      <c r="E247" s="156"/>
      <c r="F247" s="158"/>
      <c r="G247" s="158"/>
      <c r="H247" s="159"/>
      <c r="I247" s="283"/>
      <c r="J247" s="240"/>
      <c r="K247" s="162"/>
      <c r="L247" s="162"/>
      <c r="M247" s="162"/>
      <c r="N247" s="222"/>
      <c r="O247" s="240"/>
      <c r="P247" s="223"/>
      <c r="Q247" s="240"/>
      <c r="R247" s="164"/>
      <c r="S247" s="245"/>
      <c r="T247" s="121"/>
    </row>
    <row r="248" ht="15.75" hidden="1" customHeight="1" spans="1:20">
      <c r="A248" s="153"/>
      <c r="B248" s="153"/>
      <c r="C248" s="219"/>
      <c r="D248" s="239"/>
      <c r="E248" s="156"/>
      <c r="F248" s="158"/>
      <c r="G248" s="158"/>
      <c r="H248" s="159"/>
      <c r="I248" s="283"/>
      <c r="J248" s="240"/>
      <c r="K248" s="162"/>
      <c r="L248" s="162"/>
      <c r="M248" s="162"/>
      <c r="N248" s="222"/>
      <c r="O248" s="240"/>
      <c r="P248" s="223"/>
      <c r="Q248" s="240"/>
      <c r="R248" s="164"/>
      <c r="S248" s="245"/>
      <c r="T248" s="121"/>
    </row>
    <row r="249" ht="15.75" hidden="1" customHeight="1" spans="1:20">
      <c r="A249" s="153"/>
      <c r="B249" s="153"/>
      <c r="C249" s="219"/>
      <c r="D249" s="239"/>
      <c r="E249" s="156"/>
      <c r="F249" s="158"/>
      <c r="G249" s="158"/>
      <c r="H249" s="159"/>
      <c r="I249" s="283"/>
      <c r="J249" s="240"/>
      <c r="K249" s="162"/>
      <c r="L249" s="162"/>
      <c r="M249" s="162"/>
      <c r="N249" s="222"/>
      <c r="O249" s="240"/>
      <c r="P249" s="223"/>
      <c r="Q249" s="240"/>
      <c r="R249" s="164"/>
      <c r="S249" s="245"/>
      <c r="T249" s="121"/>
    </row>
    <row r="250" ht="15.75" hidden="1" customHeight="1" spans="1:20">
      <c r="A250" s="153"/>
      <c r="B250" s="153"/>
      <c r="C250" s="219"/>
      <c r="D250" s="243"/>
      <c r="E250" s="156"/>
      <c r="F250" s="158"/>
      <c r="G250" s="158"/>
      <c r="H250" s="159"/>
      <c r="I250" s="283"/>
      <c r="J250" s="240"/>
      <c r="K250" s="162"/>
      <c r="L250" s="162"/>
      <c r="M250" s="162"/>
      <c r="N250" s="222"/>
      <c r="O250" s="240"/>
      <c r="P250" s="223"/>
      <c r="Q250" s="240"/>
      <c r="R250" s="164"/>
      <c r="S250" s="245"/>
      <c r="T250" s="121"/>
    </row>
    <row r="251" ht="15.75" hidden="1" customHeight="1" spans="1:20">
      <c r="A251" s="153"/>
      <c r="B251" s="153"/>
      <c r="C251" s="219"/>
      <c r="D251" s="240"/>
      <c r="E251" s="156"/>
      <c r="F251" s="158"/>
      <c r="G251" s="158"/>
      <c r="H251" s="159"/>
      <c r="I251" s="283"/>
      <c r="J251" s="240"/>
      <c r="K251" s="162"/>
      <c r="L251" s="162"/>
      <c r="M251" s="162"/>
      <c r="N251" s="222"/>
      <c r="O251" s="240"/>
      <c r="P251" s="223"/>
      <c r="Q251" s="240"/>
      <c r="R251" s="164"/>
      <c r="S251" s="245"/>
      <c r="T251" s="121"/>
    </row>
    <row r="252" ht="15.75" hidden="1" customHeight="1" spans="1:20">
      <c r="A252" s="153"/>
      <c r="B252" s="153"/>
      <c r="C252" s="219"/>
      <c r="D252" s="127"/>
      <c r="E252" s="156"/>
      <c r="F252" s="158"/>
      <c r="G252" s="158"/>
      <c r="H252" s="159"/>
      <c r="I252" s="283"/>
      <c r="J252" s="228"/>
      <c r="K252" s="162"/>
      <c r="L252" s="162"/>
      <c r="M252" s="162"/>
      <c r="N252" s="222"/>
      <c r="O252" s="240"/>
      <c r="P252" s="223"/>
      <c r="Q252" s="240"/>
      <c r="R252" s="164"/>
      <c r="S252" s="245"/>
      <c r="T252" s="121"/>
    </row>
    <row r="253" ht="15.75" hidden="1" customHeight="1" spans="1:20">
      <c r="A253" s="153"/>
      <c r="B253" s="153"/>
      <c r="C253" s="219"/>
      <c r="D253" s="127"/>
      <c r="E253" s="156"/>
      <c r="F253" s="158"/>
      <c r="G253" s="158"/>
      <c r="H253" s="159"/>
      <c r="I253" s="283"/>
      <c r="J253" s="228"/>
      <c r="K253" s="162"/>
      <c r="L253" s="162"/>
      <c r="M253" s="162"/>
      <c r="N253" s="222"/>
      <c r="O253" s="240"/>
      <c r="P253" s="223"/>
      <c r="Q253" s="240"/>
      <c r="R253" s="164"/>
      <c r="S253" s="245"/>
      <c r="T253" s="121"/>
    </row>
    <row r="254" ht="15.75" hidden="1" customHeight="1" spans="1:20">
      <c r="A254" s="153"/>
      <c r="B254" s="153"/>
      <c r="C254" s="219"/>
      <c r="D254" s="127"/>
      <c r="E254" s="156"/>
      <c r="F254" s="158"/>
      <c r="G254" s="158"/>
      <c r="H254" s="159"/>
      <c r="I254" s="283"/>
      <c r="J254" s="228"/>
      <c r="K254" s="162"/>
      <c r="L254" s="162"/>
      <c r="M254" s="162"/>
      <c r="N254" s="222"/>
      <c r="O254" s="240"/>
      <c r="P254" s="223"/>
      <c r="Q254" s="240"/>
      <c r="R254" s="164"/>
      <c r="S254" s="245"/>
      <c r="T254" s="121"/>
    </row>
    <row r="255" ht="15.75" hidden="1" customHeight="1" spans="1:20">
      <c r="A255" s="153"/>
      <c r="B255" s="153"/>
      <c r="C255" s="219"/>
      <c r="D255" s="127"/>
      <c r="E255" s="156"/>
      <c r="F255" s="158"/>
      <c r="G255" s="158"/>
      <c r="H255" s="159"/>
      <c r="I255" s="283"/>
      <c r="J255" s="228"/>
      <c r="K255" s="162"/>
      <c r="L255" s="162"/>
      <c r="M255" s="162"/>
      <c r="N255" s="222"/>
      <c r="O255" s="240"/>
      <c r="P255" s="223"/>
      <c r="Q255" s="240"/>
      <c r="R255" s="164"/>
      <c r="S255" s="245"/>
      <c r="T255" s="121"/>
    </row>
    <row r="256" ht="15.75" hidden="1" customHeight="1" spans="1:20">
      <c r="A256" s="153"/>
      <c r="B256" s="153"/>
      <c r="C256" s="219"/>
      <c r="D256" s="246"/>
      <c r="E256" s="156"/>
      <c r="F256" s="158"/>
      <c r="G256" s="158"/>
      <c r="H256" s="159"/>
      <c r="I256" s="283"/>
      <c r="J256" s="228"/>
      <c r="K256" s="162"/>
      <c r="L256" s="162"/>
      <c r="M256" s="162"/>
      <c r="N256" s="222"/>
      <c r="O256" s="240"/>
      <c r="P256" s="223"/>
      <c r="Q256" s="240"/>
      <c r="R256" s="164"/>
      <c r="S256" s="245"/>
      <c r="T256" s="121"/>
    </row>
    <row r="257" ht="15.75" hidden="1" customHeight="1" spans="1:20">
      <c r="A257" s="153"/>
      <c r="B257" s="153"/>
      <c r="C257" s="219"/>
      <c r="D257" s="246"/>
      <c r="E257" s="156"/>
      <c r="F257" s="158"/>
      <c r="G257" s="158"/>
      <c r="H257" s="159"/>
      <c r="I257" s="283"/>
      <c r="J257" s="228"/>
      <c r="K257" s="162"/>
      <c r="L257" s="162"/>
      <c r="M257" s="162"/>
      <c r="N257" s="222"/>
      <c r="O257" s="240"/>
      <c r="P257" s="223"/>
      <c r="Q257" s="240"/>
      <c r="R257" s="164"/>
      <c r="S257" s="245"/>
      <c r="T257" s="121"/>
    </row>
    <row r="258" ht="15.75" hidden="1" customHeight="1" spans="1:20">
      <c r="A258" s="153"/>
      <c r="B258" s="153"/>
      <c r="C258" s="219"/>
      <c r="D258" s="246"/>
      <c r="E258" s="156"/>
      <c r="F258" s="158"/>
      <c r="G258" s="158"/>
      <c r="H258" s="159"/>
      <c r="I258" s="283"/>
      <c r="J258" s="228"/>
      <c r="K258" s="162"/>
      <c r="L258" s="162"/>
      <c r="M258" s="162"/>
      <c r="N258" s="222"/>
      <c r="O258" s="240"/>
      <c r="P258" s="223"/>
      <c r="Q258" s="240"/>
      <c r="R258" s="164"/>
      <c r="S258" s="245"/>
      <c r="T258" s="121"/>
    </row>
    <row r="259" ht="15.75" hidden="1" customHeight="1" spans="1:20">
      <c r="A259" s="153"/>
      <c r="B259" s="153"/>
      <c r="C259" s="219"/>
      <c r="D259" s="246"/>
      <c r="E259" s="156"/>
      <c r="F259" s="158"/>
      <c r="G259" s="158"/>
      <c r="H259" s="159"/>
      <c r="I259" s="283"/>
      <c r="J259" s="228"/>
      <c r="K259" s="162"/>
      <c r="L259" s="162"/>
      <c r="M259" s="162"/>
      <c r="N259" s="222"/>
      <c r="O259" s="240"/>
      <c r="P259" s="223"/>
      <c r="Q259" s="240"/>
      <c r="R259" s="164"/>
      <c r="S259" s="245"/>
      <c r="T259" s="121"/>
    </row>
    <row r="260" ht="15.75" hidden="1" customHeight="1" spans="1:20">
      <c r="A260" s="153"/>
      <c r="B260" s="153"/>
      <c r="C260" s="219"/>
      <c r="D260" s="246"/>
      <c r="E260" s="156"/>
      <c r="F260" s="158"/>
      <c r="G260" s="158"/>
      <c r="H260" s="159"/>
      <c r="I260" s="283"/>
      <c r="J260" s="228"/>
      <c r="K260" s="162"/>
      <c r="L260" s="162"/>
      <c r="M260" s="162"/>
      <c r="N260" s="222"/>
      <c r="O260" s="240"/>
      <c r="P260" s="223"/>
      <c r="Q260" s="240"/>
      <c r="R260" s="164"/>
      <c r="S260" s="245"/>
      <c r="T260" s="121"/>
    </row>
    <row r="261" ht="15.75" hidden="1" customHeight="1" spans="1:20">
      <c r="A261" s="153"/>
      <c r="B261" s="153"/>
      <c r="C261" s="219"/>
      <c r="D261" s="246"/>
      <c r="E261" s="156"/>
      <c r="F261" s="158"/>
      <c r="G261" s="158"/>
      <c r="H261" s="159"/>
      <c r="I261" s="283"/>
      <c r="J261" s="228"/>
      <c r="K261" s="162"/>
      <c r="L261" s="162"/>
      <c r="M261" s="162"/>
      <c r="N261" s="222"/>
      <c r="O261" s="240"/>
      <c r="P261" s="223"/>
      <c r="Q261" s="240"/>
      <c r="R261" s="164"/>
      <c r="S261" s="245"/>
      <c r="T261" s="121"/>
    </row>
    <row r="262" ht="15.75" hidden="1" customHeight="1" spans="1:20">
      <c r="A262" s="153"/>
      <c r="B262" s="153"/>
      <c r="C262" s="219"/>
      <c r="D262" s="246"/>
      <c r="E262" s="156"/>
      <c r="F262" s="158"/>
      <c r="G262" s="158"/>
      <c r="H262" s="159"/>
      <c r="I262" s="283"/>
      <c r="J262" s="228"/>
      <c r="K262" s="162"/>
      <c r="L262" s="162"/>
      <c r="M262" s="162"/>
      <c r="N262" s="222"/>
      <c r="O262" s="240"/>
      <c r="P262" s="223"/>
      <c r="Q262" s="240"/>
      <c r="R262" s="164"/>
      <c r="S262" s="245"/>
      <c r="T262" s="121"/>
    </row>
    <row r="263" ht="15.75" hidden="1" customHeight="1" spans="1:20">
      <c r="A263" s="153"/>
      <c r="B263" s="153"/>
      <c r="C263" s="219"/>
      <c r="D263" s="246"/>
      <c r="E263" s="156"/>
      <c r="F263" s="158"/>
      <c r="G263" s="158"/>
      <c r="H263" s="159"/>
      <c r="I263" s="283"/>
      <c r="J263" s="228"/>
      <c r="K263" s="162"/>
      <c r="L263" s="162"/>
      <c r="M263" s="162"/>
      <c r="N263" s="222"/>
      <c r="O263" s="240"/>
      <c r="P263" s="223"/>
      <c r="Q263" s="240"/>
      <c r="R263" s="164"/>
      <c r="S263" s="245"/>
      <c r="T263" s="121"/>
    </row>
    <row r="264" ht="15.75" hidden="1" customHeight="1" spans="1:20">
      <c r="A264" s="153"/>
      <c r="B264" s="153"/>
      <c r="C264" s="219"/>
      <c r="D264" s="246"/>
      <c r="E264" s="156"/>
      <c r="F264" s="158"/>
      <c r="G264" s="158"/>
      <c r="H264" s="159"/>
      <c r="I264" s="283"/>
      <c r="J264" s="228"/>
      <c r="K264" s="162"/>
      <c r="L264" s="162"/>
      <c r="M264" s="162"/>
      <c r="N264" s="222"/>
      <c r="O264" s="240"/>
      <c r="P264" s="223"/>
      <c r="Q264" s="240"/>
      <c r="R264" s="164"/>
      <c r="S264" s="245"/>
      <c r="T264" s="121"/>
    </row>
    <row r="265" ht="15.75" hidden="1" customHeight="1" spans="1:20">
      <c r="A265" s="153"/>
      <c r="B265" s="153"/>
      <c r="C265" s="219"/>
      <c r="D265" s="246"/>
      <c r="E265" s="156"/>
      <c r="F265" s="158"/>
      <c r="G265" s="158"/>
      <c r="H265" s="159"/>
      <c r="I265" s="283"/>
      <c r="J265" s="228"/>
      <c r="K265" s="162"/>
      <c r="L265" s="162"/>
      <c r="M265" s="162"/>
      <c r="N265" s="222"/>
      <c r="O265" s="240"/>
      <c r="P265" s="223"/>
      <c r="Q265" s="240"/>
      <c r="R265" s="164"/>
      <c r="S265" s="245"/>
      <c r="T265" s="121"/>
    </row>
    <row r="266" ht="15.75" hidden="1" customHeight="1" spans="1:20">
      <c r="A266" s="153"/>
      <c r="B266" s="153"/>
      <c r="C266" s="219"/>
      <c r="D266" s="246"/>
      <c r="E266" s="156"/>
      <c r="F266" s="158"/>
      <c r="G266" s="158"/>
      <c r="H266" s="159"/>
      <c r="I266" s="283"/>
      <c r="J266" s="228"/>
      <c r="K266" s="162"/>
      <c r="L266" s="162"/>
      <c r="M266" s="162"/>
      <c r="N266" s="222"/>
      <c r="O266" s="240"/>
      <c r="P266" s="223"/>
      <c r="Q266" s="240"/>
      <c r="R266" s="164"/>
      <c r="S266" s="245"/>
      <c r="T266" s="121"/>
    </row>
    <row r="267" ht="15.75" hidden="1" customHeight="1" spans="1:20">
      <c r="A267" s="153"/>
      <c r="B267" s="153"/>
      <c r="C267" s="219"/>
      <c r="D267" s="246"/>
      <c r="E267" s="156"/>
      <c r="F267" s="158"/>
      <c r="G267" s="158"/>
      <c r="H267" s="159"/>
      <c r="I267" s="283"/>
      <c r="J267" s="228"/>
      <c r="K267" s="162"/>
      <c r="L267" s="162"/>
      <c r="M267" s="162"/>
      <c r="N267" s="222"/>
      <c r="O267" s="240"/>
      <c r="P267" s="223"/>
      <c r="Q267" s="240"/>
      <c r="R267" s="164"/>
      <c r="S267" s="245"/>
      <c r="T267" s="121"/>
    </row>
    <row r="268" ht="15.75" hidden="1" customHeight="1" spans="1:20">
      <c r="A268" s="153"/>
      <c r="B268" s="153"/>
      <c r="C268" s="219"/>
      <c r="D268" s="246"/>
      <c r="E268" s="156"/>
      <c r="F268" s="158"/>
      <c r="G268" s="158"/>
      <c r="H268" s="159"/>
      <c r="I268" s="283"/>
      <c r="J268" s="228"/>
      <c r="K268" s="162"/>
      <c r="L268" s="162"/>
      <c r="M268" s="162"/>
      <c r="N268" s="222"/>
      <c r="O268" s="240"/>
      <c r="P268" s="223"/>
      <c r="Q268" s="240"/>
      <c r="R268" s="164"/>
      <c r="S268" s="245"/>
      <c r="T268" s="121"/>
    </row>
    <row r="269" ht="15.75" hidden="1" customHeight="1" spans="1:20">
      <c r="A269" s="153"/>
      <c r="B269" s="153"/>
      <c r="C269" s="219"/>
      <c r="D269" s="246"/>
      <c r="E269" s="156"/>
      <c r="F269" s="158"/>
      <c r="G269" s="158"/>
      <c r="H269" s="159"/>
      <c r="I269" s="283"/>
      <c r="J269" s="228"/>
      <c r="K269" s="162"/>
      <c r="L269" s="162"/>
      <c r="M269" s="162"/>
      <c r="N269" s="222"/>
      <c r="O269" s="240"/>
      <c r="P269" s="223"/>
      <c r="Q269" s="240"/>
      <c r="R269" s="164"/>
      <c r="S269" s="245"/>
      <c r="T269" s="121"/>
    </row>
    <row r="270" ht="15.75" hidden="1" customHeight="1" spans="1:20">
      <c r="A270" s="153"/>
      <c r="B270" s="153"/>
      <c r="C270" s="219"/>
      <c r="D270" s="246"/>
      <c r="E270" s="156"/>
      <c r="F270" s="158"/>
      <c r="G270" s="158"/>
      <c r="H270" s="159"/>
      <c r="I270" s="283"/>
      <c r="J270" s="228"/>
      <c r="K270" s="162"/>
      <c r="L270" s="162"/>
      <c r="M270" s="162"/>
      <c r="N270" s="222"/>
      <c r="O270" s="240"/>
      <c r="P270" s="223"/>
      <c r="Q270" s="240"/>
      <c r="R270" s="164"/>
      <c r="S270" s="245"/>
      <c r="T270" s="121"/>
    </row>
    <row r="271" ht="15.75" hidden="1" customHeight="1" spans="1:20">
      <c r="A271" s="153"/>
      <c r="B271" s="153"/>
      <c r="C271" s="219"/>
      <c r="D271" s="246"/>
      <c r="E271" s="156"/>
      <c r="F271" s="158"/>
      <c r="G271" s="158"/>
      <c r="H271" s="159"/>
      <c r="I271" s="283"/>
      <c r="J271" s="228"/>
      <c r="K271" s="162"/>
      <c r="L271" s="162"/>
      <c r="M271" s="162"/>
      <c r="N271" s="222"/>
      <c r="O271" s="240"/>
      <c r="P271" s="223"/>
      <c r="Q271" s="240"/>
      <c r="R271" s="164"/>
      <c r="S271" s="245"/>
      <c r="T271" s="121"/>
    </row>
    <row r="272" ht="15.75" hidden="1" customHeight="1" spans="1:20">
      <c r="A272" s="153"/>
      <c r="B272" s="153"/>
      <c r="C272" s="219"/>
      <c r="D272" s="246"/>
      <c r="E272" s="156"/>
      <c r="F272" s="158"/>
      <c r="G272" s="158"/>
      <c r="H272" s="159"/>
      <c r="I272" s="283"/>
      <c r="J272" s="228"/>
      <c r="K272" s="162"/>
      <c r="L272" s="162"/>
      <c r="M272" s="162"/>
      <c r="N272" s="222"/>
      <c r="O272" s="240"/>
      <c r="P272" s="223"/>
      <c r="Q272" s="240"/>
      <c r="R272" s="164"/>
      <c r="S272" s="245"/>
      <c r="T272" s="121"/>
    </row>
    <row r="273" ht="15.75" hidden="1" customHeight="1" spans="1:20">
      <c r="A273" s="153"/>
      <c r="B273" s="153"/>
      <c r="C273" s="219"/>
      <c r="D273" s="246"/>
      <c r="E273" s="156"/>
      <c r="F273" s="158"/>
      <c r="G273" s="158"/>
      <c r="H273" s="159"/>
      <c r="I273" s="283"/>
      <c r="J273" s="228"/>
      <c r="K273" s="162"/>
      <c r="L273" s="162"/>
      <c r="M273" s="162"/>
      <c r="N273" s="222"/>
      <c r="O273" s="240"/>
      <c r="P273" s="223"/>
      <c r="Q273" s="240"/>
      <c r="R273" s="164"/>
      <c r="S273" s="245"/>
      <c r="T273" s="121"/>
    </row>
    <row r="274" ht="15.75" hidden="1" customHeight="1" spans="1:20">
      <c r="A274" s="153"/>
      <c r="B274" s="153"/>
      <c r="C274" s="219"/>
      <c r="D274" s="246"/>
      <c r="E274" s="156"/>
      <c r="F274" s="158"/>
      <c r="G274" s="158"/>
      <c r="H274" s="159"/>
      <c r="I274" s="283"/>
      <c r="J274" s="228"/>
      <c r="K274" s="162"/>
      <c r="L274" s="162"/>
      <c r="M274" s="162"/>
      <c r="N274" s="222"/>
      <c r="O274" s="240"/>
      <c r="P274" s="223"/>
      <c r="Q274" s="240"/>
      <c r="R274" s="164"/>
      <c r="S274" s="245"/>
      <c r="T274" s="121"/>
    </row>
    <row r="275" ht="15.75" hidden="1" customHeight="1" spans="1:20">
      <c r="A275" s="153"/>
      <c r="B275" s="153"/>
      <c r="C275" s="219"/>
      <c r="D275" s="246"/>
      <c r="E275" s="156"/>
      <c r="F275" s="158"/>
      <c r="G275" s="158"/>
      <c r="H275" s="159"/>
      <c r="I275" s="283"/>
      <c r="J275" s="228"/>
      <c r="K275" s="162"/>
      <c r="L275" s="162"/>
      <c r="M275" s="162"/>
      <c r="N275" s="222"/>
      <c r="O275" s="240"/>
      <c r="P275" s="223"/>
      <c r="Q275" s="240"/>
      <c r="R275" s="164"/>
      <c r="S275" s="245"/>
      <c r="T275" s="121"/>
    </row>
    <row r="276" ht="15.75" hidden="1" customHeight="1" spans="1:20">
      <c r="A276" s="153"/>
      <c r="B276" s="153"/>
      <c r="C276" s="219"/>
      <c r="D276" s="246"/>
      <c r="E276" s="156"/>
      <c r="F276" s="158"/>
      <c r="G276" s="158"/>
      <c r="H276" s="159"/>
      <c r="I276" s="283"/>
      <c r="J276" s="228"/>
      <c r="K276" s="162"/>
      <c r="L276" s="162"/>
      <c r="M276" s="162"/>
      <c r="N276" s="222"/>
      <c r="O276" s="240"/>
      <c r="P276" s="223"/>
      <c r="Q276" s="240"/>
      <c r="R276" s="164"/>
      <c r="S276" s="245"/>
      <c r="T276" s="121"/>
    </row>
    <row r="277" ht="15.75" hidden="1" customHeight="1" spans="1:20">
      <c r="A277" s="153"/>
      <c r="B277" s="153"/>
      <c r="C277" s="219"/>
      <c r="D277" s="246"/>
      <c r="E277" s="156"/>
      <c r="F277" s="158"/>
      <c r="G277" s="158"/>
      <c r="H277" s="159"/>
      <c r="I277" s="283"/>
      <c r="J277" s="228"/>
      <c r="K277" s="162"/>
      <c r="L277" s="162"/>
      <c r="M277" s="162"/>
      <c r="N277" s="222"/>
      <c r="O277" s="240"/>
      <c r="P277" s="223"/>
      <c r="Q277" s="240"/>
      <c r="R277" s="164"/>
      <c r="S277" s="245"/>
      <c r="T277" s="121"/>
    </row>
    <row r="278" ht="15.75" hidden="1" customHeight="1" spans="1:20">
      <c r="A278" s="153"/>
      <c r="B278" s="153"/>
      <c r="C278" s="219"/>
      <c r="D278" s="246"/>
      <c r="E278" s="156"/>
      <c r="F278" s="158"/>
      <c r="G278" s="158"/>
      <c r="H278" s="159"/>
      <c r="I278" s="283"/>
      <c r="J278" s="228"/>
      <c r="K278" s="162"/>
      <c r="L278" s="162"/>
      <c r="M278" s="162"/>
      <c r="N278" s="222"/>
      <c r="O278" s="240"/>
      <c r="P278" s="223"/>
      <c r="Q278" s="240"/>
      <c r="R278" s="164"/>
      <c r="S278" s="245"/>
      <c r="T278" s="121"/>
    </row>
    <row r="279" ht="15.75" hidden="1" customHeight="1" spans="1:20">
      <c r="A279" s="153"/>
      <c r="B279" s="153"/>
      <c r="C279" s="219"/>
      <c r="D279" s="246"/>
      <c r="E279" s="156"/>
      <c r="F279" s="158"/>
      <c r="G279" s="158"/>
      <c r="H279" s="159"/>
      <c r="I279" s="283"/>
      <c r="J279" s="228"/>
      <c r="K279" s="162"/>
      <c r="L279" s="162"/>
      <c r="M279" s="162"/>
      <c r="N279" s="222"/>
      <c r="O279" s="240"/>
      <c r="P279" s="223"/>
      <c r="Q279" s="240"/>
      <c r="R279" s="164"/>
      <c r="S279" s="245"/>
      <c r="T279" s="121"/>
    </row>
    <row r="280" ht="15.75" hidden="1" customHeight="1" spans="1:20">
      <c r="A280" s="153"/>
      <c r="B280" s="153"/>
      <c r="C280" s="219"/>
      <c r="D280" s="246"/>
      <c r="E280" s="156"/>
      <c r="F280" s="158"/>
      <c r="G280" s="158"/>
      <c r="H280" s="159"/>
      <c r="I280" s="283"/>
      <c r="J280" s="228"/>
      <c r="K280" s="162"/>
      <c r="L280" s="162"/>
      <c r="M280" s="162"/>
      <c r="N280" s="222"/>
      <c r="O280" s="240"/>
      <c r="P280" s="223"/>
      <c r="Q280" s="240"/>
      <c r="R280" s="164"/>
      <c r="S280" s="245"/>
      <c r="T280" s="121"/>
    </row>
    <row r="281" ht="15.75" hidden="1" customHeight="1" spans="1:20">
      <c r="A281" s="153"/>
      <c r="B281" s="153"/>
      <c r="C281" s="219"/>
      <c r="D281" s="246"/>
      <c r="E281" s="156"/>
      <c r="F281" s="158"/>
      <c r="G281" s="158"/>
      <c r="H281" s="159"/>
      <c r="I281" s="283"/>
      <c r="J281" s="228"/>
      <c r="K281" s="162"/>
      <c r="L281" s="162"/>
      <c r="M281" s="162"/>
      <c r="N281" s="222"/>
      <c r="O281" s="240"/>
      <c r="P281" s="223"/>
      <c r="Q281" s="240"/>
      <c r="R281" s="164"/>
      <c r="S281" s="245"/>
      <c r="T281" s="121"/>
    </row>
    <row r="282" ht="15.75" hidden="1" customHeight="1" spans="1:20">
      <c r="A282" s="153"/>
      <c r="B282" s="153"/>
      <c r="C282" s="219"/>
      <c r="D282" s="246"/>
      <c r="E282" s="156"/>
      <c r="F282" s="158"/>
      <c r="G282" s="158"/>
      <c r="H282" s="159"/>
      <c r="I282" s="283"/>
      <c r="J282" s="228"/>
      <c r="K282" s="162"/>
      <c r="L282" s="162"/>
      <c r="M282" s="162"/>
      <c r="N282" s="222"/>
      <c r="O282" s="240"/>
      <c r="P282" s="223"/>
      <c r="Q282" s="240"/>
      <c r="R282" s="164"/>
      <c r="S282" s="245"/>
      <c r="T282" s="121"/>
    </row>
    <row r="283" ht="15.75" hidden="1" customHeight="1" spans="1:20">
      <c r="A283" s="153"/>
      <c r="B283" s="153"/>
      <c r="C283" s="219"/>
      <c r="D283" s="246"/>
      <c r="E283" s="156"/>
      <c r="F283" s="158"/>
      <c r="G283" s="158"/>
      <c r="H283" s="159"/>
      <c r="I283" s="283"/>
      <c r="J283" s="228"/>
      <c r="K283" s="162"/>
      <c r="L283" s="162"/>
      <c r="M283" s="162"/>
      <c r="N283" s="222"/>
      <c r="O283" s="240"/>
      <c r="P283" s="223"/>
      <c r="Q283" s="240"/>
      <c r="R283" s="164"/>
      <c r="S283" s="245"/>
      <c r="T283" s="121"/>
    </row>
    <row r="284" ht="15.75" hidden="1" customHeight="1" spans="1:20">
      <c r="A284" s="153"/>
      <c r="B284" s="153"/>
      <c r="C284" s="219"/>
      <c r="D284" s="246"/>
      <c r="E284" s="156"/>
      <c r="F284" s="158"/>
      <c r="G284" s="158"/>
      <c r="H284" s="159"/>
      <c r="I284" s="283"/>
      <c r="J284" s="228"/>
      <c r="K284" s="162"/>
      <c r="L284" s="162"/>
      <c r="M284" s="162"/>
      <c r="N284" s="222"/>
      <c r="O284" s="240"/>
      <c r="P284" s="223"/>
      <c r="Q284" s="240"/>
      <c r="R284" s="164"/>
      <c r="S284" s="245"/>
      <c r="T284" s="121"/>
    </row>
    <row r="285" ht="15.75" hidden="1" customHeight="1" spans="1:20">
      <c r="A285" s="153"/>
      <c r="B285" s="153"/>
      <c r="C285" s="219"/>
      <c r="D285" s="246"/>
      <c r="E285" s="156"/>
      <c r="F285" s="158"/>
      <c r="G285" s="158"/>
      <c r="H285" s="159"/>
      <c r="I285" s="283"/>
      <c r="J285" s="228"/>
      <c r="K285" s="162"/>
      <c r="L285" s="162"/>
      <c r="M285" s="162"/>
      <c r="N285" s="222"/>
      <c r="O285" s="240"/>
      <c r="P285" s="223"/>
      <c r="Q285" s="240"/>
      <c r="R285" s="164"/>
      <c r="S285" s="245"/>
      <c r="T285" s="121"/>
    </row>
    <row r="286" ht="15.75" hidden="1" customHeight="1" spans="1:20">
      <c r="A286" s="153"/>
      <c r="B286" s="153"/>
      <c r="C286" s="219"/>
      <c r="D286" s="246"/>
      <c r="E286" s="156"/>
      <c r="F286" s="158"/>
      <c r="G286" s="158"/>
      <c r="H286" s="159"/>
      <c r="I286" s="283"/>
      <c r="J286" s="228"/>
      <c r="K286" s="162"/>
      <c r="L286" s="162"/>
      <c r="M286" s="162"/>
      <c r="N286" s="222"/>
      <c r="O286" s="240"/>
      <c r="P286" s="223"/>
      <c r="Q286" s="240"/>
      <c r="R286" s="164"/>
      <c r="S286" s="245"/>
      <c r="T286" s="121"/>
    </row>
    <row r="287" ht="15.75" hidden="1" customHeight="1" spans="1:20">
      <c r="A287" s="153"/>
      <c r="B287" s="153"/>
      <c r="C287" s="219"/>
      <c r="D287" s="246"/>
      <c r="E287" s="156"/>
      <c r="F287" s="158"/>
      <c r="G287" s="158"/>
      <c r="H287" s="159"/>
      <c r="I287" s="283"/>
      <c r="J287" s="228"/>
      <c r="K287" s="162"/>
      <c r="L287" s="162"/>
      <c r="M287" s="162"/>
      <c r="N287" s="222"/>
      <c r="O287" s="240"/>
      <c r="P287" s="223"/>
      <c r="Q287" s="240"/>
      <c r="R287" s="164"/>
      <c r="S287" s="245"/>
      <c r="T287" s="121"/>
    </row>
    <row r="288" ht="15.75" hidden="1" customHeight="1" spans="1:20">
      <c r="A288" s="153"/>
      <c r="B288" s="153"/>
      <c r="C288" s="219"/>
      <c r="D288" s="246"/>
      <c r="E288" s="156"/>
      <c r="F288" s="158"/>
      <c r="G288" s="158"/>
      <c r="H288" s="159"/>
      <c r="I288" s="283"/>
      <c r="J288" s="228"/>
      <c r="K288" s="162"/>
      <c r="L288" s="162"/>
      <c r="M288" s="162"/>
      <c r="N288" s="222"/>
      <c r="O288" s="240"/>
      <c r="P288" s="223"/>
      <c r="Q288" s="240"/>
      <c r="R288" s="164"/>
      <c r="S288" s="245"/>
      <c r="T288" s="121"/>
    </row>
    <row r="289" ht="15.75" hidden="1" customHeight="1" spans="1:20">
      <c r="A289" s="153"/>
      <c r="B289" s="153"/>
      <c r="C289" s="219"/>
      <c r="D289" s="246"/>
      <c r="E289" s="156"/>
      <c r="F289" s="158"/>
      <c r="G289" s="158"/>
      <c r="H289" s="159"/>
      <c r="I289" s="283"/>
      <c r="J289" s="228"/>
      <c r="K289" s="162"/>
      <c r="L289" s="162"/>
      <c r="M289" s="162"/>
      <c r="N289" s="222"/>
      <c r="O289" s="240"/>
      <c r="P289" s="223"/>
      <c r="Q289" s="240"/>
      <c r="R289" s="164"/>
      <c r="S289" s="245"/>
      <c r="T289" s="121"/>
    </row>
    <row r="290" ht="15.75" hidden="1" customHeight="1" spans="1:20">
      <c r="A290" s="153"/>
      <c r="B290" s="153"/>
      <c r="C290" s="219"/>
      <c r="D290" s="246"/>
      <c r="E290" s="156"/>
      <c r="F290" s="158"/>
      <c r="G290" s="158"/>
      <c r="H290" s="159"/>
      <c r="I290" s="283"/>
      <c r="J290" s="228"/>
      <c r="K290" s="162"/>
      <c r="L290" s="162"/>
      <c r="M290" s="162"/>
      <c r="N290" s="222"/>
      <c r="O290" s="240"/>
      <c r="P290" s="223"/>
      <c r="Q290" s="240"/>
      <c r="R290" s="164"/>
      <c r="S290" s="245"/>
      <c r="T290" s="121"/>
    </row>
    <row r="291" ht="15.75" hidden="1" customHeight="1" spans="1:20">
      <c r="A291" s="153"/>
      <c r="B291" s="153"/>
      <c r="C291" s="219"/>
      <c r="D291" s="246"/>
      <c r="E291" s="156"/>
      <c r="F291" s="158"/>
      <c r="G291" s="158"/>
      <c r="H291" s="159"/>
      <c r="I291" s="283"/>
      <c r="J291" s="228"/>
      <c r="K291" s="162"/>
      <c r="L291" s="162"/>
      <c r="M291" s="162"/>
      <c r="N291" s="222"/>
      <c r="O291" s="240"/>
      <c r="P291" s="223"/>
      <c r="Q291" s="240"/>
      <c r="R291" s="164"/>
      <c r="S291" s="245"/>
      <c r="T291" s="121"/>
    </row>
    <row r="292" ht="15.75" hidden="1" customHeight="1" spans="1:20">
      <c r="A292" s="153"/>
      <c r="B292" s="153"/>
      <c r="C292" s="219"/>
      <c r="D292" s="246"/>
      <c r="E292" s="156"/>
      <c r="F292" s="158"/>
      <c r="G292" s="158"/>
      <c r="H292" s="159"/>
      <c r="I292" s="283"/>
      <c r="J292" s="228"/>
      <c r="K292" s="162"/>
      <c r="L292" s="162"/>
      <c r="M292" s="162"/>
      <c r="N292" s="222"/>
      <c r="O292" s="240"/>
      <c r="P292" s="223"/>
      <c r="Q292" s="240"/>
      <c r="R292" s="164"/>
      <c r="S292" s="245"/>
      <c r="T292" s="121"/>
    </row>
    <row r="293" ht="15.75" hidden="1" customHeight="1" spans="1:20">
      <c r="A293" s="153"/>
      <c r="B293" s="153"/>
      <c r="C293" s="219"/>
      <c r="D293" s="246"/>
      <c r="E293" s="156"/>
      <c r="F293" s="158"/>
      <c r="G293" s="158"/>
      <c r="H293" s="159"/>
      <c r="I293" s="283"/>
      <c r="J293" s="228"/>
      <c r="K293" s="162"/>
      <c r="L293" s="162"/>
      <c r="M293" s="162"/>
      <c r="N293" s="222"/>
      <c r="O293" s="240"/>
      <c r="P293" s="223"/>
      <c r="Q293" s="240"/>
      <c r="R293" s="164"/>
      <c r="S293" s="245"/>
      <c r="T293" s="121"/>
    </row>
    <row r="294" ht="15.75" hidden="1" customHeight="1" spans="1:20">
      <c r="A294" s="153"/>
      <c r="B294" s="153"/>
      <c r="C294" s="219"/>
      <c r="D294" s="246"/>
      <c r="E294" s="156"/>
      <c r="F294" s="158"/>
      <c r="G294" s="158"/>
      <c r="H294" s="159"/>
      <c r="I294" s="283"/>
      <c r="J294" s="228"/>
      <c r="K294" s="162"/>
      <c r="L294" s="162"/>
      <c r="M294" s="162"/>
      <c r="N294" s="222"/>
      <c r="O294" s="240"/>
      <c r="P294" s="223"/>
      <c r="Q294" s="240"/>
      <c r="R294" s="164"/>
      <c r="S294" s="245"/>
      <c r="T294" s="121"/>
    </row>
    <row r="295" ht="15.75" hidden="1" customHeight="1" spans="1:20">
      <c r="A295" s="153"/>
      <c r="B295" s="153"/>
      <c r="C295" s="219"/>
      <c r="D295" s="246"/>
      <c r="E295" s="156"/>
      <c r="F295" s="158"/>
      <c r="G295" s="158"/>
      <c r="H295" s="159"/>
      <c r="I295" s="283"/>
      <c r="J295" s="228"/>
      <c r="K295" s="162"/>
      <c r="L295" s="162"/>
      <c r="M295" s="162"/>
      <c r="N295" s="222"/>
      <c r="O295" s="240"/>
      <c r="P295" s="223"/>
      <c r="Q295" s="240"/>
      <c r="R295" s="164"/>
      <c r="S295" s="245"/>
      <c r="T295" s="121"/>
    </row>
    <row r="296" ht="15.75" hidden="1" customHeight="1" spans="1:20">
      <c r="A296" s="153"/>
      <c r="B296" s="153"/>
      <c r="C296" s="219"/>
      <c r="D296" s="246"/>
      <c r="E296" s="156"/>
      <c r="F296" s="158"/>
      <c r="G296" s="158"/>
      <c r="H296" s="159"/>
      <c r="I296" s="283"/>
      <c r="J296" s="228"/>
      <c r="K296" s="162"/>
      <c r="L296" s="162"/>
      <c r="M296" s="162"/>
      <c r="N296" s="222"/>
      <c r="O296" s="240"/>
      <c r="P296" s="223"/>
      <c r="Q296" s="240"/>
      <c r="R296" s="164"/>
      <c r="S296" s="245"/>
      <c r="T296" s="121"/>
    </row>
    <row r="297" ht="15.75" hidden="1" customHeight="1" spans="1:20">
      <c r="A297" s="153"/>
      <c r="B297" s="153"/>
      <c r="C297" s="219"/>
      <c r="D297" s="246"/>
      <c r="E297" s="156"/>
      <c r="F297" s="158"/>
      <c r="G297" s="158"/>
      <c r="H297" s="159"/>
      <c r="I297" s="283"/>
      <c r="J297" s="228"/>
      <c r="K297" s="162"/>
      <c r="L297" s="162"/>
      <c r="M297" s="162"/>
      <c r="N297" s="222"/>
      <c r="O297" s="240"/>
      <c r="P297" s="223"/>
      <c r="Q297" s="240"/>
      <c r="R297" s="164"/>
      <c r="S297" s="245"/>
      <c r="T297" s="121"/>
    </row>
    <row r="298" ht="15.75" hidden="1" customHeight="1" spans="1:20">
      <c r="A298" s="153"/>
      <c r="B298" s="153"/>
      <c r="C298" s="219"/>
      <c r="D298" s="246"/>
      <c r="E298" s="156"/>
      <c r="F298" s="158"/>
      <c r="G298" s="158"/>
      <c r="H298" s="159"/>
      <c r="I298" s="283"/>
      <c r="J298" s="228"/>
      <c r="K298" s="162"/>
      <c r="L298" s="162"/>
      <c r="M298" s="162"/>
      <c r="N298" s="222"/>
      <c r="O298" s="240"/>
      <c r="P298" s="223"/>
      <c r="Q298" s="240"/>
      <c r="R298" s="164"/>
      <c r="S298" s="245"/>
      <c r="T298" s="121"/>
    </row>
    <row r="299" ht="15.75" hidden="1" customHeight="1" spans="1:20">
      <c r="A299" s="153"/>
      <c r="B299" s="153"/>
      <c r="C299" s="219"/>
      <c r="D299" s="246"/>
      <c r="E299" s="156"/>
      <c r="F299" s="158"/>
      <c r="G299" s="158"/>
      <c r="H299" s="159"/>
      <c r="I299" s="283"/>
      <c r="J299" s="228"/>
      <c r="K299" s="162"/>
      <c r="L299" s="162"/>
      <c r="M299" s="162"/>
      <c r="N299" s="222"/>
      <c r="O299" s="240"/>
      <c r="P299" s="223"/>
      <c r="Q299" s="240"/>
      <c r="R299" s="164"/>
      <c r="S299" s="245"/>
      <c r="T299" s="121"/>
    </row>
    <row r="300" ht="15.75" hidden="1" customHeight="1" spans="1:20">
      <c r="A300" s="153"/>
      <c r="B300" s="153"/>
      <c r="C300" s="219"/>
      <c r="D300" s="246"/>
      <c r="E300" s="156"/>
      <c r="F300" s="158"/>
      <c r="G300" s="158"/>
      <c r="H300" s="159"/>
      <c r="I300" s="283"/>
      <c r="J300" s="228"/>
      <c r="K300" s="162"/>
      <c r="L300" s="162"/>
      <c r="M300" s="162"/>
      <c r="N300" s="222"/>
      <c r="O300" s="240"/>
      <c r="P300" s="223"/>
      <c r="Q300" s="240"/>
      <c r="R300" s="164"/>
      <c r="S300" s="245"/>
      <c r="T300" s="121"/>
    </row>
    <row r="301" ht="15.75" hidden="1" customHeight="1" spans="1:20">
      <c r="A301" s="153"/>
      <c r="B301" s="153"/>
      <c r="C301" s="219"/>
      <c r="D301" s="246"/>
      <c r="E301" s="156"/>
      <c r="F301" s="158"/>
      <c r="G301" s="158"/>
      <c r="H301" s="159"/>
      <c r="I301" s="283"/>
      <c r="J301" s="228"/>
      <c r="K301" s="162"/>
      <c r="L301" s="162"/>
      <c r="M301" s="162"/>
      <c r="N301" s="222"/>
      <c r="O301" s="240"/>
      <c r="P301" s="223"/>
      <c r="Q301" s="240"/>
      <c r="R301" s="164"/>
      <c r="S301" s="245"/>
      <c r="T301" s="121"/>
    </row>
    <row r="302" ht="15.75" hidden="1" customHeight="1" spans="1:20">
      <c r="A302" s="153"/>
      <c r="B302" s="153"/>
      <c r="C302" s="219"/>
      <c r="D302" s="246"/>
      <c r="E302" s="156"/>
      <c r="F302" s="158"/>
      <c r="G302" s="158"/>
      <c r="H302" s="159"/>
      <c r="I302" s="283"/>
      <c r="J302" s="228"/>
      <c r="K302" s="162"/>
      <c r="L302" s="162"/>
      <c r="M302" s="162"/>
      <c r="N302" s="222"/>
      <c r="O302" s="240"/>
      <c r="P302" s="223"/>
      <c r="Q302" s="240"/>
      <c r="R302" s="164"/>
      <c r="S302" s="245"/>
      <c r="T302" s="121"/>
    </row>
    <row r="303" ht="15.75" hidden="1" customHeight="1" spans="1:20">
      <c r="A303" s="153"/>
      <c r="B303" s="153"/>
      <c r="C303" s="219"/>
      <c r="D303" s="246"/>
      <c r="E303" s="156"/>
      <c r="F303" s="158"/>
      <c r="G303" s="158"/>
      <c r="H303" s="159"/>
      <c r="I303" s="283"/>
      <c r="J303" s="228"/>
      <c r="K303" s="162"/>
      <c r="L303" s="162"/>
      <c r="M303" s="162"/>
      <c r="N303" s="222"/>
      <c r="O303" s="240"/>
      <c r="P303" s="223"/>
      <c r="Q303" s="240"/>
      <c r="R303" s="164"/>
      <c r="S303" s="245"/>
      <c r="T303" s="121"/>
    </row>
    <row r="304" ht="15.75" hidden="1" customHeight="1" spans="1:20">
      <c r="A304" s="153"/>
      <c r="B304" s="153"/>
      <c r="C304" s="219"/>
      <c r="D304" s="246"/>
      <c r="E304" s="156"/>
      <c r="F304" s="158"/>
      <c r="G304" s="158"/>
      <c r="H304" s="159"/>
      <c r="I304" s="283"/>
      <c r="J304" s="228"/>
      <c r="K304" s="162"/>
      <c r="L304" s="162"/>
      <c r="M304" s="162"/>
      <c r="N304" s="222"/>
      <c r="O304" s="240"/>
      <c r="P304" s="223"/>
      <c r="Q304" s="240"/>
      <c r="R304" s="164"/>
      <c r="S304" s="245"/>
      <c r="T304" s="121"/>
    </row>
    <row r="305" ht="15.75" hidden="1" customHeight="1" spans="1:20">
      <c r="A305" s="153"/>
      <c r="B305" s="153"/>
      <c r="C305" s="219"/>
      <c r="D305" s="246"/>
      <c r="E305" s="156"/>
      <c r="F305" s="158"/>
      <c r="G305" s="158"/>
      <c r="H305" s="159"/>
      <c r="I305" s="283"/>
      <c r="J305" s="228"/>
      <c r="K305" s="162"/>
      <c r="L305" s="162"/>
      <c r="M305" s="162"/>
      <c r="N305" s="222"/>
      <c r="O305" s="240"/>
      <c r="P305" s="223"/>
      <c r="Q305" s="240"/>
      <c r="R305" s="164"/>
      <c r="S305" s="245"/>
      <c r="T305" s="121"/>
    </row>
    <row r="306" ht="15.75" hidden="1" customHeight="1" spans="1:20">
      <c r="A306" s="153"/>
      <c r="B306" s="153"/>
      <c r="C306" s="219"/>
      <c r="D306" s="246"/>
      <c r="E306" s="156"/>
      <c r="F306" s="158"/>
      <c r="G306" s="158"/>
      <c r="H306" s="159"/>
      <c r="I306" s="283"/>
      <c r="J306" s="228"/>
      <c r="K306" s="162"/>
      <c r="L306" s="162"/>
      <c r="M306" s="162"/>
      <c r="N306" s="222"/>
      <c r="O306" s="240"/>
      <c r="P306" s="223"/>
      <c r="Q306" s="240"/>
      <c r="R306" s="164"/>
      <c r="S306" s="245"/>
      <c r="T306" s="121"/>
    </row>
    <row r="307" ht="15.75" hidden="1" customHeight="1" spans="1:20">
      <c r="A307" s="153"/>
      <c r="B307" s="153"/>
      <c r="C307" s="219"/>
      <c r="D307" s="246"/>
      <c r="E307" s="156"/>
      <c r="F307" s="158"/>
      <c r="G307" s="158"/>
      <c r="H307" s="159"/>
      <c r="I307" s="283"/>
      <c r="J307" s="228"/>
      <c r="K307" s="162"/>
      <c r="L307" s="162"/>
      <c r="M307" s="162"/>
      <c r="N307" s="222"/>
      <c r="O307" s="240"/>
      <c r="P307" s="223"/>
      <c r="Q307" s="240"/>
      <c r="R307" s="164"/>
      <c r="S307" s="245"/>
      <c r="T307" s="121"/>
    </row>
    <row r="308" ht="15.75" hidden="1" customHeight="1" spans="1:20">
      <c r="A308" s="153"/>
      <c r="B308" s="153"/>
      <c r="C308" s="219"/>
      <c r="D308" s="246"/>
      <c r="E308" s="156"/>
      <c r="F308" s="158"/>
      <c r="G308" s="158"/>
      <c r="H308" s="159"/>
      <c r="I308" s="283"/>
      <c r="J308" s="228"/>
      <c r="K308" s="162"/>
      <c r="L308" s="162"/>
      <c r="M308" s="162"/>
      <c r="N308" s="222"/>
      <c r="O308" s="240"/>
      <c r="P308" s="223"/>
      <c r="Q308" s="240"/>
      <c r="R308" s="164"/>
      <c r="S308" s="245"/>
      <c r="T308" s="121"/>
    </row>
    <row r="309" ht="15.75" hidden="1" customHeight="1" spans="1:20">
      <c r="A309" s="153"/>
      <c r="B309" s="153"/>
      <c r="C309" s="219"/>
      <c r="D309" s="246"/>
      <c r="E309" s="156"/>
      <c r="F309" s="158"/>
      <c r="G309" s="158"/>
      <c r="H309" s="159"/>
      <c r="I309" s="283"/>
      <c r="J309" s="228"/>
      <c r="K309" s="162"/>
      <c r="L309" s="162"/>
      <c r="M309" s="162"/>
      <c r="N309" s="222"/>
      <c r="O309" s="240"/>
      <c r="P309" s="223"/>
      <c r="Q309" s="240"/>
      <c r="R309" s="164"/>
      <c r="S309" s="245"/>
      <c r="T309" s="121"/>
    </row>
    <row r="310" ht="15.75" hidden="1" customHeight="1" spans="1:20">
      <c r="A310" s="153"/>
      <c r="B310" s="153"/>
      <c r="C310" s="219"/>
      <c r="D310" s="246"/>
      <c r="E310" s="156"/>
      <c r="F310" s="158"/>
      <c r="G310" s="158"/>
      <c r="H310" s="159"/>
      <c r="I310" s="283"/>
      <c r="J310" s="228"/>
      <c r="K310" s="162"/>
      <c r="L310" s="162"/>
      <c r="M310" s="162"/>
      <c r="N310" s="222"/>
      <c r="O310" s="240"/>
      <c r="P310" s="223"/>
      <c r="Q310" s="240"/>
      <c r="R310" s="164"/>
      <c r="S310" s="245"/>
      <c r="T310" s="121"/>
    </row>
    <row r="311" ht="15.75" hidden="1" customHeight="1" spans="1:20">
      <c r="A311" s="153"/>
      <c r="B311" s="153"/>
      <c r="C311" s="219"/>
      <c r="D311" s="246"/>
      <c r="E311" s="156"/>
      <c r="F311" s="158"/>
      <c r="G311" s="158"/>
      <c r="H311" s="159"/>
      <c r="I311" s="283"/>
      <c r="J311" s="228"/>
      <c r="K311" s="162"/>
      <c r="L311" s="162"/>
      <c r="M311" s="162"/>
      <c r="N311" s="222"/>
      <c r="O311" s="240"/>
      <c r="P311" s="223"/>
      <c r="Q311" s="240"/>
      <c r="R311" s="164"/>
      <c r="S311" s="245"/>
      <c r="T311" s="121"/>
    </row>
    <row r="312" ht="15.75" hidden="1" customHeight="1" spans="1:20">
      <c r="A312" s="153"/>
      <c r="B312" s="153"/>
      <c r="C312" s="219"/>
      <c r="D312" s="246"/>
      <c r="E312" s="156"/>
      <c r="F312" s="158"/>
      <c r="G312" s="158"/>
      <c r="H312" s="159"/>
      <c r="I312" s="283"/>
      <c r="J312" s="228"/>
      <c r="K312" s="162"/>
      <c r="L312" s="162"/>
      <c r="M312" s="162"/>
      <c r="N312" s="222"/>
      <c r="O312" s="240"/>
      <c r="P312" s="223"/>
      <c r="Q312" s="240"/>
      <c r="R312" s="164"/>
      <c r="S312" s="245"/>
      <c r="T312" s="121"/>
    </row>
    <row r="313" ht="15.75" hidden="1" customHeight="1" spans="1:20">
      <c r="A313" s="153"/>
      <c r="B313" s="153"/>
      <c r="C313" s="219"/>
      <c r="D313" s="246"/>
      <c r="E313" s="156"/>
      <c r="F313" s="158"/>
      <c r="G313" s="158"/>
      <c r="H313" s="159"/>
      <c r="I313" s="283"/>
      <c r="J313" s="228"/>
      <c r="K313" s="162"/>
      <c r="L313" s="162"/>
      <c r="M313" s="162"/>
      <c r="N313" s="222"/>
      <c r="O313" s="240"/>
      <c r="P313" s="223"/>
      <c r="Q313" s="240"/>
      <c r="R313" s="164"/>
      <c r="S313" s="245"/>
      <c r="T313" s="121"/>
    </row>
    <row r="314" ht="15.75" hidden="1" customHeight="1" spans="1:20">
      <c r="A314" s="153"/>
      <c r="B314" s="153"/>
      <c r="C314" s="219"/>
      <c r="D314" s="246"/>
      <c r="E314" s="156"/>
      <c r="F314" s="158"/>
      <c r="G314" s="158"/>
      <c r="H314" s="159"/>
      <c r="I314" s="283"/>
      <c r="J314" s="228"/>
      <c r="K314" s="162"/>
      <c r="L314" s="162"/>
      <c r="M314" s="162"/>
      <c r="N314" s="222"/>
      <c r="O314" s="240"/>
      <c r="P314" s="223"/>
      <c r="Q314" s="240"/>
      <c r="R314" s="164"/>
      <c r="S314" s="245"/>
      <c r="T314" s="121"/>
    </row>
    <row r="315" ht="15.75" hidden="1" customHeight="1" spans="1:20">
      <c r="A315" s="153"/>
      <c r="B315" s="153"/>
      <c r="C315" s="219"/>
      <c r="D315" s="246"/>
      <c r="E315" s="156"/>
      <c r="F315" s="158"/>
      <c r="G315" s="158"/>
      <c r="H315" s="159"/>
      <c r="I315" s="283"/>
      <c r="J315" s="228"/>
      <c r="K315" s="162"/>
      <c r="L315" s="162"/>
      <c r="M315" s="162"/>
      <c r="N315" s="222"/>
      <c r="O315" s="240"/>
      <c r="P315" s="223"/>
      <c r="Q315" s="240"/>
      <c r="R315" s="164"/>
      <c r="S315" s="245"/>
      <c r="T315" s="121"/>
    </row>
    <row r="316" ht="15.75" hidden="1" customHeight="1" spans="1:20">
      <c r="A316" s="153"/>
      <c r="B316" s="153"/>
      <c r="C316" s="219"/>
      <c r="D316" s="246"/>
      <c r="E316" s="156"/>
      <c r="F316" s="158"/>
      <c r="G316" s="158"/>
      <c r="H316" s="159"/>
      <c r="I316" s="283"/>
      <c r="J316" s="228"/>
      <c r="K316" s="162"/>
      <c r="L316" s="162"/>
      <c r="M316" s="162"/>
      <c r="N316" s="222"/>
      <c r="O316" s="240"/>
      <c r="P316" s="223"/>
      <c r="Q316" s="240"/>
      <c r="R316" s="164"/>
      <c r="S316" s="245"/>
      <c r="T316" s="121"/>
    </row>
    <row r="317" ht="15.75" hidden="1" customHeight="1" spans="1:20">
      <c r="A317" s="153"/>
      <c r="B317" s="153"/>
      <c r="C317" s="219"/>
      <c r="D317" s="246"/>
      <c r="E317" s="156"/>
      <c r="F317" s="158"/>
      <c r="G317" s="158"/>
      <c r="H317" s="159"/>
      <c r="I317" s="283"/>
      <c r="J317" s="228"/>
      <c r="K317" s="162"/>
      <c r="L317" s="162"/>
      <c r="M317" s="162"/>
      <c r="N317" s="222"/>
      <c r="O317" s="240"/>
      <c r="P317" s="223"/>
      <c r="Q317" s="240"/>
      <c r="R317" s="164"/>
      <c r="S317" s="245"/>
      <c r="T317" s="121"/>
    </row>
    <row r="318" ht="15.75" hidden="1" customHeight="1" spans="1:20">
      <c r="A318" s="153"/>
      <c r="B318" s="153"/>
      <c r="C318" s="219"/>
      <c r="D318" s="246"/>
      <c r="E318" s="156"/>
      <c r="F318" s="158"/>
      <c r="G318" s="158"/>
      <c r="H318" s="159"/>
      <c r="I318" s="283"/>
      <c r="J318" s="228"/>
      <c r="K318" s="162"/>
      <c r="L318" s="162"/>
      <c r="M318" s="162"/>
      <c r="N318" s="222"/>
      <c r="O318" s="240"/>
      <c r="P318" s="223"/>
      <c r="Q318" s="240"/>
      <c r="R318" s="164"/>
      <c r="S318" s="245"/>
      <c r="T318" s="121"/>
    </row>
    <row r="319" ht="15.75" hidden="1" customHeight="1" spans="1:20">
      <c r="A319" s="153"/>
      <c r="B319" s="153"/>
      <c r="C319" s="219"/>
      <c r="D319" s="246"/>
      <c r="E319" s="156"/>
      <c r="F319" s="158"/>
      <c r="G319" s="158"/>
      <c r="H319" s="159"/>
      <c r="I319" s="283"/>
      <c r="J319" s="228"/>
      <c r="K319" s="162"/>
      <c r="L319" s="162"/>
      <c r="M319" s="162"/>
      <c r="N319" s="222"/>
      <c r="O319" s="240"/>
      <c r="P319" s="223"/>
      <c r="Q319" s="240"/>
      <c r="R319" s="164"/>
      <c r="S319" s="245"/>
      <c r="T319" s="121"/>
    </row>
    <row r="320" ht="15.75" hidden="1" customHeight="1" spans="1:20">
      <c r="A320" s="153"/>
      <c r="B320" s="153"/>
      <c r="C320" s="219"/>
      <c r="D320" s="246"/>
      <c r="E320" s="156"/>
      <c r="F320" s="158"/>
      <c r="G320" s="158"/>
      <c r="H320" s="159"/>
      <c r="I320" s="283"/>
      <c r="J320" s="228"/>
      <c r="K320" s="162"/>
      <c r="L320" s="162"/>
      <c r="M320" s="162"/>
      <c r="N320" s="222"/>
      <c r="O320" s="240"/>
      <c r="P320" s="223"/>
      <c r="Q320" s="240"/>
      <c r="R320" s="164"/>
      <c r="S320" s="245"/>
      <c r="T320" s="121"/>
    </row>
    <row r="321" ht="15.75" hidden="1" customHeight="1" spans="1:20">
      <c r="A321" s="153"/>
      <c r="B321" s="153"/>
      <c r="C321" s="219"/>
      <c r="D321" s="246"/>
      <c r="E321" s="156"/>
      <c r="F321" s="158"/>
      <c r="G321" s="158"/>
      <c r="H321" s="159"/>
      <c r="I321" s="283"/>
      <c r="J321" s="228"/>
      <c r="K321" s="162"/>
      <c r="L321" s="162"/>
      <c r="M321" s="162"/>
      <c r="N321" s="222"/>
      <c r="O321" s="240"/>
      <c r="P321" s="223"/>
      <c r="Q321" s="240"/>
      <c r="R321" s="164"/>
      <c r="S321" s="245"/>
      <c r="T321" s="121"/>
    </row>
    <row r="322" ht="15.75" hidden="1" customHeight="1" spans="1:20">
      <c r="A322" s="153"/>
      <c r="B322" s="153"/>
      <c r="C322" s="219"/>
      <c r="D322" s="246"/>
      <c r="E322" s="156"/>
      <c r="F322" s="158"/>
      <c r="G322" s="158"/>
      <c r="H322" s="159"/>
      <c r="I322" s="283"/>
      <c r="J322" s="228"/>
      <c r="K322" s="162"/>
      <c r="L322" s="162"/>
      <c r="M322" s="162"/>
      <c r="N322" s="222"/>
      <c r="O322" s="240"/>
      <c r="P322" s="223"/>
      <c r="Q322" s="240"/>
      <c r="R322" s="164"/>
      <c r="S322" s="245"/>
      <c r="T322" s="121"/>
    </row>
    <row r="323" ht="15.75" hidden="1" customHeight="1" spans="1:20">
      <c r="A323" s="153"/>
      <c r="B323" s="153"/>
      <c r="C323" s="219"/>
      <c r="D323" s="246"/>
      <c r="E323" s="156"/>
      <c r="F323" s="158"/>
      <c r="G323" s="158"/>
      <c r="H323" s="159"/>
      <c r="I323" s="283"/>
      <c r="J323" s="228"/>
      <c r="K323" s="162"/>
      <c r="L323" s="162"/>
      <c r="M323" s="162"/>
      <c r="N323" s="222"/>
      <c r="O323" s="240"/>
      <c r="P323" s="223"/>
      <c r="Q323" s="240"/>
      <c r="R323" s="164"/>
      <c r="S323" s="245"/>
      <c r="T323" s="121"/>
    </row>
    <row r="324" ht="15.75" hidden="1" customHeight="1" spans="1:20">
      <c r="A324" s="153"/>
      <c r="B324" s="153"/>
      <c r="C324" s="219"/>
      <c r="D324" s="246"/>
      <c r="E324" s="156"/>
      <c r="F324" s="158"/>
      <c r="G324" s="158"/>
      <c r="H324" s="159"/>
      <c r="I324" s="283"/>
      <c r="J324" s="228"/>
      <c r="K324" s="162"/>
      <c r="L324" s="162"/>
      <c r="M324" s="162"/>
      <c r="N324" s="222"/>
      <c r="O324" s="240"/>
      <c r="P324" s="223"/>
      <c r="Q324" s="240"/>
      <c r="R324" s="164"/>
      <c r="S324" s="245"/>
      <c r="T324" s="121"/>
    </row>
    <row r="325" ht="15.75" hidden="1" customHeight="1" spans="1:20">
      <c r="A325" s="153"/>
      <c r="B325" s="153"/>
      <c r="C325" s="219"/>
      <c r="D325" s="246"/>
      <c r="E325" s="156"/>
      <c r="F325" s="158"/>
      <c r="G325" s="158"/>
      <c r="H325" s="159"/>
      <c r="I325" s="283"/>
      <c r="J325" s="228"/>
      <c r="K325" s="162"/>
      <c r="L325" s="162"/>
      <c r="M325" s="162"/>
      <c r="N325" s="222"/>
      <c r="O325" s="240"/>
      <c r="P325" s="223"/>
      <c r="Q325" s="240"/>
      <c r="R325" s="164"/>
      <c r="S325" s="245"/>
      <c r="T325" s="121"/>
    </row>
    <row r="326" ht="15.75" hidden="1" customHeight="1" spans="1:20">
      <c r="A326" s="153"/>
      <c r="B326" s="153"/>
      <c r="C326" s="219"/>
      <c r="D326" s="246"/>
      <c r="E326" s="156"/>
      <c r="F326" s="158"/>
      <c r="G326" s="158"/>
      <c r="H326" s="159"/>
      <c r="I326" s="283"/>
      <c r="J326" s="228"/>
      <c r="K326" s="162"/>
      <c r="L326" s="162"/>
      <c r="M326" s="162"/>
      <c r="N326" s="222"/>
      <c r="O326" s="240"/>
      <c r="P326" s="223"/>
      <c r="Q326" s="240"/>
      <c r="R326" s="164"/>
      <c r="S326" s="245"/>
      <c r="T326" s="121"/>
    </row>
    <row r="327" ht="15.75" hidden="1" customHeight="1" spans="1:20">
      <c r="A327" s="153"/>
      <c r="B327" s="153"/>
      <c r="C327" s="219"/>
      <c r="D327" s="246"/>
      <c r="E327" s="156"/>
      <c r="F327" s="158"/>
      <c r="G327" s="158"/>
      <c r="H327" s="159"/>
      <c r="I327" s="283"/>
      <c r="J327" s="228"/>
      <c r="K327" s="162"/>
      <c r="L327" s="162"/>
      <c r="M327" s="162"/>
      <c r="N327" s="222"/>
      <c r="O327" s="240"/>
      <c r="P327" s="223"/>
      <c r="Q327" s="240"/>
      <c r="R327" s="164"/>
      <c r="S327" s="245"/>
      <c r="T327" s="121"/>
    </row>
    <row r="328" ht="15.75" hidden="1" customHeight="1" spans="1:20">
      <c r="A328" s="153"/>
      <c r="B328" s="153"/>
      <c r="C328" s="219"/>
      <c r="D328" s="246"/>
      <c r="E328" s="156"/>
      <c r="F328" s="158"/>
      <c r="G328" s="158"/>
      <c r="H328" s="159"/>
      <c r="I328" s="283"/>
      <c r="J328" s="228"/>
      <c r="K328" s="162"/>
      <c r="L328" s="162"/>
      <c r="M328" s="162"/>
      <c r="N328" s="222"/>
      <c r="O328" s="240"/>
      <c r="P328" s="223"/>
      <c r="Q328" s="240"/>
      <c r="R328" s="164"/>
      <c r="S328" s="245"/>
      <c r="T328" s="121"/>
    </row>
    <row r="329" ht="15.75" hidden="1" customHeight="1" spans="1:20">
      <c r="A329" s="153"/>
      <c r="B329" s="153"/>
      <c r="C329" s="219"/>
      <c r="D329" s="246"/>
      <c r="E329" s="156"/>
      <c r="F329" s="158"/>
      <c r="G329" s="158"/>
      <c r="H329" s="159"/>
      <c r="I329" s="283"/>
      <c r="J329" s="228"/>
      <c r="K329" s="162"/>
      <c r="L329" s="162"/>
      <c r="M329" s="162"/>
      <c r="N329" s="222"/>
      <c r="O329" s="240"/>
      <c r="P329" s="223"/>
      <c r="Q329" s="240"/>
      <c r="R329" s="164"/>
      <c r="S329" s="245"/>
      <c r="T329" s="121"/>
    </row>
    <row r="330" ht="15.75" hidden="1" customHeight="1" spans="1:20">
      <c r="A330" s="153"/>
      <c r="B330" s="153"/>
      <c r="C330" s="219"/>
      <c r="D330" s="246"/>
      <c r="E330" s="156"/>
      <c r="F330" s="158"/>
      <c r="G330" s="158"/>
      <c r="H330" s="159"/>
      <c r="I330" s="283"/>
      <c r="J330" s="228"/>
      <c r="K330" s="162"/>
      <c r="L330" s="162"/>
      <c r="M330" s="162"/>
      <c r="N330" s="222"/>
      <c r="O330" s="240"/>
      <c r="P330" s="223"/>
      <c r="Q330" s="240"/>
      <c r="R330" s="164"/>
      <c r="S330" s="245"/>
      <c r="T330" s="121"/>
    </row>
    <row r="331" ht="15.75" hidden="1" customHeight="1" spans="1:20">
      <c r="A331" s="153"/>
      <c r="B331" s="153"/>
      <c r="C331" s="219"/>
      <c r="D331" s="246"/>
      <c r="E331" s="156"/>
      <c r="F331" s="158"/>
      <c r="G331" s="158"/>
      <c r="H331" s="159"/>
      <c r="I331" s="283"/>
      <c r="J331" s="228"/>
      <c r="K331" s="162"/>
      <c r="L331" s="162"/>
      <c r="M331" s="162"/>
      <c r="N331" s="222"/>
      <c r="O331" s="240"/>
      <c r="P331" s="223"/>
      <c r="Q331" s="240"/>
      <c r="R331" s="164"/>
      <c r="S331" s="245"/>
      <c r="T331" s="121"/>
    </row>
    <row r="332" ht="15.75" hidden="1" customHeight="1" spans="1:20">
      <c r="A332" s="153"/>
      <c r="B332" s="153"/>
      <c r="C332" s="219"/>
      <c r="D332" s="246"/>
      <c r="E332" s="156"/>
      <c r="F332" s="158"/>
      <c r="G332" s="158"/>
      <c r="H332" s="159"/>
      <c r="I332" s="283"/>
      <c r="J332" s="228"/>
      <c r="K332" s="162"/>
      <c r="L332" s="162"/>
      <c r="M332" s="162"/>
      <c r="N332" s="222"/>
      <c r="O332" s="240"/>
      <c r="P332" s="223"/>
      <c r="Q332" s="240"/>
      <c r="R332" s="164"/>
      <c r="S332" s="245"/>
      <c r="T332" s="121"/>
    </row>
    <row r="333" ht="15.75" hidden="1" customHeight="1" spans="1:20">
      <c r="A333" s="153"/>
      <c r="B333" s="153"/>
      <c r="C333" s="219"/>
      <c r="D333" s="246"/>
      <c r="E333" s="156"/>
      <c r="F333" s="158"/>
      <c r="G333" s="158"/>
      <c r="H333" s="159"/>
      <c r="I333" s="283"/>
      <c r="J333" s="228"/>
      <c r="K333" s="162"/>
      <c r="L333" s="162"/>
      <c r="M333" s="162"/>
      <c r="N333" s="222"/>
      <c r="O333" s="240"/>
      <c r="P333" s="223"/>
      <c r="Q333" s="240"/>
      <c r="R333" s="164"/>
      <c r="S333" s="245"/>
      <c r="T333" s="121"/>
    </row>
    <row r="334" ht="15.75" hidden="1" customHeight="1" spans="1:20">
      <c r="A334" s="153"/>
      <c r="B334" s="153"/>
      <c r="C334" s="219"/>
      <c r="D334" s="246"/>
      <c r="E334" s="156"/>
      <c r="F334" s="158"/>
      <c r="G334" s="158"/>
      <c r="H334" s="159"/>
      <c r="I334" s="283"/>
      <c r="J334" s="228"/>
      <c r="K334" s="162"/>
      <c r="L334" s="162"/>
      <c r="M334" s="162"/>
      <c r="N334" s="222"/>
      <c r="O334" s="240"/>
      <c r="P334" s="223"/>
      <c r="Q334" s="240"/>
      <c r="R334" s="164"/>
      <c r="S334" s="245"/>
      <c r="T334" s="121"/>
    </row>
    <row r="335" ht="15.75" hidden="1" customHeight="1" spans="1:20">
      <c r="A335" s="153"/>
      <c r="B335" s="153"/>
      <c r="C335" s="219"/>
      <c r="D335" s="246"/>
      <c r="E335" s="156"/>
      <c r="F335" s="158"/>
      <c r="G335" s="158"/>
      <c r="H335" s="159"/>
      <c r="I335" s="283"/>
      <c r="J335" s="228"/>
      <c r="K335" s="162"/>
      <c r="L335" s="162"/>
      <c r="M335" s="162"/>
      <c r="N335" s="222"/>
      <c r="O335" s="240"/>
      <c r="P335" s="223"/>
      <c r="Q335" s="240"/>
      <c r="R335" s="164"/>
      <c r="S335" s="245"/>
      <c r="T335" s="121"/>
    </row>
    <row r="336" ht="15.75" hidden="1" customHeight="1" spans="1:20">
      <c r="A336" s="153"/>
      <c r="B336" s="153"/>
      <c r="C336" s="219"/>
      <c r="D336" s="246"/>
      <c r="E336" s="156"/>
      <c r="F336" s="158"/>
      <c r="G336" s="158"/>
      <c r="H336" s="159"/>
      <c r="I336" s="283"/>
      <c r="J336" s="228"/>
      <c r="K336" s="162"/>
      <c r="L336" s="162"/>
      <c r="M336" s="162"/>
      <c r="N336" s="222"/>
      <c r="O336" s="240"/>
      <c r="P336" s="223"/>
      <c r="Q336" s="240"/>
      <c r="R336" s="164"/>
      <c r="S336" s="245"/>
      <c r="T336" s="121"/>
    </row>
    <row r="337" ht="15.75" hidden="1" customHeight="1" spans="1:20">
      <c r="A337" s="153"/>
      <c r="B337" s="153"/>
      <c r="C337" s="219"/>
      <c r="D337" s="246"/>
      <c r="E337" s="156"/>
      <c r="F337" s="158"/>
      <c r="G337" s="158"/>
      <c r="H337" s="159"/>
      <c r="I337" s="283"/>
      <c r="J337" s="228"/>
      <c r="K337" s="162"/>
      <c r="L337" s="162"/>
      <c r="M337" s="162"/>
      <c r="N337" s="222"/>
      <c r="O337" s="240"/>
      <c r="P337" s="223"/>
      <c r="Q337" s="240"/>
      <c r="R337" s="164"/>
      <c r="S337" s="245"/>
      <c r="T337" s="121"/>
    </row>
    <row r="338" ht="15.75" hidden="1" customHeight="1" spans="1:20">
      <c r="A338" s="153"/>
      <c r="B338" s="153"/>
      <c r="C338" s="219"/>
      <c r="D338" s="246"/>
      <c r="E338" s="156"/>
      <c r="F338" s="158"/>
      <c r="G338" s="158"/>
      <c r="H338" s="159"/>
      <c r="I338" s="283"/>
      <c r="J338" s="228"/>
      <c r="K338" s="162"/>
      <c r="L338" s="162"/>
      <c r="M338" s="162"/>
      <c r="N338" s="222"/>
      <c r="O338" s="240"/>
      <c r="P338" s="223"/>
      <c r="Q338" s="240"/>
      <c r="R338" s="164"/>
      <c r="S338" s="245"/>
      <c r="T338" s="121"/>
    </row>
    <row r="339" ht="15.75" hidden="1" customHeight="1" spans="1:20">
      <c r="A339" s="153"/>
      <c r="B339" s="153"/>
      <c r="C339" s="219"/>
      <c r="D339" s="246"/>
      <c r="E339" s="156"/>
      <c r="F339" s="158"/>
      <c r="G339" s="158"/>
      <c r="H339" s="159"/>
      <c r="I339" s="283"/>
      <c r="J339" s="228"/>
      <c r="K339" s="162"/>
      <c r="L339" s="162"/>
      <c r="M339" s="162"/>
      <c r="N339" s="222"/>
      <c r="O339" s="240"/>
      <c r="P339" s="223"/>
      <c r="Q339" s="240"/>
      <c r="R339" s="164"/>
      <c r="S339" s="245"/>
      <c r="T339" s="121"/>
    </row>
    <row r="340" ht="15.75" hidden="1" customHeight="1" spans="1:20">
      <c r="A340" s="153"/>
      <c r="B340" s="153"/>
      <c r="C340" s="219"/>
      <c r="D340" s="246"/>
      <c r="E340" s="156"/>
      <c r="F340" s="158"/>
      <c r="G340" s="158"/>
      <c r="H340" s="159"/>
      <c r="I340" s="283"/>
      <c r="J340" s="228"/>
      <c r="K340" s="162"/>
      <c r="L340" s="162"/>
      <c r="M340" s="162"/>
      <c r="N340" s="222"/>
      <c r="O340" s="240"/>
      <c r="P340" s="223"/>
      <c r="Q340" s="240"/>
      <c r="R340" s="164"/>
      <c r="S340" s="245"/>
      <c r="T340" s="121"/>
    </row>
    <row r="341" ht="15.75" hidden="1" customHeight="1" spans="1:20">
      <c r="A341" s="153"/>
      <c r="B341" s="153"/>
      <c r="C341" s="219"/>
      <c r="D341" s="246"/>
      <c r="E341" s="156"/>
      <c r="F341" s="158"/>
      <c r="G341" s="158"/>
      <c r="H341" s="159"/>
      <c r="I341" s="283"/>
      <c r="J341" s="228"/>
      <c r="K341" s="162"/>
      <c r="L341" s="162"/>
      <c r="M341" s="162"/>
      <c r="N341" s="222"/>
      <c r="O341" s="240"/>
      <c r="P341" s="223"/>
      <c r="Q341" s="240"/>
      <c r="R341" s="164"/>
      <c r="S341" s="245"/>
      <c r="T341" s="121"/>
    </row>
    <row r="342" ht="15.75" hidden="1" customHeight="1" spans="1:20">
      <c r="A342" s="153"/>
      <c r="B342" s="153"/>
      <c r="C342" s="219"/>
      <c r="D342" s="246"/>
      <c r="E342" s="156"/>
      <c r="F342" s="158"/>
      <c r="G342" s="158"/>
      <c r="H342" s="159"/>
      <c r="I342" s="283"/>
      <c r="J342" s="228"/>
      <c r="K342" s="162"/>
      <c r="L342" s="162"/>
      <c r="M342" s="162"/>
      <c r="N342" s="222"/>
      <c r="O342" s="240"/>
      <c r="P342" s="223"/>
      <c r="Q342" s="240"/>
      <c r="R342" s="164"/>
      <c r="S342" s="245"/>
      <c r="T342" s="121"/>
    </row>
    <row r="343" ht="15.75" hidden="1" customHeight="1" spans="1:20">
      <c r="A343" s="153"/>
      <c r="B343" s="153"/>
      <c r="C343" s="219"/>
      <c r="D343" s="246"/>
      <c r="E343" s="156"/>
      <c r="F343" s="158"/>
      <c r="G343" s="158"/>
      <c r="H343" s="159"/>
      <c r="I343" s="283"/>
      <c r="J343" s="228"/>
      <c r="K343" s="162"/>
      <c r="L343" s="162"/>
      <c r="M343" s="162"/>
      <c r="N343" s="222"/>
      <c r="O343" s="240"/>
      <c r="P343" s="223"/>
      <c r="Q343" s="240"/>
      <c r="R343" s="164"/>
      <c r="S343" s="245"/>
      <c r="T343" s="121"/>
    </row>
    <row r="344" ht="15.75" hidden="1" customHeight="1" spans="1:20">
      <c r="A344" s="153"/>
      <c r="B344" s="153"/>
      <c r="C344" s="219"/>
      <c r="D344" s="246"/>
      <c r="E344" s="156"/>
      <c r="F344" s="158"/>
      <c r="G344" s="158"/>
      <c r="H344" s="159"/>
      <c r="I344" s="283"/>
      <c r="J344" s="228"/>
      <c r="K344" s="162"/>
      <c r="L344" s="162"/>
      <c r="M344" s="162"/>
      <c r="N344" s="222"/>
      <c r="O344" s="240"/>
      <c r="P344" s="223"/>
      <c r="Q344" s="240"/>
      <c r="R344" s="164"/>
      <c r="S344" s="245"/>
      <c r="T344" s="121"/>
    </row>
    <row r="345" ht="15.75" hidden="1" customHeight="1" spans="1:20">
      <c r="A345" s="153"/>
      <c r="B345" s="153"/>
      <c r="C345" s="219"/>
      <c r="D345" s="246"/>
      <c r="E345" s="156"/>
      <c r="F345" s="158"/>
      <c r="G345" s="158"/>
      <c r="H345" s="159"/>
      <c r="I345" s="283"/>
      <c r="J345" s="228"/>
      <c r="K345" s="162"/>
      <c r="L345" s="162"/>
      <c r="M345" s="162"/>
      <c r="N345" s="222"/>
      <c r="O345" s="240"/>
      <c r="P345" s="223"/>
      <c r="Q345" s="240"/>
      <c r="R345" s="164"/>
      <c r="S345" s="245"/>
      <c r="T345" s="121"/>
    </row>
    <row r="346" ht="15.75" hidden="1" customHeight="1" spans="1:20">
      <c r="A346" s="153"/>
      <c r="B346" s="153"/>
      <c r="C346" s="219"/>
      <c r="D346" s="246"/>
      <c r="E346" s="156"/>
      <c r="F346" s="158"/>
      <c r="G346" s="158"/>
      <c r="H346" s="159"/>
      <c r="I346" s="283"/>
      <c r="J346" s="228"/>
      <c r="K346" s="162"/>
      <c r="L346" s="162"/>
      <c r="M346" s="162"/>
      <c r="N346" s="222"/>
      <c r="O346" s="240"/>
      <c r="P346" s="223"/>
      <c r="Q346" s="240"/>
      <c r="R346" s="164"/>
      <c r="S346" s="245"/>
      <c r="T346" s="121"/>
    </row>
    <row r="347" ht="15.75" hidden="1" customHeight="1" spans="1:20">
      <c r="A347" s="153"/>
      <c r="B347" s="153"/>
      <c r="C347" s="219"/>
      <c r="D347" s="246"/>
      <c r="E347" s="156"/>
      <c r="F347" s="158"/>
      <c r="G347" s="158"/>
      <c r="H347" s="159"/>
      <c r="I347" s="283"/>
      <c r="J347" s="228"/>
      <c r="K347" s="162"/>
      <c r="L347" s="162"/>
      <c r="M347" s="162"/>
      <c r="N347" s="222"/>
      <c r="O347" s="240"/>
      <c r="P347" s="223"/>
      <c r="Q347" s="240"/>
      <c r="R347" s="164"/>
      <c r="S347" s="245"/>
      <c r="T347" s="121"/>
    </row>
    <row r="348" ht="15.75" hidden="1" customHeight="1" spans="1:20">
      <c r="A348" s="153"/>
      <c r="B348" s="153"/>
      <c r="C348" s="219"/>
      <c r="D348" s="246"/>
      <c r="E348" s="156"/>
      <c r="F348" s="158"/>
      <c r="G348" s="158"/>
      <c r="H348" s="159"/>
      <c r="I348" s="283"/>
      <c r="J348" s="228"/>
      <c r="K348" s="162"/>
      <c r="L348" s="162"/>
      <c r="M348" s="162"/>
      <c r="N348" s="222"/>
      <c r="O348" s="240"/>
      <c r="P348" s="223"/>
      <c r="Q348" s="240"/>
      <c r="R348" s="164"/>
      <c r="S348" s="245"/>
      <c r="T348" s="121"/>
    </row>
    <row r="349" ht="15.75" hidden="1" customHeight="1" spans="1:20">
      <c r="A349" s="153"/>
      <c r="B349" s="153"/>
      <c r="C349" s="219"/>
      <c r="D349" s="246"/>
      <c r="E349" s="156"/>
      <c r="F349" s="158"/>
      <c r="G349" s="158"/>
      <c r="H349" s="159"/>
      <c r="I349" s="283"/>
      <c r="J349" s="228"/>
      <c r="K349" s="162"/>
      <c r="L349" s="162"/>
      <c r="M349" s="162"/>
      <c r="N349" s="222"/>
      <c r="O349" s="240"/>
      <c r="P349" s="223"/>
      <c r="Q349" s="240"/>
      <c r="R349" s="164"/>
      <c r="S349" s="245"/>
      <c r="T349" s="121"/>
    </row>
    <row r="350" ht="15.75" hidden="1" customHeight="1" spans="1:20">
      <c r="A350" s="153"/>
      <c r="B350" s="153"/>
      <c r="C350" s="219"/>
      <c r="D350" s="246"/>
      <c r="E350" s="156"/>
      <c r="F350" s="158"/>
      <c r="G350" s="158"/>
      <c r="H350" s="159"/>
      <c r="I350" s="283"/>
      <c r="J350" s="228"/>
      <c r="K350" s="162"/>
      <c r="L350" s="162"/>
      <c r="M350" s="162"/>
      <c r="N350" s="222"/>
      <c r="O350" s="240"/>
      <c r="P350" s="223"/>
      <c r="Q350" s="240"/>
      <c r="R350" s="164"/>
      <c r="S350" s="245"/>
      <c r="T350" s="121"/>
    </row>
    <row r="351" ht="15.75" hidden="1" customHeight="1" spans="1:20">
      <c r="A351" s="153"/>
      <c r="B351" s="153"/>
      <c r="C351" s="219"/>
      <c r="D351" s="246"/>
      <c r="E351" s="156"/>
      <c r="F351" s="158"/>
      <c r="G351" s="158"/>
      <c r="H351" s="159"/>
      <c r="I351" s="283"/>
      <c r="J351" s="228"/>
      <c r="K351" s="162"/>
      <c r="L351" s="162"/>
      <c r="M351" s="162"/>
      <c r="N351" s="222"/>
      <c r="O351" s="240"/>
      <c r="P351" s="223"/>
      <c r="Q351" s="240"/>
      <c r="R351" s="164"/>
      <c r="S351" s="245"/>
      <c r="T351" s="121"/>
    </row>
    <row r="352" ht="15.75" hidden="1" customHeight="1" spans="1:20">
      <c r="A352" s="153"/>
      <c r="B352" s="153"/>
      <c r="C352" s="219"/>
      <c r="D352" s="246"/>
      <c r="E352" s="156"/>
      <c r="F352" s="158"/>
      <c r="G352" s="158"/>
      <c r="H352" s="159"/>
      <c r="I352" s="283"/>
      <c r="J352" s="228"/>
      <c r="K352" s="162"/>
      <c r="L352" s="162"/>
      <c r="M352" s="162"/>
      <c r="N352" s="222"/>
      <c r="O352" s="240"/>
      <c r="P352" s="223"/>
      <c r="Q352" s="240"/>
      <c r="R352" s="164"/>
      <c r="S352" s="245"/>
      <c r="T352" s="121"/>
    </row>
    <row r="353" ht="15.75" hidden="1" customHeight="1" spans="1:20">
      <c r="A353" s="153"/>
      <c r="B353" s="153"/>
      <c r="C353" s="219"/>
      <c r="D353" s="246"/>
      <c r="E353" s="156"/>
      <c r="F353" s="158"/>
      <c r="G353" s="158"/>
      <c r="H353" s="159"/>
      <c r="I353" s="283"/>
      <c r="J353" s="228"/>
      <c r="K353" s="162"/>
      <c r="L353" s="162"/>
      <c r="M353" s="162"/>
      <c r="N353" s="222"/>
      <c r="O353" s="240"/>
      <c r="P353" s="223"/>
      <c r="Q353" s="240"/>
      <c r="R353" s="164"/>
      <c r="S353" s="245"/>
      <c r="T353" s="121"/>
    </row>
    <row r="354" ht="15.75" hidden="1" customHeight="1" spans="1:20">
      <c r="A354" s="153"/>
      <c r="B354" s="153"/>
      <c r="C354" s="219"/>
      <c r="D354" s="246"/>
      <c r="E354" s="156"/>
      <c r="F354" s="158"/>
      <c r="G354" s="158"/>
      <c r="H354" s="159"/>
      <c r="I354" s="283"/>
      <c r="J354" s="228"/>
      <c r="K354" s="162"/>
      <c r="L354" s="162"/>
      <c r="M354" s="162"/>
      <c r="N354" s="222"/>
      <c r="O354" s="240"/>
      <c r="P354" s="223"/>
      <c r="Q354" s="240"/>
      <c r="R354" s="164"/>
      <c r="S354" s="245"/>
      <c r="T354" s="121"/>
    </row>
    <row r="355" ht="15.75" hidden="1" customHeight="1" spans="1:20">
      <c r="A355" s="153"/>
      <c r="B355" s="153"/>
      <c r="C355" s="219"/>
      <c r="D355" s="246"/>
      <c r="E355" s="156"/>
      <c r="F355" s="158"/>
      <c r="G355" s="158"/>
      <c r="H355" s="159"/>
      <c r="I355" s="283"/>
      <c r="J355" s="228"/>
      <c r="K355" s="162"/>
      <c r="L355" s="162"/>
      <c r="M355" s="162"/>
      <c r="N355" s="222"/>
      <c r="O355" s="240"/>
      <c r="P355" s="223"/>
      <c r="Q355" s="240"/>
      <c r="R355" s="164"/>
      <c r="S355" s="245"/>
      <c r="T355" s="121"/>
    </row>
    <row r="356" ht="15.75" hidden="1" customHeight="1" spans="1:20">
      <c r="A356" s="153"/>
      <c r="B356" s="153"/>
      <c r="C356" s="219"/>
      <c r="D356" s="246"/>
      <c r="E356" s="156"/>
      <c r="F356" s="158"/>
      <c r="G356" s="158"/>
      <c r="H356" s="159"/>
      <c r="I356" s="283"/>
      <c r="J356" s="228"/>
      <c r="K356" s="162"/>
      <c r="L356" s="162"/>
      <c r="M356" s="162"/>
      <c r="N356" s="222"/>
      <c r="O356" s="240"/>
      <c r="P356" s="223"/>
      <c r="Q356" s="240"/>
      <c r="R356" s="164"/>
      <c r="S356" s="245"/>
      <c r="T356" s="121"/>
    </row>
    <row r="357" ht="15.75" hidden="1" customHeight="1" spans="1:20">
      <c r="A357" s="153"/>
      <c r="B357" s="153"/>
      <c r="C357" s="219"/>
      <c r="D357" s="246"/>
      <c r="E357" s="156"/>
      <c r="F357" s="158"/>
      <c r="G357" s="158"/>
      <c r="H357" s="159"/>
      <c r="I357" s="283"/>
      <c r="J357" s="228"/>
      <c r="K357" s="162"/>
      <c r="L357" s="162"/>
      <c r="M357" s="162"/>
      <c r="N357" s="222"/>
      <c r="O357" s="240"/>
      <c r="P357" s="223"/>
      <c r="Q357" s="240"/>
      <c r="R357" s="164"/>
      <c r="S357" s="245"/>
      <c r="T357" s="121"/>
    </row>
    <row r="358" ht="15.75" hidden="1" customHeight="1" spans="1:20">
      <c r="A358" s="153"/>
      <c r="B358" s="153"/>
      <c r="C358" s="219"/>
      <c r="D358" s="246"/>
      <c r="E358" s="156"/>
      <c r="F358" s="158"/>
      <c r="G358" s="158"/>
      <c r="H358" s="159"/>
      <c r="I358" s="283"/>
      <c r="J358" s="228"/>
      <c r="K358" s="162"/>
      <c r="L358" s="162"/>
      <c r="M358" s="162"/>
      <c r="N358" s="222"/>
      <c r="O358" s="240"/>
      <c r="P358" s="223"/>
      <c r="Q358" s="240"/>
      <c r="R358" s="164"/>
      <c r="S358" s="245"/>
      <c r="T358" s="121"/>
    </row>
    <row r="359" ht="15.75" hidden="1" customHeight="1" spans="1:20">
      <c r="A359" s="153"/>
      <c r="B359" s="153"/>
      <c r="C359" s="219"/>
      <c r="D359" s="246"/>
      <c r="E359" s="156"/>
      <c r="F359" s="158"/>
      <c r="G359" s="158"/>
      <c r="H359" s="159"/>
      <c r="I359" s="283"/>
      <c r="J359" s="228"/>
      <c r="K359" s="162"/>
      <c r="L359" s="162"/>
      <c r="M359" s="162"/>
      <c r="N359" s="222"/>
      <c r="O359" s="240"/>
      <c r="P359" s="223"/>
      <c r="Q359" s="240"/>
      <c r="R359" s="164"/>
      <c r="S359" s="245"/>
      <c r="T359" s="121"/>
    </row>
    <row r="360" ht="15.75" hidden="1" customHeight="1" spans="1:20">
      <c r="A360" s="153"/>
      <c r="B360" s="153"/>
      <c r="C360" s="219"/>
      <c r="D360" s="246"/>
      <c r="E360" s="156"/>
      <c r="F360" s="158"/>
      <c r="G360" s="158"/>
      <c r="H360" s="159"/>
      <c r="I360" s="283"/>
      <c r="J360" s="228"/>
      <c r="K360" s="162"/>
      <c r="L360" s="162"/>
      <c r="M360" s="162"/>
      <c r="N360" s="222"/>
      <c r="O360" s="240"/>
      <c r="P360" s="223"/>
      <c r="Q360" s="240"/>
      <c r="R360" s="164"/>
      <c r="S360" s="245"/>
      <c r="T360" s="121"/>
    </row>
    <row r="361" ht="15.75" hidden="1" customHeight="1" spans="1:20">
      <c r="A361" s="153"/>
      <c r="B361" s="153"/>
      <c r="C361" s="219"/>
      <c r="D361" s="246"/>
      <c r="E361" s="156"/>
      <c r="F361" s="158"/>
      <c r="G361" s="158"/>
      <c r="H361" s="159"/>
      <c r="I361" s="283"/>
      <c r="J361" s="228"/>
      <c r="K361" s="162"/>
      <c r="L361" s="162"/>
      <c r="M361" s="162"/>
      <c r="N361" s="222"/>
      <c r="O361" s="240"/>
      <c r="P361" s="223"/>
      <c r="Q361" s="240"/>
      <c r="R361" s="164"/>
      <c r="S361" s="245"/>
      <c r="T361" s="121"/>
    </row>
    <row r="362" ht="15.75" hidden="1" customHeight="1" spans="1:20">
      <c r="A362" s="153"/>
      <c r="B362" s="153"/>
      <c r="C362" s="219"/>
      <c r="D362" s="246"/>
      <c r="E362" s="156"/>
      <c r="F362" s="158"/>
      <c r="G362" s="158"/>
      <c r="H362" s="159"/>
      <c r="I362" s="283"/>
      <c r="J362" s="228"/>
      <c r="K362" s="162"/>
      <c r="L362" s="162"/>
      <c r="M362" s="162"/>
      <c r="N362" s="222"/>
      <c r="O362" s="240"/>
      <c r="P362" s="223"/>
      <c r="Q362" s="240"/>
      <c r="R362" s="164"/>
      <c r="S362" s="245"/>
      <c r="T362" s="121"/>
    </row>
    <row r="363" ht="15.75" hidden="1" customHeight="1" spans="1:20">
      <c r="A363" s="153"/>
      <c r="B363" s="153"/>
      <c r="C363" s="219"/>
      <c r="D363" s="246"/>
      <c r="E363" s="156"/>
      <c r="F363" s="158"/>
      <c r="G363" s="158"/>
      <c r="H363" s="159"/>
      <c r="I363" s="283"/>
      <c r="J363" s="228"/>
      <c r="K363" s="162"/>
      <c r="L363" s="162"/>
      <c r="M363" s="162"/>
      <c r="N363" s="222"/>
      <c r="O363" s="240"/>
      <c r="P363" s="223"/>
      <c r="Q363" s="240"/>
      <c r="R363" s="164"/>
      <c r="S363" s="245"/>
      <c r="T363" s="121"/>
    </row>
    <row r="364" ht="15.75" hidden="1" customHeight="1" spans="1:20">
      <c r="A364" s="153"/>
      <c r="B364" s="153"/>
      <c r="C364" s="219"/>
      <c r="D364" s="246"/>
      <c r="E364" s="156"/>
      <c r="F364" s="158"/>
      <c r="G364" s="158"/>
      <c r="H364" s="159"/>
      <c r="I364" s="283"/>
      <c r="J364" s="228"/>
      <c r="K364" s="162"/>
      <c r="L364" s="162"/>
      <c r="M364" s="162"/>
      <c r="N364" s="222"/>
      <c r="O364" s="240"/>
      <c r="P364" s="223"/>
      <c r="Q364" s="240"/>
      <c r="R364" s="164"/>
      <c r="S364" s="245"/>
      <c r="T364" s="121"/>
    </row>
    <row r="365" ht="15.75" hidden="1" customHeight="1" spans="1:20">
      <c r="A365" s="153"/>
      <c r="B365" s="153"/>
      <c r="C365" s="219"/>
      <c r="D365" s="246"/>
      <c r="E365" s="156"/>
      <c r="F365" s="158"/>
      <c r="G365" s="158"/>
      <c r="H365" s="159"/>
      <c r="I365" s="283"/>
      <c r="J365" s="228"/>
      <c r="K365" s="162"/>
      <c r="L365" s="162"/>
      <c r="M365" s="162"/>
      <c r="N365" s="222"/>
      <c r="O365" s="240"/>
      <c r="P365" s="223"/>
      <c r="Q365" s="240"/>
      <c r="R365" s="164"/>
      <c r="S365" s="245"/>
      <c r="T365" s="121"/>
    </row>
    <row r="366" ht="15.75" hidden="1" customHeight="1" spans="1:20">
      <c r="A366" s="153"/>
      <c r="B366" s="153"/>
      <c r="C366" s="219"/>
      <c r="D366" s="246"/>
      <c r="E366" s="156"/>
      <c r="F366" s="158"/>
      <c r="G366" s="158"/>
      <c r="H366" s="159"/>
      <c r="I366" s="283"/>
      <c r="J366" s="228"/>
      <c r="K366" s="162"/>
      <c r="L366" s="162"/>
      <c r="M366" s="162"/>
      <c r="N366" s="222"/>
      <c r="O366" s="240"/>
      <c r="P366" s="223"/>
      <c r="Q366" s="240"/>
      <c r="R366" s="164"/>
      <c r="S366" s="245"/>
      <c r="T366" s="121"/>
    </row>
    <row r="367" ht="15.75" hidden="1" customHeight="1" spans="1:20">
      <c r="A367" s="153"/>
      <c r="B367" s="153"/>
      <c r="C367" s="219"/>
      <c r="D367" s="246"/>
      <c r="E367" s="156"/>
      <c r="F367" s="158"/>
      <c r="G367" s="158"/>
      <c r="H367" s="159"/>
      <c r="I367" s="283"/>
      <c r="J367" s="228"/>
      <c r="K367" s="162"/>
      <c r="L367" s="162"/>
      <c r="M367" s="162"/>
      <c r="N367" s="222"/>
      <c r="O367" s="240"/>
      <c r="P367" s="223"/>
      <c r="Q367" s="240"/>
      <c r="R367" s="164"/>
      <c r="S367" s="245"/>
      <c r="T367" s="121"/>
    </row>
    <row r="368" ht="15.75" hidden="1" customHeight="1" spans="1:20">
      <c r="A368" s="153"/>
      <c r="B368" s="153"/>
      <c r="C368" s="219"/>
      <c r="D368" s="246"/>
      <c r="E368" s="156"/>
      <c r="F368" s="158"/>
      <c r="G368" s="158"/>
      <c r="H368" s="159"/>
      <c r="I368" s="283"/>
      <c r="J368" s="228"/>
      <c r="K368" s="162"/>
      <c r="L368" s="162"/>
      <c r="M368" s="162"/>
      <c r="N368" s="222"/>
      <c r="O368" s="240"/>
      <c r="P368" s="223"/>
      <c r="Q368" s="240"/>
      <c r="R368" s="164"/>
      <c r="S368" s="245"/>
      <c r="T368" s="121"/>
    </row>
    <row r="369" ht="15.75" hidden="1" customHeight="1" spans="1:20">
      <c r="A369" s="153"/>
      <c r="B369" s="153"/>
      <c r="C369" s="219"/>
      <c r="D369" s="246"/>
      <c r="E369" s="156"/>
      <c r="F369" s="158"/>
      <c r="G369" s="158"/>
      <c r="H369" s="159"/>
      <c r="I369" s="283"/>
      <c r="J369" s="228"/>
      <c r="K369" s="162"/>
      <c r="L369" s="162"/>
      <c r="M369" s="162"/>
      <c r="N369" s="222"/>
      <c r="O369" s="240"/>
      <c r="P369" s="223"/>
      <c r="Q369" s="240"/>
      <c r="R369" s="164"/>
      <c r="S369" s="245"/>
      <c r="T369" s="121"/>
    </row>
    <row r="370" ht="15.75" hidden="1" customHeight="1" spans="1:20">
      <c r="A370" s="153"/>
      <c r="B370" s="153"/>
      <c r="C370" s="219"/>
      <c r="D370" s="246"/>
      <c r="E370" s="156"/>
      <c r="F370" s="158"/>
      <c r="G370" s="158"/>
      <c r="H370" s="159"/>
      <c r="I370" s="283"/>
      <c r="J370" s="228"/>
      <c r="K370" s="162"/>
      <c r="L370" s="162"/>
      <c r="M370" s="162"/>
      <c r="N370" s="222"/>
      <c r="O370" s="240"/>
      <c r="P370" s="223"/>
      <c r="Q370" s="240"/>
      <c r="R370" s="164"/>
      <c r="S370" s="245"/>
      <c r="T370" s="121"/>
    </row>
    <row r="371" ht="15.75" hidden="1" customHeight="1" spans="1:20">
      <c r="A371" s="153"/>
      <c r="B371" s="153"/>
      <c r="C371" s="219"/>
      <c r="D371" s="246"/>
      <c r="E371" s="156"/>
      <c r="F371" s="158"/>
      <c r="G371" s="158"/>
      <c r="H371" s="159"/>
      <c r="I371" s="283"/>
      <c r="J371" s="228"/>
      <c r="K371" s="162"/>
      <c r="L371" s="162"/>
      <c r="M371" s="162"/>
      <c r="N371" s="222"/>
      <c r="O371" s="240"/>
      <c r="P371" s="223"/>
      <c r="Q371" s="240"/>
      <c r="R371" s="164"/>
      <c r="S371" s="245"/>
      <c r="T371" s="121"/>
    </row>
    <row r="372" ht="15.75" hidden="1" customHeight="1" spans="1:20">
      <c r="A372" s="153"/>
      <c r="B372" s="153"/>
      <c r="C372" s="219"/>
      <c r="D372" s="246"/>
      <c r="E372" s="156"/>
      <c r="F372" s="158"/>
      <c r="G372" s="158"/>
      <c r="H372" s="159"/>
      <c r="I372" s="283"/>
      <c r="J372" s="228"/>
      <c r="K372" s="162"/>
      <c r="L372" s="162"/>
      <c r="M372" s="162"/>
      <c r="N372" s="222"/>
      <c r="O372" s="240"/>
      <c r="P372" s="223"/>
      <c r="Q372" s="240"/>
      <c r="R372" s="164"/>
      <c r="S372" s="245"/>
      <c r="T372" s="121"/>
    </row>
    <row r="373" ht="15.75" hidden="1" customHeight="1" spans="1:20">
      <c r="A373" s="153"/>
      <c r="B373" s="153"/>
      <c r="C373" s="219"/>
      <c r="D373" s="246"/>
      <c r="E373" s="156"/>
      <c r="F373" s="158"/>
      <c r="G373" s="158"/>
      <c r="H373" s="159"/>
      <c r="I373" s="283"/>
      <c r="J373" s="228"/>
      <c r="K373" s="162"/>
      <c r="L373" s="162"/>
      <c r="M373" s="162"/>
      <c r="N373" s="222"/>
      <c r="O373" s="240"/>
      <c r="P373" s="223"/>
      <c r="Q373" s="240"/>
      <c r="R373" s="164"/>
      <c r="S373" s="245"/>
      <c r="T373" s="121"/>
    </row>
    <row r="374" ht="15.75" hidden="1" customHeight="1" spans="1:20">
      <c r="A374" s="153"/>
      <c r="B374" s="153"/>
      <c r="C374" s="219"/>
      <c r="D374" s="246"/>
      <c r="E374" s="156"/>
      <c r="F374" s="158"/>
      <c r="G374" s="158"/>
      <c r="H374" s="159"/>
      <c r="I374" s="283"/>
      <c r="J374" s="228"/>
      <c r="K374" s="162"/>
      <c r="L374" s="162"/>
      <c r="M374" s="162"/>
      <c r="N374" s="222"/>
      <c r="O374" s="240"/>
      <c r="P374" s="223"/>
      <c r="Q374" s="240"/>
      <c r="R374" s="164"/>
      <c r="S374" s="245"/>
      <c r="T374" s="121"/>
    </row>
    <row r="375" ht="15.75" hidden="1" customHeight="1" spans="1:20">
      <c r="A375" s="153"/>
      <c r="B375" s="153"/>
      <c r="C375" s="219"/>
      <c r="D375" s="246"/>
      <c r="E375" s="156"/>
      <c r="F375" s="158"/>
      <c r="G375" s="158"/>
      <c r="H375" s="159"/>
      <c r="I375" s="283"/>
      <c r="J375" s="228"/>
      <c r="K375" s="162"/>
      <c r="L375" s="162"/>
      <c r="M375" s="162"/>
      <c r="N375" s="222"/>
      <c r="O375" s="240"/>
      <c r="P375" s="223"/>
      <c r="Q375" s="240"/>
      <c r="R375" s="164"/>
      <c r="S375" s="245"/>
      <c r="T375" s="121"/>
    </row>
    <row r="376" ht="15.75" hidden="1" customHeight="1" spans="1:20">
      <c r="A376" s="153"/>
      <c r="B376" s="153"/>
      <c r="C376" s="219"/>
      <c r="D376" s="246"/>
      <c r="E376" s="156"/>
      <c r="F376" s="158"/>
      <c r="G376" s="158"/>
      <c r="H376" s="159"/>
      <c r="I376" s="283"/>
      <c r="J376" s="228"/>
      <c r="K376" s="162"/>
      <c r="L376" s="162"/>
      <c r="M376" s="162"/>
      <c r="N376" s="222"/>
      <c r="O376" s="240"/>
      <c r="P376" s="223"/>
      <c r="Q376" s="240"/>
      <c r="R376" s="164"/>
      <c r="S376" s="245"/>
      <c r="T376" s="121"/>
    </row>
    <row r="377" ht="15.75" hidden="1" customHeight="1" spans="1:20">
      <c r="A377" s="153"/>
      <c r="B377" s="153"/>
      <c r="C377" s="219"/>
      <c r="D377" s="246"/>
      <c r="E377" s="156"/>
      <c r="F377" s="158"/>
      <c r="G377" s="158"/>
      <c r="H377" s="159"/>
      <c r="I377" s="283"/>
      <c r="J377" s="228"/>
      <c r="K377" s="162"/>
      <c r="L377" s="162"/>
      <c r="M377" s="162"/>
      <c r="N377" s="222"/>
      <c r="O377" s="240"/>
      <c r="P377" s="223"/>
      <c r="Q377" s="240"/>
      <c r="R377" s="164"/>
      <c r="S377" s="245"/>
      <c r="T377" s="121"/>
    </row>
    <row r="378" ht="15.75" hidden="1" customHeight="1" spans="1:20">
      <c r="A378" s="153"/>
      <c r="B378" s="153"/>
      <c r="C378" s="219"/>
      <c r="D378" s="246"/>
      <c r="E378" s="156"/>
      <c r="F378" s="158"/>
      <c r="G378" s="158"/>
      <c r="H378" s="159"/>
      <c r="I378" s="283"/>
      <c r="J378" s="228"/>
      <c r="K378" s="162"/>
      <c r="L378" s="162"/>
      <c r="M378" s="162"/>
      <c r="N378" s="222"/>
      <c r="O378" s="240"/>
      <c r="P378" s="223"/>
      <c r="Q378" s="240"/>
      <c r="R378" s="164"/>
      <c r="S378" s="245"/>
      <c r="T378" s="121"/>
    </row>
    <row r="379" ht="15.75" hidden="1" customHeight="1" spans="1:20">
      <c r="A379" s="153"/>
      <c r="B379" s="153"/>
      <c r="C379" s="219"/>
      <c r="D379" s="246"/>
      <c r="E379" s="156"/>
      <c r="F379" s="158"/>
      <c r="G379" s="158"/>
      <c r="H379" s="159"/>
      <c r="I379" s="283"/>
      <c r="J379" s="228"/>
      <c r="K379" s="162"/>
      <c r="L379" s="162"/>
      <c r="M379" s="162"/>
      <c r="N379" s="222"/>
      <c r="O379" s="240"/>
      <c r="P379" s="223"/>
      <c r="Q379" s="240"/>
      <c r="R379" s="164"/>
      <c r="S379" s="245"/>
      <c r="T379" s="121"/>
    </row>
    <row r="380" ht="15.75" hidden="1" customHeight="1" spans="1:20">
      <c r="A380" s="153"/>
      <c r="B380" s="153"/>
      <c r="C380" s="219"/>
      <c r="D380" s="246"/>
      <c r="E380" s="156"/>
      <c r="F380" s="158"/>
      <c r="G380" s="158"/>
      <c r="H380" s="159"/>
      <c r="I380" s="283"/>
      <c r="J380" s="228"/>
      <c r="K380" s="162"/>
      <c r="L380" s="162"/>
      <c r="M380" s="162"/>
      <c r="N380" s="222"/>
      <c r="O380" s="240"/>
      <c r="P380" s="223"/>
      <c r="Q380" s="240"/>
      <c r="R380" s="164"/>
      <c r="S380" s="245"/>
      <c r="T380" s="121"/>
    </row>
    <row r="381" ht="15.75" hidden="1" customHeight="1" spans="1:20">
      <c r="A381" s="153"/>
      <c r="B381" s="153"/>
      <c r="C381" s="219"/>
      <c r="D381" s="246"/>
      <c r="E381" s="156"/>
      <c r="F381" s="158"/>
      <c r="G381" s="158"/>
      <c r="H381" s="159"/>
      <c r="I381" s="283"/>
      <c r="J381" s="228"/>
      <c r="K381" s="162"/>
      <c r="L381" s="162"/>
      <c r="M381" s="162"/>
      <c r="N381" s="222"/>
      <c r="O381" s="240"/>
      <c r="P381" s="223"/>
      <c r="Q381" s="240"/>
      <c r="R381" s="164"/>
      <c r="S381" s="245"/>
      <c r="T381" s="121"/>
    </row>
    <row r="382" ht="15.75" hidden="1" customHeight="1" spans="1:20">
      <c r="A382" s="153"/>
      <c r="B382" s="153"/>
      <c r="C382" s="219"/>
      <c r="D382" s="246"/>
      <c r="E382" s="156"/>
      <c r="F382" s="158"/>
      <c r="G382" s="158"/>
      <c r="H382" s="159"/>
      <c r="I382" s="283"/>
      <c r="J382" s="228"/>
      <c r="K382" s="162"/>
      <c r="L382" s="162"/>
      <c r="M382" s="162"/>
      <c r="N382" s="222"/>
      <c r="O382" s="240"/>
      <c r="P382" s="223"/>
      <c r="Q382" s="240"/>
      <c r="R382" s="164"/>
      <c r="S382" s="245"/>
      <c r="T382" s="121"/>
    </row>
    <row r="383" ht="15.75" hidden="1" customHeight="1" spans="1:20">
      <c r="A383" s="153"/>
      <c r="B383" s="153"/>
      <c r="C383" s="219"/>
      <c r="D383" s="246"/>
      <c r="E383" s="156"/>
      <c r="F383" s="158"/>
      <c r="G383" s="158"/>
      <c r="H383" s="159"/>
      <c r="I383" s="283"/>
      <c r="J383" s="228"/>
      <c r="K383" s="162"/>
      <c r="L383" s="162"/>
      <c r="M383" s="162"/>
      <c r="N383" s="222"/>
      <c r="O383" s="240"/>
      <c r="P383" s="223"/>
      <c r="Q383" s="240"/>
      <c r="R383" s="164"/>
      <c r="S383" s="245"/>
      <c r="T383" s="121"/>
    </row>
    <row r="384" ht="15.75" hidden="1" customHeight="1" spans="1:20">
      <c r="A384" s="153"/>
      <c r="B384" s="153"/>
      <c r="C384" s="219"/>
      <c r="D384" s="246"/>
      <c r="E384" s="156"/>
      <c r="F384" s="158"/>
      <c r="G384" s="158"/>
      <c r="H384" s="159"/>
      <c r="I384" s="283"/>
      <c r="J384" s="228"/>
      <c r="K384" s="162"/>
      <c r="L384" s="162"/>
      <c r="M384" s="162"/>
      <c r="N384" s="222"/>
      <c r="O384" s="240"/>
      <c r="P384" s="223"/>
      <c r="Q384" s="240"/>
      <c r="R384" s="164"/>
      <c r="S384" s="245"/>
      <c r="T384" s="121"/>
    </row>
    <row r="385" ht="15.75" hidden="1" customHeight="1" spans="1:20">
      <c r="A385" s="153"/>
      <c r="B385" s="153"/>
      <c r="C385" s="219"/>
      <c r="D385" s="246"/>
      <c r="E385" s="156"/>
      <c r="F385" s="158"/>
      <c r="G385" s="158"/>
      <c r="H385" s="159"/>
      <c r="I385" s="283"/>
      <c r="J385" s="228"/>
      <c r="K385" s="162"/>
      <c r="L385" s="162"/>
      <c r="M385" s="162"/>
      <c r="N385" s="222"/>
      <c r="O385" s="240"/>
      <c r="P385" s="223"/>
      <c r="Q385" s="240"/>
      <c r="R385" s="164"/>
      <c r="S385" s="245"/>
      <c r="T385" s="121"/>
    </row>
    <row r="386" ht="15.75" hidden="1" customHeight="1" spans="1:20">
      <c r="A386" s="153"/>
      <c r="B386" s="153"/>
      <c r="C386" s="219"/>
      <c r="D386" s="246"/>
      <c r="E386" s="156"/>
      <c r="F386" s="158"/>
      <c r="G386" s="158"/>
      <c r="H386" s="159"/>
      <c r="I386" s="283"/>
      <c r="J386" s="228"/>
      <c r="K386" s="162"/>
      <c r="L386" s="162"/>
      <c r="M386" s="162"/>
      <c r="N386" s="222"/>
      <c r="O386" s="240"/>
      <c r="P386" s="223"/>
      <c r="Q386" s="240"/>
      <c r="R386" s="164"/>
      <c r="S386" s="245"/>
      <c r="T386" s="121"/>
    </row>
    <row r="387" ht="15.75" hidden="1" customHeight="1" spans="1:20">
      <c r="A387" s="153"/>
      <c r="B387" s="153"/>
      <c r="C387" s="219"/>
      <c r="D387" s="246"/>
      <c r="E387" s="156"/>
      <c r="F387" s="158"/>
      <c r="G387" s="158"/>
      <c r="H387" s="159"/>
      <c r="I387" s="283"/>
      <c r="J387" s="228"/>
      <c r="K387" s="162"/>
      <c r="L387" s="162"/>
      <c r="M387" s="162"/>
      <c r="N387" s="222"/>
      <c r="O387" s="240"/>
      <c r="P387" s="223"/>
      <c r="Q387" s="240"/>
      <c r="R387" s="164"/>
      <c r="S387" s="245"/>
      <c r="T387" s="121"/>
    </row>
    <row r="388" ht="15.75" hidden="1" customHeight="1" spans="1:20">
      <c r="A388" s="153"/>
      <c r="B388" s="153"/>
      <c r="C388" s="219"/>
      <c r="D388" s="246"/>
      <c r="E388" s="156"/>
      <c r="F388" s="158"/>
      <c r="G388" s="158"/>
      <c r="H388" s="159"/>
      <c r="I388" s="283"/>
      <c r="J388" s="228"/>
      <c r="K388" s="162"/>
      <c r="L388" s="162"/>
      <c r="M388" s="162"/>
      <c r="N388" s="222"/>
      <c r="O388" s="240"/>
      <c r="P388" s="223"/>
      <c r="Q388" s="240"/>
      <c r="R388" s="164"/>
      <c r="S388" s="245"/>
      <c r="T388" s="121"/>
    </row>
    <row r="389" ht="15.75" hidden="1" customHeight="1" spans="1:20">
      <c r="A389" s="153"/>
      <c r="B389" s="153"/>
      <c r="C389" s="219"/>
      <c r="D389" s="246"/>
      <c r="E389" s="156"/>
      <c r="F389" s="158"/>
      <c r="G389" s="158"/>
      <c r="H389" s="159"/>
      <c r="I389" s="283"/>
      <c r="J389" s="228"/>
      <c r="K389" s="162"/>
      <c r="L389" s="162"/>
      <c r="M389" s="162"/>
      <c r="N389" s="222"/>
      <c r="O389" s="240"/>
      <c r="P389" s="223"/>
      <c r="Q389" s="240"/>
      <c r="R389" s="164"/>
      <c r="S389" s="245"/>
      <c r="T389" s="121"/>
    </row>
    <row r="390" ht="15.75" hidden="1" customHeight="1" spans="1:20">
      <c r="A390" s="153"/>
      <c r="B390" s="153"/>
      <c r="C390" s="219"/>
      <c r="D390" s="246"/>
      <c r="E390" s="156"/>
      <c r="F390" s="158"/>
      <c r="G390" s="158"/>
      <c r="H390" s="159"/>
      <c r="I390" s="283"/>
      <c r="J390" s="228"/>
      <c r="K390" s="162"/>
      <c r="L390" s="162"/>
      <c r="M390" s="162"/>
      <c r="N390" s="222"/>
      <c r="O390" s="240"/>
      <c r="P390" s="223"/>
      <c r="Q390" s="240"/>
      <c r="R390" s="164"/>
      <c r="S390" s="245"/>
      <c r="T390" s="121"/>
    </row>
    <row r="391" ht="15.75" hidden="1" customHeight="1" spans="1:20">
      <c r="A391" s="153"/>
      <c r="B391" s="153"/>
      <c r="C391" s="219"/>
      <c r="D391" s="246"/>
      <c r="E391" s="156"/>
      <c r="F391" s="158"/>
      <c r="G391" s="158"/>
      <c r="H391" s="159"/>
      <c r="I391" s="283"/>
      <c r="J391" s="228"/>
      <c r="K391" s="162"/>
      <c r="L391" s="162"/>
      <c r="M391" s="162"/>
      <c r="N391" s="222"/>
      <c r="O391" s="240"/>
      <c r="P391" s="223"/>
      <c r="Q391" s="240"/>
      <c r="R391" s="164"/>
      <c r="S391" s="245"/>
      <c r="T391" s="121"/>
    </row>
    <row r="392" ht="15.75" hidden="1" customHeight="1" spans="1:20">
      <c r="A392" s="153"/>
      <c r="B392" s="153"/>
      <c r="C392" s="219"/>
      <c r="D392" s="246"/>
      <c r="E392" s="156"/>
      <c r="F392" s="158"/>
      <c r="G392" s="158"/>
      <c r="H392" s="159"/>
      <c r="I392" s="283"/>
      <c r="J392" s="228"/>
      <c r="K392" s="162"/>
      <c r="L392" s="162"/>
      <c r="M392" s="162"/>
      <c r="N392" s="222"/>
      <c r="O392" s="240"/>
      <c r="P392" s="223"/>
      <c r="Q392" s="240"/>
      <c r="R392" s="164"/>
      <c r="S392" s="245"/>
      <c r="T392" s="121"/>
    </row>
    <row r="393" ht="15.75" hidden="1" customHeight="1" spans="1:20">
      <c r="A393" s="153"/>
      <c r="B393" s="153"/>
      <c r="C393" s="219"/>
      <c r="D393" s="246"/>
      <c r="E393" s="156"/>
      <c r="F393" s="158"/>
      <c r="G393" s="158"/>
      <c r="H393" s="159"/>
      <c r="I393" s="283"/>
      <c r="J393" s="228"/>
      <c r="K393" s="162"/>
      <c r="L393" s="162"/>
      <c r="M393" s="162"/>
      <c r="N393" s="222"/>
      <c r="O393" s="240"/>
      <c r="P393" s="223"/>
      <c r="Q393" s="240"/>
      <c r="R393" s="164"/>
      <c r="S393" s="245"/>
      <c r="T393" s="121"/>
    </row>
    <row r="394" ht="15.75" hidden="1" customHeight="1" spans="1:20">
      <c r="A394" s="153"/>
      <c r="B394" s="153"/>
      <c r="C394" s="219"/>
      <c r="D394" s="246"/>
      <c r="E394" s="156"/>
      <c r="F394" s="158"/>
      <c r="G394" s="158"/>
      <c r="H394" s="159"/>
      <c r="I394" s="283"/>
      <c r="J394" s="228"/>
      <c r="K394" s="162"/>
      <c r="L394" s="162"/>
      <c r="M394" s="162"/>
      <c r="N394" s="222"/>
      <c r="O394" s="240"/>
      <c r="P394" s="223"/>
      <c r="Q394" s="240"/>
      <c r="R394" s="164"/>
      <c r="S394" s="245"/>
      <c r="T394" s="121"/>
    </row>
    <row r="395" ht="15.75" hidden="1" customHeight="1" spans="1:20">
      <c r="A395" s="153"/>
      <c r="B395" s="153"/>
      <c r="C395" s="219"/>
      <c r="D395" s="246"/>
      <c r="E395" s="156"/>
      <c r="F395" s="158"/>
      <c r="G395" s="158"/>
      <c r="H395" s="159"/>
      <c r="I395" s="283"/>
      <c r="J395" s="228"/>
      <c r="K395" s="162"/>
      <c r="L395" s="162"/>
      <c r="M395" s="162"/>
      <c r="N395" s="222"/>
      <c r="O395" s="240"/>
      <c r="P395" s="223"/>
      <c r="Q395" s="240"/>
      <c r="R395" s="164"/>
      <c r="S395" s="245"/>
      <c r="T395" s="121"/>
    </row>
    <row r="396" ht="15.75" hidden="1" customHeight="1" spans="1:20">
      <c r="A396" s="153"/>
      <c r="B396" s="153"/>
      <c r="C396" s="219"/>
      <c r="D396" s="246"/>
      <c r="E396" s="156"/>
      <c r="F396" s="158"/>
      <c r="G396" s="158"/>
      <c r="H396" s="159"/>
      <c r="I396" s="283"/>
      <c r="J396" s="228"/>
      <c r="K396" s="162"/>
      <c r="L396" s="162"/>
      <c r="M396" s="162"/>
      <c r="N396" s="222"/>
      <c r="O396" s="240"/>
      <c r="P396" s="223"/>
      <c r="Q396" s="240"/>
      <c r="R396" s="164"/>
      <c r="S396" s="245"/>
      <c r="T396" s="121"/>
    </row>
    <row r="397" ht="15.75" hidden="1" customHeight="1" spans="1:20">
      <c r="A397" s="153"/>
      <c r="B397" s="153"/>
      <c r="C397" s="219"/>
      <c r="D397" s="246"/>
      <c r="E397" s="156"/>
      <c r="F397" s="158"/>
      <c r="G397" s="158"/>
      <c r="H397" s="159"/>
      <c r="I397" s="283"/>
      <c r="J397" s="228"/>
      <c r="K397" s="162"/>
      <c r="L397" s="162"/>
      <c r="M397" s="162"/>
      <c r="N397" s="222"/>
      <c r="O397" s="240"/>
      <c r="P397" s="223"/>
      <c r="Q397" s="240"/>
      <c r="R397" s="164"/>
      <c r="S397" s="245"/>
      <c r="T397" s="121"/>
    </row>
    <row r="398" ht="15.75" hidden="1" customHeight="1" spans="1:20">
      <c r="A398" s="153"/>
      <c r="B398" s="153"/>
      <c r="C398" s="219"/>
      <c r="D398" s="246"/>
      <c r="E398" s="156"/>
      <c r="F398" s="158"/>
      <c r="G398" s="158"/>
      <c r="H398" s="159"/>
      <c r="I398" s="283"/>
      <c r="J398" s="228"/>
      <c r="K398" s="162"/>
      <c r="L398" s="162"/>
      <c r="M398" s="162"/>
      <c r="N398" s="222"/>
      <c r="O398" s="240"/>
      <c r="P398" s="223"/>
      <c r="Q398" s="240"/>
      <c r="R398" s="164"/>
      <c r="S398" s="245"/>
      <c r="T398" s="121"/>
    </row>
    <row r="399" ht="15.75" hidden="1" customHeight="1" spans="1:20">
      <c r="A399" s="153"/>
      <c r="B399" s="153"/>
      <c r="C399" s="219"/>
      <c r="D399" s="246"/>
      <c r="E399" s="156"/>
      <c r="F399" s="158"/>
      <c r="G399" s="158"/>
      <c r="H399" s="159"/>
      <c r="I399" s="283"/>
      <c r="J399" s="228"/>
      <c r="K399" s="162"/>
      <c r="L399" s="162"/>
      <c r="M399" s="162"/>
      <c r="N399" s="222"/>
      <c r="O399" s="240"/>
      <c r="P399" s="223"/>
      <c r="Q399" s="240"/>
      <c r="R399" s="164"/>
      <c r="S399" s="245"/>
      <c r="T399" s="121"/>
    </row>
    <row r="400" ht="15.75" hidden="1" customHeight="1" spans="1:20">
      <c r="A400" s="153"/>
      <c r="B400" s="153"/>
      <c r="C400" s="219"/>
      <c r="D400" s="246"/>
      <c r="E400" s="156"/>
      <c r="F400" s="158"/>
      <c r="G400" s="158"/>
      <c r="H400" s="159"/>
      <c r="I400" s="283"/>
      <c r="J400" s="228"/>
      <c r="K400" s="162"/>
      <c r="L400" s="162"/>
      <c r="M400" s="162"/>
      <c r="N400" s="222"/>
      <c r="O400" s="240"/>
      <c r="P400" s="223"/>
      <c r="Q400" s="240"/>
      <c r="R400" s="164"/>
      <c r="S400" s="245"/>
      <c r="T400" s="121"/>
    </row>
    <row r="401" ht="15.75" hidden="1" customHeight="1" spans="1:20">
      <c r="A401" s="153"/>
      <c r="B401" s="153"/>
      <c r="C401" s="219"/>
      <c r="D401" s="246"/>
      <c r="E401" s="156"/>
      <c r="F401" s="158"/>
      <c r="G401" s="158"/>
      <c r="H401" s="159"/>
      <c r="I401" s="283"/>
      <c r="J401" s="228"/>
      <c r="K401" s="162"/>
      <c r="L401" s="162"/>
      <c r="M401" s="162"/>
      <c r="N401" s="222"/>
      <c r="O401" s="240"/>
      <c r="P401" s="223"/>
      <c r="Q401" s="240"/>
      <c r="R401" s="164"/>
      <c r="S401" s="245"/>
      <c r="T401" s="121"/>
    </row>
    <row r="402" ht="15.75" hidden="1" customHeight="1" spans="1:20">
      <c r="A402" s="153"/>
      <c r="B402" s="153"/>
      <c r="C402" s="219"/>
      <c r="D402" s="246"/>
      <c r="E402" s="156"/>
      <c r="F402" s="158"/>
      <c r="G402" s="158"/>
      <c r="H402" s="159"/>
      <c r="I402" s="283"/>
      <c r="J402" s="228"/>
      <c r="K402" s="162"/>
      <c r="L402" s="162"/>
      <c r="M402" s="162"/>
      <c r="N402" s="222"/>
      <c r="O402" s="240"/>
      <c r="P402" s="223"/>
      <c r="Q402" s="240"/>
      <c r="R402" s="164"/>
      <c r="S402" s="245"/>
      <c r="T402" s="121"/>
    </row>
    <row r="403" ht="15.75" hidden="1" customHeight="1" spans="1:20">
      <c r="A403" s="153"/>
      <c r="B403" s="153"/>
      <c r="C403" s="219"/>
      <c r="D403" s="246"/>
      <c r="E403" s="156"/>
      <c r="F403" s="158"/>
      <c r="G403" s="158"/>
      <c r="H403" s="159"/>
      <c r="I403" s="283"/>
      <c r="J403" s="228"/>
      <c r="K403" s="162"/>
      <c r="L403" s="162"/>
      <c r="M403" s="162"/>
      <c r="N403" s="222"/>
      <c r="O403" s="240"/>
      <c r="P403" s="223"/>
      <c r="Q403" s="240"/>
      <c r="R403" s="164"/>
      <c r="S403" s="245"/>
      <c r="T403" s="121"/>
    </row>
    <row r="404" ht="15.75" hidden="1" customHeight="1" spans="1:20">
      <c r="A404" s="153"/>
      <c r="B404" s="153"/>
      <c r="C404" s="219"/>
      <c r="D404" s="246"/>
      <c r="E404" s="156"/>
      <c r="F404" s="158"/>
      <c r="G404" s="158"/>
      <c r="H404" s="159"/>
      <c r="I404" s="283"/>
      <c r="J404" s="228"/>
      <c r="K404" s="162"/>
      <c r="L404" s="162"/>
      <c r="M404" s="162"/>
      <c r="N404" s="222"/>
      <c r="O404" s="240"/>
      <c r="P404" s="223"/>
      <c r="Q404" s="240"/>
      <c r="R404" s="164"/>
      <c r="S404" s="245"/>
      <c r="T404" s="121"/>
    </row>
    <row r="405" ht="15.75" hidden="1" customHeight="1" spans="1:20">
      <c r="A405" s="153"/>
      <c r="B405" s="153"/>
      <c r="C405" s="219"/>
      <c r="D405" s="246"/>
      <c r="E405" s="156"/>
      <c r="F405" s="158"/>
      <c r="G405" s="158"/>
      <c r="H405" s="159"/>
      <c r="I405" s="283"/>
      <c r="J405" s="228"/>
      <c r="K405" s="162"/>
      <c r="L405" s="162"/>
      <c r="M405" s="162"/>
      <c r="N405" s="222"/>
      <c r="O405" s="240"/>
      <c r="P405" s="223"/>
      <c r="Q405" s="240"/>
      <c r="R405" s="164"/>
      <c r="S405" s="245"/>
      <c r="T405" s="121"/>
    </row>
    <row r="406" ht="15.75" hidden="1" customHeight="1" spans="1:20">
      <c r="A406" s="153"/>
      <c r="B406" s="153"/>
      <c r="C406" s="219"/>
      <c r="D406" s="246"/>
      <c r="E406" s="156"/>
      <c r="F406" s="158"/>
      <c r="G406" s="158"/>
      <c r="H406" s="159"/>
      <c r="I406" s="283"/>
      <c r="J406" s="228"/>
      <c r="K406" s="162"/>
      <c r="L406" s="162"/>
      <c r="M406" s="162"/>
      <c r="N406" s="222"/>
      <c r="O406" s="240"/>
      <c r="P406" s="223"/>
      <c r="Q406" s="240"/>
      <c r="R406" s="164"/>
      <c r="S406" s="245"/>
      <c r="T406" s="121"/>
    </row>
    <row r="407" ht="15.75" hidden="1" customHeight="1" spans="1:20">
      <c r="A407" s="153"/>
      <c r="B407" s="153"/>
      <c r="C407" s="219"/>
      <c r="D407" s="246"/>
      <c r="E407" s="156"/>
      <c r="F407" s="158"/>
      <c r="G407" s="158"/>
      <c r="H407" s="159"/>
      <c r="I407" s="283"/>
      <c r="J407" s="228"/>
      <c r="K407" s="162"/>
      <c r="L407" s="162"/>
      <c r="M407" s="162"/>
      <c r="N407" s="222"/>
      <c r="O407" s="240"/>
      <c r="P407" s="223"/>
      <c r="Q407" s="240"/>
      <c r="R407" s="164"/>
      <c r="S407" s="245"/>
      <c r="T407" s="121"/>
    </row>
    <row r="408" ht="15.75" hidden="1" customHeight="1" spans="1:20">
      <c r="A408" s="153"/>
      <c r="B408" s="153"/>
      <c r="C408" s="219"/>
      <c r="D408" s="246"/>
      <c r="E408" s="156"/>
      <c r="F408" s="158"/>
      <c r="G408" s="158"/>
      <c r="H408" s="159"/>
      <c r="I408" s="283"/>
      <c r="J408" s="228"/>
      <c r="K408" s="162"/>
      <c r="L408" s="162"/>
      <c r="M408" s="162"/>
      <c r="N408" s="222"/>
      <c r="O408" s="240"/>
      <c r="P408" s="223"/>
      <c r="Q408" s="240"/>
      <c r="R408" s="164"/>
      <c r="S408" s="245"/>
      <c r="T408" s="121"/>
    </row>
    <row r="409" ht="15.75" hidden="1" customHeight="1" spans="1:20">
      <c r="A409" s="153"/>
      <c r="B409" s="153"/>
      <c r="C409" s="219"/>
      <c r="D409" s="246"/>
      <c r="E409" s="156"/>
      <c r="F409" s="158"/>
      <c r="G409" s="158"/>
      <c r="H409" s="159"/>
      <c r="I409" s="283"/>
      <c r="J409" s="228"/>
      <c r="K409" s="162"/>
      <c r="L409" s="162"/>
      <c r="M409" s="162"/>
      <c r="N409" s="222"/>
      <c r="O409" s="240"/>
      <c r="P409" s="223"/>
      <c r="Q409" s="240"/>
      <c r="R409" s="164"/>
      <c r="S409" s="245"/>
      <c r="T409" s="121"/>
    </row>
    <row r="410" ht="15.75" hidden="1" customHeight="1" spans="1:20">
      <c r="A410" s="153"/>
      <c r="B410" s="153"/>
      <c r="C410" s="219"/>
      <c r="D410" s="246"/>
      <c r="E410" s="156"/>
      <c r="F410" s="158"/>
      <c r="G410" s="158"/>
      <c r="H410" s="159"/>
      <c r="I410" s="283"/>
      <c r="J410" s="228"/>
      <c r="K410" s="162"/>
      <c r="L410" s="162"/>
      <c r="M410" s="162"/>
      <c r="N410" s="222"/>
      <c r="O410" s="240"/>
      <c r="P410" s="223"/>
      <c r="Q410" s="240"/>
      <c r="R410" s="164"/>
      <c r="S410" s="245"/>
      <c r="T410" s="121"/>
    </row>
    <row r="411" ht="15.75" hidden="1" customHeight="1" spans="1:20">
      <c r="A411" s="153"/>
      <c r="B411" s="153"/>
      <c r="C411" s="219"/>
      <c r="D411" s="246"/>
      <c r="E411" s="156"/>
      <c r="F411" s="158"/>
      <c r="G411" s="158"/>
      <c r="H411" s="159"/>
      <c r="I411" s="283"/>
      <c r="J411" s="228"/>
      <c r="K411" s="162"/>
      <c r="L411" s="162"/>
      <c r="M411" s="162"/>
      <c r="N411" s="222"/>
      <c r="O411" s="240"/>
      <c r="P411" s="223"/>
      <c r="Q411" s="240"/>
      <c r="R411" s="164"/>
      <c r="S411" s="245"/>
      <c r="T411" s="121"/>
    </row>
    <row r="412" ht="15.75" hidden="1" customHeight="1" spans="1:20">
      <c r="A412" s="153"/>
      <c r="B412" s="153"/>
      <c r="C412" s="219"/>
      <c r="D412" s="246"/>
      <c r="E412" s="156"/>
      <c r="F412" s="158"/>
      <c r="G412" s="158"/>
      <c r="H412" s="159"/>
      <c r="I412" s="283"/>
      <c r="J412" s="228"/>
      <c r="K412" s="162"/>
      <c r="L412" s="162"/>
      <c r="M412" s="162"/>
      <c r="N412" s="222"/>
      <c r="O412" s="240"/>
      <c r="P412" s="223"/>
      <c r="Q412" s="240"/>
      <c r="R412" s="164"/>
      <c r="S412" s="245"/>
      <c r="T412" s="121"/>
    </row>
    <row r="413" ht="15.75" hidden="1" customHeight="1" spans="1:20">
      <c r="A413" s="153"/>
      <c r="B413" s="153"/>
      <c r="C413" s="219"/>
      <c r="D413" s="246"/>
      <c r="E413" s="156"/>
      <c r="F413" s="158"/>
      <c r="G413" s="158"/>
      <c r="H413" s="159"/>
      <c r="I413" s="283"/>
      <c r="J413" s="228"/>
      <c r="K413" s="162"/>
      <c r="L413" s="162"/>
      <c r="M413" s="162"/>
      <c r="N413" s="222"/>
      <c r="O413" s="240"/>
      <c r="P413" s="223"/>
      <c r="Q413" s="240"/>
      <c r="R413" s="164"/>
      <c r="S413" s="245"/>
      <c r="T413" s="121"/>
    </row>
    <row r="414" ht="15.75" hidden="1" customHeight="1" spans="1:20">
      <c r="A414" s="153"/>
      <c r="B414" s="153"/>
      <c r="C414" s="219"/>
      <c r="D414" s="246"/>
      <c r="E414" s="156"/>
      <c r="F414" s="158"/>
      <c r="G414" s="158"/>
      <c r="H414" s="159"/>
      <c r="I414" s="283"/>
      <c r="J414" s="228"/>
      <c r="K414" s="162"/>
      <c r="L414" s="162"/>
      <c r="M414" s="162"/>
      <c r="N414" s="222"/>
      <c r="O414" s="240"/>
      <c r="P414" s="223"/>
      <c r="Q414" s="240"/>
      <c r="R414" s="164"/>
      <c r="S414" s="245"/>
      <c r="T414" s="121"/>
    </row>
    <row r="415" ht="15.75" hidden="1" customHeight="1" spans="1:20">
      <c r="A415" s="153"/>
      <c r="B415" s="153"/>
      <c r="C415" s="219"/>
      <c r="D415" s="246"/>
      <c r="E415" s="156"/>
      <c r="F415" s="158"/>
      <c r="G415" s="158"/>
      <c r="H415" s="159"/>
      <c r="I415" s="283"/>
      <c r="J415" s="228"/>
      <c r="K415" s="162"/>
      <c r="L415" s="162"/>
      <c r="M415" s="162"/>
      <c r="N415" s="222"/>
      <c r="O415" s="240"/>
      <c r="P415" s="223"/>
      <c r="Q415" s="240"/>
      <c r="R415" s="164"/>
      <c r="S415" s="245"/>
      <c r="T415" s="121"/>
    </row>
    <row r="416" ht="15.75" hidden="1" customHeight="1" spans="1:20">
      <c r="A416" s="153"/>
      <c r="B416" s="153"/>
      <c r="C416" s="219"/>
      <c r="D416" s="246"/>
      <c r="E416" s="156"/>
      <c r="F416" s="158"/>
      <c r="G416" s="158"/>
      <c r="H416" s="159"/>
      <c r="I416" s="283"/>
      <c r="J416" s="228"/>
      <c r="K416" s="162"/>
      <c r="L416" s="162"/>
      <c r="M416" s="162"/>
      <c r="N416" s="222"/>
      <c r="O416" s="240"/>
      <c r="P416" s="223"/>
      <c r="Q416" s="240"/>
      <c r="R416" s="164"/>
      <c r="S416" s="245"/>
      <c r="T416" s="121"/>
    </row>
    <row r="417" ht="15.75" hidden="1" customHeight="1" spans="1:20">
      <c r="A417" s="153"/>
      <c r="B417" s="153"/>
      <c r="C417" s="219"/>
      <c r="D417" s="246"/>
      <c r="E417" s="156"/>
      <c r="F417" s="158"/>
      <c r="G417" s="158"/>
      <c r="H417" s="159"/>
      <c r="I417" s="283"/>
      <c r="J417" s="228"/>
      <c r="K417" s="162"/>
      <c r="L417" s="162"/>
      <c r="M417" s="162"/>
      <c r="N417" s="222"/>
      <c r="O417" s="240"/>
      <c r="P417" s="223"/>
      <c r="Q417" s="240"/>
      <c r="R417" s="164"/>
      <c r="S417" s="245"/>
      <c r="T417" s="121"/>
    </row>
    <row r="418" ht="15.75" hidden="1" customHeight="1" spans="1:20">
      <c r="A418" s="153"/>
      <c r="B418" s="153"/>
      <c r="C418" s="219"/>
      <c r="D418" s="246"/>
      <c r="E418" s="156"/>
      <c r="F418" s="158"/>
      <c r="G418" s="158"/>
      <c r="H418" s="159"/>
      <c r="I418" s="283"/>
      <c r="J418" s="228"/>
      <c r="K418" s="162"/>
      <c r="L418" s="162"/>
      <c r="M418" s="162"/>
      <c r="N418" s="222"/>
      <c r="O418" s="240"/>
      <c r="P418" s="223"/>
      <c r="Q418" s="240"/>
      <c r="R418" s="164"/>
      <c r="S418" s="245"/>
      <c r="T418" s="121"/>
    </row>
    <row r="419" ht="15.75" hidden="1" customHeight="1" spans="1:20">
      <c r="A419" s="153"/>
      <c r="B419" s="153"/>
      <c r="C419" s="219"/>
      <c r="D419" s="246"/>
      <c r="E419" s="156"/>
      <c r="F419" s="158"/>
      <c r="G419" s="158"/>
      <c r="H419" s="159"/>
      <c r="I419" s="283"/>
      <c r="J419" s="228"/>
      <c r="K419" s="162"/>
      <c r="L419" s="162"/>
      <c r="M419" s="162"/>
      <c r="N419" s="222"/>
      <c r="O419" s="240"/>
      <c r="P419" s="223"/>
      <c r="Q419" s="240"/>
      <c r="R419" s="164"/>
      <c r="S419" s="245"/>
      <c r="T419" s="121"/>
    </row>
    <row r="420" ht="15.75" hidden="1" customHeight="1" spans="1:20">
      <c r="A420" s="153"/>
      <c r="B420" s="153"/>
      <c r="C420" s="219"/>
      <c r="D420" s="246"/>
      <c r="E420" s="156"/>
      <c r="F420" s="158"/>
      <c r="G420" s="158"/>
      <c r="H420" s="159"/>
      <c r="I420" s="283"/>
      <c r="J420" s="228"/>
      <c r="K420" s="162"/>
      <c r="L420" s="162"/>
      <c r="M420" s="162"/>
      <c r="N420" s="222"/>
      <c r="O420" s="240"/>
      <c r="P420" s="223"/>
      <c r="Q420" s="240"/>
      <c r="R420" s="164"/>
      <c r="S420" s="245"/>
      <c r="T420" s="121"/>
    </row>
    <row r="421" ht="15.75" hidden="1" customHeight="1" spans="1:20">
      <c r="A421" s="153"/>
      <c r="B421" s="153"/>
      <c r="C421" s="219"/>
      <c r="D421" s="246"/>
      <c r="E421" s="156"/>
      <c r="F421" s="158"/>
      <c r="G421" s="158"/>
      <c r="H421" s="159"/>
      <c r="I421" s="283"/>
      <c r="J421" s="228"/>
      <c r="K421" s="162"/>
      <c r="L421" s="162"/>
      <c r="M421" s="162"/>
      <c r="N421" s="222"/>
      <c r="O421" s="240"/>
      <c r="P421" s="223"/>
      <c r="Q421" s="240"/>
      <c r="R421" s="164"/>
      <c r="S421" s="245"/>
      <c r="T421" s="121"/>
    </row>
    <row r="422" ht="15.75" hidden="1" customHeight="1" spans="1:20">
      <c r="A422" s="153"/>
      <c r="B422" s="153"/>
      <c r="C422" s="219"/>
      <c r="D422" s="246"/>
      <c r="E422" s="156"/>
      <c r="F422" s="158"/>
      <c r="G422" s="158"/>
      <c r="H422" s="159"/>
      <c r="I422" s="283"/>
      <c r="J422" s="228"/>
      <c r="K422" s="162"/>
      <c r="L422" s="162"/>
      <c r="M422" s="162"/>
      <c r="N422" s="222"/>
      <c r="O422" s="240"/>
      <c r="P422" s="223"/>
      <c r="Q422" s="240"/>
      <c r="R422" s="164"/>
      <c r="S422" s="245"/>
      <c r="T422" s="121"/>
    </row>
    <row r="423" ht="15.75" hidden="1" customHeight="1" spans="1:20">
      <c r="A423" s="153"/>
      <c r="B423" s="153"/>
      <c r="C423" s="219"/>
      <c r="D423" s="246"/>
      <c r="E423" s="156"/>
      <c r="F423" s="158"/>
      <c r="G423" s="158"/>
      <c r="H423" s="159"/>
      <c r="I423" s="283"/>
      <c r="J423" s="228"/>
      <c r="K423" s="162"/>
      <c r="L423" s="162"/>
      <c r="M423" s="162"/>
      <c r="N423" s="222"/>
      <c r="O423" s="240"/>
      <c r="P423" s="223"/>
      <c r="Q423" s="240"/>
      <c r="R423" s="164"/>
      <c r="S423" s="245"/>
      <c r="T423" s="121"/>
    </row>
    <row r="424" ht="15.75" hidden="1" customHeight="1" spans="1:20">
      <c r="A424" s="153"/>
      <c r="B424" s="153"/>
      <c r="C424" s="219"/>
      <c r="D424" s="246"/>
      <c r="E424" s="156"/>
      <c r="F424" s="158"/>
      <c r="G424" s="158"/>
      <c r="H424" s="159"/>
      <c r="I424" s="283"/>
      <c r="J424" s="228"/>
      <c r="K424" s="162"/>
      <c r="L424" s="162"/>
      <c r="M424" s="162"/>
      <c r="N424" s="222"/>
      <c r="O424" s="240"/>
      <c r="P424" s="223"/>
      <c r="Q424" s="240"/>
      <c r="R424" s="164"/>
      <c r="S424" s="245"/>
      <c r="T424" s="121"/>
    </row>
    <row r="425" ht="15.75" hidden="1" customHeight="1" spans="1:20">
      <c r="A425" s="153"/>
      <c r="B425" s="153"/>
      <c r="C425" s="219"/>
      <c r="D425" s="246"/>
      <c r="E425" s="156"/>
      <c r="F425" s="158"/>
      <c r="G425" s="158"/>
      <c r="H425" s="159"/>
      <c r="I425" s="283"/>
      <c r="J425" s="228"/>
      <c r="K425" s="162"/>
      <c r="L425" s="162"/>
      <c r="M425" s="162"/>
      <c r="N425" s="222"/>
      <c r="O425" s="240"/>
      <c r="P425" s="223"/>
      <c r="Q425" s="240"/>
      <c r="R425" s="164"/>
      <c r="S425" s="245"/>
      <c r="T425" s="121"/>
    </row>
    <row r="426" ht="15.75" hidden="1" customHeight="1" spans="1:20">
      <c r="A426" s="153"/>
      <c r="B426" s="153"/>
      <c r="C426" s="219"/>
      <c r="D426" s="246"/>
      <c r="E426" s="156"/>
      <c r="F426" s="158"/>
      <c r="G426" s="158"/>
      <c r="H426" s="159"/>
      <c r="I426" s="283"/>
      <c r="J426" s="228"/>
      <c r="K426" s="162"/>
      <c r="L426" s="162"/>
      <c r="M426" s="162"/>
      <c r="N426" s="222"/>
      <c r="O426" s="240"/>
      <c r="P426" s="223"/>
      <c r="Q426" s="240"/>
      <c r="R426" s="164"/>
      <c r="S426" s="245"/>
      <c r="T426" s="121"/>
    </row>
    <row r="427" ht="15.75" hidden="1" customHeight="1" spans="1:20">
      <c r="A427" s="153"/>
      <c r="B427" s="153"/>
      <c r="C427" s="219"/>
      <c r="D427" s="246"/>
      <c r="E427" s="156"/>
      <c r="F427" s="158"/>
      <c r="G427" s="158"/>
      <c r="H427" s="159"/>
      <c r="I427" s="283"/>
      <c r="J427" s="228"/>
      <c r="K427" s="162"/>
      <c r="L427" s="162"/>
      <c r="M427" s="162"/>
      <c r="N427" s="222"/>
      <c r="O427" s="240"/>
      <c r="P427" s="223"/>
      <c r="Q427" s="240"/>
      <c r="R427" s="164"/>
      <c r="S427" s="245"/>
      <c r="T427" s="121"/>
    </row>
    <row r="428" ht="15.75" hidden="1" customHeight="1" spans="1:20">
      <c r="A428" s="153"/>
      <c r="B428" s="153"/>
      <c r="C428" s="219"/>
      <c r="D428" s="246"/>
      <c r="E428" s="156"/>
      <c r="F428" s="158"/>
      <c r="G428" s="158"/>
      <c r="H428" s="159"/>
      <c r="I428" s="283"/>
      <c r="J428" s="228"/>
      <c r="K428" s="162"/>
      <c r="L428" s="162"/>
      <c r="M428" s="162"/>
      <c r="N428" s="222"/>
      <c r="O428" s="240"/>
      <c r="P428" s="223"/>
      <c r="Q428" s="240"/>
      <c r="R428" s="164"/>
      <c r="S428" s="245"/>
      <c r="T428" s="121"/>
    </row>
    <row r="429" ht="15.75" hidden="1" customHeight="1" spans="1:20">
      <c r="A429" s="153"/>
      <c r="B429" s="153"/>
      <c r="C429" s="219"/>
      <c r="D429" s="246"/>
      <c r="E429" s="156"/>
      <c r="F429" s="158"/>
      <c r="G429" s="158"/>
      <c r="H429" s="159"/>
      <c r="I429" s="283"/>
      <c r="J429" s="228"/>
      <c r="K429" s="162"/>
      <c r="L429" s="162"/>
      <c r="M429" s="162"/>
      <c r="N429" s="222"/>
      <c r="O429" s="240"/>
      <c r="P429" s="223"/>
      <c r="Q429" s="240"/>
      <c r="R429" s="164"/>
      <c r="S429" s="245"/>
      <c r="T429" s="121"/>
    </row>
    <row r="430" ht="15.75" hidden="1" customHeight="1" spans="1:20">
      <c r="A430" s="153"/>
      <c r="B430" s="153"/>
      <c r="C430" s="219"/>
      <c r="D430" s="246"/>
      <c r="E430" s="156"/>
      <c r="F430" s="158"/>
      <c r="G430" s="158"/>
      <c r="H430" s="159"/>
      <c r="I430" s="283"/>
      <c r="J430" s="228"/>
      <c r="K430" s="162"/>
      <c r="L430" s="162"/>
      <c r="M430" s="162"/>
      <c r="N430" s="222"/>
      <c r="O430" s="240"/>
      <c r="P430" s="223"/>
      <c r="Q430" s="240"/>
      <c r="R430" s="164"/>
      <c r="S430" s="245"/>
      <c r="T430" s="121"/>
    </row>
    <row r="431" ht="15.75" hidden="1" customHeight="1" spans="1:20">
      <c r="A431" s="153"/>
      <c r="B431" s="153"/>
      <c r="C431" s="219"/>
      <c r="D431" s="246"/>
      <c r="E431" s="156"/>
      <c r="F431" s="158"/>
      <c r="G431" s="158"/>
      <c r="H431" s="159"/>
      <c r="I431" s="283"/>
      <c r="J431" s="228"/>
      <c r="K431" s="162"/>
      <c r="L431" s="162"/>
      <c r="M431" s="162"/>
      <c r="N431" s="222"/>
      <c r="O431" s="240"/>
      <c r="P431" s="223"/>
      <c r="Q431" s="240"/>
      <c r="R431" s="164"/>
      <c r="S431" s="245"/>
      <c r="T431" s="121"/>
    </row>
    <row r="432" ht="15.75" hidden="1" customHeight="1" spans="1:20">
      <c r="A432" s="153"/>
      <c r="B432" s="153"/>
      <c r="C432" s="219"/>
      <c r="D432" s="246"/>
      <c r="E432" s="156"/>
      <c r="F432" s="158"/>
      <c r="G432" s="158"/>
      <c r="H432" s="159"/>
      <c r="I432" s="283"/>
      <c r="J432" s="228"/>
      <c r="K432" s="162"/>
      <c r="L432" s="162"/>
      <c r="M432" s="162"/>
      <c r="N432" s="222"/>
      <c r="O432" s="240"/>
      <c r="P432" s="223"/>
      <c r="Q432" s="240"/>
      <c r="R432" s="164"/>
      <c r="S432" s="245"/>
      <c r="T432" s="121"/>
    </row>
    <row r="433" ht="15.75" hidden="1" customHeight="1" spans="1:20">
      <c r="A433" s="153"/>
      <c r="B433" s="153"/>
      <c r="C433" s="219"/>
      <c r="D433" s="246"/>
      <c r="E433" s="156"/>
      <c r="F433" s="158"/>
      <c r="G433" s="158"/>
      <c r="H433" s="159"/>
      <c r="I433" s="283"/>
      <c r="J433" s="228"/>
      <c r="K433" s="162"/>
      <c r="L433" s="162"/>
      <c r="M433" s="162"/>
      <c r="N433" s="222"/>
      <c r="O433" s="240"/>
      <c r="P433" s="223"/>
      <c r="Q433" s="240"/>
      <c r="R433" s="164"/>
      <c r="S433" s="245"/>
      <c r="T433" s="121"/>
    </row>
    <row r="434" ht="15.75" hidden="1" customHeight="1" spans="1:20">
      <c r="A434" s="153"/>
      <c r="B434" s="153"/>
      <c r="C434" s="219"/>
      <c r="D434" s="246"/>
      <c r="E434" s="156"/>
      <c r="F434" s="158"/>
      <c r="G434" s="158"/>
      <c r="H434" s="159"/>
      <c r="I434" s="283"/>
      <c r="J434" s="228"/>
      <c r="K434" s="162"/>
      <c r="L434" s="162"/>
      <c r="M434" s="162"/>
      <c r="N434" s="222"/>
      <c r="O434" s="240"/>
      <c r="P434" s="223"/>
      <c r="Q434" s="240"/>
      <c r="R434" s="164"/>
      <c r="S434" s="245"/>
      <c r="T434" s="121"/>
    </row>
    <row r="435" ht="15.75" hidden="1" customHeight="1" spans="1:20">
      <c r="A435" s="153"/>
      <c r="B435" s="153"/>
      <c r="C435" s="219"/>
      <c r="D435" s="246"/>
      <c r="E435" s="156"/>
      <c r="F435" s="158"/>
      <c r="G435" s="158"/>
      <c r="H435" s="159"/>
      <c r="I435" s="283"/>
      <c r="J435" s="228"/>
      <c r="K435" s="162"/>
      <c r="L435" s="162"/>
      <c r="M435" s="162"/>
      <c r="N435" s="222"/>
      <c r="O435" s="240"/>
      <c r="P435" s="223"/>
      <c r="Q435" s="240"/>
      <c r="R435" s="164"/>
      <c r="S435" s="245"/>
      <c r="T435" s="121"/>
    </row>
    <row r="436" ht="15.75" hidden="1" customHeight="1" spans="1:20">
      <c r="A436" s="153"/>
      <c r="B436" s="153"/>
      <c r="C436" s="219"/>
      <c r="D436" s="246"/>
      <c r="E436" s="156"/>
      <c r="F436" s="158"/>
      <c r="G436" s="158"/>
      <c r="H436" s="159"/>
      <c r="I436" s="283"/>
      <c r="J436" s="228"/>
      <c r="K436" s="162"/>
      <c r="L436" s="162"/>
      <c r="M436" s="162"/>
      <c r="N436" s="222"/>
      <c r="O436" s="240"/>
      <c r="P436" s="223"/>
      <c r="Q436" s="240"/>
      <c r="R436" s="164"/>
      <c r="S436" s="245"/>
      <c r="T436" s="121"/>
    </row>
    <row r="437" ht="15.75" hidden="1" customHeight="1" spans="1:20">
      <c r="A437" s="153"/>
      <c r="B437" s="153"/>
      <c r="C437" s="219"/>
      <c r="D437" s="246"/>
      <c r="E437" s="156"/>
      <c r="F437" s="158"/>
      <c r="G437" s="158"/>
      <c r="H437" s="159"/>
      <c r="I437" s="283"/>
      <c r="J437" s="228"/>
      <c r="K437" s="162"/>
      <c r="L437" s="162"/>
      <c r="M437" s="162"/>
      <c r="N437" s="222"/>
      <c r="O437" s="240"/>
      <c r="P437" s="223"/>
      <c r="Q437" s="240"/>
      <c r="R437" s="164"/>
      <c r="S437" s="245"/>
      <c r="T437" s="121"/>
    </row>
    <row r="438" ht="15.75" hidden="1" customHeight="1" spans="1:20">
      <c r="A438" s="153"/>
      <c r="B438" s="153"/>
      <c r="C438" s="219"/>
      <c r="D438" s="246"/>
      <c r="E438" s="156"/>
      <c r="F438" s="158"/>
      <c r="G438" s="158"/>
      <c r="H438" s="159"/>
      <c r="I438" s="283"/>
      <c r="J438" s="228"/>
      <c r="K438" s="162"/>
      <c r="L438" s="162"/>
      <c r="M438" s="162"/>
      <c r="N438" s="222"/>
      <c r="O438" s="240"/>
      <c r="P438" s="223"/>
      <c r="Q438" s="240"/>
      <c r="R438" s="164"/>
      <c r="S438" s="245"/>
      <c r="T438" s="121"/>
    </row>
    <row r="439" ht="15.75" hidden="1" customHeight="1" spans="1:20">
      <c r="A439" s="153"/>
      <c r="B439" s="153"/>
      <c r="C439" s="219"/>
      <c r="D439" s="246"/>
      <c r="E439" s="156"/>
      <c r="F439" s="158"/>
      <c r="G439" s="158"/>
      <c r="H439" s="159"/>
      <c r="I439" s="283"/>
      <c r="J439" s="228"/>
      <c r="K439" s="162"/>
      <c r="L439" s="162"/>
      <c r="M439" s="162"/>
      <c r="N439" s="222"/>
      <c r="O439" s="240"/>
      <c r="P439" s="223"/>
      <c r="Q439" s="240"/>
      <c r="R439" s="164"/>
      <c r="S439" s="245"/>
      <c r="T439" s="121"/>
    </row>
    <row r="440" ht="15.75" hidden="1" customHeight="1" spans="1:20">
      <c r="A440" s="153"/>
      <c r="B440" s="153"/>
      <c r="C440" s="219"/>
      <c r="D440" s="246"/>
      <c r="E440" s="156"/>
      <c r="F440" s="158"/>
      <c r="G440" s="158"/>
      <c r="H440" s="159"/>
      <c r="I440" s="283"/>
      <c r="J440" s="228"/>
      <c r="K440" s="162"/>
      <c r="L440" s="162"/>
      <c r="M440" s="162"/>
      <c r="N440" s="222"/>
      <c r="O440" s="240"/>
      <c r="P440" s="223"/>
      <c r="Q440" s="240"/>
      <c r="R440" s="164"/>
      <c r="S440" s="245"/>
      <c r="T440" s="121"/>
    </row>
    <row r="441" ht="15.75" hidden="1" customHeight="1" spans="1:20">
      <c r="A441" s="153"/>
      <c r="B441" s="153"/>
      <c r="C441" s="219"/>
      <c r="D441" s="246"/>
      <c r="E441" s="156"/>
      <c r="F441" s="158"/>
      <c r="G441" s="158"/>
      <c r="H441" s="159"/>
      <c r="I441" s="283"/>
      <c r="J441" s="228"/>
      <c r="K441" s="162"/>
      <c r="L441" s="162"/>
      <c r="M441" s="162"/>
      <c r="N441" s="222"/>
      <c r="O441" s="240"/>
      <c r="P441" s="223"/>
      <c r="Q441" s="240"/>
      <c r="R441" s="164"/>
      <c r="S441" s="245"/>
      <c r="T441" s="121"/>
    </row>
    <row r="442" ht="15.75" hidden="1" customHeight="1" spans="1:20">
      <c r="A442" s="153"/>
      <c r="B442" s="153"/>
      <c r="C442" s="219"/>
      <c r="D442" s="246"/>
      <c r="E442" s="156"/>
      <c r="F442" s="158"/>
      <c r="G442" s="158"/>
      <c r="H442" s="159"/>
      <c r="I442" s="283"/>
      <c r="J442" s="228"/>
      <c r="K442" s="162"/>
      <c r="L442" s="162"/>
      <c r="M442" s="162"/>
      <c r="N442" s="222"/>
      <c r="O442" s="240"/>
      <c r="P442" s="223"/>
      <c r="Q442" s="240"/>
      <c r="R442" s="164"/>
      <c r="S442" s="245"/>
      <c r="T442" s="121"/>
    </row>
    <row r="443" ht="15.75" hidden="1" customHeight="1" spans="1:20">
      <c r="A443" s="153"/>
      <c r="B443" s="153"/>
      <c r="C443" s="219"/>
      <c r="D443" s="246"/>
      <c r="E443" s="156"/>
      <c r="F443" s="158"/>
      <c r="G443" s="158"/>
      <c r="H443" s="159"/>
      <c r="I443" s="283"/>
      <c r="J443" s="228"/>
      <c r="K443" s="162"/>
      <c r="L443" s="162"/>
      <c r="M443" s="162"/>
      <c r="N443" s="222"/>
      <c r="O443" s="240"/>
      <c r="P443" s="223"/>
      <c r="Q443" s="240"/>
      <c r="R443" s="164"/>
      <c r="S443" s="245"/>
      <c r="T443" s="121"/>
    </row>
    <row r="444" ht="15.75" hidden="1" customHeight="1" spans="1:20">
      <c r="A444" s="153"/>
      <c r="B444" s="153"/>
      <c r="C444" s="219"/>
      <c r="D444" s="246"/>
      <c r="E444" s="156"/>
      <c r="F444" s="158"/>
      <c r="G444" s="158"/>
      <c r="H444" s="159"/>
      <c r="I444" s="283"/>
      <c r="J444" s="228"/>
      <c r="K444" s="162"/>
      <c r="L444" s="162"/>
      <c r="M444" s="162"/>
      <c r="N444" s="222"/>
      <c r="O444" s="240"/>
      <c r="P444" s="223"/>
      <c r="Q444" s="240"/>
      <c r="R444" s="164"/>
      <c r="S444" s="245"/>
      <c r="T444" s="121"/>
    </row>
    <row r="445" ht="15.75" hidden="1" customHeight="1" spans="1:20">
      <c r="A445" s="153"/>
      <c r="B445" s="153"/>
      <c r="C445" s="219"/>
      <c r="D445" s="246"/>
      <c r="E445" s="156"/>
      <c r="F445" s="158"/>
      <c r="G445" s="158"/>
      <c r="H445" s="159"/>
      <c r="I445" s="283"/>
      <c r="J445" s="228"/>
      <c r="K445" s="162"/>
      <c r="L445" s="162"/>
      <c r="M445" s="162"/>
      <c r="N445" s="222"/>
      <c r="O445" s="240"/>
      <c r="P445" s="223"/>
      <c r="Q445" s="240"/>
      <c r="R445" s="164"/>
      <c r="S445" s="245"/>
      <c r="T445" s="121"/>
    </row>
    <row r="446" ht="15.75" hidden="1" customHeight="1" spans="1:20">
      <c r="A446" s="153"/>
      <c r="B446" s="153"/>
      <c r="C446" s="219"/>
      <c r="D446" s="246"/>
      <c r="E446" s="156"/>
      <c r="F446" s="158"/>
      <c r="G446" s="158"/>
      <c r="H446" s="159"/>
      <c r="I446" s="283"/>
      <c r="J446" s="228"/>
      <c r="K446" s="162"/>
      <c r="L446" s="162"/>
      <c r="M446" s="162"/>
      <c r="N446" s="222"/>
      <c r="O446" s="240"/>
      <c r="P446" s="223"/>
      <c r="Q446" s="240"/>
      <c r="R446" s="164"/>
      <c r="S446" s="245"/>
      <c r="T446" s="121"/>
    </row>
    <row r="447" ht="15.75" hidden="1" customHeight="1" spans="1:20">
      <c r="A447" s="153"/>
      <c r="B447" s="153"/>
      <c r="C447" s="219"/>
      <c r="D447" s="246"/>
      <c r="E447" s="156"/>
      <c r="F447" s="158"/>
      <c r="G447" s="158"/>
      <c r="H447" s="159"/>
      <c r="I447" s="283"/>
      <c r="J447" s="228"/>
      <c r="K447" s="162"/>
      <c r="L447" s="162"/>
      <c r="M447" s="162"/>
      <c r="N447" s="222"/>
      <c r="O447" s="240"/>
      <c r="P447" s="223"/>
      <c r="Q447" s="240"/>
      <c r="R447" s="164"/>
      <c r="S447" s="245"/>
      <c r="T447" s="121"/>
    </row>
    <row r="448" ht="15.75" hidden="1" customHeight="1" spans="1:20">
      <c r="A448" s="153"/>
      <c r="B448" s="153"/>
      <c r="C448" s="219"/>
      <c r="D448" s="246"/>
      <c r="E448" s="156"/>
      <c r="F448" s="158"/>
      <c r="G448" s="158"/>
      <c r="H448" s="159"/>
      <c r="I448" s="283"/>
      <c r="J448" s="228"/>
      <c r="K448" s="162"/>
      <c r="L448" s="162"/>
      <c r="M448" s="162"/>
      <c r="N448" s="222"/>
      <c r="O448" s="240"/>
      <c r="P448" s="223"/>
      <c r="Q448" s="240"/>
      <c r="R448" s="164"/>
      <c r="S448" s="245"/>
      <c r="T448" s="121"/>
    </row>
    <row r="449" ht="15.75" hidden="1" customHeight="1" spans="1:20">
      <c r="A449" s="153"/>
      <c r="B449" s="153"/>
      <c r="C449" s="219"/>
      <c r="D449" s="246"/>
      <c r="E449" s="156"/>
      <c r="F449" s="158"/>
      <c r="G449" s="158"/>
      <c r="H449" s="159"/>
      <c r="I449" s="283"/>
      <c r="J449" s="228"/>
      <c r="K449" s="162"/>
      <c r="L449" s="162"/>
      <c r="M449" s="162"/>
      <c r="N449" s="222"/>
      <c r="O449" s="240"/>
      <c r="P449" s="223"/>
      <c r="Q449" s="240"/>
      <c r="R449" s="164"/>
      <c r="S449" s="245"/>
      <c r="T449" s="121"/>
    </row>
    <row r="450" ht="15.75" hidden="1" customHeight="1" spans="1:20">
      <c r="A450" s="153"/>
      <c r="B450" s="153"/>
      <c r="C450" s="219"/>
      <c r="D450" s="246"/>
      <c r="E450" s="156"/>
      <c r="F450" s="158"/>
      <c r="G450" s="158"/>
      <c r="H450" s="159"/>
      <c r="I450" s="283"/>
      <c r="J450" s="228"/>
      <c r="K450" s="162"/>
      <c r="L450" s="162"/>
      <c r="M450" s="162"/>
      <c r="N450" s="222"/>
      <c r="O450" s="240"/>
      <c r="P450" s="223"/>
      <c r="Q450" s="240"/>
      <c r="R450" s="164"/>
      <c r="S450" s="245"/>
      <c r="T450" s="121"/>
    </row>
    <row r="451" ht="15.75" hidden="1" customHeight="1" spans="1:20">
      <c r="A451" s="153"/>
      <c r="B451" s="153"/>
      <c r="C451" s="219"/>
      <c r="D451" s="246"/>
      <c r="E451" s="156"/>
      <c r="F451" s="158"/>
      <c r="G451" s="158"/>
      <c r="H451" s="159"/>
      <c r="I451" s="283"/>
      <c r="J451" s="228"/>
      <c r="K451" s="162"/>
      <c r="L451" s="162"/>
      <c r="M451" s="162"/>
      <c r="N451" s="222"/>
      <c r="O451" s="240"/>
      <c r="P451" s="223"/>
      <c r="Q451" s="240"/>
      <c r="R451" s="164"/>
      <c r="S451" s="245"/>
      <c r="T451" s="121"/>
    </row>
    <row r="452" ht="15.75" hidden="1" customHeight="1" spans="1:20">
      <c r="A452" s="153"/>
      <c r="B452" s="153"/>
      <c r="C452" s="219"/>
      <c r="D452" s="246"/>
      <c r="E452" s="156"/>
      <c r="F452" s="158"/>
      <c r="G452" s="158"/>
      <c r="H452" s="159"/>
      <c r="I452" s="283"/>
      <c r="J452" s="228"/>
      <c r="K452" s="162"/>
      <c r="L452" s="162"/>
      <c r="M452" s="162"/>
      <c r="N452" s="222"/>
      <c r="O452" s="240"/>
      <c r="P452" s="223"/>
      <c r="Q452" s="240"/>
      <c r="R452" s="164"/>
      <c r="S452" s="245"/>
      <c r="T452" s="121"/>
    </row>
    <row r="453" ht="15.75" hidden="1" customHeight="1" spans="1:20">
      <c r="A453" s="153"/>
      <c r="B453" s="153"/>
      <c r="C453" s="219"/>
      <c r="D453" s="246"/>
      <c r="E453" s="156"/>
      <c r="F453" s="158"/>
      <c r="G453" s="158"/>
      <c r="H453" s="159"/>
      <c r="I453" s="283"/>
      <c r="J453" s="228"/>
      <c r="K453" s="162"/>
      <c r="L453" s="162"/>
      <c r="M453" s="162"/>
      <c r="N453" s="222"/>
      <c r="O453" s="240"/>
      <c r="P453" s="223"/>
      <c r="Q453" s="240"/>
      <c r="R453" s="164"/>
      <c r="S453" s="245"/>
      <c r="T453" s="121"/>
    </row>
    <row r="454" ht="15.75" hidden="1" customHeight="1" spans="1:20">
      <c r="A454" s="153"/>
      <c r="B454" s="153"/>
      <c r="C454" s="219"/>
      <c r="D454" s="246"/>
      <c r="E454" s="156"/>
      <c r="F454" s="158"/>
      <c r="G454" s="158"/>
      <c r="H454" s="159"/>
      <c r="I454" s="283"/>
      <c r="J454" s="228"/>
      <c r="K454" s="162"/>
      <c r="L454" s="162"/>
      <c r="M454" s="162"/>
      <c r="N454" s="222"/>
      <c r="O454" s="240"/>
      <c r="P454" s="223"/>
      <c r="Q454" s="240"/>
      <c r="R454" s="164"/>
      <c r="S454" s="245"/>
      <c r="T454" s="121"/>
    </row>
    <row r="455" ht="15.75" hidden="1" customHeight="1" spans="1:20">
      <c r="A455" s="153"/>
      <c r="B455" s="153"/>
      <c r="C455" s="219"/>
      <c r="D455" s="246"/>
      <c r="E455" s="156"/>
      <c r="F455" s="158"/>
      <c r="G455" s="158"/>
      <c r="H455" s="159"/>
      <c r="I455" s="283"/>
      <c r="J455" s="228"/>
      <c r="K455" s="162"/>
      <c r="L455" s="162"/>
      <c r="M455" s="162"/>
      <c r="N455" s="222"/>
      <c r="O455" s="240"/>
      <c r="P455" s="223"/>
      <c r="Q455" s="240"/>
      <c r="R455" s="164"/>
      <c r="S455" s="245"/>
      <c r="T455" s="121"/>
    </row>
    <row r="456" ht="15.75" hidden="1" customHeight="1" spans="1:20">
      <c r="A456" s="153"/>
      <c r="B456" s="153"/>
      <c r="C456" s="219"/>
      <c r="D456" s="246"/>
      <c r="E456" s="156"/>
      <c r="F456" s="158"/>
      <c r="G456" s="158"/>
      <c r="H456" s="159"/>
      <c r="I456" s="283"/>
      <c r="J456" s="228"/>
      <c r="K456" s="162"/>
      <c r="L456" s="162"/>
      <c r="M456" s="162"/>
      <c r="N456" s="222"/>
      <c r="O456" s="240"/>
      <c r="P456" s="223"/>
      <c r="Q456" s="240"/>
      <c r="R456" s="164"/>
      <c r="S456" s="245"/>
      <c r="T456" s="121"/>
    </row>
    <row r="457" ht="15.75" hidden="1" customHeight="1" spans="1:20">
      <c r="A457" s="153"/>
      <c r="B457" s="153"/>
      <c r="C457" s="219"/>
      <c r="D457" s="246"/>
      <c r="E457" s="156"/>
      <c r="F457" s="158"/>
      <c r="G457" s="158"/>
      <c r="H457" s="159"/>
      <c r="I457" s="283"/>
      <c r="J457" s="228"/>
      <c r="K457" s="162"/>
      <c r="L457" s="162"/>
      <c r="M457" s="162"/>
      <c r="N457" s="222"/>
      <c r="O457" s="240"/>
      <c r="P457" s="223"/>
      <c r="Q457" s="240"/>
      <c r="R457" s="164"/>
      <c r="S457" s="245"/>
      <c r="T457" s="121"/>
    </row>
    <row r="458" ht="15.75" hidden="1" customHeight="1" spans="1:20">
      <c r="A458" s="153"/>
      <c r="B458" s="153"/>
      <c r="C458" s="219"/>
      <c r="D458" s="246"/>
      <c r="E458" s="156"/>
      <c r="F458" s="158"/>
      <c r="G458" s="158"/>
      <c r="H458" s="159"/>
      <c r="I458" s="283"/>
      <c r="J458" s="228"/>
      <c r="K458" s="162"/>
      <c r="L458" s="162"/>
      <c r="M458" s="162"/>
      <c r="N458" s="222"/>
      <c r="O458" s="240"/>
      <c r="P458" s="223"/>
      <c r="Q458" s="240"/>
      <c r="R458" s="164"/>
      <c r="S458" s="245"/>
      <c r="T458" s="121"/>
    </row>
    <row r="459" ht="15.75" hidden="1" customHeight="1" spans="1:20">
      <c r="A459" s="153"/>
      <c r="B459" s="153"/>
      <c r="C459" s="219"/>
      <c r="D459" s="246"/>
      <c r="E459" s="156"/>
      <c r="F459" s="158"/>
      <c r="G459" s="158"/>
      <c r="H459" s="159"/>
      <c r="I459" s="283"/>
      <c r="J459" s="228"/>
      <c r="K459" s="162"/>
      <c r="L459" s="162"/>
      <c r="M459" s="162"/>
      <c r="N459" s="222"/>
      <c r="O459" s="240"/>
      <c r="P459" s="223"/>
      <c r="Q459" s="240"/>
      <c r="R459" s="164"/>
      <c r="S459" s="245"/>
      <c r="T459" s="121"/>
    </row>
    <row r="460" ht="15.75" hidden="1" customHeight="1" spans="1:20">
      <c r="A460" s="153"/>
      <c r="B460" s="153"/>
      <c r="C460" s="219"/>
      <c r="D460" s="246"/>
      <c r="E460" s="156"/>
      <c r="F460" s="158"/>
      <c r="G460" s="158"/>
      <c r="H460" s="159"/>
      <c r="I460" s="283"/>
      <c r="J460" s="228"/>
      <c r="K460" s="162"/>
      <c r="L460" s="162"/>
      <c r="M460" s="162"/>
      <c r="N460" s="222"/>
      <c r="O460" s="240"/>
      <c r="P460" s="223"/>
      <c r="Q460" s="240"/>
      <c r="R460" s="164"/>
      <c r="S460" s="245"/>
      <c r="T460" s="121"/>
    </row>
    <row r="461" ht="15.75" hidden="1" customHeight="1" spans="1:20">
      <c r="A461" s="153"/>
      <c r="B461" s="153"/>
      <c r="C461" s="219"/>
      <c r="D461" s="246"/>
      <c r="E461" s="156"/>
      <c r="F461" s="158"/>
      <c r="G461" s="158"/>
      <c r="H461" s="159"/>
      <c r="I461" s="283"/>
      <c r="J461" s="228"/>
      <c r="K461" s="162"/>
      <c r="L461" s="162"/>
      <c r="M461" s="162"/>
      <c r="N461" s="222"/>
      <c r="O461" s="240"/>
      <c r="P461" s="223"/>
      <c r="Q461" s="240"/>
      <c r="R461" s="164"/>
      <c r="S461" s="245"/>
      <c r="T461" s="121"/>
    </row>
    <row r="462" ht="15.75" hidden="1" customHeight="1" spans="1:20">
      <c r="A462" s="153"/>
      <c r="B462" s="153"/>
      <c r="C462" s="219"/>
      <c r="D462" s="246"/>
      <c r="E462" s="156"/>
      <c r="F462" s="158"/>
      <c r="G462" s="158"/>
      <c r="H462" s="159"/>
      <c r="I462" s="283"/>
      <c r="J462" s="228"/>
      <c r="K462" s="162"/>
      <c r="L462" s="162"/>
      <c r="M462" s="162"/>
      <c r="N462" s="222"/>
      <c r="O462" s="240"/>
      <c r="P462" s="223"/>
      <c r="Q462" s="240"/>
      <c r="R462" s="164"/>
      <c r="S462" s="245"/>
      <c r="T462" s="121"/>
    </row>
    <row r="463" ht="15.75" hidden="1" customHeight="1" spans="1:20">
      <c r="A463" s="153"/>
      <c r="B463" s="153"/>
      <c r="C463" s="219"/>
      <c r="D463" s="246"/>
      <c r="E463" s="156"/>
      <c r="F463" s="158"/>
      <c r="G463" s="158"/>
      <c r="H463" s="159"/>
      <c r="I463" s="283"/>
      <c r="J463" s="228"/>
      <c r="K463" s="162"/>
      <c r="L463" s="162"/>
      <c r="M463" s="162"/>
      <c r="N463" s="222"/>
      <c r="O463" s="240"/>
      <c r="P463" s="223"/>
      <c r="Q463" s="240"/>
      <c r="R463" s="164"/>
      <c r="S463" s="245"/>
      <c r="T463" s="121"/>
    </row>
    <row r="464" ht="15.75" hidden="1" customHeight="1" spans="1:20">
      <c r="A464" s="153"/>
      <c r="B464" s="153"/>
      <c r="C464" s="219"/>
      <c r="D464" s="246"/>
      <c r="E464" s="156"/>
      <c r="F464" s="158"/>
      <c r="G464" s="158"/>
      <c r="H464" s="159"/>
      <c r="I464" s="283"/>
      <c r="J464" s="228"/>
      <c r="K464" s="162"/>
      <c r="L464" s="162"/>
      <c r="M464" s="162"/>
      <c r="N464" s="222"/>
      <c r="O464" s="240"/>
      <c r="P464" s="223"/>
      <c r="Q464" s="240"/>
      <c r="R464" s="164"/>
      <c r="S464" s="245"/>
      <c r="T464" s="121"/>
    </row>
    <row r="465" ht="15.75" hidden="1" customHeight="1" spans="1:20">
      <c r="A465" s="153"/>
      <c r="B465" s="153"/>
      <c r="C465" s="219"/>
      <c r="D465" s="246"/>
      <c r="E465" s="156"/>
      <c r="F465" s="158"/>
      <c r="G465" s="158"/>
      <c r="H465" s="159"/>
      <c r="I465" s="283"/>
      <c r="J465" s="228"/>
      <c r="K465" s="162"/>
      <c r="L465" s="162"/>
      <c r="M465" s="162"/>
      <c r="N465" s="222"/>
      <c r="O465" s="240"/>
      <c r="P465" s="223"/>
      <c r="Q465" s="240"/>
      <c r="R465" s="164"/>
      <c r="S465" s="245"/>
      <c r="T465" s="121"/>
    </row>
    <row r="466" ht="15.75" hidden="1" customHeight="1" spans="1:20">
      <c r="A466" s="153"/>
      <c r="B466" s="153"/>
      <c r="C466" s="219"/>
      <c r="D466" s="246"/>
      <c r="E466" s="156"/>
      <c r="F466" s="158"/>
      <c r="G466" s="158"/>
      <c r="H466" s="159"/>
      <c r="I466" s="283"/>
      <c r="J466" s="228"/>
      <c r="K466" s="162"/>
      <c r="L466" s="162"/>
      <c r="M466" s="162"/>
      <c r="N466" s="222"/>
      <c r="O466" s="240"/>
      <c r="P466" s="223"/>
      <c r="Q466" s="240"/>
      <c r="R466" s="164"/>
      <c r="S466" s="245"/>
      <c r="T466" s="121"/>
    </row>
    <row r="467" ht="15.75" hidden="1" customHeight="1" spans="1:20">
      <c r="A467" s="153"/>
      <c r="B467" s="153"/>
      <c r="C467" s="219"/>
      <c r="D467" s="246"/>
      <c r="E467" s="156"/>
      <c r="F467" s="158"/>
      <c r="G467" s="158"/>
      <c r="H467" s="159"/>
      <c r="I467" s="283"/>
      <c r="J467" s="228"/>
      <c r="K467" s="162"/>
      <c r="L467" s="162"/>
      <c r="M467" s="162"/>
      <c r="N467" s="222"/>
      <c r="O467" s="240"/>
      <c r="P467" s="223"/>
      <c r="Q467" s="240"/>
      <c r="R467" s="164"/>
      <c r="S467" s="245"/>
      <c r="T467" s="121"/>
    </row>
    <row r="468" ht="15.75" hidden="1" customHeight="1" spans="1:20">
      <c r="A468" s="153"/>
      <c r="B468" s="153"/>
      <c r="C468" s="219"/>
      <c r="D468" s="246"/>
      <c r="E468" s="156"/>
      <c r="F468" s="158"/>
      <c r="G468" s="158"/>
      <c r="H468" s="159"/>
      <c r="I468" s="283"/>
      <c r="J468" s="228"/>
      <c r="K468" s="162"/>
      <c r="L468" s="162"/>
      <c r="M468" s="162"/>
      <c r="N468" s="222"/>
      <c r="O468" s="240"/>
      <c r="P468" s="223"/>
      <c r="Q468" s="240"/>
      <c r="R468" s="164"/>
      <c r="S468" s="245"/>
      <c r="T468" s="121"/>
    </row>
    <row r="469" ht="15.75" hidden="1" customHeight="1" spans="1:20">
      <c r="A469" s="153"/>
      <c r="B469" s="153"/>
      <c r="C469" s="219"/>
      <c r="D469" s="246"/>
      <c r="E469" s="156"/>
      <c r="F469" s="158"/>
      <c r="G469" s="158"/>
      <c r="H469" s="159"/>
      <c r="I469" s="283"/>
      <c r="J469" s="228"/>
      <c r="K469" s="162"/>
      <c r="L469" s="162"/>
      <c r="M469" s="162"/>
      <c r="N469" s="222"/>
      <c r="O469" s="240"/>
      <c r="P469" s="223"/>
      <c r="Q469" s="240"/>
      <c r="R469" s="164"/>
      <c r="S469" s="245"/>
      <c r="T469" s="121"/>
    </row>
    <row r="470" ht="15.75" hidden="1" customHeight="1" spans="1:20">
      <c r="A470" s="153"/>
      <c r="B470" s="153"/>
      <c r="C470" s="219"/>
      <c r="D470" s="246"/>
      <c r="E470" s="156"/>
      <c r="F470" s="158"/>
      <c r="G470" s="158"/>
      <c r="H470" s="159"/>
      <c r="I470" s="283"/>
      <c r="J470" s="228"/>
      <c r="K470" s="162"/>
      <c r="L470" s="162"/>
      <c r="M470" s="162"/>
      <c r="N470" s="222"/>
      <c r="O470" s="240"/>
      <c r="P470" s="223"/>
      <c r="Q470" s="240"/>
      <c r="R470" s="164"/>
      <c r="S470" s="245"/>
      <c r="T470" s="121"/>
    </row>
    <row r="471" ht="15.75" hidden="1" customHeight="1" spans="1:20">
      <c r="A471" s="153"/>
      <c r="B471" s="153"/>
      <c r="C471" s="219"/>
      <c r="D471" s="246"/>
      <c r="E471" s="156"/>
      <c r="F471" s="158"/>
      <c r="G471" s="158"/>
      <c r="H471" s="159"/>
      <c r="I471" s="283"/>
      <c r="J471" s="228"/>
      <c r="K471" s="162"/>
      <c r="L471" s="162"/>
      <c r="M471" s="162"/>
      <c r="N471" s="222"/>
      <c r="O471" s="240"/>
      <c r="P471" s="223"/>
      <c r="Q471" s="240"/>
      <c r="R471" s="164"/>
      <c r="S471" s="245"/>
      <c r="T471" s="121"/>
    </row>
    <row r="472" ht="15.75" hidden="1" customHeight="1" spans="1:20">
      <c r="A472" s="153"/>
      <c r="B472" s="153"/>
      <c r="C472" s="219"/>
      <c r="D472" s="246"/>
      <c r="E472" s="156"/>
      <c r="F472" s="158"/>
      <c r="G472" s="158"/>
      <c r="H472" s="159"/>
      <c r="I472" s="283"/>
      <c r="J472" s="228"/>
      <c r="K472" s="162"/>
      <c r="L472" s="162"/>
      <c r="M472" s="162"/>
      <c r="N472" s="222"/>
      <c r="O472" s="240"/>
      <c r="P472" s="223"/>
      <c r="Q472" s="240"/>
      <c r="R472" s="164"/>
      <c r="S472" s="245"/>
      <c r="T472" s="121"/>
    </row>
    <row r="473" ht="15.75" hidden="1" customHeight="1" spans="1:20">
      <c r="A473" s="153"/>
      <c r="B473" s="153"/>
      <c r="C473" s="219"/>
      <c r="D473" s="246"/>
      <c r="E473" s="156"/>
      <c r="F473" s="158"/>
      <c r="G473" s="158"/>
      <c r="H473" s="159"/>
      <c r="I473" s="283"/>
      <c r="J473" s="228"/>
      <c r="K473" s="162"/>
      <c r="L473" s="162"/>
      <c r="M473" s="162"/>
      <c r="N473" s="222"/>
      <c r="O473" s="240"/>
      <c r="P473" s="223"/>
      <c r="Q473" s="240"/>
      <c r="R473" s="164"/>
      <c r="S473" s="245"/>
      <c r="T473" s="121"/>
    </row>
    <row r="474" ht="15.75" hidden="1" customHeight="1" spans="1:20">
      <c r="A474" s="153"/>
      <c r="B474" s="153"/>
      <c r="C474" s="219"/>
      <c r="D474" s="246"/>
      <c r="E474" s="156"/>
      <c r="F474" s="158"/>
      <c r="G474" s="158"/>
      <c r="H474" s="159"/>
      <c r="I474" s="283"/>
      <c r="J474" s="228"/>
      <c r="K474" s="162"/>
      <c r="L474" s="162"/>
      <c r="M474" s="162"/>
      <c r="N474" s="222"/>
      <c r="O474" s="240"/>
      <c r="P474" s="223"/>
      <c r="Q474" s="240"/>
      <c r="R474" s="164"/>
      <c r="S474" s="245"/>
      <c r="T474" s="121"/>
    </row>
    <row r="475" ht="15.75" hidden="1" customHeight="1" spans="1:20">
      <c r="A475" s="153"/>
      <c r="B475" s="153"/>
      <c r="C475" s="219"/>
      <c r="D475" s="246"/>
      <c r="E475" s="156"/>
      <c r="F475" s="158"/>
      <c r="G475" s="158"/>
      <c r="H475" s="159"/>
      <c r="I475" s="283"/>
      <c r="J475" s="228"/>
      <c r="K475" s="162"/>
      <c r="L475" s="162"/>
      <c r="M475" s="162"/>
      <c r="N475" s="222"/>
      <c r="O475" s="240"/>
      <c r="P475" s="223"/>
      <c r="Q475" s="240"/>
      <c r="R475" s="164"/>
      <c r="S475" s="245"/>
      <c r="T475" s="121"/>
    </row>
    <row r="476" ht="15.75" hidden="1" customHeight="1" spans="1:20">
      <c r="A476" s="153"/>
      <c r="B476" s="153"/>
      <c r="C476" s="219"/>
      <c r="D476" s="246"/>
      <c r="E476" s="156"/>
      <c r="F476" s="158"/>
      <c r="G476" s="158"/>
      <c r="H476" s="159"/>
      <c r="I476" s="283"/>
      <c r="J476" s="228"/>
      <c r="K476" s="162"/>
      <c r="L476" s="162"/>
      <c r="M476" s="162"/>
      <c r="N476" s="222"/>
      <c r="O476" s="240"/>
      <c r="P476" s="223"/>
      <c r="Q476" s="240"/>
      <c r="R476" s="164"/>
      <c r="S476" s="245"/>
      <c r="T476" s="121"/>
    </row>
    <row r="477" ht="15.75" hidden="1" customHeight="1" spans="1:20">
      <c r="A477" s="153"/>
      <c r="B477" s="153"/>
      <c r="C477" s="219"/>
      <c r="D477" s="246"/>
      <c r="E477" s="156"/>
      <c r="F477" s="158"/>
      <c r="G477" s="158"/>
      <c r="H477" s="159"/>
      <c r="I477" s="283"/>
      <c r="J477" s="228"/>
      <c r="K477" s="162"/>
      <c r="L477" s="162"/>
      <c r="M477" s="162"/>
      <c r="N477" s="222"/>
      <c r="O477" s="240"/>
      <c r="P477" s="223"/>
      <c r="Q477" s="240"/>
      <c r="R477" s="164"/>
      <c r="S477" s="245"/>
      <c r="T477" s="121"/>
    </row>
    <row r="478" ht="15.75" hidden="1" customHeight="1" spans="1:20">
      <c r="A478" s="153"/>
      <c r="B478" s="153"/>
      <c r="C478" s="219"/>
      <c r="D478" s="246"/>
      <c r="E478" s="156"/>
      <c r="F478" s="158"/>
      <c r="G478" s="158"/>
      <c r="H478" s="159"/>
      <c r="I478" s="283"/>
      <c r="J478" s="228"/>
      <c r="K478" s="162"/>
      <c r="L478" s="162"/>
      <c r="M478" s="162"/>
      <c r="N478" s="222"/>
      <c r="O478" s="240"/>
      <c r="P478" s="223"/>
      <c r="Q478" s="240"/>
      <c r="R478" s="164"/>
      <c r="S478" s="245"/>
      <c r="T478" s="121"/>
    </row>
    <row r="479" ht="15.75" hidden="1" customHeight="1" spans="1:20">
      <c r="A479" s="153"/>
      <c r="B479" s="153"/>
      <c r="C479" s="219"/>
      <c r="D479" s="246"/>
      <c r="E479" s="156"/>
      <c r="F479" s="158"/>
      <c r="G479" s="158"/>
      <c r="H479" s="159"/>
      <c r="I479" s="283"/>
      <c r="J479" s="228"/>
      <c r="K479" s="162"/>
      <c r="L479" s="162"/>
      <c r="M479" s="162"/>
      <c r="N479" s="222"/>
      <c r="O479" s="240"/>
      <c r="P479" s="223"/>
      <c r="Q479" s="240"/>
      <c r="R479" s="164"/>
      <c r="S479" s="245"/>
      <c r="T479" s="121"/>
    </row>
    <row r="480" ht="15.75" hidden="1" customHeight="1" spans="1:20">
      <c r="A480" s="153"/>
      <c r="B480" s="153"/>
      <c r="C480" s="219"/>
      <c r="D480" s="246"/>
      <c r="E480" s="156"/>
      <c r="F480" s="158"/>
      <c r="G480" s="158"/>
      <c r="H480" s="159"/>
      <c r="I480" s="283"/>
      <c r="J480" s="228"/>
      <c r="K480" s="162"/>
      <c r="L480" s="162"/>
      <c r="M480" s="162"/>
      <c r="N480" s="222"/>
      <c r="O480" s="240"/>
      <c r="P480" s="223"/>
      <c r="Q480" s="240"/>
      <c r="R480" s="164"/>
      <c r="S480" s="245"/>
      <c r="T480" s="121"/>
    </row>
    <row r="481" ht="15.75" hidden="1" customHeight="1" spans="1:20">
      <c r="A481" s="153"/>
      <c r="B481" s="153"/>
      <c r="C481" s="219"/>
      <c r="D481" s="246"/>
      <c r="E481" s="156"/>
      <c r="F481" s="158"/>
      <c r="G481" s="158"/>
      <c r="H481" s="159"/>
      <c r="I481" s="283"/>
      <c r="J481" s="228"/>
      <c r="K481" s="162"/>
      <c r="L481" s="162"/>
      <c r="M481" s="162"/>
      <c r="N481" s="222"/>
      <c r="O481" s="240"/>
      <c r="P481" s="223"/>
      <c r="Q481" s="240"/>
      <c r="R481" s="164"/>
      <c r="S481" s="245"/>
      <c r="T481" s="121"/>
    </row>
    <row r="482" ht="15.75" hidden="1" customHeight="1" spans="1:20">
      <c r="A482" s="153"/>
      <c r="B482" s="153"/>
      <c r="C482" s="219"/>
      <c r="D482" s="246"/>
      <c r="E482" s="156"/>
      <c r="F482" s="158"/>
      <c r="G482" s="158"/>
      <c r="H482" s="159"/>
      <c r="I482" s="283"/>
      <c r="J482" s="228"/>
      <c r="K482" s="162"/>
      <c r="L482" s="162"/>
      <c r="M482" s="162"/>
      <c r="N482" s="222"/>
      <c r="O482" s="240"/>
      <c r="P482" s="223"/>
      <c r="Q482" s="240"/>
      <c r="R482" s="164"/>
      <c r="S482" s="245"/>
      <c r="T482" s="121"/>
    </row>
    <row r="483" ht="15.75" hidden="1" customHeight="1" spans="1:20">
      <c r="A483" s="153"/>
      <c r="B483" s="153"/>
      <c r="C483" s="219"/>
      <c r="D483" s="246"/>
      <c r="E483" s="156"/>
      <c r="F483" s="158"/>
      <c r="G483" s="158"/>
      <c r="H483" s="159"/>
      <c r="I483" s="283"/>
      <c r="J483" s="228"/>
      <c r="K483" s="162"/>
      <c r="L483" s="162"/>
      <c r="M483" s="162"/>
      <c r="N483" s="222"/>
      <c r="O483" s="240"/>
      <c r="P483" s="223"/>
      <c r="Q483" s="240"/>
      <c r="R483" s="164"/>
      <c r="S483" s="245"/>
      <c r="T483" s="121"/>
    </row>
    <row r="484" ht="15.75" hidden="1" customHeight="1" spans="1:20">
      <c r="A484" s="153"/>
      <c r="B484" s="153"/>
      <c r="C484" s="219"/>
      <c r="D484" s="246"/>
      <c r="E484" s="156"/>
      <c r="F484" s="158"/>
      <c r="G484" s="158"/>
      <c r="H484" s="159"/>
      <c r="I484" s="283"/>
      <c r="J484" s="228"/>
      <c r="K484" s="162"/>
      <c r="L484" s="162"/>
      <c r="M484" s="162"/>
      <c r="N484" s="222"/>
      <c r="O484" s="240"/>
      <c r="P484" s="223"/>
      <c r="Q484" s="240"/>
      <c r="R484" s="164"/>
      <c r="S484" s="245"/>
      <c r="T484" s="121"/>
    </row>
    <row r="485" ht="15.75" hidden="1" customHeight="1" spans="1:20">
      <c r="A485" s="153"/>
      <c r="B485" s="153"/>
      <c r="C485" s="219"/>
      <c r="D485" s="246"/>
      <c r="E485" s="156"/>
      <c r="F485" s="158"/>
      <c r="G485" s="158"/>
      <c r="H485" s="159"/>
      <c r="I485" s="283"/>
      <c r="J485" s="228"/>
      <c r="K485" s="162"/>
      <c r="L485" s="162"/>
      <c r="M485" s="162"/>
      <c r="N485" s="222"/>
      <c r="O485" s="240"/>
      <c r="P485" s="223"/>
      <c r="Q485" s="240"/>
      <c r="R485" s="164"/>
      <c r="S485" s="245"/>
      <c r="T485" s="121"/>
    </row>
    <row r="486" ht="15.75" hidden="1" customHeight="1" spans="1:20">
      <c r="A486" s="153"/>
      <c r="B486" s="153"/>
      <c r="C486" s="219"/>
      <c r="D486" s="246"/>
      <c r="E486" s="156"/>
      <c r="F486" s="158"/>
      <c r="G486" s="158"/>
      <c r="H486" s="159"/>
      <c r="I486" s="283"/>
      <c r="J486" s="228"/>
      <c r="K486" s="162"/>
      <c r="L486" s="162"/>
      <c r="M486" s="162"/>
      <c r="N486" s="222"/>
      <c r="O486" s="240"/>
      <c r="P486" s="223"/>
      <c r="Q486" s="240"/>
      <c r="R486" s="164"/>
      <c r="S486" s="245"/>
      <c r="T486" s="121"/>
    </row>
    <row r="487" ht="15.75" hidden="1" customHeight="1" spans="1:20">
      <c r="A487" s="153"/>
      <c r="B487" s="153"/>
      <c r="C487" s="219"/>
      <c r="D487" s="246"/>
      <c r="E487" s="156"/>
      <c r="F487" s="158"/>
      <c r="G487" s="158"/>
      <c r="H487" s="159"/>
      <c r="I487" s="283"/>
      <c r="J487" s="228"/>
      <c r="K487" s="162"/>
      <c r="L487" s="162"/>
      <c r="M487" s="162"/>
      <c r="N487" s="222"/>
      <c r="O487" s="240"/>
      <c r="P487" s="223"/>
      <c r="Q487" s="240"/>
      <c r="R487" s="164"/>
      <c r="S487" s="245"/>
      <c r="T487" s="121"/>
    </row>
    <row r="488" ht="15.75" hidden="1" customHeight="1" spans="1:20">
      <c r="A488" s="153"/>
      <c r="B488" s="153"/>
      <c r="C488" s="219"/>
      <c r="D488" s="246"/>
      <c r="E488" s="156"/>
      <c r="F488" s="158"/>
      <c r="G488" s="158"/>
      <c r="H488" s="159"/>
      <c r="I488" s="283"/>
      <c r="J488" s="228"/>
      <c r="K488" s="162"/>
      <c r="L488" s="162"/>
      <c r="M488" s="162"/>
      <c r="N488" s="222"/>
      <c r="O488" s="240"/>
      <c r="P488" s="223"/>
      <c r="Q488" s="240"/>
      <c r="R488" s="164"/>
      <c r="S488" s="245"/>
      <c r="T488" s="121"/>
    </row>
    <row r="489" ht="15.75" hidden="1" customHeight="1" spans="1:20">
      <c r="A489" s="153"/>
      <c r="B489" s="153"/>
      <c r="C489" s="219"/>
      <c r="D489" s="246"/>
      <c r="E489" s="156"/>
      <c r="F489" s="158"/>
      <c r="G489" s="158"/>
      <c r="H489" s="159"/>
      <c r="I489" s="283"/>
      <c r="J489" s="228"/>
      <c r="K489" s="162"/>
      <c r="L489" s="162"/>
      <c r="M489" s="162"/>
      <c r="N489" s="222"/>
      <c r="O489" s="240"/>
      <c r="P489" s="223"/>
      <c r="Q489" s="240"/>
      <c r="R489" s="164"/>
      <c r="S489" s="245"/>
      <c r="T489" s="121"/>
    </row>
    <row r="490" ht="15.75" hidden="1" customHeight="1" spans="1:20">
      <c r="A490" s="153"/>
      <c r="B490" s="153"/>
      <c r="C490" s="219"/>
      <c r="D490" s="246"/>
      <c r="E490" s="156"/>
      <c r="F490" s="158"/>
      <c r="G490" s="158"/>
      <c r="H490" s="159"/>
      <c r="I490" s="283"/>
      <c r="J490" s="228"/>
      <c r="K490" s="162"/>
      <c r="L490" s="162"/>
      <c r="M490" s="162"/>
      <c r="N490" s="222"/>
      <c r="O490" s="240"/>
      <c r="P490" s="223"/>
      <c r="Q490" s="240"/>
      <c r="R490" s="164"/>
      <c r="S490" s="245"/>
      <c r="T490" s="121"/>
    </row>
    <row r="491" ht="15.75" hidden="1" customHeight="1" spans="1:20">
      <c r="A491" s="153"/>
      <c r="B491" s="153"/>
      <c r="C491" s="219"/>
      <c r="D491" s="246"/>
      <c r="E491" s="156"/>
      <c r="F491" s="158"/>
      <c r="G491" s="158"/>
      <c r="H491" s="159"/>
      <c r="I491" s="283"/>
      <c r="J491" s="228"/>
      <c r="K491" s="162"/>
      <c r="L491" s="162"/>
      <c r="M491" s="162"/>
      <c r="N491" s="222"/>
      <c r="O491" s="240"/>
      <c r="P491" s="223"/>
      <c r="Q491" s="240"/>
      <c r="R491" s="164"/>
      <c r="S491" s="245"/>
      <c r="T491" s="121"/>
    </row>
    <row r="492" ht="15.75" hidden="1" customHeight="1" spans="1:20">
      <c r="A492" s="153"/>
      <c r="B492" s="153"/>
      <c r="C492" s="219"/>
      <c r="D492" s="246"/>
      <c r="E492" s="156"/>
      <c r="F492" s="158"/>
      <c r="G492" s="158"/>
      <c r="H492" s="159"/>
      <c r="I492" s="283"/>
      <c r="J492" s="228"/>
      <c r="K492" s="162"/>
      <c r="L492" s="162"/>
      <c r="M492" s="162"/>
      <c r="N492" s="222"/>
      <c r="O492" s="240"/>
      <c r="P492" s="223"/>
      <c r="Q492" s="240"/>
      <c r="R492" s="164"/>
      <c r="S492" s="245"/>
      <c r="T492" s="121"/>
    </row>
    <row r="493" ht="15.75" hidden="1" customHeight="1" spans="1:20">
      <c r="A493" s="153"/>
      <c r="B493" s="153"/>
      <c r="C493" s="219"/>
      <c r="D493" s="246"/>
      <c r="E493" s="156"/>
      <c r="F493" s="158"/>
      <c r="G493" s="158"/>
      <c r="H493" s="159"/>
      <c r="I493" s="283"/>
      <c r="J493" s="228"/>
      <c r="K493" s="162"/>
      <c r="L493" s="162"/>
      <c r="M493" s="162"/>
      <c r="N493" s="222"/>
      <c r="O493" s="240"/>
      <c r="P493" s="223"/>
      <c r="Q493" s="240"/>
      <c r="R493" s="164"/>
      <c r="S493" s="245"/>
      <c r="T493" s="121"/>
    </row>
    <row r="494" ht="15.75" hidden="1" customHeight="1" spans="1:20">
      <c r="A494" s="153"/>
      <c r="B494" s="153"/>
      <c r="C494" s="219"/>
      <c r="D494" s="246"/>
      <c r="E494" s="156"/>
      <c r="F494" s="158"/>
      <c r="G494" s="158"/>
      <c r="H494" s="159"/>
      <c r="I494" s="283"/>
      <c r="J494" s="228"/>
      <c r="K494" s="162"/>
      <c r="L494" s="162"/>
      <c r="M494" s="162"/>
      <c r="N494" s="222"/>
      <c r="O494" s="240"/>
      <c r="P494" s="223"/>
      <c r="Q494" s="240"/>
      <c r="R494" s="164"/>
      <c r="S494" s="245"/>
      <c r="T494" s="121"/>
    </row>
    <row r="495" ht="15.75" hidden="1" customHeight="1" spans="1:20">
      <c r="A495" s="153"/>
      <c r="B495" s="153"/>
      <c r="C495" s="219"/>
      <c r="D495" s="246"/>
      <c r="E495" s="156"/>
      <c r="F495" s="158"/>
      <c r="G495" s="158"/>
      <c r="H495" s="159"/>
      <c r="I495" s="283"/>
      <c r="J495" s="228"/>
      <c r="K495" s="162"/>
      <c r="L495" s="162"/>
      <c r="M495" s="162"/>
      <c r="N495" s="222"/>
      <c r="O495" s="240"/>
      <c r="P495" s="223"/>
      <c r="Q495" s="240"/>
      <c r="R495" s="164"/>
      <c r="S495" s="245"/>
      <c r="T495" s="121"/>
    </row>
    <row r="496" ht="15.75" hidden="1" customHeight="1" spans="1:20">
      <c r="A496" s="153"/>
      <c r="B496" s="153"/>
      <c r="C496" s="219"/>
      <c r="D496" s="246"/>
      <c r="E496" s="156"/>
      <c r="F496" s="158"/>
      <c r="G496" s="158"/>
      <c r="H496" s="159"/>
      <c r="I496" s="283"/>
      <c r="J496" s="228"/>
      <c r="K496" s="162"/>
      <c r="L496" s="162"/>
      <c r="M496" s="162"/>
      <c r="N496" s="222"/>
      <c r="O496" s="240"/>
      <c r="P496" s="223"/>
      <c r="Q496" s="240"/>
      <c r="R496" s="164"/>
      <c r="S496" s="245"/>
      <c r="T496" s="121"/>
    </row>
    <row r="497" ht="15.75" hidden="1" customHeight="1" spans="1:20">
      <c r="A497" s="153"/>
      <c r="B497" s="153"/>
      <c r="C497" s="219"/>
      <c r="D497" s="246"/>
      <c r="E497" s="156"/>
      <c r="F497" s="158"/>
      <c r="G497" s="158"/>
      <c r="H497" s="159"/>
      <c r="I497" s="283"/>
      <c r="J497" s="228"/>
      <c r="K497" s="162"/>
      <c r="L497" s="162"/>
      <c r="M497" s="162"/>
      <c r="N497" s="222"/>
      <c r="O497" s="240"/>
      <c r="P497" s="223"/>
      <c r="Q497" s="240"/>
      <c r="R497" s="164"/>
      <c r="S497" s="245"/>
      <c r="T497" s="121"/>
    </row>
    <row r="498" ht="15.75" hidden="1" customHeight="1" spans="1:20">
      <c r="A498" s="153"/>
      <c r="B498" s="153"/>
      <c r="C498" s="219"/>
      <c r="D498" s="246"/>
      <c r="E498" s="156"/>
      <c r="F498" s="158"/>
      <c r="G498" s="158"/>
      <c r="H498" s="159"/>
      <c r="I498" s="283"/>
      <c r="J498" s="228"/>
      <c r="K498" s="162"/>
      <c r="L498" s="162"/>
      <c r="M498" s="162"/>
      <c r="N498" s="222"/>
      <c r="O498" s="240"/>
      <c r="P498" s="223"/>
      <c r="Q498" s="240"/>
      <c r="R498" s="164"/>
      <c r="S498" s="245"/>
      <c r="T498" s="121"/>
    </row>
    <row r="499" ht="15.75" hidden="1" customHeight="1" spans="1:20">
      <c r="A499" s="153"/>
      <c r="B499" s="153"/>
      <c r="C499" s="219"/>
      <c r="D499" s="246"/>
      <c r="E499" s="156"/>
      <c r="F499" s="158"/>
      <c r="G499" s="158"/>
      <c r="H499" s="159"/>
      <c r="I499" s="283"/>
      <c r="J499" s="228"/>
      <c r="K499" s="162"/>
      <c r="L499" s="162"/>
      <c r="M499" s="162"/>
      <c r="N499" s="222"/>
      <c r="O499" s="240"/>
      <c r="P499" s="223"/>
      <c r="Q499" s="240"/>
      <c r="R499" s="164"/>
      <c r="S499" s="245"/>
      <c r="T499" s="121"/>
    </row>
    <row r="500" ht="15.75" hidden="1" customHeight="1" spans="1:20">
      <c r="A500" s="153"/>
      <c r="B500" s="153"/>
      <c r="C500" s="219"/>
      <c r="D500" s="246"/>
      <c r="E500" s="156"/>
      <c r="F500" s="158"/>
      <c r="G500" s="158"/>
      <c r="H500" s="159"/>
      <c r="I500" s="283"/>
      <c r="J500" s="228"/>
      <c r="K500" s="162"/>
      <c r="L500" s="162"/>
      <c r="M500" s="162"/>
      <c r="N500" s="222"/>
      <c r="O500" s="240"/>
      <c r="P500" s="223"/>
      <c r="Q500" s="240"/>
      <c r="R500" s="164"/>
      <c r="S500" s="245"/>
      <c r="T500" s="121"/>
    </row>
    <row r="501" ht="15.75" hidden="1" customHeight="1" spans="1:20">
      <c r="A501" s="153"/>
      <c r="B501" s="153"/>
      <c r="C501" s="219"/>
      <c r="D501" s="246"/>
      <c r="E501" s="156"/>
      <c r="F501" s="158"/>
      <c r="G501" s="158"/>
      <c r="H501" s="159"/>
      <c r="I501" s="283"/>
      <c r="J501" s="228"/>
      <c r="K501" s="162"/>
      <c r="L501" s="162"/>
      <c r="M501" s="162"/>
      <c r="N501" s="222"/>
      <c r="O501" s="240"/>
      <c r="P501" s="223"/>
      <c r="Q501" s="240"/>
      <c r="R501" s="164"/>
      <c r="S501" s="245"/>
      <c r="T501" s="121"/>
    </row>
    <row r="502" ht="15.75" hidden="1" customHeight="1" spans="1:20">
      <c r="A502" s="153"/>
      <c r="B502" s="153"/>
      <c r="C502" s="219"/>
      <c r="D502" s="246"/>
      <c r="E502" s="156"/>
      <c r="F502" s="158"/>
      <c r="G502" s="158"/>
      <c r="H502" s="159"/>
      <c r="I502" s="283"/>
      <c r="J502" s="228"/>
      <c r="K502" s="162"/>
      <c r="L502" s="162"/>
      <c r="M502" s="162"/>
      <c r="N502" s="222"/>
      <c r="O502" s="240"/>
      <c r="P502" s="223"/>
      <c r="Q502" s="240"/>
      <c r="R502" s="164"/>
      <c r="S502" s="245"/>
      <c r="T502" s="121"/>
    </row>
    <row r="503" ht="15.75" hidden="1" customHeight="1" spans="1:20">
      <c r="A503" s="153"/>
      <c r="B503" s="153"/>
      <c r="C503" s="219"/>
      <c r="D503" s="246"/>
      <c r="E503" s="156"/>
      <c r="F503" s="158"/>
      <c r="G503" s="158"/>
      <c r="H503" s="159"/>
      <c r="I503" s="283"/>
      <c r="J503" s="228"/>
      <c r="K503" s="162"/>
      <c r="L503" s="162"/>
      <c r="M503" s="162"/>
      <c r="N503" s="222"/>
      <c r="O503" s="240"/>
      <c r="P503" s="223"/>
      <c r="Q503" s="240"/>
      <c r="R503" s="164"/>
      <c r="S503" s="245"/>
      <c r="T503" s="121"/>
    </row>
    <row r="504" ht="15.75" hidden="1" customHeight="1" spans="1:20">
      <c r="A504" s="153"/>
      <c r="B504" s="153"/>
      <c r="C504" s="219"/>
      <c r="D504" s="246"/>
      <c r="E504" s="156"/>
      <c r="F504" s="158"/>
      <c r="G504" s="158"/>
      <c r="H504" s="159"/>
      <c r="I504" s="283"/>
      <c r="J504" s="228"/>
      <c r="K504" s="162"/>
      <c r="L504" s="162"/>
      <c r="M504" s="162"/>
      <c r="N504" s="222"/>
      <c r="O504" s="240"/>
      <c r="P504" s="223"/>
      <c r="Q504" s="240"/>
      <c r="R504" s="164"/>
      <c r="S504" s="245"/>
      <c r="T504" s="121"/>
    </row>
    <row r="505" ht="15.75" hidden="1" customHeight="1" spans="1:20">
      <c r="A505" s="153"/>
      <c r="B505" s="153"/>
      <c r="C505" s="219"/>
      <c r="D505" s="246"/>
      <c r="E505" s="156"/>
      <c r="F505" s="158"/>
      <c r="G505" s="158"/>
      <c r="H505" s="159"/>
      <c r="I505" s="283"/>
      <c r="J505" s="228"/>
      <c r="K505" s="162"/>
      <c r="L505" s="162"/>
      <c r="M505" s="162"/>
      <c r="N505" s="222"/>
      <c r="O505" s="240"/>
      <c r="P505" s="223"/>
      <c r="Q505" s="240"/>
      <c r="R505" s="164"/>
      <c r="S505" s="245"/>
      <c r="T505" s="121"/>
    </row>
    <row r="506" ht="15.75" hidden="1" customHeight="1" spans="1:20">
      <c r="A506" s="153"/>
      <c r="B506" s="153"/>
      <c r="C506" s="219"/>
      <c r="D506" s="246"/>
      <c r="E506" s="156"/>
      <c r="F506" s="158"/>
      <c r="G506" s="158"/>
      <c r="H506" s="159"/>
      <c r="I506" s="283"/>
      <c r="J506" s="228"/>
      <c r="K506" s="162"/>
      <c r="L506" s="162"/>
      <c r="M506" s="162"/>
      <c r="N506" s="222"/>
      <c r="O506" s="240"/>
      <c r="P506" s="223"/>
      <c r="Q506" s="240"/>
      <c r="R506" s="164"/>
      <c r="S506" s="245"/>
      <c r="T506" s="121"/>
    </row>
    <row r="507" ht="15.75" hidden="1" customHeight="1" spans="1:20">
      <c r="A507" s="153"/>
      <c r="B507" s="153"/>
      <c r="C507" s="219"/>
      <c r="D507" s="246"/>
      <c r="E507" s="156"/>
      <c r="F507" s="158"/>
      <c r="G507" s="158"/>
      <c r="H507" s="159"/>
      <c r="I507" s="283"/>
      <c r="J507" s="228"/>
      <c r="K507" s="162"/>
      <c r="L507" s="162"/>
      <c r="M507" s="162"/>
      <c r="N507" s="222"/>
      <c r="O507" s="240"/>
      <c r="P507" s="223"/>
      <c r="Q507" s="240"/>
      <c r="R507" s="164"/>
      <c r="S507" s="245"/>
      <c r="T507" s="121"/>
    </row>
    <row r="508" ht="15.75" hidden="1" customHeight="1" spans="1:20">
      <c r="A508" s="153"/>
      <c r="B508" s="153"/>
      <c r="C508" s="219"/>
      <c r="D508" s="246"/>
      <c r="E508" s="156"/>
      <c r="F508" s="158"/>
      <c r="G508" s="158"/>
      <c r="H508" s="159"/>
      <c r="I508" s="283"/>
      <c r="J508" s="228"/>
      <c r="K508" s="162"/>
      <c r="L508" s="162"/>
      <c r="M508" s="162"/>
      <c r="N508" s="222"/>
      <c r="O508" s="240"/>
      <c r="P508" s="223"/>
      <c r="Q508" s="240"/>
      <c r="R508" s="164"/>
      <c r="S508" s="245"/>
      <c r="T508" s="121"/>
    </row>
    <row r="509" ht="15.75" hidden="1" customHeight="1" spans="1:20">
      <c r="A509" s="153"/>
      <c r="B509" s="153"/>
      <c r="C509" s="219"/>
      <c r="D509" s="246"/>
      <c r="E509" s="156"/>
      <c r="F509" s="158"/>
      <c r="G509" s="158"/>
      <c r="H509" s="159"/>
      <c r="I509" s="283"/>
      <c r="J509" s="228"/>
      <c r="K509" s="162"/>
      <c r="L509" s="162"/>
      <c r="M509" s="162"/>
      <c r="N509" s="222"/>
      <c r="O509" s="240"/>
      <c r="P509" s="223"/>
      <c r="Q509" s="240"/>
      <c r="R509" s="164"/>
      <c r="S509" s="245"/>
      <c r="T509" s="121"/>
    </row>
    <row r="510" ht="15.75" hidden="1" customHeight="1" spans="1:20">
      <c r="A510" s="153"/>
      <c r="B510" s="153"/>
      <c r="C510" s="219"/>
      <c r="D510" s="246"/>
      <c r="E510" s="156"/>
      <c r="F510" s="158"/>
      <c r="G510" s="158"/>
      <c r="H510" s="159"/>
      <c r="I510" s="283"/>
      <c r="J510" s="228"/>
      <c r="K510" s="162"/>
      <c r="L510" s="162"/>
      <c r="M510" s="162"/>
      <c r="N510" s="222"/>
      <c r="O510" s="240"/>
      <c r="P510" s="223"/>
      <c r="Q510" s="240"/>
      <c r="R510" s="16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REX</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customHeight="1"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75" customHeight="1"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5" customHeight="1"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5" customHeight="1"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29.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vucBgiO0CQwG7eKgKdLqDVEc5K5el5f6zuqtjzBZkj5MFMegK6STF5X9lNEpkkL88Hw87dorhzMi0LxufpCHPQ==" saltValue="PJ4c+5HbalsVJW07GqX7Zw=="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4" fitToHeight="0" orientation="portrait"/>
  <headerFooter/>
  <drawing r:id="rId1"/>
  <legacyDrawing r:id="rId2"/>
  <controls>
    <mc:AlternateContent xmlns:mc="http://schemas.openxmlformats.org/markup-compatibility/2006">
      <mc:Choice Requires="x14">
        <control shapeId="200705"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200705" r:id="rId3" name="KnowAllData"/>
      </mc:Fallback>
    </mc:AlternateContent>
    <mc:AlternateContent xmlns:mc="http://schemas.openxmlformats.org/markup-compatibility/2006">
      <mc:Choice Requires="x14">
        <control shapeId="200706"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200706" r:id="rId5" name="设置发票格式"/>
      </mc:Fallback>
    </mc:AlternateContent>
    <mc:AlternateContent xmlns:mc="http://schemas.openxmlformats.org/markup-compatibility/2006">
      <mc:Choice Requires="x14">
        <control shapeId="200707"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200707" r:id="rId7" name="引用发票图单号"/>
      </mc:Fallback>
    </mc:AlternateContent>
    <mc:AlternateContent xmlns:mc="http://schemas.openxmlformats.org/markup-compatibility/2006">
      <mc:Choice Requires="x14">
        <control shapeId="200708"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200708" r:id="rId9" name="检查重复收寄件"/>
      </mc:Fallback>
    </mc:AlternateContent>
    <mc:AlternateContent xmlns:mc="http://schemas.openxmlformats.org/markup-compatibility/2006">
      <mc:Choice Requires="x14">
        <control shapeId="200709"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200709" r:id="rId11" name="REX代理用理货标红"/>
      </mc:Fallback>
    </mc:AlternateContent>
    <mc:AlternateContent xmlns:mc="http://schemas.openxmlformats.org/markup-compatibility/2006">
      <mc:Choice Requires="x14">
        <control shapeId="200710"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200710" r:id="rId13" name="KnowAllData2"/>
      </mc:Fallback>
    </mc:AlternateContent>
    <mc:AlternateContent xmlns:mc="http://schemas.openxmlformats.org/markup-compatibility/2006">
      <mc:Choice Requires="x14">
        <control shapeId="200711"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200711" r:id="rId15" name="检查重复收寄件2"/>
      </mc:Fallback>
    </mc:AlternateContent>
    <mc:AlternateContent xmlns:mc="http://schemas.openxmlformats.org/markup-compatibility/2006">
      <mc:Choice Requires="x14">
        <control shapeId="200712"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200712" r:id="rId17" name="设置发票格式2"/>
      </mc:Fallback>
    </mc:AlternateContent>
    <mc:AlternateContent xmlns:mc="http://schemas.openxmlformats.org/markup-compatibility/2006">
      <mc:Choice Requires="x14">
        <control shapeId="200713"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200713" r:id="rId19" name="REX代理用理货标红2"/>
      </mc:Fallback>
    </mc:AlternateContent>
    <mc:AlternateContent xmlns:mc="http://schemas.openxmlformats.org/markup-compatibility/2006">
      <mc:Choice Requires="x14">
        <control shapeId="200714"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200714" r:id="rId21" name="引用发票图单号2"/>
      </mc:Fallback>
    </mc:AlternateContent>
    <mc:AlternateContent xmlns:mc="http://schemas.openxmlformats.org/markup-compatibility/2006">
      <mc:Choice Requires="x14">
        <control shapeId="200715"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200715" r:id="rId23" name="展开或隐藏"/>
      </mc:Fallback>
    </mc:AlternateContent>
    <mc:AlternateContent xmlns:mc="http://schemas.openxmlformats.org/markup-compatibility/2006">
      <mc:Choice Requires="x14">
        <control shapeId="200718" r:id="rId25" name="OpenAutoClearOTHERA">
          <controlPr defaultSize="0" r:id="rId26">
            <anchor moveWithCells="1">
              <from>
                <xdr:col>10</xdr:col>
                <xdr:colOff>391795</xdr:colOff>
                <xdr:row>0</xdr:row>
                <xdr:rowOff>0</xdr:rowOff>
              </from>
              <to>
                <xdr:col>12</xdr:col>
                <xdr:colOff>381000</xdr:colOff>
                <xdr:row>2</xdr:row>
                <xdr:rowOff>0</xdr:rowOff>
              </to>
            </anchor>
          </controlPr>
        </control>
      </mc:Choice>
      <mc:Fallback>
        <control shapeId="200718" r:id="rId25" name="OpenAutoClearOTHERA"/>
      </mc:Fallback>
    </mc:AlternateContent>
    <mc:AlternateContent xmlns:mc="http://schemas.openxmlformats.org/markup-compatibility/2006">
      <mc:Choice Requires="x14">
        <control shapeId="200719"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200719" r:id="rId27" name="addgaent"/>
      </mc:Fallback>
    </mc:AlternateContent>
    <mc:AlternateContent xmlns:mc="http://schemas.openxmlformats.org/markup-compatibility/2006">
      <mc:Choice Requires="x14">
        <control shapeId="200720" r:id="rId29" name="OpenAutoSaveOTHERA">
          <controlPr defaultSize="0" r:id="rId30">
            <anchor moveWithCells="1">
              <from>
                <xdr:col>12</xdr:col>
                <xdr:colOff>381000</xdr:colOff>
                <xdr:row>0</xdr:row>
                <xdr:rowOff>0</xdr:rowOff>
              </from>
              <to>
                <xdr:col>15</xdr:col>
                <xdr:colOff>104775</xdr:colOff>
                <xdr:row>2</xdr:row>
                <xdr:rowOff>0</xdr:rowOff>
              </to>
            </anchor>
          </controlPr>
        </control>
      </mc:Choice>
      <mc:Fallback>
        <control shapeId="200720" r:id="rId29" name="OpenAutoSaveOTHERA"/>
      </mc:Fallback>
    </mc:AlternateContent>
    <mc:AlternateContent xmlns:mc="http://schemas.openxmlformats.org/markup-compatibility/2006">
      <mc:Choice Requires="x14">
        <control shapeId="200721"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200721" r:id="rId31" name="CreateBatchFolder"/>
      </mc:Fallback>
    </mc:AlternateContent>
    <mc:AlternateContent xmlns:mc="http://schemas.openxmlformats.org/markup-compatibility/2006">
      <mc:Choice Requires="x14">
        <control shapeId="200722"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200722" r:id="rId33" name="CreateBatchFolder2"/>
      </mc:Fallback>
    </mc:AlternateContent>
    <mc:AlternateContent xmlns:mc="http://schemas.openxmlformats.org/markup-compatibility/2006">
      <mc:Choice Requires="x14">
        <control shapeId="200723"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200723" r:id="rId35" name="CheckSFimport1"/>
      </mc:Fallback>
    </mc:AlternateContent>
    <mc:AlternateContent xmlns:mc="http://schemas.openxmlformats.org/markup-compatibility/2006">
      <mc:Choice Requires="x14">
        <control shapeId="200724"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200724" r:id="rId37" name="CheckSFimport2"/>
      </mc:Fallback>
    </mc:AlternateContent>
    <mc:AlternateContent xmlns:mc="http://schemas.openxmlformats.org/markup-compatibility/2006">
      <mc:Choice Requires="x14">
        <control shapeId="200725" r:id="rId39" name="addHScodeAndURL">
          <controlPr defaultSize="0" r:id="rId40">
            <anchor moveWithCells="1">
              <from>
                <xdr:col>17</xdr:col>
                <xdr:colOff>123825</xdr:colOff>
                <xdr:row>2</xdr:row>
                <xdr:rowOff>113665</xdr:rowOff>
              </from>
              <to>
                <xdr:col>18</xdr:col>
                <xdr:colOff>263525</xdr:colOff>
                <xdr:row>4</xdr:row>
                <xdr:rowOff>163195</xdr:rowOff>
              </to>
            </anchor>
          </controlPr>
        </control>
      </mc:Choice>
      <mc:Fallback>
        <control shapeId="200725" r:id="rId39" name="addHScodeAndURL"/>
      </mc:Fallback>
    </mc:AlternateContent>
    <mc:AlternateContent xmlns:mc="http://schemas.openxmlformats.org/markup-compatibility/2006">
      <mc:Choice Requires="x14">
        <control shapeId="200726"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200726" r:id="rId41" name="DividedTransmission"/>
      </mc:Fallback>
    </mc:AlternateContent>
    <mc:AlternateContent xmlns:mc="http://schemas.openxmlformats.org/markup-compatibility/2006">
      <mc:Choice Requires="x14">
        <control shapeId="200727" r:id="rId43" name="DividedTransmission2">
          <controlPr defaultSize="0" r:id="rId44">
            <anchor moveWithCells="1">
              <from>
                <xdr:col>12</xdr:col>
                <xdr:colOff>837565</xdr:colOff>
                <xdr:row>513</xdr:row>
                <xdr:rowOff>66675</xdr:rowOff>
              </from>
              <to>
                <xdr:col>15</xdr:col>
                <xdr:colOff>170815</xdr:colOff>
                <xdr:row>515</xdr:row>
                <xdr:rowOff>116205</xdr:rowOff>
              </to>
            </anchor>
          </controlPr>
        </control>
      </mc:Choice>
      <mc:Fallback>
        <control shapeId="200727" r:id="rId43" name="DividedTransmission2"/>
      </mc:Fallback>
    </mc:AlternateContent>
    <mc:AlternateContent xmlns:mc="http://schemas.openxmlformats.org/markup-compatibility/2006">
      <mc:Choice Requires="x14">
        <control shapeId="200728" r:id="rId45" name="OpenPathFollowOTHERA">
          <controlPr defaultSize="0" r:id="rId46">
            <anchor moveWithCells="1">
              <from>
                <xdr:col>15</xdr:col>
                <xdr:colOff>104775</xdr:colOff>
                <xdr:row>0</xdr:row>
                <xdr:rowOff>0</xdr:rowOff>
              </from>
              <to>
                <xdr:col>17</xdr:col>
                <xdr:colOff>0</xdr:colOff>
                <xdr:row>2</xdr:row>
                <xdr:rowOff>0</xdr:rowOff>
              </to>
            </anchor>
          </controlPr>
        </control>
      </mc:Choice>
      <mc:Fallback>
        <control shapeId="200728" r:id="rId45" name="OpenPathFollowOTHERA"/>
      </mc:Fallback>
    </mc:AlternateContent>
    <mc:AlternateContent xmlns:mc="http://schemas.openxmlformats.org/markup-compatibility/2006">
      <mc:Choice Requires="x14">
        <control shapeId="200730" r:id="rId47" name="AutoDataConversion">
          <controlPr defaultSize="0" r:id="rId48">
            <anchor moveWithCells="1">
              <from>
                <xdr:col>15</xdr:col>
                <xdr:colOff>370840</xdr:colOff>
                <xdr:row>2</xdr:row>
                <xdr:rowOff>113665</xdr:rowOff>
              </from>
              <to>
                <xdr:col>16</xdr:col>
                <xdr:colOff>580390</xdr:colOff>
                <xdr:row>4</xdr:row>
                <xdr:rowOff>162560</xdr:rowOff>
              </to>
            </anchor>
          </controlPr>
        </control>
      </mc:Choice>
      <mc:Fallback>
        <control shapeId="200730" r:id="rId47" name="AutoDataConversion"/>
      </mc:Fallback>
    </mc:AlternateContent>
    <mc:AlternateContent xmlns:mc="http://schemas.openxmlformats.org/markup-compatibility/2006">
      <mc:Choice Requires="x14">
        <control shapeId="200731" r:id="rId49" name="AutoDataConversion2">
          <controlPr defaultSize="0" r:id="rId50">
            <anchor moveWithCells="1">
              <from>
                <xdr:col>15</xdr:col>
                <xdr:colOff>370840</xdr:colOff>
                <xdr:row>513</xdr:row>
                <xdr:rowOff>66675</xdr:rowOff>
              </from>
              <to>
                <xdr:col>16</xdr:col>
                <xdr:colOff>580390</xdr:colOff>
                <xdr:row>515</xdr:row>
                <xdr:rowOff>115570</xdr:rowOff>
              </to>
            </anchor>
          </controlPr>
        </control>
      </mc:Choice>
      <mc:Fallback>
        <control shapeId="200731" r:id="rId49" name="AutoDataConversion2"/>
      </mc:Fallback>
    </mc:AlternateContent>
    <mc:AlternateContent xmlns:mc="http://schemas.openxmlformats.org/markup-compatibility/2006">
      <mc:Choice Requires="x14">
        <control shapeId="200732" r:id="rId51" name="alertsakusei">
          <controlPr defaultSize="0" r:id="rId52">
            <anchor moveWithCells="1">
              <from>
                <xdr:col>15</xdr:col>
                <xdr:colOff>371475</xdr:colOff>
                <xdr:row>5</xdr:row>
                <xdr:rowOff>104775</xdr:rowOff>
              </from>
              <to>
                <xdr:col>16</xdr:col>
                <xdr:colOff>587375</xdr:colOff>
                <xdr:row>7</xdr:row>
                <xdr:rowOff>154305</xdr:rowOff>
              </to>
            </anchor>
          </controlPr>
        </control>
      </mc:Choice>
      <mc:Fallback>
        <control shapeId="200732" r:id="rId51" name="alertsakusei"/>
      </mc:Fallback>
    </mc:AlternateContent>
    <mc:AlternateContent xmlns:mc="http://schemas.openxmlformats.org/markup-compatibility/2006">
      <mc:Choice Requires="x14">
        <control shapeId="200733"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0733" r:id="rId53" name="AlertSakusei2"/>
      </mc:Fallback>
    </mc:AlternateContent>
    <mc:AlternateContent xmlns:mc="http://schemas.openxmlformats.org/markup-compatibility/2006">
      <mc:Choice Requires="x14">
        <control shapeId="200734"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0734" r:id="rId55" name="CreateINFOtitl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tint="-0.25"/>
    <pageSetUpPr fitToPage="1"/>
  </sheetPr>
  <dimension ref="A1:XFC1021"/>
  <sheetViews>
    <sheetView workbookViewId="0">
      <selection activeCell="A1" sqref="A1:G1"/>
    </sheetView>
  </sheetViews>
  <sheetFormatPr defaultColWidth="9" defaultRowHeight="14.1"/>
  <cols>
    <col min="1" max="2" width="10.6306306306306" style="110" customWidth="1"/>
    <col min="3" max="4" width="12.6306306306306" style="110" customWidth="1"/>
    <col min="5" max="7" width="10.6306306306306" style="110" customWidth="1"/>
    <col min="8" max="8" width="14.3783783783784" style="110" customWidth="1"/>
    <col min="9" max="10" width="6.62162162162162" style="110" customWidth="1"/>
    <col min="11" max="11" width="8.76576576576577" style="110" customWidth="1"/>
    <col min="12" max="13" width="13.8558558558559" style="110" customWidth="1"/>
    <col min="14" max="14" width="8.62162162162162" style="110" customWidth="1"/>
    <col min="15" max="15" width="3.62162162162162" style="110" customWidth="1"/>
    <col min="16" max="16" width="14.6216216216216" style="110" customWidth="1"/>
    <col min="17" max="17" width="8.62162162162162" style="110" customWidth="1"/>
    <col min="18" max="19" width="15.6216216216216" style="110" customWidth="1"/>
    <col min="20" max="20" width="11.5405405405405"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0.55"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68</v>
      </c>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70</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71</v>
      </c>
      <c r="S6" s="197"/>
      <c r="T6" s="193"/>
    </row>
    <row r="7" ht="15.75" customHeight="1" spans="1:20">
      <c r="A7" s="137" t="s">
        <v>72</v>
      </c>
      <c r="B7" s="137"/>
      <c r="C7" s="137"/>
      <c r="D7" s="137" t="s">
        <v>73</v>
      </c>
      <c r="E7" s="137"/>
      <c r="F7" s="137"/>
      <c r="G7" s="138" t="s">
        <v>13</v>
      </c>
      <c r="H7" s="198"/>
      <c r="I7" s="191"/>
      <c r="J7" s="191"/>
      <c r="K7" s="191"/>
      <c r="L7" s="183"/>
      <c r="M7" s="191"/>
      <c r="N7" s="191"/>
      <c r="O7" s="191"/>
      <c r="P7" s="131"/>
      <c r="Q7" s="191"/>
      <c r="R7" s="199" t="s">
        <v>74</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09" t="s">
        <v>76</v>
      </c>
      <c r="S8" s="210" t="str">
        <f>IF(A2="","请添加INT邮件标题",IF(A5="AsiaX",IF(H512="KIX","SFNT—-CNJPEX—","SFNT—-KHDB—")&amp;SUBSTITUTE(LEFT(A2,7),"-"," TO ")&amp;" PRE-ALERT "&amp;O512&amp;" "&amp;D5&amp;"【B2B Garment】","非AsiaX代理"))</f>
        <v>请添加INT邮件标题</v>
      </c>
      <c r="T8" s="211"/>
    </row>
    <row r="9" ht="15.75" customHeight="1" spans="1:20">
      <c r="A9" s="212" t="s">
        <v>77</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78</v>
      </c>
      <c r="L9" s="146"/>
      <c r="M9" s="215"/>
      <c r="N9" s="215"/>
      <c r="O9" s="121"/>
      <c r="P9" s="212" t="s">
        <v>79</v>
      </c>
      <c r="Q9" s="121"/>
      <c r="R9" s="216" t="s">
        <v>80</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81</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82</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83</v>
      </c>
      <c r="S12" s="226"/>
      <c r="T12" s="227"/>
    </row>
    <row r="13" ht="15.75" customHeight="1" spans="1:20">
      <c r="A13" s="153"/>
      <c r="B13" s="153"/>
      <c r="C13" s="219"/>
      <c r="D13" s="220"/>
      <c r="E13" s="156"/>
      <c r="F13" s="158"/>
      <c r="G13" s="158"/>
      <c r="H13" s="159"/>
      <c r="I13" s="221"/>
      <c r="J13" s="121"/>
      <c r="K13" s="162"/>
      <c r="L13" s="162"/>
      <c r="M13" s="162"/>
      <c r="N13" s="222"/>
      <c r="O13" s="189"/>
      <c r="P13" s="223"/>
      <c r="Q13" s="224"/>
      <c r="R13" s="231" t="s">
        <v>84</v>
      </c>
      <c r="S13" s="226"/>
      <c r="T13" s="227"/>
    </row>
    <row r="14" ht="15.75" customHeight="1" spans="1:20">
      <c r="A14" s="153"/>
      <c r="B14" s="153"/>
      <c r="C14" s="219"/>
      <c r="D14" s="220"/>
      <c r="E14" s="156"/>
      <c r="F14" s="158"/>
      <c r="G14" s="158"/>
      <c r="H14" s="159"/>
      <c r="I14" s="221"/>
      <c r="J14" s="121"/>
      <c r="K14" s="162"/>
      <c r="L14" s="162"/>
      <c r="M14" s="162"/>
      <c r="N14" s="222"/>
      <c r="O14" s="189"/>
      <c r="P14" s="223"/>
      <c r="Q14" s="224"/>
      <c r="R14" s="232" t="s">
        <v>85</v>
      </c>
      <c r="S14" s="226"/>
      <c r="T14" s="227"/>
    </row>
    <row r="15" ht="15.75" customHeight="1" spans="1:20">
      <c r="A15" s="153"/>
      <c r="B15" s="153"/>
      <c r="C15" s="219"/>
      <c r="D15" s="220"/>
      <c r="E15" s="156"/>
      <c r="F15" s="158"/>
      <c r="G15" s="158"/>
      <c r="H15" s="159"/>
      <c r="I15" s="221"/>
      <c r="J15" s="121"/>
      <c r="K15" s="162"/>
      <c r="L15" s="162"/>
      <c r="M15" s="162"/>
      <c r="N15" s="222"/>
      <c r="O15" s="189"/>
      <c r="P15" s="223"/>
      <c r="Q15" s="224"/>
      <c r="R15" s="233" t="s">
        <v>86</v>
      </c>
      <c r="S15" s="226"/>
      <c r="T15" s="227"/>
    </row>
    <row r="16" ht="15.75" customHeight="1" spans="1:20">
      <c r="A16" s="153"/>
      <c r="B16" s="153"/>
      <c r="C16" s="219"/>
      <c r="D16" s="220"/>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20"/>
      <c r="E17" s="156"/>
      <c r="F17" s="158"/>
      <c r="G17" s="158"/>
      <c r="H17" s="159"/>
      <c r="I17" s="221"/>
      <c r="J17" s="121"/>
      <c r="K17" s="162"/>
      <c r="L17" s="162"/>
      <c r="M17" s="162"/>
      <c r="N17" s="222"/>
      <c r="O17" s="121"/>
      <c r="P17" s="223"/>
      <c r="Q17" s="121"/>
      <c r="R17" s="235"/>
      <c r="S17" s="236"/>
      <c r="T17" s="237"/>
    </row>
    <row r="18" ht="15.75" customHeight="1" spans="1:20">
      <c r="A18" s="153"/>
      <c r="B18" s="153"/>
      <c r="C18" s="219"/>
      <c r="D18" s="220"/>
      <c r="E18" s="156"/>
      <c r="F18" s="158"/>
      <c r="G18" s="158"/>
      <c r="H18" s="159"/>
      <c r="I18" s="221"/>
      <c r="J18" s="121"/>
      <c r="K18" s="162"/>
      <c r="L18" s="162"/>
      <c r="M18" s="162"/>
      <c r="N18" s="222"/>
      <c r="O18" s="121"/>
      <c r="P18" s="223"/>
      <c r="Q18" s="121"/>
      <c r="R18" s="151" t="s">
        <v>87</v>
      </c>
      <c r="S18" s="151" t="s">
        <v>88</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8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71</v>
      </c>
      <c r="S514" s="197"/>
      <c r="T514" s="191"/>
    </row>
    <row r="515" ht="15.85" spans="1:20">
      <c r="A515" s="267"/>
      <c r="B515" s="268"/>
      <c r="C515" s="268"/>
      <c r="D515" s="268"/>
      <c r="E515" s="268" t="s">
        <v>49</v>
      </c>
      <c r="F515" s="268"/>
      <c r="G515" s="269" t="s">
        <v>50</v>
      </c>
      <c r="H515" s="191"/>
      <c r="I515" s="270"/>
      <c r="J515" s="191"/>
      <c r="K515" s="191"/>
      <c r="L515" s="191"/>
      <c r="M515" s="191"/>
      <c r="N515" s="191"/>
      <c r="O515" s="191"/>
      <c r="P515" s="191"/>
      <c r="Q515" s="191"/>
      <c r="R515" s="199" t="s">
        <v>74</v>
      </c>
      <c r="S515" s="271" t="str">
        <f>IF(A513="","请添加INT邮件标题",IF(A516="AsiaX",IF(H513&lt;&gt;"KIX",IF(H513="KIX","SFNT—-CNJPEX—","SFSH—-KHDB—")&amp;SUBSTITUTE(LEFT(A513,7),"-"," TO ")&amp;" PRE-ALERT "&amp;O513&amp;" "&amp;D516&amp;"【B2B&amp;C2C】","快件TN清关"),"非AsiaX代理"))</f>
        <v>请添加INT邮件标题</v>
      </c>
      <c r="T515" s="191"/>
    </row>
    <row r="516" ht="14.5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76</v>
      </c>
      <c r="S516" s="273" t="str">
        <f>IF(A513="","请添加INT邮件标题",IF(A516="AsiaX",IF(H513="KIX","SFNT—-CNJPEX—","SFNT—-KHDB—")&amp;SUBSTITUTE(LEFT(A513,7),"-"," TO ")&amp;" PRE-ALERT "&amp;O513&amp;" "&amp;D516&amp;"【B2B Garment】","非AsiaX代理"))</f>
        <v>请添加INT邮件标题</v>
      </c>
      <c r="T516" s="191"/>
    </row>
    <row r="517" ht="14.5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72</v>
      </c>
      <c r="B518" s="137"/>
      <c r="C518" s="137"/>
      <c r="D518" s="137" t="s">
        <v>73</v>
      </c>
      <c r="E518" s="137"/>
      <c r="F518" s="137"/>
      <c r="G518" s="138" t="s">
        <v>13</v>
      </c>
      <c r="H518" s="191"/>
      <c r="I518" s="270"/>
      <c r="J518" s="191"/>
      <c r="K518" s="191"/>
      <c r="L518" s="191"/>
      <c r="M518" s="191"/>
      <c r="N518" s="191"/>
      <c r="O518" s="191"/>
      <c r="P518" s="191"/>
      <c r="Q518" s="191"/>
      <c r="R518" s="191"/>
      <c r="S518" s="191"/>
      <c r="T518" s="191"/>
    </row>
    <row r="519" ht="29.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77</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78</v>
      </c>
      <c r="L520" s="146"/>
      <c r="M520" s="215"/>
      <c r="N520" s="215"/>
      <c r="O520" s="121"/>
      <c r="P520" s="212" t="s">
        <v>79</v>
      </c>
      <c r="Q520" s="121"/>
      <c r="R520" s="151" t="s">
        <v>87</v>
      </c>
      <c r="S520" s="151" t="s">
        <v>88</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cSdSRKptEm5W72abfVclhBuuc0NtZyKbWOuhMsJ56ljh2fGZ04XA7xedpPwXXitw4hWRTHOlRM+hK1V8S1YM7A==" saltValue="+DWHnIuN2lYmjksICL/mZg=="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207873" r:id="rId3" name="KnowAllData">
          <controlPr defaultSize="0" r:id="rId4">
            <anchor moveWithCells="1">
              <from>
                <xdr:col>7</xdr:col>
                <xdr:colOff>76200</xdr:colOff>
                <xdr:row>2</xdr:row>
                <xdr:rowOff>114300</xdr:rowOff>
              </from>
              <to>
                <xdr:col>8</xdr:col>
                <xdr:colOff>314960</xdr:colOff>
                <xdr:row>4</xdr:row>
                <xdr:rowOff>162560</xdr:rowOff>
              </to>
            </anchor>
          </controlPr>
        </control>
      </mc:Choice>
      <mc:Fallback>
        <control shapeId="207873" r:id="rId3" name="KnowAllData"/>
      </mc:Fallback>
    </mc:AlternateContent>
    <mc:AlternateContent xmlns:mc="http://schemas.openxmlformats.org/markup-compatibility/2006">
      <mc:Choice Requires="x14">
        <control shapeId="207874" r:id="rId5" name="设置发票格式">
          <controlPr defaultSize="0" r:id="rId6">
            <anchor moveWithCells="1">
              <from>
                <xdr:col>8</xdr:col>
                <xdr:colOff>506095</xdr:colOff>
                <xdr:row>5</xdr:row>
                <xdr:rowOff>102870</xdr:rowOff>
              </from>
              <to>
                <xdr:col>11</xdr:col>
                <xdr:colOff>160020</xdr:colOff>
                <xdr:row>7</xdr:row>
                <xdr:rowOff>151765</xdr:rowOff>
              </to>
            </anchor>
          </controlPr>
        </control>
      </mc:Choice>
      <mc:Fallback>
        <control shapeId="207874" r:id="rId5" name="设置发票格式"/>
      </mc:Fallback>
    </mc:AlternateContent>
    <mc:AlternateContent xmlns:mc="http://schemas.openxmlformats.org/markup-compatibility/2006">
      <mc:Choice Requires="x14">
        <control shapeId="207875" r:id="rId7" name="引用发票图单号">
          <controlPr defaultSize="0" r:id="rId8">
            <anchor moveWithCells="1">
              <from>
                <xdr:col>11</xdr:col>
                <xdr:colOff>371475</xdr:colOff>
                <xdr:row>2</xdr:row>
                <xdr:rowOff>114300</xdr:rowOff>
              </from>
              <to>
                <xdr:col>12</xdr:col>
                <xdr:colOff>647065</xdr:colOff>
                <xdr:row>4</xdr:row>
                <xdr:rowOff>162560</xdr:rowOff>
              </to>
            </anchor>
          </controlPr>
        </control>
      </mc:Choice>
      <mc:Fallback>
        <control shapeId="207875" r:id="rId7" name="引用发票图单号"/>
      </mc:Fallback>
    </mc:AlternateContent>
    <mc:AlternateContent xmlns:mc="http://schemas.openxmlformats.org/markup-compatibility/2006">
      <mc:Choice Requires="x14">
        <control shapeId="207876" r:id="rId9" name="检查重复收寄件">
          <controlPr defaultSize="0" r:id="rId10">
            <anchor moveWithCells="1">
              <from>
                <xdr:col>8</xdr:col>
                <xdr:colOff>506095</xdr:colOff>
                <xdr:row>2</xdr:row>
                <xdr:rowOff>114300</xdr:rowOff>
              </from>
              <to>
                <xdr:col>11</xdr:col>
                <xdr:colOff>160020</xdr:colOff>
                <xdr:row>4</xdr:row>
                <xdr:rowOff>162560</xdr:rowOff>
              </to>
            </anchor>
          </controlPr>
        </control>
      </mc:Choice>
      <mc:Fallback>
        <control shapeId="207876" r:id="rId9" name="检查重复收寄件"/>
      </mc:Fallback>
    </mc:AlternateContent>
    <mc:AlternateContent xmlns:mc="http://schemas.openxmlformats.org/markup-compatibility/2006">
      <mc:Choice Requires="x14">
        <control shapeId="207877" r:id="rId11" name="REX代理用理货标红">
          <controlPr defaultSize="0" r:id="rId12">
            <anchor moveWithCells="1">
              <from>
                <xdr:col>11</xdr:col>
                <xdr:colOff>371475</xdr:colOff>
                <xdr:row>5</xdr:row>
                <xdr:rowOff>102870</xdr:rowOff>
              </from>
              <to>
                <xdr:col>12</xdr:col>
                <xdr:colOff>647065</xdr:colOff>
                <xdr:row>7</xdr:row>
                <xdr:rowOff>151765</xdr:rowOff>
              </to>
            </anchor>
          </controlPr>
        </control>
      </mc:Choice>
      <mc:Fallback>
        <control shapeId="207877" r:id="rId11" name="REX代理用理货标红"/>
      </mc:Fallback>
    </mc:AlternateContent>
    <mc:AlternateContent xmlns:mc="http://schemas.openxmlformats.org/markup-compatibility/2006">
      <mc:Choice Requires="x14">
        <control shapeId="207878" r:id="rId13" name="KnowAllData2">
          <controlPr defaultSize="0" r:id="rId14">
            <anchor moveWithCells="1">
              <from>
                <xdr:col>7</xdr:col>
                <xdr:colOff>76200</xdr:colOff>
                <xdr:row>513</xdr:row>
                <xdr:rowOff>64770</xdr:rowOff>
              </from>
              <to>
                <xdr:col>8</xdr:col>
                <xdr:colOff>309245</xdr:colOff>
                <xdr:row>515</xdr:row>
                <xdr:rowOff>107950</xdr:rowOff>
              </to>
            </anchor>
          </controlPr>
        </control>
      </mc:Choice>
      <mc:Fallback>
        <control shapeId="207878" r:id="rId13" name="KnowAllData2"/>
      </mc:Fallback>
    </mc:AlternateContent>
    <mc:AlternateContent xmlns:mc="http://schemas.openxmlformats.org/markup-compatibility/2006">
      <mc:Choice Requires="x14">
        <control shapeId="207879" r:id="rId15" name="检查重复收寄件2">
          <controlPr defaultSize="0" r:id="rId16">
            <anchor moveWithCells="1">
              <from>
                <xdr:col>8</xdr:col>
                <xdr:colOff>506095</xdr:colOff>
                <xdr:row>513</xdr:row>
                <xdr:rowOff>64770</xdr:rowOff>
              </from>
              <to>
                <xdr:col>11</xdr:col>
                <xdr:colOff>160020</xdr:colOff>
                <xdr:row>515</xdr:row>
                <xdr:rowOff>107950</xdr:rowOff>
              </to>
            </anchor>
          </controlPr>
        </control>
      </mc:Choice>
      <mc:Fallback>
        <control shapeId="207879" r:id="rId15" name="检查重复收寄件2"/>
      </mc:Fallback>
    </mc:AlternateContent>
    <mc:AlternateContent xmlns:mc="http://schemas.openxmlformats.org/markup-compatibility/2006">
      <mc:Choice Requires="x14">
        <control shapeId="207880" r:id="rId17" name="设置发票格式2">
          <controlPr defaultSize="0" r:id="rId18">
            <anchor moveWithCells="1">
              <from>
                <xdr:col>8</xdr:col>
                <xdr:colOff>506095</xdr:colOff>
                <xdr:row>516</xdr:row>
                <xdr:rowOff>70485</xdr:rowOff>
              </from>
              <to>
                <xdr:col>11</xdr:col>
                <xdr:colOff>160020</xdr:colOff>
                <xdr:row>518</xdr:row>
                <xdr:rowOff>151765</xdr:rowOff>
              </to>
            </anchor>
          </controlPr>
        </control>
      </mc:Choice>
      <mc:Fallback>
        <control shapeId="207880" r:id="rId17" name="设置发票格式2"/>
      </mc:Fallback>
    </mc:AlternateContent>
    <mc:AlternateContent xmlns:mc="http://schemas.openxmlformats.org/markup-compatibility/2006">
      <mc:Choice Requires="x14">
        <control shapeId="207881" r:id="rId19" name="REX代理用理货标红2">
          <controlPr defaultSize="0" r:id="rId20">
            <anchor moveWithCells="1">
              <from>
                <xdr:col>11</xdr:col>
                <xdr:colOff>371475</xdr:colOff>
                <xdr:row>516</xdr:row>
                <xdr:rowOff>64770</xdr:rowOff>
              </from>
              <to>
                <xdr:col>12</xdr:col>
                <xdr:colOff>685165</xdr:colOff>
                <xdr:row>518</xdr:row>
                <xdr:rowOff>146050</xdr:rowOff>
              </to>
            </anchor>
          </controlPr>
        </control>
      </mc:Choice>
      <mc:Fallback>
        <control shapeId="207881" r:id="rId19" name="REX代理用理货标红2"/>
      </mc:Fallback>
    </mc:AlternateContent>
    <mc:AlternateContent xmlns:mc="http://schemas.openxmlformats.org/markup-compatibility/2006">
      <mc:Choice Requires="x14">
        <control shapeId="207882" r:id="rId21" name="引用发票图单号2">
          <controlPr defaultSize="0" r:id="rId22">
            <anchor moveWithCells="1">
              <from>
                <xdr:col>11</xdr:col>
                <xdr:colOff>371475</xdr:colOff>
                <xdr:row>513</xdr:row>
                <xdr:rowOff>64770</xdr:rowOff>
              </from>
              <to>
                <xdr:col>12</xdr:col>
                <xdr:colOff>685165</xdr:colOff>
                <xdr:row>515</xdr:row>
                <xdr:rowOff>107950</xdr:rowOff>
              </to>
            </anchor>
          </controlPr>
        </control>
      </mc:Choice>
      <mc:Fallback>
        <control shapeId="207882" r:id="rId21" name="引用发票图单号2"/>
      </mc:Fallback>
    </mc:AlternateContent>
    <mc:AlternateContent xmlns:mc="http://schemas.openxmlformats.org/markup-compatibility/2006">
      <mc:Choice Requires="x14">
        <control shapeId="207883" r:id="rId23" name="展开或隐藏">
          <controlPr defaultSize="0" r:id="rId24">
            <anchor moveWithCells="1">
              <from>
                <xdr:col>7</xdr:col>
                <xdr:colOff>76200</xdr:colOff>
                <xdr:row>5</xdr:row>
                <xdr:rowOff>102870</xdr:rowOff>
              </from>
              <to>
                <xdr:col>8</xdr:col>
                <xdr:colOff>314960</xdr:colOff>
                <xdr:row>7</xdr:row>
                <xdr:rowOff>151765</xdr:rowOff>
              </to>
            </anchor>
          </controlPr>
        </control>
      </mc:Choice>
      <mc:Fallback>
        <control shapeId="207883" r:id="rId23" name="展开或隐藏"/>
      </mc:Fallback>
    </mc:AlternateContent>
    <mc:AlternateContent xmlns:mc="http://schemas.openxmlformats.org/markup-compatibility/2006">
      <mc:Choice Requires="x14">
        <control shapeId="207884" r:id="rId25" name="OpenAutoClearOTHERB">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207884" r:id="rId25" name="OpenAutoClearOTHERB"/>
      </mc:Fallback>
    </mc:AlternateContent>
    <mc:AlternateContent xmlns:mc="http://schemas.openxmlformats.org/markup-compatibility/2006">
      <mc:Choice Requires="x14">
        <control shapeId="207885" r:id="rId27" name="addgaent">
          <controlPr defaultSize="0" r:id="rId28">
            <anchor moveWithCells="1">
              <from>
                <xdr:col>7</xdr:col>
                <xdr:colOff>0</xdr:colOff>
                <xdr:row>1</xdr:row>
                <xdr:rowOff>0</xdr:rowOff>
              </from>
              <to>
                <xdr:col>8</xdr:col>
                <xdr:colOff>0</xdr:colOff>
                <xdr:row>2</xdr:row>
                <xdr:rowOff>10160</xdr:rowOff>
              </to>
            </anchor>
          </controlPr>
        </control>
      </mc:Choice>
      <mc:Fallback>
        <control shapeId="207885" r:id="rId27" name="addgaent"/>
      </mc:Fallback>
    </mc:AlternateContent>
    <mc:AlternateContent xmlns:mc="http://schemas.openxmlformats.org/markup-compatibility/2006">
      <mc:Choice Requires="x14">
        <control shapeId="207886" r:id="rId29" name="OpenAutoSaveOTHERB">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207886" r:id="rId29" name="OpenAutoSaveOTHERB"/>
      </mc:Fallback>
    </mc:AlternateContent>
    <mc:AlternateContent xmlns:mc="http://schemas.openxmlformats.org/markup-compatibility/2006">
      <mc:Choice Requires="x14">
        <control shapeId="207887" r:id="rId31" name="CreateBatchFolder">
          <controlPr defaultSize="0" r:id="rId32">
            <anchor moveWithCells="1">
              <from>
                <xdr:col>8</xdr:col>
                <xdr:colOff>0</xdr:colOff>
                <xdr:row>1</xdr:row>
                <xdr:rowOff>0</xdr:rowOff>
              </from>
              <to>
                <xdr:col>10</xdr:col>
                <xdr:colOff>361950</xdr:colOff>
                <xdr:row>2</xdr:row>
                <xdr:rowOff>10160</xdr:rowOff>
              </to>
            </anchor>
          </controlPr>
        </control>
      </mc:Choice>
      <mc:Fallback>
        <control shapeId="207887" r:id="rId31" name="CreateBatchFolder"/>
      </mc:Fallback>
    </mc:AlternateContent>
    <mc:AlternateContent xmlns:mc="http://schemas.openxmlformats.org/markup-compatibility/2006">
      <mc:Choice Requires="x14">
        <control shapeId="207888" r:id="rId33" name="CreateBatchFolder2">
          <controlPr defaultSize="0" r:id="rId34">
            <anchor moveWithCells="1">
              <from>
                <xdr:col>7</xdr:col>
                <xdr:colOff>76200</xdr:colOff>
                <xdr:row>516</xdr:row>
                <xdr:rowOff>70485</xdr:rowOff>
              </from>
              <to>
                <xdr:col>8</xdr:col>
                <xdr:colOff>309245</xdr:colOff>
                <xdr:row>518</xdr:row>
                <xdr:rowOff>151765</xdr:rowOff>
              </to>
            </anchor>
          </controlPr>
        </control>
      </mc:Choice>
      <mc:Fallback>
        <control shapeId="207888" r:id="rId33" name="CreateBatchFolder2"/>
      </mc:Fallback>
    </mc:AlternateContent>
    <mc:AlternateContent xmlns:mc="http://schemas.openxmlformats.org/markup-compatibility/2006">
      <mc:Choice Requires="x14">
        <control shapeId="207889" r:id="rId35" name="CheckSFimport1">
          <controlPr defaultSize="0" r:id="rId36">
            <anchor moveWithCells="1">
              <from>
                <xdr:col>12</xdr:col>
                <xdr:colOff>838200</xdr:colOff>
                <xdr:row>5</xdr:row>
                <xdr:rowOff>102870</xdr:rowOff>
              </from>
              <to>
                <xdr:col>15</xdr:col>
                <xdr:colOff>180340</xdr:colOff>
                <xdr:row>7</xdr:row>
                <xdr:rowOff>151765</xdr:rowOff>
              </to>
            </anchor>
          </controlPr>
        </control>
      </mc:Choice>
      <mc:Fallback>
        <control shapeId="207889" r:id="rId35" name="CheckSFimport1"/>
      </mc:Fallback>
    </mc:AlternateContent>
    <mc:AlternateContent xmlns:mc="http://schemas.openxmlformats.org/markup-compatibility/2006">
      <mc:Choice Requires="x14">
        <control shapeId="207890" r:id="rId37" name="CheckSFimport2">
          <controlPr defaultSize="0" r:id="rId38">
            <anchor moveWithCells="1">
              <from>
                <xdr:col>12</xdr:col>
                <xdr:colOff>838200</xdr:colOff>
                <xdr:row>516</xdr:row>
                <xdr:rowOff>70485</xdr:rowOff>
              </from>
              <to>
                <xdr:col>15</xdr:col>
                <xdr:colOff>168910</xdr:colOff>
                <xdr:row>518</xdr:row>
                <xdr:rowOff>151765</xdr:rowOff>
              </to>
            </anchor>
          </controlPr>
        </control>
      </mc:Choice>
      <mc:Fallback>
        <control shapeId="207890" r:id="rId37" name="CheckSFimport2"/>
      </mc:Fallback>
    </mc:AlternateContent>
    <mc:AlternateContent xmlns:mc="http://schemas.openxmlformats.org/markup-compatibility/2006">
      <mc:Choice Requires="x14">
        <control shapeId="207891" r:id="rId39" name="DividedTransmission">
          <controlPr defaultSize="0" r:id="rId40">
            <anchor moveWithCells="1">
              <from>
                <xdr:col>12</xdr:col>
                <xdr:colOff>837565</xdr:colOff>
                <xdr:row>2</xdr:row>
                <xdr:rowOff>113665</xdr:rowOff>
              </from>
              <to>
                <xdr:col>15</xdr:col>
                <xdr:colOff>170180</xdr:colOff>
                <xdr:row>4</xdr:row>
                <xdr:rowOff>162560</xdr:rowOff>
              </to>
            </anchor>
          </controlPr>
        </control>
      </mc:Choice>
      <mc:Fallback>
        <control shapeId="207891" r:id="rId39" name="DividedTransmission"/>
      </mc:Fallback>
    </mc:AlternateContent>
    <mc:AlternateContent xmlns:mc="http://schemas.openxmlformats.org/markup-compatibility/2006">
      <mc:Choice Requires="x14">
        <control shapeId="207892" r:id="rId41" name="DividedTransmission2">
          <controlPr defaultSize="0" r:id="rId42">
            <anchor moveWithCells="1">
              <from>
                <xdr:col>12</xdr:col>
                <xdr:colOff>837565</xdr:colOff>
                <xdr:row>513</xdr:row>
                <xdr:rowOff>66675</xdr:rowOff>
              </from>
              <to>
                <xdr:col>15</xdr:col>
                <xdr:colOff>170180</xdr:colOff>
                <xdr:row>515</xdr:row>
                <xdr:rowOff>115570</xdr:rowOff>
              </to>
            </anchor>
          </controlPr>
        </control>
      </mc:Choice>
      <mc:Fallback>
        <control shapeId="207892" r:id="rId41" name="DividedTransmission2"/>
      </mc:Fallback>
    </mc:AlternateContent>
    <mc:AlternateContent xmlns:mc="http://schemas.openxmlformats.org/markup-compatibility/2006">
      <mc:Choice Requires="x14">
        <control shapeId="207893" r:id="rId43" name="OpenPathFollowOTHERB">
          <controlPr defaultSize="0" r:id="rId44">
            <anchor moveWithCells="1">
              <from>
                <xdr:col>15</xdr:col>
                <xdr:colOff>104775</xdr:colOff>
                <xdr:row>0</xdr:row>
                <xdr:rowOff>0</xdr:rowOff>
              </from>
              <to>
                <xdr:col>17</xdr:col>
                <xdr:colOff>0</xdr:colOff>
                <xdr:row>2</xdr:row>
                <xdr:rowOff>5080</xdr:rowOff>
              </to>
            </anchor>
          </controlPr>
        </control>
      </mc:Choice>
      <mc:Fallback>
        <control shapeId="207893" r:id="rId43" name="OpenPathFollowOTHERB"/>
      </mc:Fallback>
    </mc:AlternateContent>
    <mc:AlternateContent xmlns:mc="http://schemas.openxmlformats.org/markup-compatibility/2006">
      <mc:Choice Requires="x14">
        <control shapeId="20789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207894" r:id="rId45" name="AutoDataConversion"/>
      </mc:Fallback>
    </mc:AlternateContent>
    <mc:AlternateContent xmlns:mc="http://schemas.openxmlformats.org/markup-compatibility/2006">
      <mc:Choice Requires="x14">
        <control shapeId="20789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207895" r:id="rId47" name="AutoDataConversion2"/>
      </mc:Fallback>
    </mc:AlternateContent>
    <mc:AlternateContent xmlns:mc="http://schemas.openxmlformats.org/markup-compatibility/2006">
      <mc:Choice Requires="x14">
        <control shapeId="207896" r:id="rId49" name="addHScodeAndURL">
          <controlPr defaultSize="0" r:id="rId50">
            <anchor moveWithCells="1">
              <from>
                <xdr:col>17</xdr:col>
                <xdr:colOff>123825</xdr:colOff>
                <xdr:row>2</xdr:row>
                <xdr:rowOff>113665</xdr:rowOff>
              </from>
              <to>
                <xdr:col>18</xdr:col>
                <xdr:colOff>262890</xdr:colOff>
                <xdr:row>4</xdr:row>
                <xdr:rowOff>163195</xdr:rowOff>
              </to>
            </anchor>
          </controlPr>
        </control>
      </mc:Choice>
      <mc:Fallback>
        <control shapeId="207896" r:id="rId49" name="addHScodeAndURL"/>
      </mc:Fallback>
    </mc:AlternateContent>
    <mc:AlternateContent xmlns:mc="http://schemas.openxmlformats.org/markup-compatibility/2006">
      <mc:Choice Requires="x14">
        <control shapeId="207897" r:id="rId51" name="alertsakusei">
          <controlPr defaultSize="0" r:id="rId52">
            <anchor moveWithCells="1">
              <from>
                <xdr:col>15</xdr:col>
                <xdr:colOff>361950</xdr:colOff>
                <xdr:row>5</xdr:row>
                <xdr:rowOff>104775</xdr:rowOff>
              </from>
              <to>
                <xdr:col>16</xdr:col>
                <xdr:colOff>577850</xdr:colOff>
                <xdr:row>7</xdr:row>
                <xdr:rowOff>154305</xdr:rowOff>
              </to>
            </anchor>
          </controlPr>
        </control>
      </mc:Choice>
      <mc:Fallback>
        <control shapeId="207897" r:id="rId51" name="alertsakusei"/>
      </mc:Fallback>
    </mc:AlternateContent>
    <mc:AlternateContent xmlns:mc="http://schemas.openxmlformats.org/markup-compatibility/2006">
      <mc:Choice Requires="x14">
        <control shapeId="207898"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7898" r:id="rId53" name="AlertSakusei2"/>
      </mc:Fallback>
    </mc:AlternateContent>
    <mc:AlternateContent xmlns:mc="http://schemas.openxmlformats.org/markup-compatibility/2006">
      <mc:Choice Requires="x14">
        <control shapeId="207899"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7899" r:id="rId55" name="CreateINFOtit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C000"/>
    <pageSetUpPr fitToPage="1"/>
  </sheetPr>
  <dimension ref="A1:Y1021"/>
  <sheetViews>
    <sheetView workbookViewId="0">
      <selection activeCell="B46" sqref="B45:B46"/>
    </sheetView>
  </sheetViews>
  <sheetFormatPr defaultColWidth="9" defaultRowHeight="14.1"/>
  <cols>
    <col min="1" max="1" width="11.6216216216216" style="110" customWidth="1"/>
    <col min="2" max="2" width="14.6216216216216" style="110" customWidth="1"/>
    <col min="3" max="4" width="14.1441441441441" style="110" customWidth="1"/>
    <col min="5" max="5" width="11.1441441441441" style="111"/>
    <col min="6" max="6" width="14.6216216216216" style="111" customWidth="1"/>
    <col min="7" max="7" width="15.6216216216216" style="111" customWidth="1"/>
    <col min="8" max="8" width="14.3783783783784" style="111" customWidth="1"/>
    <col min="9" max="9" width="6.62162162162162" style="111" customWidth="1"/>
    <col min="10" max="10" width="6.62162162162162" style="110" customWidth="1"/>
    <col min="11" max="11" width="10" style="110" customWidth="1"/>
    <col min="12" max="12" width="14.6216216216216" style="110" customWidth="1"/>
    <col min="13" max="13" width="15.3783783783784" style="110" customWidth="1"/>
    <col min="14" max="14" width="6.85585585585586" style="110" customWidth="1"/>
    <col min="15" max="15" width="3.62162162162162" style="110" customWidth="1"/>
    <col min="16" max="16" width="14.6216216216216" style="110" customWidth="1"/>
    <col min="17" max="17" width="3.62162162162162" style="110" customWidth="1"/>
    <col min="18" max="19" width="15.6216216216216" style="110" customWidth="1"/>
    <col min="20" max="20" width="11.5405405405405" style="110" customWidth="1"/>
    <col min="21" max="16375" width="9" style="110"/>
  </cols>
  <sheetData>
    <row r="1" s="110" customFormat="1" ht="20.05" customHeight="1" spans="1:25">
      <c r="A1" s="112" t="s">
        <v>92</v>
      </c>
      <c r="B1" s="113">
        <v>46261</v>
      </c>
      <c r="C1" s="114" t="str">
        <f>IF(LEFT(TRIM(A2),2)="SF",(MID(A2,SEARCH(" TO ",A2)-3,3)&amp;"-"&amp;MID(A2,SEARCH(" TO ",A2)+4,3)&amp;" "&amp;IF(ISNUMBER(FIND("【",A2)),MID(A2,FIND("【",A2)-11,11),MID(TRIM(MID(A2,FIND("/",A2)+1,200)),FIND(" ",TRIM(MID(A2,FIND("/",A2)+1,200)))+1,11))&amp;" Manifest("&amp;TRIM(MID(A2,SEARCH("PRE-ALERT",A2)+10,FIND("/",A2)-SEARCH("PRE-ALERT",A2)-10))&amp;",)"),MID(TRIM(SUBSTITUTE(A2,CHAR(10),"")),1,LEN(SUBSTITUTE(A2,CHAR(10),""))))</f>
        <v>SZX-NGO 11290961065 Manifest(MU271,347477088272)_E</v>
      </c>
      <c r="D1" s="114"/>
      <c r="E1" s="114"/>
      <c r="F1" s="114"/>
      <c r="G1" s="114"/>
      <c r="H1" s="115" t="str">
        <f>IF(C1="","",TRIM(MID(C1,FIND("-",C1)+1,3)))</f>
        <v>NGO</v>
      </c>
      <c r="I1" s="115" t="str">
        <f>D5</f>
        <v>11290961065</v>
      </c>
      <c r="J1" s="115" t="str">
        <f>A5</f>
        <v>REX</v>
      </c>
      <c r="K1" s="115" t="str">
        <f>B5</f>
        <v>SZX</v>
      </c>
      <c r="L1" s="116" t="str">
        <f>YEAR(B1)&amp;"/"&amp;TEXT(MONTH(B1),"00")&amp;"/"&amp;TEXT(DAY(B1),"00")</f>
        <v>2026/08/27</v>
      </c>
      <c r="M1" s="115" t="str">
        <f>CHOOSE(WEEKDAY(B1,11),"Mon","Tue","Wed","Thu","Fri","Sat","Sun")</f>
        <v>Thu</v>
      </c>
      <c r="N1" s="115"/>
      <c r="O1" s="115" t="str">
        <f>IF(C1="","",IF(LEN(C5)&gt;6,MID(C5,FIND("-",C5)+1,2)&amp;TEXT(MID(C5,FIND("-",C5)+3,4),"0000"),LEFT(C5,2)&amp;TEXT(MID(C5,3,4),"0000"))&amp;"/"&amp;TEXT(DAY(B1),"00")&amp;CHOOSE(MONTH(B1),"JAN","FEB","MAR","APR","MAY","JUN","JUL","AUG","SEP","OCT","NOV","DEC"))</f>
        <v>MU0271/27AUG</v>
      </c>
      <c r="P1" s="115"/>
      <c r="Q1" s="115"/>
      <c r="R1" s="115" t="str">
        <f t="shared" ref="R1:T1" si="0">IF(E5="","",E5)</f>
        <v/>
      </c>
      <c r="S1" s="115" t="str">
        <f t="shared" si="0"/>
        <v/>
      </c>
      <c r="T1" s="115" t="str">
        <f t="shared" si="0"/>
        <v/>
      </c>
      <c r="U1" s="117" t="str">
        <f>IF(C1="","",用户设置!E51&amp;"\"&amp;C1)</f>
        <v>D:\TEST\SZX-NGO 11290961065 Manifest(MU271,347477088272)_E</v>
      </c>
      <c r="V1" s="118"/>
      <c r="W1" s="118"/>
      <c r="X1" s="118"/>
      <c r="Y1" s="118"/>
    </row>
    <row r="2" s="110" customFormat="1" ht="20.55" spans="1:25">
      <c r="A2" s="119" t="s">
        <v>93</v>
      </c>
      <c r="B2" s="119"/>
      <c r="C2" s="119"/>
      <c r="D2" s="119"/>
      <c r="E2" s="119"/>
      <c r="F2" s="119"/>
      <c r="G2" s="119"/>
      <c r="H2" s="120"/>
      <c r="I2" s="120"/>
      <c r="J2" s="120"/>
      <c r="K2" s="120"/>
      <c r="L2" s="120"/>
      <c r="M2" s="120"/>
      <c r="N2" s="120"/>
      <c r="O2" s="120"/>
      <c r="P2" s="120"/>
      <c r="Q2" s="121"/>
      <c r="R2" s="121"/>
      <c r="S2" s="122" t="s">
        <v>94</v>
      </c>
      <c r="T2" s="121"/>
    </row>
    <row r="3" s="110" customFormat="1" ht="15.75" customHeight="1" spans="1:25">
      <c r="A3" s="123" t="s">
        <v>42</v>
      </c>
      <c r="B3" s="124" t="s">
        <v>43</v>
      </c>
      <c r="C3" s="124" t="s">
        <v>44</v>
      </c>
      <c r="D3" s="124" t="s">
        <v>45</v>
      </c>
      <c r="E3" s="124" t="s">
        <v>46</v>
      </c>
      <c r="F3" s="124" t="s">
        <v>47</v>
      </c>
      <c r="G3" s="125" t="s">
        <v>48</v>
      </c>
      <c r="H3" s="120"/>
      <c r="I3" s="120"/>
      <c r="J3" s="120"/>
      <c r="K3" s="120"/>
      <c r="L3" s="120"/>
      <c r="M3" s="120"/>
      <c r="N3" s="120"/>
      <c r="O3" s="120"/>
      <c r="P3" s="120"/>
      <c r="Q3" s="121"/>
      <c r="R3" s="121"/>
      <c r="S3" s="122" t="s">
        <v>95</v>
      </c>
      <c r="T3" s="121"/>
    </row>
    <row r="4" s="110" customFormat="1" ht="15.75" customHeight="1" spans="1:25">
      <c r="A4" s="123"/>
      <c r="B4" s="124"/>
      <c r="C4" s="124"/>
      <c r="D4" s="124"/>
      <c r="E4" s="124" t="s">
        <v>49</v>
      </c>
      <c r="F4" s="124"/>
      <c r="G4" s="125" t="s">
        <v>50</v>
      </c>
      <c r="H4" s="120"/>
      <c r="I4" s="120"/>
      <c r="J4" s="120"/>
      <c r="K4" s="120"/>
      <c r="L4" s="120"/>
      <c r="M4" s="120"/>
      <c r="N4" s="120"/>
      <c r="O4" s="120"/>
      <c r="P4" s="120"/>
      <c r="Q4" s="121"/>
      <c r="R4" s="126"/>
      <c r="S4" s="127"/>
      <c r="T4" s="121"/>
    </row>
    <row r="5" s="4" customFormat="1" ht="14.25" customHeight="1" spans="1:25">
      <c r="A5" s="128" t="s">
        <v>69</v>
      </c>
      <c r="B5" s="129" t="str">
        <f>IF(C1="","",LEFT(TRIM(C1),SEARCH("-",C1)-1))</f>
        <v>SZX</v>
      </c>
      <c r="C5" s="129" t="str">
        <f>IF(C1="","",MID(C1,FIND("(",C1)+1,FIND(",",C1)-FIND("(",C1)-1))</f>
        <v>MU271</v>
      </c>
      <c r="D5" s="130" t="str">
        <f>IF(C1="","",MID(C1,SEARCH(" ",C1)+1,SEARCH(" Manifest",C1)-SEARCH(" ",C1)-1))</f>
        <v>11290961065</v>
      </c>
      <c r="E5" s="129"/>
      <c r="F5" s="129"/>
      <c r="G5" s="129"/>
      <c r="H5" s="120"/>
      <c r="I5" s="120"/>
      <c r="J5" s="120"/>
      <c r="K5" s="120"/>
      <c r="L5" s="120"/>
      <c r="M5" s="120"/>
      <c r="N5" s="120"/>
      <c r="O5" s="120"/>
      <c r="P5" s="131"/>
      <c r="Q5" s="132"/>
      <c r="R5" s="133"/>
      <c r="S5" s="133"/>
      <c r="T5" s="133"/>
    </row>
    <row r="6" s="110" customFormat="1" ht="14.25" customHeight="1" spans="1:25">
      <c r="A6" s="134" t="str">
        <f>IF(D5="","请添加批次名","Manifest_"&amp;D5)</f>
        <v>Manifest_11290961065</v>
      </c>
      <c r="B6" s="134"/>
      <c r="C6" s="134"/>
      <c r="D6" s="134"/>
      <c r="E6" s="134"/>
      <c r="F6" s="134"/>
      <c r="G6" s="134"/>
      <c r="H6" s="120"/>
      <c r="I6" s="120"/>
      <c r="J6" s="120"/>
      <c r="K6" s="120"/>
      <c r="L6" s="120"/>
      <c r="M6" s="120"/>
      <c r="N6" s="120"/>
      <c r="O6" s="120"/>
      <c r="P6" s="120"/>
      <c r="Q6" s="121"/>
      <c r="R6" s="135"/>
      <c r="S6" s="136"/>
      <c r="T6" s="136"/>
    </row>
    <row r="7" s="110" customFormat="1" ht="15.75" customHeight="1" spans="1:25">
      <c r="A7" s="137" t="s">
        <v>72</v>
      </c>
      <c r="B7" s="137"/>
      <c r="C7" s="137"/>
      <c r="D7" s="137" t="s">
        <v>73</v>
      </c>
      <c r="E7" s="137"/>
      <c r="F7" s="137"/>
      <c r="G7" s="138" t="s">
        <v>13</v>
      </c>
      <c r="H7" s="120"/>
      <c r="I7" s="120"/>
      <c r="J7" s="120"/>
      <c r="K7" s="120"/>
      <c r="L7" s="120"/>
      <c r="M7" s="120"/>
      <c r="N7" s="120"/>
      <c r="O7" s="120"/>
      <c r="P7" s="120"/>
      <c r="Q7" s="121"/>
      <c r="R7" s="121"/>
      <c r="S7" s="121"/>
      <c r="T7" s="121"/>
    </row>
    <row r="8" s="110" customFormat="1" ht="15.75" customHeight="1" spans="1:25">
      <c r="A8" s="139" t="str">
        <f>IF(C1="","请添加批次名",TEXT(MONTH(B1),"00")&amp;TEXT(DAY(B1),"00")&amp;" "&amp;TRIM((LEFT(C1,FIND("-",C1)+3)))&amp;" "&amp;MID(C1,FIND("-",C1)+5,11))</f>
        <v>0827 SZX-NGO 11290961065</v>
      </c>
      <c r="B8" s="139"/>
      <c r="C8" s="139"/>
      <c r="D8" s="140" t="str">
        <f>IF(C1="","请添加批次名","IV_"&amp;TEXT(MONTH(B1),"00")&amp;TEXT(DAY(B1),"00")&amp;"_"&amp;MID(C1,FIND("(",C1)+1,FIND(",",C1)-FIND("(",C1)-1)&amp;"_"&amp;MID(C1,FIND("-",C1)+5,11))</f>
        <v>IV_0827_MU271_11290961065</v>
      </c>
      <c r="E8" s="141"/>
      <c r="F8" s="142"/>
      <c r="G8" s="143" t="s">
        <v>96</v>
      </c>
      <c r="H8" s="120"/>
      <c r="I8" s="120"/>
      <c r="J8" s="120"/>
      <c r="K8" s="120"/>
      <c r="L8" s="120"/>
      <c r="M8" s="120"/>
      <c r="N8" s="120"/>
      <c r="O8" s="120"/>
      <c r="P8" s="120"/>
      <c r="Q8" s="144"/>
      <c r="R8" s="144"/>
      <c r="S8" s="127"/>
      <c r="T8" s="127"/>
    </row>
    <row r="9" s="110" customFormat="1" ht="15.75" customHeight="1" spans="1:25">
      <c r="A9" s="145" t="s">
        <v>77</v>
      </c>
      <c r="B9" s="146"/>
      <c r="C9" s="147"/>
      <c r="D9" s="121"/>
      <c r="E9" s="145" t="str">
        <f>"■"&amp;IFERROR(IF(OR(ISNUMBER(MATCH(H10,用户设置!E71:N71,0)),ISNUMBER(MATCH(I10,用户设置!E71:N71,0))),INDEX(用户设置!E72:N72,IF(ISNUMBER(MATCH(H10,用户设置!E71:N71,0)),MATCH(H10,用户设置!E71:N71,0),MATCH(I10,用户设置!E71:N71,0))),"要確認貨物"),"要確認貨物")</f>
        <v>■要確認貨物</v>
      </c>
      <c r="F9" s="146"/>
      <c r="G9" s="148"/>
      <c r="H9" s="147"/>
      <c r="I9" s="148"/>
      <c r="J9" s="121"/>
      <c r="K9" s="145" t="s">
        <v>78</v>
      </c>
      <c r="L9" s="146"/>
      <c r="M9" s="149"/>
      <c r="N9" s="147"/>
      <c r="O9" s="121"/>
      <c r="P9" s="150" t="s">
        <v>79</v>
      </c>
      <c r="Q9" s="121"/>
      <c r="R9" s="151" t="s">
        <v>87</v>
      </c>
      <c r="S9" s="151" t="s">
        <v>88</v>
      </c>
      <c r="T9" s="152"/>
    </row>
    <row r="10" s="110" customFormat="1" ht="15.75" customHeight="1" spans="1:25">
      <c r="A10" s="153"/>
      <c r="B10" s="153"/>
      <c r="C10" s="154"/>
      <c r="D10" s="155"/>
      <c r="E10" s="156"/>
      <c r="F10" s="157"/>
      <c r="G10" s="158"/>
      <c r="H10" s="159"/>
      <c r="I10" s="160"/>
      <c r="J10" s="161"/>
      <c r="K10" s="162"/>
      <c r="L10" s="162"/>
      <c r="M10" s="162"/>
      <c r="N10" s="162"/>
      <c r="O10" s="161"/>
      <c r="P10" s="156"/>
      <c r="Q10" s="163"/>
      <c r="R10" s="164"/>
      <c r="S10" s="165"/>
      <c r="T10" s="166"/>
    </row>
    <row r="11" s="110" customFormat="1" ht="15.75" customHeight="1" spans="1:25">
      <c r="A11" s="153"/>
      <c r="B11" s="153"/>
      <c r="C11" s="154"/>
      <c r="D11" s="167"/>
      <c r="E11" s="156"/>
      <c r="F11" s="157"/>
      <c r="G11" s="158"/>
      <c r="H11" s="159"/>
      <c r="I11" s="160"/>
      <c r="J11" s="161"/>
      <c r="K11" s="162"/>
      <c r="L11" s="162"/>
      <c r="M11" s="162"/>
      <c r="N11" s="162"/>
      <c r="O11" s="161"/>
      <c r="P11" s="156"/>
      <c r="Q11" s="163"/>
      <c r="R11" s="164"/>
      <c r="S11" s="165"/>
      <c r="T11" s="166"/>
    </row>
    <row r="12" s="110" customFormat="1" ht="15.75" customHeight="1" spans="1:25">
      <c r="A12" s="153"/>
      <c r="B12" s="153"/>
      <c r="C12" s="154"/>
      <c r="D12" s="168"/>
      <c r="E12" s="156"/>
      <c r="F12" s="157"/>
      <c r="G12" s="158"/>
      <c r="H12" s="159"/>
      <c r="I12" s="160"/>
      <c r="J12" s="161"/>
      <c r="K12" s="162"/>
      <c r="L12" s="162"/>
      <c r="M12" s="162"/>
      <c r="N12" s="162"/>
      <c r="O12" s="161"/>
      <c r="P12" s="156"/>
      <c r="Q12" s="163"/>
      <c r="R12" s="164"/>
      <c r="S12" s="165"/>
      <c r="T12" s="166"/>
    </row>
    <row r="13" s="110" customFormat="1" ht="15.75" customHeight="1" spans="1:25">
      <c r="A13" s="153"/>
      <c r="B13" s="153"/>
      <c r="C13" s="154"/>
      <c r="D13" s="167"/>
      <c r="E13" s="156"/>
      <c r="F13" s="157"/>
      <c r="G13" s="158"/>
      <c r="H13" s="159"/>
      <c r="I13" s="160"/>
      <c r="J13" s="161"/>
      <c r="K13" s="162"/>
      <c r="L13" s="162"/>
      <c r="M13" s="162"/>
      <c r="N13" s="162"/>
      <c r="O13" s="161"/>
      <c r="P13" s="156"/>
      <c r="Q13" s="163"/>
      <c r="R13" s="164"/>
      <c r="S13" s="165"/>
      <c r="T13" s="166"/>
    </row>
    <row r="14" s="110" customFormat="1" ht="15.75" customHeight="1" spans="1:25">
      <c r="A14" s="153"/>
      <c r="B14" s="153"/>
      <c r="C14" s="154"/>
      <c r="D14" s="167"/>
      <c r="E14" s="156"/>
      <c r="F14" s="157"/>
      <c r="G14" s="158"/>
      <c r="H14" s="159"/>
      <c r="I14" s="160"/>
      <c r="J14" s="161"/>
      <c r="K14" s="162"/>
      <c r="L14" s="162"/>
      <c r="M14" s="162"/>
      <c r="N14" s="162"/>
      <c r="O14" s="161"/>
      <c r="P14" s="156"/>
      <c r="Q14" s="163"/>
      <c r="R14" s="164"/>
      <c r="S14" s="165"/>
      <c r="T14" s="166"/>
    </row>
    <row r="15" s="110" customFormat="1" ht="15.75" customHeight="1" spans="1:25">
      <c r="A15" s="153"/>
      <c r="B15" s="153"/>
      <c r="C15" s="154"/>
      <c r="D15" s="167"/>
      <c r="E15" s="156"/>
      <c r="F15" s="157"/>
      <c r="G15" s="158"/>
      <c r="H15" s="159"/>
      <c r="I15" s="160"/>
      <c r="J15" s="161"/>
      <c r="K15" s="162"/>
      <c r="L15" s="162"/>
      <c r="M15" s="162"/>
      <c r="N15" s="162"/>
      <c r="O15" s="161"/>
      <c r="P15" s="156"/>
      <c r="Q15" s="163"/>
      <c r="R15" s="164"/>
      <c r="S15" s="165"/>
      <c r="T15" s="169"/>
    </row>
    <row r="16" s="110" customFormat="1" ht="15.75" customHeight="1" spans="1:25">
      <c r="A16" s="153"/>
      <c r="B16" s="153"/>
      <c r="C16" s="154"/>
      <c r="D16" s="167"/>
      <c r="E16" s="156"/>
      <c r="F16" s="157"/>
      <c r="G16" s="158"/>
      <c r="H16" s="159"/>
      <c r="I16" s="160"/>
      <c r="J16" s="161"/>
      <c r="K16" s="162"/>
      <c r="L16" s="162"/>
      <c r="M16" s="162"/>
      <c r="N16" s="162"/>
      <c r="O16" s="161"/>
      <c r="P16" s="156"/>
      <c r="Q16" s="163"/>
      <c r="R16" s="164"/>
      <c r="S16" s="165"/>
      <c r="T16" s="166"/>
    </row>
    <row r="17" s="110" customFormat="1" ht="15.75" customHeight="1" spans="1:20">
      <c r="A17" s="153"/>
      <c r="B17" s="153"/>
      <c r="C17" s="154"/>
      <c r="D17" s="167"/>
      <c r="E17" s="156"/>
      <c r="F17" s="157"/>
      <c r="G17" s="158"/>
      <c r="H17" s="159"/>
      <c r="I17" s="160"/>
      <c r="J17" s="161"/>
      <c r="K17" s="162"/>
      <c r="L17" s="162"/>
      <c r="M17" s="162"/>
      <c r="N17" s="162"/>
      <c r="O17" s="161"/>
      <c r="P17" s="156"/>
      <c r="Q17" s="163"/>
      <c r="R17" s="164"/>
      <c r="S17" s="165"/>
      <c r="T17" s="127"/>
    </row>
    <row r="18" s="110" customFormat="1" ht="15.75" customHeight="1" spans="1:20">
      <c r="A18" s="153"/>
      <c r="B18" s="153"/>
      <c r="C18" s="154"/>
      <c r="D18" s="161"/>
      <c r="E18" s="156"/>
      <c r="F18" s="157"/>
      <c r="G18" s="158"/>
      <c r="H18" s="159"/>
      <c r="I18" s="160"/>
      <c r="J18" s="161"/>
      <c r="K18" s="162"/>
      <c r="L18" s="162"/>
      <c r="M18" s="162"/>
      <c r="N18" s="162"/>
      <c r="O18" s="161"/>
      <c r="P18" s="156"/>
      <c r="Q18" s="163"/>
      <c r="R18" s="164"/>
      <c r="S18" s="165"/>
      <c r="T18" s="121"/>
    </row>
    <row r="19" s="110" customFormat="1" ht="15.75" customHeight="1" spans="1:20">
      <c r="A19" s="153"/>
      <c r="B19" s="153"/>
      <c r="C19" s="154"/>
      <c r="D19" s="167"/>
      <c r="E19" s="156"/>
      <c r="F19" s="157"/>
      <c r="G19" s="158"/>
      <c r="H19" s="159"/>
      <c r="I19" s="160"/>
      <c r="J19" s="161"/>
      <c r="K19" s="162"/>
      <c r="L19" s="162"/>
      <c r="M19" s="162"/>
      <c r="N19" s="162"/>
      <c r="O19" s="161"/>
      <c r="P19" s="156"/>
      <c r="Q19" s="163"/>
      <c r="R19" s="164"/>
      <c r="S19" s="165"/>
      <c r="T19" s="121"/>
    </row>
    <row r="20" s="110" customFormat="1" ht="15.75" customHeight="1" spans="1:20">
      <c r="A20" s="153"/>
      <c r="B20" s="153"/>
      <c r="C20" s="154"/>
      <c r="D20" s="167"/>
      <c r="E20" s="156"/>
      <c r="F20" s="157"/>
      <c r="G20" s="158"/>
      <c r="H20" s="159"/>
      <c r="I20" s="160"/>
      <c r="J20" s="161"/>
      <c r="K20" s="162"/>
      <c r="L20" s="162"/>
      <c r="M20" s="162"/>
      <c r="N20" s="162"/>
      <c r="O20" s="161"/>
      <c r="P20" s="156"/>
      <c r="Q20" s="163"/>
      <c r="R20" s="164"/>
      <c r="S20" s="165"/>
      <c r="T20" s="121"/>
    </row>
    <row r="21" s="110" customFormat="1" ht="15.75" customHeight="1" spans="1:20">
      <c r="A21" s="153"/>
      <c r="B21" s="153"/>
      <c r="C21" s="154"/>
      <c r="D21" s="167"/>
      <c r="E21" s="156"/>
      <c r="F21" s="157"/>
      <c r="G21" s="158"/>
      <c r="H21" s="159"/>
      <c r="I21" s="160"/>
      <c r="J21" s="161"/>
      <c r="K21" s="162"/>
      <c r="L21" s="162"/>
      <c r="M21" s="162"/>
      <c r="N21" s="162"/>
      <c r="O21" s="161"/>
      <c r="P21" s="156"/>
      <c r="Q21" s="163"/>
      <c r="R21" s="164"/>
      <c r="S21" s="165"/>
      <c r="T21" s="170"/>
    </row>
    <row r="22" s="110" customFormat="1" ht="15.75" customHeight="1" spans="1:20">
      <c r="A22" s="153"/>
      <c r="B22" s="153"/>
      <c r="C22" s="154"/>
      <c r="D22" s="167"/>
      <c r="E22" s="156"/>
      <c r="F22" s="157"/>
      <c r="G22" s="158"/>
      <c r="H22" s="159"/>
      <c r="I22" s="160"/>
      <c r="J22" s="161"/>
      <c r="K22" s="162"/>
      <c r="L22" s="162"/>
      <c r="M22" s="162"/>
      <c r="N22" s="162"/>
      <c r="O22" s="161"/>
      <c r="P22" s="156"/>
      <c r="Q22" s="163"/>
      <c r="R22" s="164"/>
      <c r="S22" s="165"/>
      <c r="T22" s="171"/>
    </row>
    <row r="23" s="110" customFormat="1" ht="15.75" customHeight="1" spans="1:20">
      <c r="A23" s="153"/>
      <c r="B23" s="153"/>
      <c r="C23" s="154"/>
      <c r="D23" s="167"/>
      <c r="E23" s="156"/>
      <c r="F23" s="157"/>
      <c r="G23" s="158"/>
      <c r="H23" s="159"/>
      <c r="I23" s="160"/>
      <c r="J23" s="161"/>
      <c r="K23" s="162"/>
      <c r="L23" s="162"/>
      <c r="M23" s="162"/>
      <c r="N23" s="162"/>
      <c r="O23" s="161"/>
      <c r="P23" s="156"/>
      <c r="Q23" s="163"/>
      <c r="R23" s="164"/>
      <c r="S23" s="165"/>
      <c r="T23" s="171"/>
    </row>
    <row r="24" s="110" customFormat="1" ht="15.75" customHeight="1" spans="1:20">
      <c r="A24" s="153"/>
      <c r="B24" s="153"/>
      <c r="C24" s="154"/>
      <c r="D24" s="168"/>
      <c r="E24" s="156"/>
      <c r="F24" s="157"/>
      <c r="G24" s="158"/>
      <c r="H24" s="159"/>
      <c r="I24" s="160"/>
      <c r="J24" s="161"/>
      <c r="K24" s="162"/>
      <c r="L24" s="162"/>
      <c r="M24" s="162"/>
      <c r="N24" s="162"/>
      <c r="O24" s="161"/>
      <c r="P24" s="172"/>
      <c r="Q24" s="163"/>
      <c r="R24" s="164"/>
      <c r="S24" s="165"/>
      <c r="T24" s="171"/>
    </row>
    <row r="25" s="110" customFormat="1" ht="15.75" customHeight="1" spans="1:20">
      <c r="A25" s="153"/>
      <c r="B25" s="153"/>
      <c r="C25" s="154"/>
      <c r="D25" s="161"/>
      <c r="E25" s="156"/>
      <c r="F25" s="157"/>
      <c r="G25" s="158"/>
      <c r="H25" s="159"/>
      <c r="I25" s="160"/>
      <c r="J25" s="161"/>
      <c r="K25" s="162"/>
      <c r="L25" s="162"/>
      <c r="M25" s="162"/>
      <c r="N25" s="162"/>
      <c r="O25" s="161"/>
      <c r="P25" s="172"/>
      <c r="Q25" s="163"/>
      <c r="R25" s="164"/>
      <c r="S25" s="165"/>
      <c r="T25" s="171"/>
    </row>
    <row r="26" s="110" customFormat="1" ht="15.75" customHeight="1" spans="1:20">
      <c r="A26" s="153"/>
      <c r="B26" s="153"/>
      <c r="C26" s="154"/>
      <c r="D26" s="167"/>
      <c r="E26" s="156"/>
      <c r="F26" s="157"/>
      <c r="G26" s="158"/>
      <c r="H26" s="159"/>
      <c r="I26" s="160"/>
      <c r="J26" s="161"/>
      <c r="K26" s="162"/>
      <c r="L26" s="162"/>
      <c r="M26" s="162"/>
      <c r="N26" s="162"/>
      <c r="O26" s="161"/>
      <c r="P26" s="172"/>
      <c r="Q26" s="163"/>
      <c r="R26" s="164"/>
      <c r="S26" s="165"/>
      <c r="T26" s="171"/>
    </row>
    <row r="27" s="110" customFormat="1" ht="15.75" customHeight="1" spans="1:20">
      <c r="A27" s="153"/>
      <c r="B27" s="153"/>
      <c r="C27" s="154"/>
      <c r="D27" s="167"/>
      <c r="E27" s="156"/>
      <c r="F27" s="157"/>
      <c r="G27" s="158"/>
      <c r="H27" s="159"/>
      <c r="I27" s="160"/>
      <c r="J27" s="161"/>
      <c r="K27" s="162"/>
      <c r="L27" s="162"/>
      <c r="M27" s="162"/>
      <c r="N27" s="162"/>
      <c r="O27" s="161"/>
      <c r="P27" s="172"/>
      <c r="Q27" s="163"/>
      <c r="R27" s="164"/>
      <c r="S27" s="165"/>
      <c r="T27" s="127"/>
    </row>
    <row r="28" s="110" customFormat="1" ht="15.75" customHeight="1" spans="1:20">
      <c r="A28" s="153"/>
      <c r="B28" s="153"/>
      <c r="C28" s="154"/>
      <c r="D28" s="167"/>
      <c r="E28" s="156"/>
      <c r="F28" s="157"/>
      <c r="G28" s="158"/>
      <c r="H28" s="159"/>
      <c r="I28" s="160"/>
      <c r="J28" s="161"/>
      <c r="K28" s="162"/>
      <c r="L28" s="162"/>
      <c r="M28" s="162"/>
      <c r="N28" s="162"/>
      <c r="O28" s="161"/>
      <c r="P28" s="172"/>
      <c r="Q28" s="163"/>
      <c r="R28" s="164"/>
      <c r="S28" s="165"/>
      <c r="T28" s="127"/>
    </row>
    <row r="29" s="110" customFormat="1" ht="15.75" customHeight="1" spans="1:20">
      <c r="A29" s="153"/>
      <c r="B29" s="153"/>
      <c r="C29" s="154"/>
      <c r="D29" s="167"/>
      <c r="E29" s="156"/>
      <c r="F29" s="157"/>
      <c r="G29" s="158"/>
      <c r="H29" s="159"/>
      <c r="I29" s="160"/>
      <c r="J29" s="161"/>
      <c r="K29" s="162"/>
      <c r="L29" s="162"/>
      <c r="M29" s="162"/>
      <c r="N29" s="162"/>
      <c r="O29" s="161"/>
      <c r="P29" s="172"/>
      <c r="Q29" s="163"/>
      <c r="R29" s="164"/>
      <c r="S29" s="165"/>
      <c r="T29" s="127"/>
    </row>
    <row r="30" s="110" customFormat="1" ht="15.75" customHeight="1" spans="1:20">
      <c r="A30" s="153"/>
      <c r="B30" s="153"/>
      <c r="C30" s="154"/>
      <c r="D30" s="167"/>
      <c r="E30" s="156"/>
      <c r="F30" s="157"/>
      <c r="G30" s="158"/>
      <c r="H30" s="159"/>
      <c r="I30" s="160"/>
      <c r="J30" s="161"/>
      <c r="K30" s="162"/>
      <c r="L30" s="162"/>
      <c r="M30" s="162"/>
      <c r="N30" s="162"/>
      <c r="O30" s="161"/>
      <c r="P30" s="172"/>
      <c r="Q30" s="163"/>
      <c r="R30" s="164"/>
      <c r="S30" s="165"/>
      <c r="T30" s="127"/>
    </row>
    <row r="31" s="110" customFormat="1" ht="15.75" customHeight="1" spans="1:20">
      <c r="A31" s="153"/>
      <c r="B31" s="153"/>
      <c r="C31" s="154"/>
      <c r="D31" s="167"/>
      <c r="E31" s="156"/>
      <c r="F31" s="157"/>
      <c r="G31" s="158"/>
      <c r="H31" s="159"/>
      <c r="I31" s="160"/>
      <c r="J31" s="161"/>
      <c r="K31" s="162"/>
      <c r="L31" s="162"/>
      <c r="M31" s="162"/>
      <c r="N31" s="162"/>
      <c r="O31" s="161"/>
      <c r="P31" s="172"/>
      <c r="Q31" s="163"/>
      <c r="R31" s="164"/>
      <c r="S31" s="165"/>
      <c r="T31" s="127"/>
    </row>
    <row r="32" s="110" customFormat="1" ht="15.75" customHeight="1" spans="1:20">
      <c r="A32" s="153"/>
      <c r="B32" s="153"/>
      <c r="C32" s="154"/>
      <c r="D32" s="167"/>
      <c r="E32" s="156"/>
      <c r="F32" s="157"/>
      <c r="G32" s="158"/>
      <c r="H32" s="159"/>
      <c r="I32" s="160"/>
      <c r="J32" s="161"/>
      <c r="K32" s="162"/>
      <c r="L32" s="162"/>
      <c r="M32" s="162"/>
      <c r="N32" s="162"/>
      <c r="O32" s="161"/>
      <c r="P32" s="172"/>
      <c r="Q32" s="163"/>
      <c r="R32" s="164"/>
      <c r="S32" s="165"/>
      <c r="T32" s="127"/>
    </row>
    <row r="33" s="110" customFormat="1" ht="15.75" customHeight="1" spans="1:20">
      <c r="A33" s="153"/>
      <c r="B33" s="153"/>
      <c r="C33" s="154"/>
      <c r="D33" s="167"/>
      <c r="E33" s="156"/>
      <c r="F33" s="157"/>
      <c r="G33" s="158"/>
      <c r="H33" s="159"/>
      <c r="I33" s="160"/>
      <c r="J33" s="161"/>
      <c r="K33" s="162"/>
      <c r="L33" s="162"/>
      <c r="M33" s="162"/>
      <c r="N33" s="162"/>
      <c r="O33" s="161"/>
      <c r="P33" s="172"/>
      <c r="Q33" s="163"/>
      <c r="R33" s="164"/>
      <c r="S33" s="165"/>
      <c r="T33" s="127"/>
    </row>
    <row r="34" s="110" customFormat="1" ht="15.75" customHeight="1" spans="1:20">
      <c r="A34" s="153"/>
      <c r="B34" s="153"/>
      <c r="C34" s="154"/>
      <c r="D34" s="167"/>
      <c r="E34" s="156"/>
      <c r="F34" s="157"/>
      <c r="G34" s="158"/>
      <c r="H34" s="159"/>
      <c r="I34" s="160"/>
      <c r="J34" s="161"/>
      <c r="K34" s="162"/>
      <c r="L34" s="162"/>
      <c r="M34" s="162"/>
      <c r="N34" s="162"/>
      <c r="O34" s="161"/>
      <c r="P34" s="172"/>
      <c r="Q34" s="163"/>
      <c r="R34" s="164"/>
      <c r="S34" s="165"/>
      <c r="T34" s="127"/>
    </row>
    <row r="35" s="110" customFormat="1" ht="15.75" customHeight="1" spans="1:20">
      <c r="A35" s="153"/>
      <c r="B35" s="153"/>
      <c r="C35" s="154"/>
      <c r="D35" s="167"/>
      <c r="E35" s="156"/>
      <c r="F35" s="157"/>
      <c r="G35" s="158"/>
      <c r="H35" s="159"/>
      <c r="I35" s="160"/>
      <c r="J35" s="161"/>
      <c r="K35" s="162"/>
      <c r="L35" s="162"/>
      <c r="M35" s="162"/>
      <c r="N35" s="162"/>
      <c r="O35" s="161"/>
      <c r="P35" s="172"/>
      <c r="Q35" s="163"/>
      <c r="R35" s="164"/>
      <c r="S35" s="165"/>
      <c r="T35" s="127"/>
    </row>
    <row r="36" s="110" customFormat="1" ht="15.75" customHeight="1" spans="1:20">
      <c r="A36" s="153"/>
      <c r="B36" s="153"/>
      <c r="C36" s="154"/>
      <c r="D36" s="167"/>
      <c r="E36" s="156"/>
      <c r="F36" s="157"/>
      <c r="G36" s="158"/>
      <c r="H36" s="159"/>
      <c r="I36" s="160"/>
      <c r="J36" s="161"/>
      <c r="K36" s="162"/>
      <c r="L36" s="162"/>
      <c r="M36" s="162"/>
      <c r="N36" s="162"/>
      <c r="O36" s="161"/>
      <c r="P36" s="172"/>
      <c r="Q36" s="163"/>
      <c r="R36" s="164"/>
      <c r="S36" s="165"/>
      <c r="T36" s="127"/>
    </row>
    <row r="37" s="110" customFormat="1" ht="15.75" customHeight="1" spans="1:20">
      <c r="A37" s="153"/>
      <c r="B37" s="153"/>
      <c r="C37" s="154"/>
      <c r="D37" s="167"/>
      <c r="E37" s="156"/>
      <c r="F37" s="157"/>
      <c r="G37" s="158"/>
      <c r="H37" s="159"/>
      <c r="I37" s="160"/>
      <c r="J37" s="161"/>
      <c r="K37" s="162"/>
      <c r="L37" s="162"/>
      <c r="M37" s="162"/>
      <c r="N37" s="162"/>
      <c r="O37" s="161"/>
      <c r="P37" s="172"/>
      <c r="Q37" s="163"/>
      <c r="R37" s="164"/>
      <c r="S37" s="165"/>
      <c r="T37" s="127"/>
    </row>
    <row r="38" s="110" customFormat="1" ht="15.75" customHeight="1" spans="1:20">
      <c r="A38" s="153"/>
      <c r="B38" s="153"/>
      <c r="C38" s="154"/>
      <c r="D38" s="167"/>
      <c r="E38" s="156"/>
      <c r="F38" s="157"/>
      <c r="G38" s="158"/>
      <c r="H38" s="159"/>
      <c r="I38" s="160"/>
      <c r="J38" s="161"/>
      <c r="K38" s="162"/>
      <c r="L38" s="162"/>
      <c r="M38" s="162"/>
      <c r="N38" s="162"/>
      <c r="O38" s="161"/>
      <c r="P38" s="172"/>
      <c r="Q38" s="163"/>
      <c r="R38" s="164"/>
      <c r="S38" s="165"/>
      <c r="T38" s="127"/>
    </row>
    <row r="39" s="110" customFormat="1" ht="15.75" customHeight="1" spans="1:20">
      <c r="A39" s="153"/>
      <c r="B39" s="153"/>
      <c r="C39" s="154"/>
      <c r="D39" s="168"/>
      <c r="E39" s="156"/>
      <c r="F39" s="157"/>
      <c r="G39" s="158"/>
      <c r="H39" s="159"/>
      <c r="I39" s="160"/>
      <c r="J39" s="161"/>
      <c r="K39" s="162"/>
      <c r="L39" s="162"/>
      <c r="M39" s="162"/>
      <c r="N39" s="162"/>
      <c r="O39" s="161"/>
      <c r="P39" s="172"/>
      <c r="Q39" s="163"/>
      <c r="R39" s="164"/>
      <c r="S39" s="165"/>
      <c r="T39" s="127"/>
    </row>
    <row r="40" s="110" customFormat="1" ht="15.75" customHeight="1" spans="1:20">
      <c r="A40" s="153"/>
      <c r="B40" s="153"/>
      <c r="C40" s="154"/>
      <c r="D40" s="161"/>
      <c r="E40" s="156"/>
      <c r="F40" s="157"/>
      <c r="G40" s="158"/>
      <c r="H40" s="159"/>
      <c r="I40" s="160"/>
      <c r="J40" s="161"/>
      <c r="K40" s="162"/>
      <c r="L40" s="162"/>
      <c r="M40" s="162"/>
      <c r="N40" s="162"/>
      <c r="O40" s="161"/>
      <c r="P40" s="172"/>
      <c r="Q40" s="163"/>
      <c r="R40" s="164"/>
      <c r="S40" s="165"/>
      <c r="T40" s="121"/>
    </row>
    <row r="41" s="110" customFormat="1" ht="15.75" customHeight="1" spans="1:20">
      <c r="A41" s="153"/>
      <c r="B41" s="153"/>
      <c r="C41" s="154"/>
      <c r="D41" s="161"/>
      <c r="E41" s="156"/>
      <c r="F41" s="157"/>
      <c r="G41" s="158"/>
      <c r="H41" s="159"/>
      <c r="I41" s="160"/>
      <c r="J41" s="161"/>
      <c r="K41" s="162"/>
      <c r="L41" s="162"/>
      <c r="M41" s="162"/>
      <c r="N41" s="162"/>
      <c r="O41" s="161"/>
      <c r="P41" s="172"/>
      <c r="Q41" s="163"/>
      <c r="R41" s="164"/>
      <c r="S41" s="165"/>
      <c r="T41" s="121"/>
    </row>
    <row r="42" s="110" customFormat="1" ht="15.75" customHeight="1" spans="1:20">
      <c r="A42" s="153"/>
      <c r="B42" s="153"/>
      <c r="C42" s="154"/>
      <c r="D42" s="161"/>
      <c r="E42" s="156"/>
      <c r="F42" s="157"/>
      <c r="G42" s="158"/>
      <c r="H42" s="159"/>
      <c r="I42" s="160"/>
      <c r="J42" s="161"/>
      <c r="K42" s="162"/>
      <c r="L42" s="162"/>
      <c r="M42" s="162"/>
      <c r="N42" s="162"/>
      <c r="O42" s="161"/>
      <c r="P42" s="172"/>
      <c r="Q42" s="163"/>
      <c r="R42" s="164"/>
      <c r="S42" s="165"/>
      <c r="T42" s="121"/>
    </row>
    <row r="43" s="110" customFormat="1" ht="15.75" customHeight="1" spans="1:20">
      <c r="A43" s="153"/>
      <c r="B43" s="153"/>
      <c r="C43" s="154"/>
      <c r="D43" s="161"/>
      <c r="E43" s="156"/>
      <c r="F43" s="157"/>
      <c r="G43" s="158"/>
      <c r="H43" s="159"/>
      <c r="I43" s="160"/>
      <c r="J43" s="161"/>
      <c r="K43" s="162"/>
      <c r="L43" s="162"/>
      <c r="M43" s="162"/>
      <c r="N43" s="162"/>
      <c r="O43" s="161"/>
      <c r="P43" s="172"/>
      <c r="Q43" s="163"/>
      <c r="R43" s="164"/>
      <c r="S43" s="165"/>
      <c r="T43" s="121"/>
    </row>
    <row r="44" s="110" customFormat="1" ht="15.75" customHeight="1" spans="1:20">
      <c r="A44" s="153"/>
      <c r="B44" s="153"/>
      <c r="C44" s="154"/>
      <c r="D44" s="161"/>
      <c r="E44" s="156"/>
      <c r="F44" s="157"/>
      <c r="G44" s="158"/>
      <c r="H44" s="159"/>
      <c r="I44" s="160"/>
      <c r="J44" s="161"/>
      <c r="K44" s="162"/>
      <c r="L44" s="162"/>
      <c r="M44" s="162"/>
      <c r="N44" s="162"/>
      <c r="O44" s="161"/>
      <c r="P44" s="172"/>
      <c r="Q44" s="163"/>
      <c r="R44" s="164"/>
      <c r="S44" s="165"/>
      <c r="T44" s="121"/>
    </row>
    <row r="45" s="110" customFormat="1" ht="15.75" customHeight="1" spans="1:20">
      <c r="A45" s="153"/>
      <c r="B45" s="153"/>
      <c r="C45" s="154"/>
      <c r="D45" s="161"/>
      <c r="E45" s="156"/>
      <c r="F45" s="157"/>
      <c r="G45" s="158"/>
      <c r="H45" s="159"/>
      <c r="I45" s="160"/>
      <c r="J45" s="161"/>
      <c r="K45" s="162"/>
      <c r="L45" s="162"/>
      <c r="M45" s="162"/>
      <c r="N45" s="162"/>
      <c r="O45" s="161"/>
      <c r="P45" s="172"/>
      <c r="Q45" s="163"/>
      <c r="R45" s="164"/>
      <c r="S45" s="165"/>
      <c r="T45" s="121"/>
    </row>
    <row r="46" s="110" customFormat="1" ht="15.75" customHeight="1" spans="1:20">
      <c r="A46" s="153"/>
      <c r="B46" s="153"/>
      <c r="C46" s="154"/>
      <c r="D46" s="161"/>
      <c r="E46" s="156"/>
      <c r="F46" s="157"/>
      <c r="G46" s="158"/>
      <c r="H46" s="159"/>
      <c r="I46" s="160"/>
      <c r="J46" s="161"/>
      <c r="K46" s="162"/>
      <c r="L46" s="162"/>
      <c r="M46" s="162"/>
      <c r="N46" s="162"/>
      <c r="O46" s="161"/>
      <c r="P46" s="172"/>
      <c r="Q46" s="163"/>
      <c r="R46" s="164"/>
      <c r="S46" s="165"/>
      <c r="T46" s="121"/>
    </row>
    <row r="47" s="110" customFormat="1" ht="15.75" customHeight="1" spans="1:20">
      <c r="A47" s="153"/>
      <c r="B47" s="153"/>
      <c r="C47" s="154"/>
      <c r="D47" s="161"/>
      <c r="E47" s="156"/>
      <c r="F47" s="157"/>
      <c r="G47" s="158"/>
      <c r="H47" s="159"/>
      <c r="I47" s="160"/>
      <c r="J47" s="161"/>
      <c r="K47" s="162"/>
      <c r="L47" s="162"/>
      <c r="M47" s="162"/>
      <c r="N47" s="162"/>
      <c r="O47" s="161"/>
      <c r="P47" s="172"/>
      <c r="Q47" s="163"/>
      <c r="R47" s="164"/>
      <c r="S47" s="165"/>
      <c r="T47" s="121"/>
    </row>
    <row r="48" s="110" customFormat="1" ht="15.75" customHeight="1" spans="1:20">
      <c r="A48" s="153"/>
      <c r="B48" s="153"/>
      <c r="C48" s="154"/>
      <c r="D48" s="161"/>
      <c r="E48" s="156"/>
      <c r="F48" s="157"/>
      <c r="G48" s="158"/>
      <c r="H48" s="159"/>
      <c r="I48" s="160"/>
      <c r="J48" s="161"/>
      <c r="K48" s="162"/>
      <c r="L48" s="162"/>
      <c r="M48" s="162"/>
      <c r="N48" s="162"/>
      <c r="O48" s="161"/>
      <c r="P48" s="172"/>
      <c r="Q48" s="163"/>
      <c r="R48" s="164"/>
      <c r="S48" s="165"/>
      <c r="T48" s="121"/>
    </row>
    <row r="49" s="110" customFormat="1" ht="15.75" customHeight="1" spans="1:20">
      <c r="A49" s="153"/>
      <c r="B49" s="153"/>
      <c r="C49" s="154"/>
      <c r="D49" s="161"/>
      <c r="E49" s="156"/>
      <c r="F49" s="157"/>
      <c r="G49" s="158"/>
      <c r="H49" s="159"/>
      <c r="I49" s="160"/>
      <c r="J49" s="161"/>
      <c r="K49" s="162"/>
      <c r="L49" s="162"/>
      <c r="M49" s="162"/>
      <c r="N49" s="162"/>
      <c r="O49" s="161"/>
      <c r="P49" s="172"/>
      <c r="Q49" s="163"/>
      <c r="R49" s="164"/>
      <c r="S49" s="165"/>
      <c r="T49" s="121"/>
    </row>
    <row r="50" s="110" customFormat="1" ht="15.75" customHeight="1" spans="1:20">
      <c r="A50" s="153"/>
      <c r="B50" s="153"/>
      <c r="C50" s="154"/>
      <c r="D50" s="161"/>
      <c r="E50" s="156"/>
      <c r="F50" s="157"/>
      <c r="G50" s="158"/>
      <c r="H50" s="159"/>
      <c r="I50" s="160"/>
      <c r="J50" s="161"/>
      <c r="K50" s="162"/>
      <c r="L50" s="162"/>
      <c r="M50" s="162"/>
      <c r="N50" s="162"/>
      <c r="O50" s="161"/>
      <c r="P50" s="172"/>
      <c r="Q50" s="163"/>
      <c r="R50" s="164"/>
      <c r="S50" s="165"/>
      <c r="T50" s="121"/>
    </row>
    <row r="51" s="110" customFormat="1" ht="15.75" customHeight="1" spans="1:20">
      <c r="A51" s="153"/>
      <c r="B51" s="153"/>
      <c r="C51" s="154"/>
      <c r="D51" s="161"/>
      <c r="E51" s="156"/>
      <c r="F51" s="157"/>
      <c r="G51" s="158"/>
      <c r="H51" s="159"/>
      <c r="I51" s="160"/>
      <c r="J51" s="161"/>
      <c r="K51" s="162"/>
      <c r="L51" s="162"/>
      <c r="M51" s="162"/>
      <c r="N51" s="162"/>
      <c r="O51" s="161"/>
      <c r="P51" s="172"/>
      <c r="Q51" s="163"/>
      <c r="R51" s="164"/>
      <c r="S51" s="165"/>
      <c r="T51" s="121"/>
    </row>
    <row r="52" s="110" customFormat="1" ht="15.75" customHeight="1" spans="1:20">
      <c r="A52" s="153"/>
      <c r="B52" s="153"/>
      <c r="C52" s="154"/>
      <c r="D52" s="161"/>
      <c r="E52" s="156"/>
      <c r="F52" s="157"/>
      <c r="G52" s="158"/>
      <c r="H52" s="159"/>
      <c r="I52" s="160"/>
      <c r="J52" s="161"/>
      <c r="K52" s="162"/>
      <c r="L52" s="162"/>
      <c r="M52" s="162"/>
      <c r="N52" s="162"/>
      <c r="O52" s="161"/>
      <c r="P52" s="172"/>
      <c r="Q52" s="163"/>
      <c r="R52" s="164"/>
      <c r="S52" s="165"/>
      <c r="T52" s="121"/>
    </row>
    <row r="53" s="110" customFormat="1" ht="15.75" customHeight="1" spans="1:20">
      <c r="A53" s="153"/>
      <c r="B53" s="153"/>
      <c r="C53" s="154"/>
      <c r="D53" s="161"/>
      <c r="E53" s="156"/>
      <c r="F53" s="157"/>
      <c r="G53" s="158"/>
      <c r="H53" s="159"/>
      <c r="I53" s="160"/>
      <c r="J53" s="161"/>
      <c r="K53" s="162"/>
      <c r="L53" s="162"/>
      <c r="M53" s="162"/>
      <c r="N53" s="162"/>
      <c r="O53" s="161"/>
      <c r="P53" s="172"/>
      <c r="Q53" s="163"/>
      <c r="R53" s="164"/>
      <c r="S53" s="165"/>
      <c r="T53" s="121"/>
    </row>
    <row r="54" s="110" customFormat="1" ht="15.75" customHeight="1" spans="1:20">
      <c r="A54" s="153"/>
      <c r="B54" s="153"/>
      <c r="C54" s="154"/>
      <c r="D54" s="161"/>
      <c r="E54" s="156"/>
      <c r="F54" s="157"/>
      <c r="G54" s="158"/>
      <c r="H54" s="159"/>
      <c r="I54" s="160"/>
      <c r="J54" s="161"/>
      <c r="K54" s="162"/>
      <c r="L54" s="162"/>
      <c r="M54" s="162"/>
      <c r="N54" s="162"/>
      <c r="O54" s="161"/>
      <c r="P54" s="172"/>
      <c r="Q54" s="163"/>
      <c r="R54" s="164"/>
      <c r="S54" s="165"/>
      <c r="T54" s="121"/>
    </row>
    <row r="55" s="110" customFormat="1" ht="15.75" customHeight="1" spans="1:20">
      <c r="A55" s="153"/>
      <c r="B55" s="153"/>
      <c r="C55" s="154"/>
      <c r="D55" s="161"/>
      <c r="E55" s="156"/>
      <c r="F55" s="157"/>
      <c r="G55" s="158"/>
      <c r="H55" s="159"/>
      <c r="I55" s="160"/>
      <c r="J55" s="161"/>
      <c r="K55" s="162"/>
      <c r="L55" s="162"/>
      <c r="M55" s="162"/>
      <c r="N55" s="162"/>
      <c r="O55" s="161"/>
      <c r="P55" s="172"/>
      <c r="Q55" s="163"/>
      <c r="R55" s="164"/>
      <c r="S55" s="165"/>
      <c r="T55" s="121"/>
    </row>
    <row r="56" s="110" customFormat="1" ht="15.75" customHeight="1" spans="1:20">
      <c r="A56" s="153"/>
      <c r="B56" s="153"/>
      <c r="C56" s="154"/>
      <c r="D56" s="161"/>
      <c r="E56" s="156"/>
      <c r="F56" s="157"/>
      <c r="G56" s="158"/>
      <c r="H56" s="159"/>
      <c r="I56" s="160"/>
      <c r="J56" s="161"/>
      <c r="K56" s="162"/>
      <c r="L56" s="162"/>
      <c r="M56" s="162"/>
      <c r="N56" s="162"/>
      <c r="O56" s="161"/>
      <c r="P56" s="172"/>
      <c r="Q56" s="163"/>
      <c r="R56" s="164"/>
      <c r="S56" s="165"/>
      <c r="T56" s="121"/>
    </row>
    <row r="57" s="110" customFormat="1" ht="15.75" customHeight="1" spans="1:20">
      <c r="A57" s="153"/>
      <c r="B57" s="153"/>
      <c r="C57" s="154"/>
      <c r="D57" s="161"/>
      <c r="E57" s="156"/>
      <c r="F57" s="157"/>
      <c r="G57" s="158"/>
      <c r="H57" s="159"/>
      <c r="I57" s="160"/>
      <c r="J57" s="161"/>
      <c r="K57" s="162"/>
      <c r="L57" s="162"/>
      <c r="M57" s="162"/>
      <c r="N57" s="162"/>
      <c r="O57" s="161"/>
      <c r="P57" s="172"/>
      <c r="Q57" s="163"/>
      <c r="R57" s="164"/>
      <c r="S57" s="165"/>
      <c r="T57" s="121"/>
    </row>
    <row r="58" s="110" customFormat="1" ht="15.75" customHeight="1" spans="1:20">
      <c r="A58" s="153"/>
      <c r="B58" s="153"/>
      <c r="C58" s="154"/>
      <c r="D58" s="161"/>
      <c r="E58" s="156"/>
      <c r="F58" s="157"/>
      <c r="G58" s="158"/>
      <c r="H58" s="159"/>
      <c r="I58" s="160"/>
      <c r="J58" s="161"/>
      <c r="K58" s="162"/>
      <c r="L58" s="162"/>
      <c r="M58" s="162"/>
      <c r="N58" s="162"/>
      <c r="O58" s="161"/>
      <c r="P58" s="172"/>
      <c r="Q58" s="163"/>
      <c r="R58" s="164"/>
      <c r="S58" s="165"/>
      <c r="T58" s="121"/>
    </row>
    <row r="59" s="110" customFormat="1" ht="15.75" customHeight="1" spans="1:20">
      <c r="A59" s="153"/>
      <c r="B59" s="153"/>
      <c r="C59" s="154"/>
      <c r="D59" s="161"/>
      <c r="E59" s="156"/>
      <c r="F59" s="157"/>
      <c r="G59" s="158"/>
      <c r="H59" s="159"/>
      <c r="I59" s="160"/>
      <c r="J59" s="161"/>
      <c r="K59" s="162"/>
      <c r="L59" s="162"/>
      <c r="M59" s="162"/>
      <c r="N59" s="162"/>
      <c r="O59" s="161"/>
      <c r="P59" s="172"/>
      <c r="Q59" s="163"/>
      <c r="R59" s="164"/>
      <c r="S59" s="165"/>
      <c r="T59" s="121"/>
    </row>
    <row r="60" s="110" customFormat="1" ht="15.75" customHeight="1" spans="1:20">
      <c r="A60" s="153"/>
      <c r="B60" s="153"/>
      <c r="C60" s="154"/>
      <c r="D60" s="161"/>
      <c r="E60" s="156"/>
      <c r="F60" s="157"/>
      <c r="G60" s="158"/>
      <c r="H60" s="159"/>
      <c r="I60" s="160"/>
      <c r="J60" s="161"/>
      <c r="K60" s="162"/>
      <c r="L60" s="162"/>
      <c r="M60" s="162"/>
      <c r="N60" s="162"/>
      <c r="O60" s="161"/>
      <c r="P60" s="172"/>
      <c r="Q60" s="163"/>
      <c r="R60" s="164"/>
      <c r="S60" s="165"/>
      <c r="T60" s="121"/>
    </row>
    <row r="61" s="110" customFormat="1" ht="15.75" customHeight="1" spans="1:20">
      <c r="A61" s="153"/>
      <c r="B61" s="153"/>
      <c r="C61" s="154"/>
      <c r="D61" s="161"/>
      <c r="E61" s="156"/>
      <c r="F61" s="157"/>
      <c r="G61" s="158"/>
      <c r="H61" s="159"/>
      <c r="I61" s="160"/>
      <c r="J61" s="161"/>
      <c r="K61" s="162"/>
      <c r="L61" s="162"/>
      <c r="M61" s="162"/>
      <c r="N61" s="162"/>
      <c r="O61" s="161"/>
      <c r="P61" s="172"/>
      <c r="Q61" s="173"/>
      <c r="R61" s="164"/>
      <c r="S61" s="165"/>
      <c r="T61" s="121"/>
    </row>
    <row r="62" s="110" customFormat="1" ht="15.75" customHeight="1" spans="1:20">
      <c r="A62" s="153"/>
      <c r="B62" s="153"/>
      <c r="C62" s="154"/>
      <c r="D62" s="161"/>
      <c r="E62" s="156"/>
      <c r="F62" s="157"/>
      <c r="G62" s="158"/>
      <c r="H62" s="159"/>
      <c r="I62" s="160"/>
      <c r="J62" s="161"/>
      <c r="K62" s="162"/>
      <c r="L62" s="162"/>
      <c r="M62" s="162"/>
      <c r="N62" s="162"/>
      <c r="O62" s="161"/>
      <c r="P62" s="172"/>
      <c r="Q62" s="173"/>
      <c r="R62" s="164"/>
      <c r="S62" s="165"/>
      <c r="T62" s="121"/>
    </row>
    <row r="63" s="110" customFormat="1" ht="15.75" customHeight="1" spans="1:20">
      <c r="A63" s="153"/>
      <c r="B63" s="153"/>
      <c r="C63" s="154"/>
      <c r="D63" s="161"/>
      <c r="E63" s="156"/>
      <c r="F63" s="157"/>
      <c r="G63" s="158"/>
      <c r="H63" s="159"/>
      <c r="I63" s="160"/>
      <c r="J63" s="161"/>
      <c r="K63" s="162"/>
      <c r="L63" s="162"/>
      <c r="M63" s="162"/>
      <c r="N63" s="162"/>
      <c r="O63" s="161"/>
      <c r="P63" s="172"/>
      <c r="Q63" s="173"/>
      <c r="R63" s="164"/>
      <c r="S63" s="165"/>
      <c r="T63" s="121"/>
    </row>
    <row r="64" s="110" customFormat="1" ht="15.75" customHeight="1" spans="1:20">
      <c r="A64" s="153"/>
      <c r="B64" s="153"/>
      <c r="C64" s="154"/>
      <c r="D64" s="161"/>
      <c r="E64" s="156"/>
      <c r="F64" s="157"/>
      <c r="G64" s="158"/>
      <c r="H64" s="159"/>
      <c r="I64" s="160"/>
      <c r="J64" s="161"/>
      <c r="K64" s="162"/>
      <c r="L64" s="162"/>
      <c r="M64" s="162"/>
      <c r="N64" s="162"/>
      <c r="O64" s="161"/>
      <c r="P64" s="172"/>
      <c r="Q64" s="173"/>
      <c r="R64" s="164"/>
      <c r="S64" s="165"/>
      <c r="T64" s="121"/>
    </row>
    <row r="65" s="110" customFormat="1" ht="15.75" customHeight="1" spans="1:20">
      <c r="A65" s="153"/>
      <c r="B65" s="153"/>
      <c r="C65" s="154"/>
      <c r="D65" s="161"/>
      <c r="E65" s="156"/>
      <c r="F65" s="157"/>
      <c r="G65" s="158"/>
      <c r="H65" s="159"/>
      <c r="I65" s="160"/>
      <c r="J65" s="161"/>
      <c r="K65" s="162"/>
      <c r="L65" s="162"/>
      <c r="M65" s="162"/>
      <c r="N65" s="162"/>
      <c r="O65" s="161"/>
      <c r="P65" s="172"/>
      <c r="Q65" s="173"/>
      <c r="R65" s="164"/>
      <c r="S65" s="165"/>
      <c r="T65" s="121"/>
    </row>
    <row r="66" s="110" customFormat="1" ht="15.75" customHeight="1" spans="1:20">
      <c r="A66" s="153"/>
      <c r="B66" s="153"/>
      <c r="C66" s="154"/>
      <c r="D66" s="161"/>
      <c r="E66" s="156"/>
      <c r="F66" s="157"/>
      <c r="G66" s="158"/>
      <c r="H66" s="159"/>
      <c r="I66" s="160"/>
      <c r="J66" s="161"/>
      <c r="K66" s="162"/>
      <c r="L66" s="162"/>
      <c r="M66" s="162"/>
      <c r="N66" s="162"/>
      <c r="O66" s="161"/>
      <c r="P66" s="172"/>
      <c r="Q66" s="173"/>
      <c r="R66" s="164"/>
      <c r="S66" s="165"/>
      <c r="T66" s="121"/>
    </row>
    <row r="67" s="110" customFormat="1" ht="15.75" customHeight="1" spans="1:20">
      <c r="A67" s="153"/>
      <c r="B67" s="153"/>
      <c r="C67" s="154"/>
      <c r="D67" s="161"/>
      <c r="E67" s="156"/>
      <c r="F67" s="157"/>
      <c r="G67" s="158"/>
      <c r="H67" s="159"/>
      <c r="I67" s="160"/>
      <c r="J67" s="161"/>
      <c r="K67" s="162"/>
      <c r="L67" s="162"/>
      <c r="M67" s="162"/>
      <c r="N67" s="162"/>
      <c r="O67" s="161"/>
      <c r="P67" s="172"/>
      <c r="Q67" s="173"/>
      <c r="R67" s="164"/>
      <c r="S67" s="165"/>
      <c r="T67" s="121"/>
    </row>
    <row r="68" s="110" customFormat="1" ht="15.75" customHeight="1" spans="1:20">
      <c r="A68" s="153"/>
      <c r="B68" s="153"/>
      <c r="C68" s="154"/>
      <c r="D68" s="161"/>
      <c r="E68" s="156"/>
      <c r="F68" s="157"/>
      <c r="G68" s="158"/>
      <c r="H68" s="159"/>
      <c r="I68" s="160"/>
      <c r="J68" s="161"/>
      <c r="K68" s="162"/>
      <c r="L68" s="162"/>
      <c r="M68" s="162"/>
      <c r="N68" s="162"/>
      <c r="O68" s="161"/>
      <c r="P68" s="172"/>
      <c r="Q68" s="173"/>
      <c r="R68" s="164"/>
      <c r="S68" s="165"/>
      <c r="T68" s="121"/>
    </row>
    <row r="69" s="110" customFormat="1" ht="15.75" customHeight="1" spans="1:20">
      <c r="A69" s="153"/>
      <c r="B69" s="153"/>
      <c r="C69" s="154"/>
      <c r="D69" s="161"/>
      <c r="E69" s="156"/>
      <c r="F69" s="157"/>
      <c r="G69" s="158"/>
      <c r="H69" s="159"/>
      <c r="I69" s="160"/>
      <c r="J69" s="161"/>
      <c r="K69" s="162"/>
      <c r="L69" s="162"/>
      <c r="M69" s="162"/>
      <c r="N69" s="162"/>
      <c r="O69" s="161"/>
      <c r="P69" s="172"/>
      <c r="Q69" s="173"/>
      <c r="R69" s="164"/>
      <c r="S69" s="165"/>
      <c r="T69" s="121"/>
    </row>
    <row r="70" s="110" customFormat="1" ht="15.75" customHeight="1" spans="1:20">
      <c r="A70" s="153"/>
      <c r="B70" s="153"/>
      <c r="C70" s="154"/>
      <c r="D70" s="161"/>
      <c r="E70" s="156"/>
      <c r="F70" s="157"/>
      <c r="G70" s="158"/>
      <c r="H70" s="159"/>
      <c r="I70" s="160"/>
      <c r="J70" s="161"/>
      <c r="K70" s="162"/>
      <c r="L70" s="162"/>
      <c r="M70" s="162"/>
      <c r="N70" s="162"/>
      <c r="O70" s="161"/>
      <c r="P70" s="172"/>
      <c r="Q70" s="173"/>
      <c r="R70" s="164"/>
      <c r="S70" s="165"/>
      <c r="T70" s="121"/>
    </row>
    <row r="71" ht="15.75" customHeight="1" spans="1:20">
      <c r="A71" s="153"/>
      <c r="B71" s="153"/>
      <c r="C71" s="154"/>
      <c r="D71" s="161"/>
      <c r="E71" s="156"/>
      <c r="F71" s="157"/>
      <c r="G71" s="158"/>
      <c r="H71" s="159"/>
      <c r="I71" s="160"/>
      <c r="J71" s="161"/>
      <c r="K71" s="162"/>
      <c r="L71" s="162"/>
      <c r="M71" s="162"/>
      <c r="N71" s="162"/>
      <c r="O71" s="161"/>
      <c r="P71" s="172"/>
      <c r="Q71" s="173"/>
      <c r="R71" s="164"/>
      <c r="S71" s="165"/>
      <c r="T71" s="121"/>
    </row>
    <row r="72" ht="15.75" customHeight="1" spans="1:20">
      <c r="A72" s="153"/>
      <c r="B72" s="153"/>
      <c r="C72" s="154"/>
      <c r="D72" s="161"/>
      <c r="E72" s="156"/>
      <c r="F72" s="157"/>
      <c r="G72" s="158"/>
      <c r="H72" s="159"/>
      <c r="I72" s="160"/>
      <c r="J72" s="161"/>
      <c r="K72" s="162"/>
      <c r="L72" s="162"/>
      <c r="M72" s="162"/>
      <c r="N72" s="162"/>
      <c r="O72" s="161"/>
      <c r="P72" s="172"/>
      <c r="Q72" s="173"/>
      <c r="R72" s="164"/>
      <c r="S72" s="165"/>
      <c r="T72" s="121"/>
    </row>
    <row r="73" s="110" customFormat="1" ht="15.75" customHeight="1" spans="1:20">
      <c r="A73" s="153"/>
      <c r="B73" s="153"/>
      <c r="C73" s="154"/>
      <c r="D73" s="161"/>
      <c r="E73" s="156"/>
      <c r="F73" s="157"/>
      <c r="G73" s="158"/>
      <c r="H73" s="159"/>
      <c r="I73" s="160"/>
      <c r="J73" s="161"/>
      <c r="K73" s="162"/>
      <c r="L73" s="162"/>
      <c r="M73" s="162"/>
      <c r="N73" s="162"/>
      <c r="O73" s="161"/>
      <c r="P73" s="172"/>
      <c r="Q73" s="173"/>
      <c r="R73" s="164"/>
      <c r="S73" s="165"/>
      <c r="T73" s="121"/>
    </row>
    <row r="74" s="110" customFormat="1" ht="15.75" customHeight="1" spans="1:20">
      <c r="A74" s="153"/>
      <c r="B74" s="153"/>
      <c r="C74" s="154"/>
      <c r="D74" s="161"/>
      <c r="E74" s="156"/>
      <c r="F74" s="157"/>
      <c r="G74" s="158"/>
      <c r="H74" s="159"/>
      <c r="I74" s="160"/>
      <c r="J74" s="161"/>
      <c r="K74" s="162"/>
      <c r="L74" s="162"/>
      <c r="M74" s="162"/>
      <c r="N74" s="162"/>
      <c r="O74" s="161"/>
      <c r="P74" s="172"/>
      <c r="Q74" s="173"/>
      <c r="R74" s="164"/>
      <c r="S74" s="165"/>
      <c r="T74" s="121"/>
    </row>
    <row r="75" s="110" customFormat="1" ht="15.75" customHeight="1" spans="1:20">
      <c r="A75" s="153"/>
      <c r="B75" s="153"/>
      <c r="C75" s="154"/>
      <c r="D75" s="161"/>
      <c r="E75" s="156"/>
      <c r="F75" s="157"/>
      <c r="G75" s="158"/>
      <c r="H75" s="159"/>
      <c r="I75" s="160"/>
      <c r="J75" s="161"/>
      <c r="K75" s="162"/>
      <c r="L75" s="162"/>
      <c r="M75" s="162"/>
      <c r="N75" s="162"/>
      <c r="O75" s="161"/>
      <c r="P75" s="172"/>
      <c r="Q75" s="173"/>
      <c r="R75" s="164"/>
      <c r="S75" s="165"/>
      <c r="T75" s="121"/>
    </row>
    <row r="76" s="110" customFormat="1" ht="15.75" customHeight="1" spans="1:20">
      <c r="A76" s="153"/>
      <c r="B76" s="153"/>
      <c r="C76" s="154"/>
      <c r="D76" s="161"/>
      <c r="E76" s="156"/>
      <c r="F76" s="157"/>
      <c r="G76" s="158"/>
      <c r="H76" s="159"/>
      <c r="I76" s="160"/>
      <c r="J76" s="161"/>
      <c r="K76" s="162"/>
      <c r="L76" s="162"/>
      <c r="M76" s="162"/>
      <c r="N76" s="162"/>
      <c r="O76" s="161"/>
      <c r="P76" s="172"/>
      <c r="Q76" s="173"/>
      <c r="R76" s="164"/>
      <c r="S76" s="165"/>
      <c r="T76" s="121"/>
    </row>
    <row r="77" s="110" customFormat="1" ht="15.75" customHeight="1" spans="1:20">
      <c r="A77" s="153"/>
      <c r="B77" s="153"/>
      <c r="C77" s="154"/>
      <c r="D77" s="161"/>
      <c r="E77" s="156"/>
      <c r="F77" s="157"/>
      <c r="G77" s="158"/>
      <c r="H77" s="159"/>
      <c r="I77" s="160"/>
      <c r="J77" s="161"/>
      <c r="K77" s="162"/>
      <c r="L77" s="162"/>
      <c r="M77" s="162"/>
      <c r="N77" s="162"/>
      <c r="O77" s="161"/>
      <c r="P77" s="172"/>
      <c r="Q77" s="173"/>
      <c r="R77" s="164"/>
      <c r="S77" s="165"/>
      <c r="T77" s="121"/>
    </row>
    <row r="78" s="110" customFormat="1" ht="15.75" customHeight="1" spans="1:20">
      <c r="A78" s="153"/>
      <c r="B78" s="153"/>
      <c r="C78" s="154"/>
      <c r="D78" s="161"/>
      <c r="E78" s="156"/>
      <c r="F78" s="157"/>
      <c r="G78" s="158"/>
      <c r="H78" s="159"/>
      <c r="I78" s="160"/>
      <c r="J78" s="161"/>
      <c r="K78" s="162"/>
      <c r="L78" s="162"/>
      <c r="M78" s="162"/>
      <c r="N78" s="162"/>
      <c r="O78" s="161"/>
      <c r="P78" s="172"/>
      <c r="Q78" s="173"/>
      <c r="R78" s="164"/>
      <c r="S78" s="165"/>
      <c r="T78" s="121"/>
    </row>
    <row r="79" s="110" customFormat="1" ht="15.75" customHeight="1" spans="1:20">
      <c r="A79" s="153"/>
      <c r="B79" s="153"/>
      <c r="C79" s="154"/>
      <c r="D79" s="161"/>
      <c r="E79" s="156"/>
      <c r="F79" s="157"/>
      <c r="G79" s="158"/>
      <c r="H79" s="159"/>
      <c r="I79" s="160"/>
      <c r="J79" s="161"/>
      <c r="K79" s="162"/>
      <c r="L79" s="162"/>
      <c r="M79" s="162"/>
      <c r="N79" s="162"/>
      <c r="O79" s="161"/>
      <c r="P79" s="172"/>
      <c r="Q79" s="173"/>
      <c r="R79" s="164"/>
      <c r="S79" s="165"/>
      <c r="T79" s="121"/>
    </row>
    <row r="80" s="110" customFormat="1" ht="15.75" customHeight="1" spans="1:20">
      <c r="A80" s="153"/>
      <c r="B80" s="153"/>
      <c r="C80" s="154"/>
      <c r="D80" s="161"/>
      <c r="E80" s="156"/>
      <c r="F80" s="157"/>
      <c r="G80" s="158"/>
      <c r="H80" s="159"/>
      <c r="I80" s="160"/>
      <c r="J80" s="161"/>
      <c r="K80" s="162"/>
      <c r="L80" s="162"/>
      <c r="M80" s="162"/>
      <c r="N80" s="162"/>
      <c r="O80" s="161"/>
      <c r="P80" s="172"/>
      <c r="Q80" s="173"/>
      <c r="R80" s="164"/>
      <c r="S80" s="165"/>
      <c r="T80" s="121"/>
    </row>
    <row r="81" s="110" customFormat="1" ht="15.75" customHeight="1" spans="1:20">
      <c r="A81" s="153"/>
      <c r="B81" s="153"/>
      <c r="C81" s="154"/>
      <c r="D81" s="161"/>
      <c r="E81" s="156"/>
      <c r="F81" s="157"/>
      <c r="G81" s="158"/>
      <c r="H81" s="159"/>
      <c r="I81" s="160"/>
      <c r="J81" s="161"/>
      <c r="K81" s="162"/>
      <c r="L81" s="162"/>
      <c r="M81" s="162"/>
      <c r="N81" s="162"/>
      <c r="O81" s="161"/>
      <c r="P81" s="172"/>
      <c r="Q81" s="173"/>
      <c r="R81" s="164"/>
      <c r="S81" s="165"/>
      <c r="T81" s="121"/>
    </row>
    <row r="82" s="110" customFormat="1" ht="15.75" customHeight="1" spans="1:20">
      <c r="A82" s="153"/>
      <c r="B82" s="153"/>
      <c r="C82" s="154"/>
      <c r="D82" s="161"/>
      <c r="E82" s="156"/>
      <c r="F82" s="157"/>
      <c r="G82" s="158"/>
      <c r="H82" s="159"/>
      <c r="I82" s="160"/>
      <c r="J82" s="161"/>
      <c r="K82" s="162"/>
      <c r="L82" s="162"/>
      <c r="M82" s="162"/>
      <c r="N82" s="162"/>
      <c r="O82" s="161"/>
      <c r="P82" s="172"/>
      <c r="Q82" s="173"/>
      <c r="R82" s="164"/>
      <c r="S82" s="165"/>
      <c r="T82" s="121"/>
    </row>
    <row r="83" s="110" customFormat="1" ht="15.75" customHeight="1" spans="1:20">
      <c r="A83" s="153"/>
      <c r="B83" s="153"/>
      <c r="C83" s="154"/>
      <c r="D83" s="161"/>
      <c r="E83" s="156"/>
      <c r="F83" s="157"/>
      <c r="G83" s="158"/>
      <c r="H83" s="159"/>
      <c r="I83" s="160"/>
      <c r="J83" s="161"/>
      <c r="K83" s="162"/>
      <c r="L83" s="162"/>
      <c r="M83" s="162"/>
      <c r="N83" s="162"/>
      <c r="O83" s="161"/>
      <c r="P83" s="172"/>
      <c r="Q83" s="173"/>
      <c r="R83" s="164"/>
      <c r="S83" s="165"/>
      <c r="T83" s="121"/>
    </row>
    <row r="84" s="110" customFormat="1" ht="15.75" customHeight="1" spans="1:20">
      <c r="A84" s="153"/>
      <c r="B84" s="153"/>
      <c r="C84" s="154"/>
      <c r="D84" s="161"/>
      <c r="E84" s="156"/>
      <c r="F84" s="157"/>
      <c r="G84" s="158"/>
      <c r="H84" s="159"/>
      <c r="I84" s="160"/>
      <c r="J84" s="161"/>
      <c r="K84" s="162"/>
      <c r="L84" s="162"/>
      <c r="M84" s="162"/>
      <c r="N84" s="162"/>
      <c r="O84" s="161"/>
      <c r="P84" s="172"/>
      <c r="Q84" s="173"/>
      <c r="R84" s="164"/>
      <c r="S84" s="165"/>
      <c r="T84" s="121"/>
    </row>
    <row r="85" s="110" customFormat="1" ht="15.75" customHeight="1" spans="1:20">
      <c r="A85" s="153"/>
      <c r="B85" s="153"/>
      <c r="C85" s="154"/>
      <c r="D85" s="161"/>
      <c r="E85" s="156"/>
      <c r="F85" s="157"/>
      <c r="G85" s="158"/>
      <c r="H85" s="159"/>
      <c r="I85" s="160"/>
      <c r="J85" s="161"/>
      <c r="K85" s="162"/>
      <c r="L85" s="162"/>
      <c r="M85" s="162"/>
      <c r="N85" s="162"/>
      <c r="O85" s="161"/>
      <c r="P85" s="172"/>
      <c r="Q85" s="173"/>
      <c r="R85" s="164"/>
      <c r="S85" s="165"/>
      <c r="T85" s="121"/>
    </row>
    <row r="86" s="110" customFormat="1" ht="15.75" customHeight="1" spans="1:20">
      <c r="A86" s="153"/>
      <c r="B86" s="153"/>
      <c r="C86" s="154"/>
      <c r="D86" s="161"/>
      <c r="E86" s="156"/>
      <c r="F86" s="157"/>
      <c r="G86" s="158"/>
      <c r="H86" s="159"/>
      <c r="I86" s="160"/>
      <c r="J86" s="161"/>
      <c r="K86" s="162"/>
      <c r="L86" s="162"/>
      <c r="M86" s="162"/>
      <c r="N86" s="162"/>
      <c r="O86" s="161"/>
      <c r="P86" s="172"/>
      <c r="Q86" s="173"/>
      <c r="R86" s="164"/>
      <c r="S86" s="165"/>
      <c r="T86" s="121"/>
    </row>
    <row r="87" ht="15.75" customHeight="1" spans="1:20">
      <c r="A87" s="153"/>
      <c r="B87" s="153"/>
      <c r="C87" s="154"/>
      <c r="D87" s="161"/>
      <c r="E87" s="156"/>
      <c r="F87" s="157"/>
      <c r="G87" s="158"/>
      <c r="H87" s="159"/>
      <c r="I87" s="160"/>
      <c r="J87" s="161"/>
      <c r="K87" s="162"/>
      <c r="L87" s="162"/>
      <c r="M87" s="162"/>
      <c r="N87" s="162"/>
      <c r="O87" s="161"/>
      <c r="P87" s="172"/>
      <c r="Q87" s="173"/>
      <c r="R87" s="164"/>
      <c r="S87" s="165"/>
      <c r="T87" s="121"/>
    </row>
    <row r="88" ht="15.75" customHeight="1" spans="1:20">
      <c r="A88" s="153"/>
      <c r="B88" s="153"/>
      <c r="C88" s="154"/>
      <c r="D88" s="161"/>
      <c r="E88" s="156"/>
      <c r="F88" s="157"/>
      <c r="G88" s="158"/>
      <c r="H88" s="159"/>
      <c r="I88" s="160"/>
      <c r="J88" s="161"/>
      <c r="K88" s="162"/>
      <c r="L88" s="162"/>
      <c r="M88" s="162"/>
      <c r="N88" s="162"/>
      <c r="O88" s="161"/>
      <c r="P88" s="172"/>
      <c r="Q88" s="173"/>
      <c r="R88" s="164"/>
      <c r="S88" s="165"/>
      <c r="T88" s="121"/>
    </row>
    <row r="89" ht="15.75" customHeight="1" spans="1:20">
      <c r="A89" s="153"/>
      <c r="B89" s="153"/>
      <c r="C89" s="154"/>
      <c r="D89" s="161"/>
      <c r="E89" s="156"/>
      <c r="F89" s="157"/>
      <c r="G89" s="158"/>
      <c r="H89" s="159"/>
      <c r="I89" s="160"/>
      <c r="J89" s="161"/>
      <c r="K89" s="162"/>
      <c r="L89" s="162"/>
      <c r="M89" s="162"/>
      <c r="N89" s="162"/>
      <c r="O89" s="161"/>
      <c r="P89" s="172"/>
      <c r="Q89" s="173"/>
      <c r="R89" s="164"/>
      <c r="S89" s="165"/>
      <c r="T89" s="121"/>
    </row>
    <row r="90" s="110" customFormat="1" ht="15.75" customHeight="1" spans="1:20">
      <c r="A90" s="153"/>
      <c r="B90" s="153"/>
      <c r="C90" s="154"/>
      <c r="D90" s="161"/>
      <c r="E90" s="156"/>
      <c r="F90" s="157"/>
      <c r="G90" s="158"/>
      <c r="H90" s="159"/>
      <c r="I90" s="160"/>
      <c r="J90" s="161"/>
      <c r="K90" s="162"/>
      <c r="L90" s="162"/>
      <c r="M90" s="162"/>
      <c r="N90" s="162"/>
      <c r="O90" s="161"/>
      <c r="P90" s="172"/>
      <c r="Q90" s="173"/>
      <c r="R90" s="164"/>
      <c r="S90" s="165"/>
      <c r="T90" s="121"/>
    </row>
    <row r="91" ht="15.75" customHeight="1" spans="1:20">
      <c r="A91" s="153"/>
      <c r="B91" s="153"/>
      <c r="C91" s="154"/>
      <c r="D91" s="163"/>
      <c r="E91" s="156"/>
      <c r="F91" s="157"/>
      <c r="G91" s="158"/>
      <c r="H91" s="159"/>
      <c r="I91" s="160"/>
      <c r="J91" s="163"/>
      <c r="K91" s="162"/>
      <c r="L91" s="162"/>
      <c r="M91" s="162"/>
      <c r="N91" s="162"/>
      <c r="O91" s="163"/>
      <c r="P91" s="172"/>
      <c r="Q91" s="173"/>
      <c r="R91" s="164"/>
      <c r="S91" s="165"/>
      <c r="T91" s="121"/>
    </row>
    <row r="92" s="110" customFormat="1" ht="15.75" customHeight="1" spans="1:20">
      <c r="A92" s="153"/>
      <c r="B92" s="153"/>
      <c r="C92" s="154"/>
      <c r="D92" s="163"/>
      <c r="E92" s="156"/>
      <c r="F92" s="157"/>
      <c r="G92" s="158"/>
      <c r="H92" s="159"/>
      <c r="I92" s="160"/>
      <c r="J92" s="163"/>
      <c r="K92" s="162"/>
      <c r="L92" s="162"/>
      <c r="M92" s="162"/>
      <c r="N92" s="162"/>
      <c r="O92" s="163"/>
      <c r="P92" s="172"/>
      <c r="Q92" s="173"/>
      <c r="R92" s="164"/>
      <c r="S92" s="165"/>
      <c r="T92" s="121"/>
    </row>
    <row r="93" s="110" customFormat="1" ht="15.75" customHeight="1" spans="1:20">
      <c r="A93" s="153"/>
      <c r="B93" s="153"/>
      <c r="C93" s="154"/>
      <c r="D93" s="163"/>
      <c r="E93" s="156"/>
      <c r="F93" s="157"/>
      <c r="G93" s="158"/>
      <c r="H93" s="159"/>
      <c r="I93" s="160"/>
      <c r="J93" s="163"/>
      <c r="K93" s="162"/>
      <c r="L93" s="162"/>
      <c r="M93" s="162"/>
      <c r="N93" s="162"/>
      <c r="O93" s="163"/>
      <c r="P93" s="172"/>
      <c r="Q93" s="173"/>
      <c r="R93" s="164"/>
      <c r="S93" s="165"/>
      <c r="T93" s="121"/>
    </row>
    <row r="94" ht="15.75" customHeight="1" spans="1:20">
      <c r="A94" s="153"/>
      <c r="B94" s="153"/>
      <c r="C94" s="154"/>
      <c r="D94" s="163"/>
      <c r="E94" s="156"/>
      <c r="F94" s="157"/>
      <c r="G94" s="158"/>
      <c r="H94" s="159"/>
      <c r="I94" s="160"/>
      <c r="J94" s="163"/>
      <c r="K94" s="162"/>
      <c r="L94" s="162"/>
      <c r="M94" s="162"/>
      <c r="N94" s="162"/>
      <c r="O94" s="163"/>
      <c r="P94" s="172"/>
      <c r="Q94" s="173"/>
      <c r="R94" s="164"/>
      <c r="S94" s="165"/>
      <c r="T94" s="121"/>
    </row>
    <row r="95" s="110" customFormat="1" ht="15.75" customHeight="1" spans="1:20">
      <c r="A95" s="153"/>
      <c r="B95" s="153"/>
      <c r="C95" s="154"/>
      <c r="D95" s="163"/>
      <c r="E95" s="156"/>
      <c r="F95" s="157"/>
      <c r="G95" s="158"/>
      <c r="H95" s="159"/>
      <c r="I95" s="160"/>
      <c r="J95" s="163"/>
      <c r="K95" s="162"/>
      <c r="L95" s="162"/>
      <c r="M95" s="162"/>
      <c r="N95" s="162"/>
      <c r="O95" s="163"/>
      <c r="P95" s="172"/>
      <c r="Q95" s="173"/>
      <c r="R95" s="164"/>
      <c r="S95" s="165"/>
      <c r="T95" s="121"/>
    </row>
    <row r="96" s="110" customFormat="1" ht="15.75" customHeight="1" spans="1:20">
      <c r="A96" s="153"/>
      <c r="B96" s="153"/>
      <c r="C96" s="154"/>
      <c r="D96" s="163"/>
      <c r="E96" s="156"/>
      <c r="F96" s="157"/>
      <c r="G96" s="158"/>
      <c r="H96" s="159"/>
      <c r="I96" s="160"/>
      <c r="J96" s="163"/>
      <c r="K96" s="162"/>
      <c r="L96" s="162"/>
      <c r="M96" s="162"/>
      <c r="N96" s="162"/>
      <c r="O96" s="163"/>
      <c r="P96" s="172"/>
      <c r="Q96" s="173"/>
      <c r="R96" s="164"/>
      <c r="S96" s="165"/>
      <c r="T96" s="121"/>
    </row>
    <row r="97" s="110" customFormat="1" ht="15.75" customHeight="1" spans="1:20">
      <c r="A97" s="153"/>
      <c r="B97" s="153"/>
      <c r="C97" s="154"/>
      <c r="D97" s="163"/>
      <c r="E97" s="156"/>
      <c r="F97" s="157"/>
      <c r="G97" s="158"/>
      <c r="H97" s="159"/>
      <c r="I97" s="160"/>
      <c r="J97" s="174"/>
      <c r="K97" s="162"/>
      <c r="L97" s="162"/>
      <c r="M97" s="162"/>
      <c r="N97" s="162"/>
      <c r="O97" s="163"/>
      <c r="P97" s="172"/>
      <c r="Q97" s="173"/>
      <c r="R97" s="164"/>
      <c r="S97" s="165"/>
      <c r="T97" s="121"/>
    </row>
    <row r="98" s="110" customFormat="1" ht="15.75" customHeight="1" spans="1:20">
      <c r="A98" s="153"/>
      <c r="B98" s="153"/>
      <c r="C98" s="154"/>
      <c r="D98" s="163"/>
      <c r="E98" s="156"/>
      <c r="F98" s="157"/>
      <c r="G98" s="158"/>
      <c r="H98" s="159"/>
      <c r="I98" s="160"/>
      <c r="J98" s="174"/>
      <c r="K98" s="162"/>
      <c r="L98" s="162"/>
      <c r="M98" s="162"/>
      <c r="N98" s="162"/>
      <c r="O98" s="163"/>
      <c r="P98" s="172"/>
      <c r="Q98" s="173"/>
      <c r="R98" s="164"/>
      <c r="S98" s="165"/>
      <c r="T98" s="121"/>
    </row>
    <row r="99" ht="15.75" customHeight="1" spans="1:20">
      <c r="A99" s="153"/>
      <c r="B99" s="153"/>
      <c r="C99" s="154"/>
      <c r="D99" s="163"/>
      <c r="E99" s="156"/>
      <c r="F99" s="157"/>
      <c r="G99" s="158"/>
      <c r="H99" s="159"/>
      <c r="I99" s="160"/>
      <c r="J99" s="163"/>
      <c r="K99" s="162"/>
      <c r="L99" s="162"/>
      <c r="M99" s="162"/>
      <c r="N99" s="162"/>
      <c r="O99" s="163"/>
      <c r="P99" s="172"/>
      <c r="Q99" s="173"/>
      <c r="R99" s="164"/>
      <c r="S99" s="165"/>
      <c r="T99" s="121"/>
    </row>
    <row r="100" s="110" customFormat="1" ht="15.75" customHeight="1" spans="1:20">
      <c r="A100" s="153"/>
      <c r="B100" s="153"/>
      <c r="C100" s="154"/>
      <c r="D100" s="163"/>
      <c r="E100" s="156"/>
      <c r="F100" s="157"/>
      <c r="G100" s="158"/>
      <c r="H100" s="159"/>
      <c r="I100" s="160"/>
      <c r="J100" s="163"/>
      <c r="K100" s="162"/>
      <c r="L100" s="162"/>
      <c r="M100" s="162"/>
      <c r="N100" s="162"/>
      <c r="O100" s="163"/>
      <c r="P100" s="172"/>
      <c r="Q100" s="173"/>
      <c r="R100" s="164"/>
      <c r="S100" s="165"/>
      <c r="T100" s="121"/>
    </row>
    <row r="101" s="110" customFormat="1" ht="15.75" customHeight="1" spans="1:20">
      <c r="A101" s="153"/>
      <c r="B101" s="153"/>
      <c r="C101" s="154"/>
      <c r="D101" s="163"/>
      <c r="E101" s="156"/>
      <c r="F101" s="157"/>
      <c r="G101" s="158"/>
      <c r="H101" s="159"/>
      <c r="I101" s="160"/>
      <c r="J101" s="163"/>
      <c r="K101" s="162"/>
      <c r="L101" s="162"/>
      <c r="M101" s="162"/>
      <c r="N101" s="162"/>
      <c r="O101" s="163"/>
      <c r="P101" s="172"/>
      <c r="Q101" s="173"/>
      <c r="R101" s="164"/>
      <c r="S101" s="165"/>
      <c r="T101" s="121"/>
    </row>
    <row r="102" s="110" customFormat="1" ht="15.75" customHeight="1" spans="1:20">
      <c r="A102" s="153"/>
      <c r="B102" s="153"/>
      <c r="C102" s="154"/>
      <c r="D102" s="163"/>
      <c r="E102" s="156"/>
      <c r="F102" s="157"/>
      <c r="G102" s="158"/>
      <c r="H102" s="159"/>
      <c r="I102" s="160"/>
      <c r="J102" s="163"/>
      <c r="K102" s="162"/>
      <c r="L102" s="162"/>
      <c r="M102" s="162"/>
      <c r="N102" s="162"/>
      <c r="O102" s="163"/>
      <c r="P102" s="172"/>
      <c r="Q102" s="173"/>
      <c r="R102" s="164"/>
      <c r="S102" s="165"/>
      <c r="T102" s="121"/>
    </row>
    <row r="103" s="110" customFormat="1" ht="15.75" customHeight="1" spans="1:20">
      <c r="A103" s="153"/>
      <c r="B103" s="153"/>
      <c r="C103" s="154"/>
      <c r="D103" s="163"/>
      <c r="E103" s="156"/>
      <c r="F103" s="157"/>
      <c r="G103" s="158"/>
      <c r="H103" s="159"/>
      <c r="I103" s="160"/>
      <c r="J103" s="163"/>
      <c r="K103" s="162"/>
      <c r="L103" s="162"/>
      <c r="M103" s="162"/>
      <c r="N103" s="162"/>
      <c r="O103" s="163"/>
      <c r="P103" s="172"/>
      <c r="Q103" s="173"/>
      <c r="R103" s="164"/>
      <c r="S103" s="165"/>
      <c r="T103" s="121"/>
    </row>
    <row r="104" ht="15.75" customHeight="1" spans="1:20">
      <c r="A104" s="153"/>
      <c r="B104" s="153"/>
      <c r="C104" s="154"/>
      <c r="D104" s="163"/>
      <c r="E104" s="156"/>
      <c r="F104" s="157"/>
      <c r="G104" s="158"/>
      <c r="H104" s="159"/>
      <c r="I104" s="160"/>
      <c r="J104" s="163"/>
      <c r="K104" s="162"/>
      <c r="L104" s="162"/>
      <c r="M104" s="162"/>
      <c r="N104" s="162"/>
      <c r="O104" s="163"/>
      <c r="P104" s="172"/>
      <c r="Q104" s="173"/>
      <c r="R104" s="164"/>
      <c r="S104" s="165"/>
      <c r="T104" s="121"/>
    </row>
    <row r="105" ht="15.75" customHeight="1" spans="1:20">
      <c r="A105" s="153"/>
      <c r="B105" s="153"/>
      <c r="C105" s="154"/>
      <c r="D105" s="163"/>
      <c r="E105" s="156"/>
      <c r="F105" s="157"/>
      <c r="G105" s="158"/>
      <c r="H105" s="159"/>
      <c r="I105" s="160"/>
      <c r="J105" s="163"/>
      <c r="K105" s="162"/>
      <c r="L105" s="162"/>
      <c r="M105" s="162"/>
      <c r="N105" s="162"/>
      <c r="O105" s="163"/>
      <c r="P105" s="172"/>
      <c r="Q105" s="173"/>
      <c r="R105" s="164"/>
      <c r="S105" s="165"/>
      <c r="T105" s="121"/>
    </row>
    <row r="106" ht="15.75" customHeight="1" spans="1:20">
      <c r="A106" s="153"/>
      <c r="B106" s="153"/>
      <c r="C106" s="154"/>
      <c r="D106" s="163"/>
      <c r="E106" s="156"/>
      <c r="F106" s="157"/>
      <c r="G106" s="158"/>
      <c r="H106" s="159"/>
      <c r="I106" s="160"/>
      <c r="J106" s="163"/>
      <c r="K106" s="162"/>
      <c r="L106" s="162"/>
      <c r="M106" s="162"/>
      <c r="N106" s="162"/>
      <c r="O106" s="163"/>
      <c r="P106" s="172"/>
      <c r="Q106" s="173"/>
      <c r="R106" s="164"/>
      <c r="S106" s="165"/>
      <c r="T106" s="121"/>
    </row>
    <row r="107" ht="15.75" customHeight="1" spans="1:20">
      <c r="A107" s="153"/>
      <c r="B107" s="153"/>
      <c r="C107" s="154"/>
      <c r="D107" s="163"/>
      <c r="E107" s="156"/>
      <c r="F107" s="157"/>
      <c r="G107" s="158"/>
      <c r="H107" s="159"/>
      <c r="I107" s="160"/>
      <c r="J107" s="163"/>
      <c r="K107" s="162"/>
      <c r="L107" s="162"/>
      <c r="M107" s="162"/>
      <c r="N107" s="162"/>
      <c r="O107" s="163"/>
      <c r="P107" s="172"/>
      <c r="Q107" s="173"/>
      <c r="R107" s="164"/>
      <c r="S107" s="165"/>
      <c r="T107" s="121"/>
    </row>
    <row r="108" ht="15.75" customHeight="1" spans="1:20">
      <c r="A108" s="153"/>
      <c r="B108" s="153"/>
      <c r="C108" s="154"/>
      <c r="D108" s="163"/>
      <c r="E108" s="156"/>
      <c r="F108" s="157"/>
      <c r="G108" s="158"/>
      <c r="H108" s="159"/>
      <c r="I108" s="160"/>
      <c r="J108" s="163"/>
      <c r="K108" s="162"/>
      <c r="L108" s="162"/>
      <c r="M108" s="162"/>
      <c r="N108" s="162"/>
      <c r="O108" s="163"/>
      <c r="P108" s="172"/>
      <c r="Q108" s="173"/>
      <c r="R108" s="164"/>
      <c r="S108" s="165"/>
      <c r="T108" s="121"/>
    </row>
    <row r="109" ht="15.75" customHeight="1" spans="1:20">
      <c r="A109" s="153"/>
      <c r="B109" s="153"/>
      <c r="C109" s="154"/>
      <c r="D109" s="163"/>
      <c r="E109" s="156"/>
      <c r="F109" s="157"/>
      <c r="G109" s="158"/>
      <c r="H109" s="159"/>
      <c r="I109" s="160"/>
      <c r="J109" s="163"/>
      <c r="K109" s="162"/>
      <c r="L109" s="162"/>
      <c r="M109" s="162"/>
      <c r="N109" s="162"/>
      <c r="O109" s="163"/>
      <c r="P109" s="172"/>
      <c r="Q109" s="173"/>
      <c r="R109" s="164"/>
      <c r="S109" s="165"/>
      <c r="T109" s="121"/>
    </row>
    <row r="110" ht="15.75" customHeight="1" spans="1:20">
      <c r="A110" s="153"/>
      <c r="B110" s="153"/>
      <c r="C110" s="154"/>
      <c r="D110" s="163"/>
      <c r="E110" s="156"/>
      <c r="F110" s="157"/>
      <c r="G110" s="158"/>
      <c r="H110" s="159"/>
      <c r="I110" s="160"/>
      <c r="J110" s="163"/>
      <c r="K110" s="162"/>
      <c r="L110" s="162"/>
      <c r="M110" s="162"/>
      <c r="N110" s="162"/>
      <c r="O110" s="163"/>
      <c r="P110" s="172"/>
      <c r="Q110" s="173"/>
      <c r="R110" s="164"/>
      <c r="S110" s="165"/>
      <c r="T110" s="121"/>
    </row>
    <row r="111" ht="15.75" customHeight="1" spans="1:20">
      <c r="A111" s="153"/>
      <c r="B111" s="153"/>
      <c r="C111" s="154"/>
      <c r="D111" s="163"/>
      <c r="E111" s="156"/>
      <c r="F111" s="157"/>
      <c r="G111" s="158"/>
      <c r="H111" s="159"/>
      <c r="I111" s="160"/>
      <c r="J111" s="163"/>
      <c r="K111" s="162"/>
      <c r="L111" s="162"/>
      <c r="M111" s="162"/>
      <c r="N111" s="162"/>
      <c r="O111" s="163"/>
      <c r="P111" s="172"/>
      <c r="Q111" s="173"/>
      <c r="R111" s="164"/>
      <c r="S111" s="165"/>
      <c r="T111" s="121"/>
    </row>
    <row r="112" ht="15.75" customHeight="1" spans="1:20">
      <c r="A112" s="153"/>
      <c r="B112" s="153"/>
      <c r="C112" s="154"/>
      <c r="D112" s="163"/>
      <c r="E112" s="156"/>
      <c r="F112" s="157"/>
      <c r="G112" s="158"/>
      <c r="H112" s="159"/>
      <c r="I112" s="160"/>
      <c r="J112" s="163"/>
      <c r="K112" s="162"/>
      <c r="L112" s="162"/>
      <c r="M112" s="162"/>
      <c r="N112" s="162"/>
      <c r="O112" s="163"/>
      <c r="P112" s="172"/>
      <c r="Q112" s="173"/>
      <c r="R112" s="164"/>
      <c r="S112" s="165"/>
      <c r="T112" s="121"/>
    </row>
    <row r="113" ht="15.75" customHeight="1" spans="1:20">
      <c r="A113" s="153"/>
      <c r="B113" s="153"/>
      <c r="C113" s="154"/>
      <c r="D113" s="163"/>
      <c r="E113" s="156"/>
      <c r="F113" s="157"/>
      <c r="G113" s="158"/>
      <c r="H113" s="159"/>
      <c r="I113" s="160"/>
      <c r="J113" s="163"/>
      <c r="K113" s="162"/>
      <c r="L113" s="162"/>
      <c r="M113" s="162"/>
      <c r="N113" s="162"/>
      <c r="O113" s="163"/>
      <c r="P113" s="172"/>
      <c r="Q113" s="173"/>
      <c r="R113" s="164"/>
      <c r="S113" s="165"/>
      <c r="T113" s="121"/>
    </row>
    <row r="114" ht="15.75" customHeight="1" spans="1:20">
      <c r="A114" s="153"/>
      <c r="B114" s="153"/>
      <c r="C114" s="154"/>
      <c r="D114" s="163"/>
      <c r="E114" s="156"/>
      <c r="F114" s="157"/>
      <c r="G114" s="158"/>
      <c r="H114" s="159"/>
      <c r="I114" s="160"/>
      <c r="J114" s="163"/>
      <c r="K114" s="162"/>
      <c r="L114" s="162"/>
      <c r="M114" s="162"/>
      <c r="N114" s="162"/>
      <c r="O114" s="163"/>
      <c r="P114" s="172"/>
      <c r="Q114" s="173"/>
      <c r="R114" s="164"/>
      <c r="S114" s="165"/>
      <c r="T114" s="121"/>
    </row>
    <row r="115" ht="15.75" customHeight="1" spans="1:20">
      <c r="A115" s="153"/>
      <c r="B115" s="153"/>
      <c r="C115" s="154"/>
      <c r="D115" s="163"/>
      <c r="E115" s="156"/>
      <c r="F115" s="157"/>
      <c r="G115" s="158"/>
      <c r="H115" s="159"/>
      <c r="I115" s="160"/>
      <c r="J115" s="163"/>
      <c r="K115" s="162"/>
      <c r="L115" s="162"/>
      <c r="M115" s="162"/>
      <c r="N115" s="162"/>
      <c r="O115" s="163"/>
      <c r="P115" s="172"/>
      <c r="Q115" s="173"/>
      <c r="R115" s="164"/>
      <c r="S115" s="165"/>
      <c r="T115" s="121"/>
    </row>
    <row r="116" ht="15.75" customHeight="1" spans="1:20">
      <c r="A116" s="153"/>
      <c r="B116" s="153"/>
      <c r="C116" s="154"/>
      <c r="D116" s="163"/>
      <c r="E116" s="156"/>
      <c r="F116" s="157"/>
      <c r="G116" s="158"/>
      <c r="H116" s="159"/>
      <c r="I116" s="160"/>
      <c r="J116" s="163"/>
      <c r="K116" s="162"/>
      <c r="L116" s="162"/>
      <c r="M116" s="162"/>
      <c r="N116" s="162"/>
      <c r="O116" s="163"/>
      <c r="P116" s="172"/>
      <c r="Q116" s="173"/>
      <c r="R116" s="164"/>
      <c r="S116" s="165"/>
      <c r="T116" s="121"/>
    </row>
    <row r="117" ht="15.75" customHeight="1" spans="1:20">
      <c r="A117" s="153"/>
      <c r="B117" s="153"/>
      <c r="C117" s="154"/>
      <c r="D117" s="163"/>
      <c r="E117" s="156"/>
      <c r="F117" s="157"/>
      <c r="G117" s="158"/>
      <c r="H117" s="159"/>
      <c r="I117" s="160"/>
      <c r="J117" s="163"/>
      <c r="K117" s="162"/>
      <c r="L117" s="162"/>
      <c r="M117" s="162"/>
      <c r="N117" s="162"/>
      <c r="O117" s="163"/>
      <c r="P117" s="172"/>
      <c r="Q117" s="173"/>
      <c r="R117" s="164"/>
      <c r="S117" s="165"/>
      <c r="T117" s="121"/>
    </row>
    <row r="118" ht="15.75" customHeight="1" spans="1:20">
      <c r="A118" s="153"/>
      <c r="B118" s="153"/>
      <c r="C118" s="154"/>
      <c r="D118" s="163"/>
      <c r="E118" s="156"/>
      <c r="F118" s="157"/>
      <c r="G118" s="158"/>
      <c r="H118" s="159"/>
      <c r="I118" s="160"/>
      <c r="J118" s="163"/>
      <c r="K118" s="162"/>
      <c r="L118" s="162"/>
      <c r="M118" s="162"/>
      <c r="N118" s="162"/>
      <c r="O118" s="163"/>
      <c r="P118" s="172"/>
      <c r="Q118" s="173"/>
      <c r="R118" s="164"/>
      <c r="S118" s="165"/>
      <c r="T118" s="121"/>
    </row>
    <row r="119" ht="15.75" customHeight="1" spans="1:20">
      <c r="A119" s="153"/>
      <c r="B119" s="153"/>
      <c r="C119" s="154"/>
      <c r="D119" s="163"/>
      <c r="E119" s="156"/>
      <c r="F119" s="157"/>
      <c r="G119" s="158"/>
      <c r="H119" s="159"/>
      <c r="I119" s="160"/>
      <c r="J119" s="163"/>
      <c r="K119" s="162"/>
      <c r="L119" s="162"/>
      <c r="M119" s="162"/>
      <c r="N119" s="162"/>
      <c r="O119" s="163"/>
      <c r="P119" s="172"/>
      <c r="Q119" s="173"/>
      <c r="R119" s="164"/>
      <c r="S119" s="165"/>
      <c r="T119" s="121"/>
    </row>
    <row r="120" ht="15.75" customHeight="1" spans="1:20">
      <c r="A120" s="153"/>
      <c r="B120" s="153"/>
      <c r="C120" s="154"/>
      <c r="D120" s="163"/>
      <c r="E120" s="156"/>
      <c r="F120" s="157"/>
      <c r="G120" s="158"/>
      <c r="H120" s="159"/>
      <c r="I120" s="160"/>
      <c r="J120" s="163"/>
      <c r="K120" s="162"/>
      <c r="L120" s="162"/>
      <c r="M120" s="162"/>
      <c r="N120" s="162"/>
      <c r="O120" s="163"/>
      <c r="P120" s="172"/>
      <c r="Q120" s="173"/>
      <c r="R120" s="164"/>
      <c r="S120" s="165"/>
      <c r="T120" s="121"/>
    </row>
    <row r="121" ht="15.75" customHeight="1" spans="1:20">
      <c r="A121" s="153"/>
      <c r="B121" s="153"/>
      <c r="C121" s="154"/>
      <c r="D121" s="163"/>
      <c r="E121" s="156"/>
      <c r="F121" s="157"/>
      <c r="G121" s="158"/>
      <c r="H121" s="159"/>
      <c r="I121" s="160"/>
      <c r="J121" s="163"/>
      <c r="K121" s="162"/>
      <c r="L121" s="162"/>
      <c r="M121" s="162"/>
      <c r="N121" s="162"/>
      <c r="O121" s="163"/>
      <c r="P121" s="172"/>
      <c r="Q121" s="173"/>
      <c r="R121" s="164"/>
      <c r="S121" s="165"/>
      <c r="T121" s="121"/>
    </row>
    <row r="122" ht="15.75" customHeight="1" spans="1:20">
      <c r="A122" s="153"/>
      <c r="B122" s="153"/>
      <c r="C122" s="154"/>
      <c r="D122" s="163"/>
      <c r="E122" s="156"/>
      <c r="F122" s="157"/>
      <c r="G122" s="158"/>
      <c r="H122" s="159"/>
      <c r="I122" s="160"/>
      <c r="J122" s="163"/>
      <c r="K122" s="162"/>
      <c r="L122" s="162"/>
      <c r="M122" s="162"/>
      <c r="N122" s="162"/>
      <c r="O122" s="163"/>
      <c r="P122" s="172"/>
      <c r="Q122" s="173"/>
      <c r="R122" s="164"/>
      <c r="S122" s="165"/>
      <c r="T122" s="121"/>
    </row>
    <row r="123" ht="15.75" customHeight="1" spans="1:20">
      <c r="A123" s="153"/>
      <c r="B123" s="153"/>
      <c r="C123" s="154"/>
      <c r="D123" s="163"/>
      <c r="E123" s="156"/>
      <c r="F123" s="157"/>
      <c r="G123" s="158"/>
      <c r="H123" s="159"/>
      <c r="I123" s="160"/>
      <c r="J123" s="163"/>
      <c r="K123" s="162"/>
      <c r="L123" s="162"/>
      <c r="M123" s="162"/>
      <c r="N123" s="162"/>
      <c r="O123" s="163"/>
      <c r="P123" s="172"/>
      <c r="Q123" s="173"/>
      <c r="R123" s="164"/>
      <c r="S123" s="165"/>
      <c r="T123" s="121"/>
    </row>
    <row r="124" ht="15.75" customHeight="1" spans="1:20">
      <c r="A124" s="153"/>
      <c r="B124" s="153"/>
      <c r="C124" s="154"/>
      <c r="D124" s="163"/>
      <c r="E124" s="156"/>
      <c r="F124" s="157"/>
      <c r="G124" s="158"/>
      <c r="H124" s="159"/>
      <c r="I124" s="160"/>
      <c r="J124" s="163"/>
      <c r="K124" s="162"/>
      <c r="L124" s="162"/>
      <c r="M124" s="162"/>
      <c r="N124" s="162"/>
      <c r="O124" s="163"/>
      <c r="P124" s="172"/>
      <c r="Q124" s="173"/>
      <c r="R124" s="164"/>
      <c r="S124" s="165"/>
      <c r="T124" s="121"/>
    </row>
    <row r="125" ht="15.75" customHeight="1" spans="1:20">
      <c r="A125" s="153"/>
      <c r="B125" s="153"/>
      <c r="C125" s="154"/>
      <c r="D125" s="163"/>
      <c r="E125" s="156"/>
      <c r="F125" s="157"/>
      <c r="G125" s="158"/>
      <c r="H125" s="159"/>
      <c r="I125" s="160"/>
      <c r="J125" s="163"/>
      <c r="K125" s="162"/>
      <c r="L125" s="162"/>
      <c r="M125" s="162"/>
      <c r="N125" s="162"/>
      <c r="O125" s="163"/>
      <c r="P125" s="172"/>
      <c r="Q125" s="173"/>
      <c r="R125" s="164"/>
      <c r="S125" s="165"/>
      <c r="T125" s="121"/>
    </row>
    <row r="126" ht="15.75" customHeight="1" spans="1:20">
      <c r="A126" s="153"/>
      <c r="B126" s="153"/>
      <c r="C126" s="154"/>
      <c r="D126" s="163"/>
      <c r="E126" s="156"/>
      <c r="F126" s="157"/>
      <c r="G126" s="158"/>
      <c r="H126" s="159"/>
      <c r="I126" s="160"/>
      <c r="J126" s="163"/>
      <c r="K126" s="162"/>
      <c r="L126" s="162"/>
      <c r="M126" s="162"/>
      <c r="N126" s="162"/>
      <c r="O126" s="163"/>
      <c r="P126" s="172"/>
      <c r="Q126" s="173"/>
      <c r="R126" s="164"/>
      <c r="S126" s="165"/>
      <c r="T126" s="121"/>
    </row>
    <row r="127" ht="15.75" customHeight="1" spans="1:20">
      <c r="A127" s="153"/>
      <c r="B127" s="153"/>
      <c r="C127" s="154"/>
      <c r="D127" s="163"/>
      <c r="E127" s="156"/>
      <c r="F127" s="157"/>
      <c r="G127" s="158"/>
      <c r="H127" s="159"/>
      <c r="I127" s="160"/>
      <c r="J127" s="163"/>
      <c r="K127" s="162"/>
      <c r="L127" s="162"/>
      <c r="M127" s="162"/>
      <c r="N127" s="162"/>
      <c r="O127" s="163"/>
      <c r="P127" s="172"/>
      <c r="Q127" s="173"/>
      <c r="R127" s="164"/>
      <c r="S127" s="165"/>
      <c r="T127" s="121"/>
    </row>
    <row r="128" ht="15.75" customHeight="1" spans="1:20">
      <c r="A128" s="153"/>
      <c r="B128" s="153"/>
      <c r="C128" s="154"/>
      <c r="D128" s="163"/>
      <c r="E128" s="156"/>
      <c r="F128" s="157"/>
      <c r="G128" s="158"/>
      <c r="H128" s="159"/>
      <c r="I128" s="160"/>
      <c r="J128" s="163"/>
      <c r="K128" s="162"/>
      <c r="L128" s="162"/>
      <c r="M128" s="162"/>
      <c r="N128" s="162"/>
      <c r="O128" s="163"/>
      <c r="P128" s="172"/>
      <c r="Q128" s="173"/>
      <c r="R128" s="164"/>
      <c r="S128" s="165"/>
      <c r="T128" s="121"/>
    </row>
    <row r="129" ht="15.75" customHeight="1" spans="1:20">
      <c r="A129" s="153"/>
      <c r="B129" s="153"/>
      <c r="C129" s="154"/>
      <c r="D129" s="163"/>
      <c r="E129" s="156"/>
      <c r="F129" s="157"/>
      <c r="G129" s="158"/>
      <c r="H129" s="159"/>
      <c r="I129" s="160"/>
      <c r="J129" s="163"/>
      <c r="K129" s="162"/>
      <c r="L129" s="162"/>
      <c r="M129" s="162"/>
      <c r="N129" s="162"/>
      <c r="O129" s="163"/>
      <c r="P129" s="172"/>
      <c r="Q129" s="173"/>
      <c r="R129" s="164"/>
      <c r="S129" s="165"/>
      <c r="T129" s="121"/>
    </row>
    <row r="130" ht="15.75" customHeight="1" spans="1:20">
      <c r="A130" s="153"/>
      <c r="B130" s="153"/>
      <c r="C130" s="154"/>
      <c r="D130" s="163"/>
      <c r="E130" s="156"/>
      <c r="F130" s="157"/>
      <c r="G130" s="158"/>
      <c r="H130" s="159"/>
      <c r="I130" s="160"/>
      <c r="J130" s="163"/>
      <c r="K130" s="162"/>
      <c r="L130" s="162"/>
      <c r="M130" s="162"/>
      <c r="N130" s="162"/>
      <c r="O130" s="163"/>
      <c r="P130" s="172"/>
      <c r="Q130" s="173"/>
      <c r="R130" s="164"/>
      <c r="S130" s="165"/>
      <c r="T130" s="121"/>
    </row>
    <row r="131" ht="15.75" customHeight="1" spans="1:20">
      <c r="A131" s="153"/>
      <c r="B131" s="153"/>
      <c r="C131" s="154"/>
      <c r="D131" s="163"/>
      <c r="E131" s="156"/>
      <c r="F131" s="157"/>
      <c r="G131" s="158"/>
      <c r="H131" s="159"/>
      <c r="I131" s="160"/>
      <c r="J131" s="163"/>
      <c r="K131" s="162"/>
      <c r="L131" s="162"/>
      <c r="M131" s="162"/>
      <c r="N131" s="162"/>
      <c r="O131" s="163"/>
      <c r="P131" s="172"/>
      <c r="Q131" s="173"/>
      <c r="R131" s="164"/>
      <c r="S131" s="165"/>
      <c r="T131" s="121"/>
    </row>
    <row r="132" ht="15.75" customHeight="1" spans="1:20">
      <c r="A132" s="153"/>
      <c r="B132" s="153"/>
      <c r="C132" s="154"/>
      <c r="D132" s="163"/>
      <c r="E132" s="156"/>
      <c r="F132" s="157"/>
      <c r="G132" s="158"/>
      <c r="H132" s="159"/>
      <c r="I132" s="160"/>
      <c r="J132" s="163"/>
      <c r="K132" s="162"/>
      <c r="L132" s="162"/>
      <c r="M132" s="162"/>
      <c r="N132" s="162"/>
      <c r="O132" s="163"/>
      <c r="P132" s="172"/>
      <c r="Q132" s="173"/>
      <c r="R132" s="164"/>
      <c r="S132" s="165"/>
      <c r="T132" s="121"/>
    </row>
    <row r="133" ht="15.75" customHeight="1" spans="1:20">
      <c r="A133" s="153"/>
      <c r="B133" s="153"/>
      <c r="C133" s="154"/>
      <c r="D133" s="163"/>
      <c r="E133" s="156"/>
      <c r="F133" s="157"/>
      <c r="G133" s="158"/>
      <c r="H133" s="159"/>
      <c r="I133" s="160"/>
      <c r="J133" s="163"/>
      <c r="K133" s="162"/>
      <c r="L133" s="162"/>
      <c r="M133" s="162"/>
      <c r="N133" s="162"/>
      <c r="O133" s="163"/>
      <c r="P133" s="172"/>
      <c r="Q133" s="173"/>
      <c r="R133" s="164"/>
      <c r="S133" s="165"/>
      <c r="T133" s="121"/>
    </row>
    <row r="134" ht="15.75" customHeight="1" spans="1:20">
      <c r="A134" s="153"/>
      <c r="B134" s="153"/>
      <c r="C134" s="154"/>
      <c r="D134" s="163"/>
      <c r="E134" s="156"/>
      <c r="F134" s="157"/>
      <c r="G134" s="158"/>
      <c r="H134" s="159"/>
      <c r="I134" s="160"/>
      <c r="J134" s="163"/>
      <c r="K134" s="162"/>
      <c r="L134" s="162"/>
      <c r="M134" s="162"/>
      <c r="N134" s="162"/>
      <c r="O134" s="163"/>
      <c r="P134" s="172"/>
      <c r="Q134" s="173"/>
      <c r="R134" s="164"/>
      <c r="S134" s="165"/>
      <c r="T134" s="121"/>
    </row>
    <row r="135" ht="15.75" customHeight="1" spans="1:20">
      <c r="A135" s="153"/>
      <c r="B135" s="153"/>
      <c r="C135" s="154"/>
      <c r="D135" s="163"/>
      <c r="E135" s="156"/>
      <c r="F135" s="157"/>
      <c r="G135" s="158"/>
      <c r="H135" s="159"/>
      <c r="I135" s="160"/>
      <c r="J135" s="163"/>
      <c r="K135" s="162"/>
      <c r="L135" s="162"/>
      <c r="M135" s="162"/>
      <c r="N135" s="162"/>
      <c r="O135" s="163"/>
      <c r="P135" s="172"/>
      <c r="Q135" s="173"/>
      <c r="R135" s="164"/>
      <c r="S135" s="165"/>
      <c r="T135" s="121"/>
    </row>
    <row r="136" ht="15.75" customHeight="1" spans="1:20">
      <c r="A136" s="153"/>
      <c r="B136" s="153"/>
      <c r="C136" s="154"/>
      <c r="D136" s="163"/>
      <c r="E136" s="156"/>
      <c r="F136" s="157"/>
      <c r="G136" s="158"/>
      <c r="H136" s="159"/>
      <c r="I136" s="160"/>
      <c r="J136" s="163"/>
      <c r="K136" s="162"/>
      <c r="L136" s="162"/>
      <c r="M136" s="162"/>
      <c r="N136" s="162"/>
      <c r="O136" s="163"/>
      <c r="P136" s="172"/>
      <c r="Q136" s="173"/>
      <c r="R136" s="164"/>
      <c r="S136" s="165"/>
      <c r="T136" s="121"/>
    </row>
    <row r="137" ht="15.75" customHeight="1" spans="1:20">
      <c r="A137" s="153"/>
      <c r="B137" s="153"/>
      <c r="C137" s="154"/>
      <c r="D137" s="163"/>
      <c r="E137" s="156"/>
      <c r="F137" s="157"/>
      <c r="G137" s="158"/>
      <c r="H137" s="159"/>
      <c r="I137" s="160"/>
      <c r="J137" s="163"/>
      <c r="K137" s="162"/>
      <c r="L137" s="162"/>
      <c r="M137" s="162"/>
      <c r="N137" s="162"/>
      <c r="O137" s="163"/>
      <c r="P137" s="172"/>
      <c r="Q137" s="173"/>
      <c r="R137" s="164"/>
      <c r="S137" s="165"/>
      <c r="T137" s="121"/>
    </row>
    <row r="138" ht="15.75" customHeight="1" spans="1:20">
      <c r="A138" s="153"/>
      <c r="B138" s="153"/>
      <c r="C138" s="154"/>
      <c r="D138" s="163"/>
      <c r="E138" s="156"/>
      <c r="F138" s="157"/>
      <c r="G138" s="158"/>
      <c r="H138" s="159"/>
      <c r="I138" s="160"/>
      <c r="J138" s="163"/>
      <c r="K138" s="162"/>
      <c r="L138" s="162"/>
      <c r="M138" s="162"/>
      <c r="N138" s="162"/>
      <c r="O138" s="163"/>
      <c r="P138" s="172"/>
      <c r="Q138" s="173"/>
      <c r="R138" s="164"/>
      <c r="S138" s="165"/>
      <c r="T138" s="121"/>
    </row>
    <row r="139" ht="15.75" customHeight="1" spans="1:20">
      <c r="A139" s="153"/>
      <c r="B139" s="153"/>
      <c r="C139" s="154"/>
      <c r="D139" s="163"/>
      <c r="E139" s="156"/>
      <c r="F139" s="157"/>
      <c r="G139" s="158"/>
      <c r="H139" s="159"/>
      <c r="I139" s="160"/>
      <c r="J139" s="163"/>
      <c r="K139" s="162"/>
      <c r="L139" s="162"/>
      <c r="M139" s="162"/>
      <c r="N139" s="162"/>
      <c r="O139" s="163"/>
      <c r="P139" s="172"/>
      <c r="Q139" s="173"/>
      <c r="R139" s="164"/>
      <c r="S139" s="165"/>
      <c r="T139" s="121"/>
    </row>
    <row r="140" ht="15.75" customHeight="1" spans="1:20">
      <c r="A140" s="153"/>
      <c r="B140" s="153"/>
      <c r="C140" s="154"/>
      <c r="D140" s="163"/>
      <c r="E140" s="156"/>
      <c r="F140" s="157"/>
      <c r="G140" s="158"/>
      <c r="H140" s="159"/>
      <c r="I140" s="160"/>
      <c r="J140" s="163"/>
      <c r="K140" s="162"/>
      <c r="L140" s="162"/>
      <c r="M140" s="162"/>
      <c r="N140" s="162"/>
      <c r="O140" s="163"/>
      <c r="P140" s="172"/>
      <c r="Q140" s="173"/>
      <c r="R140" s="164"/>
      <c r="S140" s="165"/>
      <c r="T140" s="121"/>
    </row>
    <row r="141" ht="15.75" customHeight="1" spans="1:20">
      <c r="A141" s="153"/>
      <c r="B141" s="153"/>
      <c r="C141" s="154"/>
      <c r="D141" s="163"/>
      <c r="E141" s="156"/>
      <c r="F141" s="157"/>
      <c r="G141" s="158"/>
      <c r="H141" s="159"/>
      <c r="I141" s="160"/>
      <c r="J141" s="163"/>
      <c r="K141" s="162"/>
      <c r="L141" s="162"/>
      <c r="M141" s="162"/>
      <c r="N141" s="162"/>
      <c r="O141" s="163"/>
      <c r="P141" s="172"/>
      <c r="Q141" s="173"/>
      <c r="R141" s="164"/>
      <c r="S141" s="165"/>
      <c r="T141" s="121"/>
    </row>
    <row r="142" ht="15.75" customHeight="1" spans="1:20">
      <c r="A142" s="153"/>
      <c r="B142" s="153"/>
      <c r="C142" s="154"/>
      <c r="D142" s="163"/>
      <c r="E142" s="156"/>
      <c r="F142" s="157"/>
      <c r="G142" s="158"/>
      <c r="H142" s="159"/>
      <c r="I142" s="160"/>
      <c r="J142" s="163"/>
      <c r="K142" s="162"/>
      <c r="L142" s="162"/>
      <c r="M142" s="162"/>
      <c r="N142" s="162"/>
      <c r="O142" s="163"/>
      <c r="P142" s="172"/>
      <c r="Q142" s="173"/>
      <c r="R142" s="164"/>
      <c r="S142" s="165"/>
      <c r="T142" s="121"/>
    </row>
    <row r="143" ht="15.75" customHeight="1" spans="1:20">
      <c r="A143" s="153"/>
      <c r="B143" s="153"/>
      <c r="C143" s="154"/>
      <c r="D143" s="163"/>
      <c r="E143" s="156"/>
      <c r="F143" s="157"/>
      <c r="G143" s="158"/>
      <c r="H143" s="159"/>
      <c r="I143" s="160"/>
      <c r="J143" s="163"/>
      <c r="K143" s="162"/>
      <c r="L143" s="162"/>
      <c r="M143" s="162"/>
      <c r="N143" s="162"/>
      <c r="O143" s="163"/>
      <c r="P143" s="172"/>
      <c r="Q143" s="173"/>
      <c r="R143" s="164"/>
      <c r="S143" s="165"/>
      <c r="T143" s="121"/>
    </row>
    <row r="144" ht="15.75" customHeight="1" spans="1:20">
      <c r="A144" s="153"/>
      <c r="B144" s="153"/>
      <c r="C144" s="154"/>
      <c r="D144" s="163"/>
      <c r="E144" s="156"/>
      <c r="F144" s="157"/>
      <c r="G144" s="158"/>
      <c r="H144" s="159"/>
      <c r="I144" s="160"/>
      <c r="J144" s="163"/>
      <c r="K144" s="162"/>
      <c r="L144" s="162"/>
      <c r="M144" s="162"/>
      <c r="N144" s="162"/>
      <c r="O144" s="163"/>
      <c r="P144" s="172"/>
      <c r="Q144" s="173"/>
      <c r="R144" s="164"/>
      <c r="S144" s="165"/>
      <c r="T144" s="121"/>
    </row>
    <row r="145" ht="15.75" customHeight="1" spans="1:20">
      <c r="A145" s="153"/>
      <c r="B145" s="153"/>
      <c r="C145" s="154"/>
      <c r="D145" s="163"/>
      <c r="E145" s="156"/>
      <c r="F145" s="157"/>
      <c r="G145" s="158"/>
      <c r="H145" s="159"/>
      <c r="I145" s="160"/>
      <c r="J145" s="163"/>
      <c r="K145" s="162"/>
      <c r="L145" s="162"/>
      <c r="M145" s="162"/>
      <c r="N145" s="162"/>
      <c r="O145" s="163"/>
      <c r="P145" s="172"/>
      <c r="Q145" s="173"/>
      <c r="R145" s="164"/>
      <c r="S145" s="165"/>
      <c r="T145" s="121"/>
    </row>
    <row r="146" ht="15.75" customHeight="1" spans="1:20">
      <c r="A146" s="153"/>
      <c r="B146" s="153"/>
      <c r="C146" s="154"/>
      <c r="D146" s="163"/>
      <c r="E146" s="156"/>
      <c r="F146" s="157"/>
      <c r="G146" s="158"/>
      <c r="H146" s="159"/>
      <c r="I146" s="160"/>
      <c r="J146" s="163"/>
      <c r="K146" s="162"/>
      <c r="L146" s="162"/>
      <c r="M146" s="162"/>
      <c r="N146" s="162"/>
      <c r="O146" s="163"/>
      <c r="P146" s="172"/>
      <c r="Q146" s="173"/>
      <c r="R146" s="164"/>
      <c r="S146" s="165"/>
      <c r="T146" s="121"/>
    </row>
    <row r="147" ht="15.75" customHeight="1" spans="1:20">
      <c r="A147" s="153"/>
      <c r="B147" s="153"/>
      <c r="C147" s="154"/>
      <c r="D147" s="163"/>
      <c r="E147" s="156"/>
      <c r="F147" s="157"/>
      <c r="G147" s="158"/>
      <c r="H147" s="159"/>
      <c r="I147" s="160"/>
      <c r="J147" s="163"/>
      <c r="K147" s="162"/>
      <c r="L147" s="162"/>
      <c r="M147" s="162"/>
      <c r="N147" s="162"/>
      <c r="O147" s="163"/>
      <c r="P147" s="172"/>
      <c r="Q147" s="173"/>
      <c r="R147" s="164"/>
      <c r="S147" s="165"/>
      <c r="T147" s="121"/>
    </row>
    <row r="148" ht="15.75" customHeight="1" spans="1:20">
      <c r="A148" s="153"/>
      <c r="B148" s="153"/>
      <c r="C148" s="154"/>
      <c r="D148" s="163"/>
      <c r="E148" s="156"/>
      <c r="F148" s="157"/>
      <c r="G148" s="158"/>
      <c r="H148" s="159"/>
      <c r="I148" s="160"/>
      <c r="J148" s="163"/>
      <c r="K148" s="162"/>
      <c r="L148" s="162"/>
      <c r="M148" s="162"/>
      <c r="N148" s="162"/>
      <c r="O148" s="163"/>
      <c r="P148" s="172"/>
      <c r="Q148" s="173"/>
      <c r="R148" s="164"/>
      <c r="S148" s="165"/>
      <c r="T148" s="121"/>
    </row>
    <row r="149" ht="15.75" customHeight="1" spans="1:20">
      <c r="A149" s="153"/>
      <c r="B149" s="153"/>
      <c r="C149" s="154"/>
      <c r="D149" s="163"/>
      <c r="E149" s="156"/>
      <c r="F149" s="157"/>
      <c r="G149" s="158"/>
      <c r="H149" s="159"/>
      <c r="I149" s="160"/>
      <c r="J149" s="163"/>
      <c r="K149" s="162"/>
      <c r="L149" s="162"/>
      <c r="M149" s="162"/>
      <c r="N149" s="162"/>
      <c r="O149" s="163"/>
      <c r="P149" s="172"/>
      <c r="Q149" s="173"/>
      <c r="R149" s="164"/>
      <c r="S149" s="165"/>
      <c r="T149" s="121"/>
    </row>
    <row r="150" ht="15.75" customHeight="1" spans="1:20">
      <c r="A150" s="153"/>
      <c r="B150" s="153"/>
      <c r="C150" s="154"/>
      <c r="D150" s="163"/>
      <c r="E150" s="156"/>
      <c r="F150" s="157"/>
      <c r="G150" s="158"/>
      <c r="H150" s="159"/>
      <c r="I150" s="160"/>
      <c r="J150" s="163"/>
      <c r="K150" s="162"/>
      <c r="L150" s="162"/>
      <c r="M150" s="162"/>
      <c r="N150" s="162"/>
      <c r="O150" s="163"/>
      <c r="P150" s="172"/>
      <c r="Q150" s="173"/>
      <c r="R150" s="164"/>
      <c r="S150" s="165"/>
      <c r="T150" s="121"/>
    </row>
    <row r="151" ht="15.75" customHeight="1" spans="1:20">
      <c r="A151" s="153"/>
      <c r="B151" s="153"/>
      <c r="C151" s="154"/>
      <c r="D151" s="163"/>
      <c r="E151" s="156"/>
      <c r="F151" s="157"/>
      <c r="G151" s="158"/>
      <c r="H151" s="159"/>
      <c r="I151" s="160"/>
      <c r="J151" s="163"/>
      <c r="K151" s="162"/>
      <c r="L151" s="162"/>
      <c r="M151" s="162"/>
      <c r="N151" s="162"/>
      <c r="O151" s="163"/>
      <c r="P151" s="172"/>
      <c r="Q151" s="173"/>
      <c r="R151" s="164"/>
      <c r="S151" s="165"/>
      <c r="T151" s="121"/>
    </row>
    <row r="152" ht="15.75" customHeight="1" spans="1:20">
      <c r="A152" s="153"/>
      <c r="B152" s="153"/>
      <c r="C152" s="154"/>
      <c r="D152" s="163"/>
      <c r="E152" s="156"/>
      <c r="F152" s="157"/>
      <c r="G152" s="158"/>
      <c r="H152" s="159"/>
      <c r="I152" s="160"/>
      <c r="J152" s="163"/>
      <c r="K152" s="162"/>
      <c r="L152" s="162"/>
      <c r="M152" s="162"/>
      <c r="N152" s="162"/>
      <c r="O152" s="163"/>
      <c r="P152" s="172"/>
      <c r="Q152" s="173"/>
      <c r="R152" s="164"/>
      <c r="S152" s="165"/>
      <c r="T152" s="121"/>
    </row>
    <row r="153" ht="15.75" customHeight="1" spans="1:20">
      <c r="A153" s="153"/>
      <c r="B153" s="153"/>
      <c r="C153" s="154"/>
      <c r="D153" s="163"/>
      <c r="E153" s="156"/>
      <c r="F153" s="157"/>
      <c r="G153" s="158"/>
      <c r="H153" s="159"/>
      <c r="I153" s="160"/>
      <c r="J153" s="163"/>
      <c r="K153" s="162"/>
      <c r="L153" s="162"/>
      <c r="M153" s="162"/>
      <c r="N153" s="162"/>
      <c r="O153" s="163"/>
      <c r="P153" s="172"/>
      <c r="Q153" s="173"/>
      <c r="R153" s="164"/>
      <c r="S153" s="165"/>
      <c r="T153" s="121"/>
    </row>
    <row r="154" ht="15.75" customHeight="1" spans="1:20">
      <c r="A154" s="153"/>
      <c r="B154" s="153"/>
      <c r="C154" s="154"/>
      <c r="D154" s="163"/>
      <c r="E154" s="156"/>
      <c r="F154" s="157"/>
      <c r="G154" s="158"/>
      <c r="H154" s="159"/>
      <c r="I154" s="160"/>
      <c r="J154" s="163"/>
      <c r="K154" s="162"/>
      <c r="L154" s="162"/>
      <c r="M154" s="162"/>
      <c r="N154" s="162"/>
      <c r="O154" s="163"/>
      <c r="P154" s="172"/>
      <c r="Q154" s="173"/>
      <c r="R154" s="164"/>
      <c r="S154" s="165"/>
      <c r="T154" s="121"/>
    </row>
    <row r="155" ht="15.75" customHeight="1" spans="1:20">
      <c r="A155" s="153"/>
      <c r="B155" s="153"/>
      <c r="C155" s="154"/>
      <c r="D155" s="163"/>
      <c r="E155" s="156"/>
      <c r="F155" s="157"/>
      <c r="G155" s="158"/>
      <c r="H155" s="159"/>
      <c r="I155" s="160"/>
      <c r="J155" s="163"/>
      <c r="K155" s="162"/>
      <c r="L155" s="162"/>
      <c r="M155" s="162"/>
      <c r="N155" s="162"/>
      <c r="O155" s="163"/>
      <c r="P155" s="172"/>
      <c r="Q155" s="173"/>
      <c r="R155" s="164"/>
      <c r="S155" s="165"/>
      <c r="T155" s="121"/>
    </row>
    <row r="156" ht="15.75" customHeight="1" spans="1:20">
      <c r="A156" s="153"/>
      <c r="B156" s="153"/>
      <c r="C156" s="154"/>
      <c r="D156" s="163"/>
      <c r="E156" s="156"/>
      <c r="F156" s="157"/>
      <c r="G156" s="158"/>
      <c r="H156" s="159"/>
      <c r="I156" s="160"/>
      <c r="J156" s="163"/>
      <c r="K156" s="162"/>
      <c r="L156" s="162"/>
      <c r="M156" s="162"/>
      <c r="N156" s="162"/>
      <c r="O156" s="163"/>
      <c r="P156" s="172"/>
      <c r="Q156" s="173"/>
      <c r="R156" s="164"/>
      <c r="S156" s="165"/>
      <c r="T156" s="121"/>
    </row>
    <row r="157" ht="15.75" customHeight="1" spans="1:20">
      <c r="A157" s="153"/>
      <c r="B157" s="153"/>
      <c r="C157" s="154"/>
      <c r="D157" s="163"/>
      <c r="E157" s="156"/>
      <c r="F157" s="157"/>
      <c r="G157" s="158"/>
      <c r="H157" s="159"/>
      <c r="I157" s="160"/>
      <c r="J157" s="163"/>
      <c r="K157" s="162"/>
      <c r="L157" s="162"/>
      <c r="M157" s="162"/>
      <c r="N157" s="162"/>
      <c r="O157" s="163"/>
      <c r="P157" s="172"/>
      <c r="Q157" s="173"/>
      <c r="R157" s="164"/>
      <c r="S157" s="165"/>
      <c r="T157" s="121"/>
    </row>
    <row r="158" ht="15.75" customHeight="1" spans="1:20">
      <c r="A158" s="153"/>
      <c r="B158" s="153"/>
      <c r="C158" s="154"/>
      <c r="D158" s="163"/>
      <c r="E158" s="156"/>
      <c r="F158" s="157"/>
      <c r="G158" s="158"/>
      <c r="H158" s="159"/>
      <c r="I158" s="160"/>
      <c r="J158" s="163"/>
      <c r="K158" s="162"/>
      <c r="L158" s="162"/>
      <c r="M158" s="162"/>
      <c r="N158" s="162"/>
      <c r="O158" s="163"/>
      <c r="P158" s="172"/>
      <c r="Q158" s="173"/>
      <c r="R158" s="164"/>
      <c r="S158" s="165"/>
      <c r="T158" s="121"/>
    </row>
    <row r="159" ht="15.75" customHeight="1" spans="1:20">
      <c r="A159" s="153"/>
      <c r="B159" s="153"/>
      <c r="C159" s="154"/>
      <c r="D159" s="163"/>
      <c r="E159" s="156"/>
      <c r="F159" s="157"/>
      <c r="G159" s="158"/>
      <c r="H159" s="159"/>
      <c r="I159" s="160"/>
      <c r="J159" s="163"/>
      <c r="K159" s="162"/>
      <c r="L159" s="162"/>
      <c r="M159" s="162"/>
      <c r="N159" s="162"/>
      <c r="O159" s="163"/>
      <c r="P159" s="172"/>
      <c r="Q159" s="173"/>
      <c r="R159" s="164"/>
      <c r="S159" s="165"/>
      <c r="T159" s="121"/>
    </row>
    <row r="160" ht="15.75" customHeight="1" spans="1:20">
      <c r="A160" s="153"/>
      <c r="B160" s="153"/>
      <c r="C160" s="154"/>
      <c r="D160" s="163"/>
      <c r="E160" s="156"/>
      <c r="F160" s="157"/>
      <c r="G160" s="158"/>
      <c r="H160" s="159"/>
      <c r="I160" s="160"/>
      <c r="J160" s="163"/>
      <c r="K160" s="162"/>
      <c r="L160" s="162"/>
      <c r="M160" s="162"/>
      <c r="N160" s="162"/>
      <c r="O160" s="163"/>
      <c r="P160" s="172"/>
      <c r="Q160" s="173"/>
      <c r="R160" s="164"/>
      <c r="S160" s="165"/>
      <c r="T160" s="121"/>
    </row>
    <row r="161" ht="15.75" customHeight="1" spans="1:20">
      <c r="A161" s="153"/>
      <c r="B161" s="153"/>
      <c r="C161" s="154"/>
      <c r="D161" s="163"/>
      <c r="E161" s="156"/>
      <c r="F161" s="157"/>
      <c r="G161" s="158"/>
      <c r="H161" s="159"/>
      <c r="I161" s="160"/>
      <c r="J161" s="163"/>
      <c r="K161" s="162"/>
      <c r="L161" s="162"/>
      <c r="M161" s="162"/>
      <c r="N161" s="162"/>
      <c r="O161" s="163"/>
      <c r="P161" s="172"/>
      <c r="Q161" s="173"/>
      <c r="R161" s="164"/>
      <c r="S161" s="165"/>
      <c r="T161" s="121"/>
    </row>
    <row r="162" ht="15.75" customHeight="1" spans="1:20">
      <c r="A162" s="153"/>
      <c r="B162" s="153"/>
      <c r="C162" s="154"/>
      <c r="D162" s="163"/>
      <c r="E162" s="156"/>
      <c r="F162" s="157"/>
      <c r="G162" s="158"/>
      <c r="H162" s="159"/>
      <c r="I162" s="160"/>
      <c r="J162" s="163"/>
      <c r="K162" s="162"/>
      <c r="L162" s="162"/>
      <c r="M162" s="162"/>
      <c r="N162" s="162"/>
      <c r="O162" s="163"/>
      <c r="P162" s="172"/>
      <c r="Q162" s="173"/>
      <c r="R162" s="164"/>
      <c r="S162" s="165"/>
      <c r="T162" s="121"/>
    </row>
    <row r="163" ht="15.75" customHeight="1" spans="1:20">
      <c r="A163" s="153"/>
      <c r="B163" s="153"/>
      <c r="C163" s="154"/>
      <c r="D163" s="163"/>
      <c r="E163" s="156"/>
      <c r="F163" s="157"/>
      <c r="G163" s="158"/>
      <c r="H163" s="159"/>
      <c r="I163" s="160"/>
      <c r="J163" s="163"/>
      <c r="K163" s="162"/>
      <c r="L163" s="162"/>
      <c r="M163" s="162"/>
      <c r="N163" s="162"/>
      <c r="O163" s="163"/>
      <c r="P163" s="172"/>
      <c r="Q163" s="173"/>
      <c r="R163" s="164"/>
      <c r="S163" s="165"/>
      <c r="T163" s="121"/>
    </row>
    <row r="164" ht="15.75" customHeight="1" spans="1:20">
      <c r="A164" s="153"/>
      <c r="B164" s="153"/>
      <c r="C164" s="154"/>
      <c r="D164" s="163"/>
      <c r="E164" s="156"/>
      <c r="F164" s="157"/>
      <c r="G164" s="158"/>
      <c r="H164" s="159"/>
      <c r="I164" s="160"/>
      <c r="J164" s="163"/>
      <c r="K164" s="162"/>
      <c r="L164" s="162"/>
      <c r="M164" s="162"/>
      <c r="N164" s="162"/>
      <c r="O164" s="163"/>
      <c r="P164" s="172"/>
      <c r="Q164" s="173"/>
      <c r="R164" s="164"/>
      <c r="S164" s="165"/>
      <c r="T164" s="121"/>
    </row>
    <row r="165" ht="15.75" customHeight="1" spans="1:20">
      <c r="A165" s="153"/>
      <c r="B165" s="153"/>
      <c r="C165" s="154"/>
      <c r="D165" s="163"/>
      <c r="E165" s="156"/>
      <c r="F165" s="157"/>
      <c r="G165" s="158"/>
      <c r="H165" s="159"/>
      <c r="I165" s="160"/>
      <c r="J165" s="163"/>
      <c r="K165" s="162"/>
      <c r="L165" s="162"/>
      <c r="M165" s="162"/>
      <c r="N165" s="162"/>
      <c r="O165" s="163"/>
      <c r="P165" s="172"/>
      <c r="Q165" s="173"/>
      <c r="R165" s="164"/>
      <c r="S165" s="165"/>
      <c r="T165" s="121"/>
    </row>
    <row r="166" ht="15.75" customHeight="1" spans="1:20">
      <c r="A166" s="153"/>
      <c r="B166" s="153"/>
      <c r="C166" s="154"/>
      <c r="D166" s="163"/>
      <c r="E166" s="156"/>
      <c r="F166" s="157"/>
      <c r="G166" s="158"/>
      <c r="H166" s="159"/>
      <c r="I166" s="160"/>
      <c r="J166" s="163"/>
      <c r="K166" s="162"/>
      <c r="L166" s="162"/>
      <c r="M166" s="162"/>
      <c r="N166" s="162"/>
      <c r="O166" s="163"/>
      <c r="P166" s="172"/>
      <c r="Q166" s="173"/>
      <c r="R166" s="164"/>
      <c r="S166" s="165"/>
      <c r="T166" s="121"/>
    </row>
    <row r="167" ht="15.75" customHeight="1" spans="1:20">
      <c r="A167" s="153"/>
      <c r="B167" s="153"/>
      <c r="C167" s="154"/>
      <c r="D167" s="163"/>
      <c r="E167" s="156"/>
      <c r="F167" s="157"/>
      <c r="G167" s="158"/>
      <c r="H167" s="159"/>
      <c r="I167" s="160"/>
      <c r="J167" s="163"/>
      <c r="K167" s="162"/>
      <c r="L167" s="162"/>
      <c r="M167" s="162"/>
      <c r="N167" s="162"/>
      <c r="O167" s="163"/>
      <c r="P167" s="172"/>
      <c r="Q167" s="173"/>
      <c r="R167" s="164"/>
      <c r="S167" s="165"/>
      <c r="T167" s="121"/>
    </row>
    <row r="168" ht="15.75" customHeight="1" spans="1:20">
      <c r="A168" s="153"/>
      <c r="B168" s="153"/>
      <c r="C168" s="154"/>
      <c r="D168" s="163"/>
      <c r="E168" s="156"/>
      <c r="F168" s="157"/>
      <c r="G168" s="158"/>
      <c r="H168" s="159"/>
      <c r="I168" s="160"/>
      <c r="J168" s="163"/>
      <c r="K168" s="162"/>
      <c r="L168" s="162"/>
      <c r="M168" s="162"/>
      <c r="N168" s="162"/>
      <c r="O168" s="163"/>
      <c r="P168" s="172"/>
      <c r="Q168" s="173"/>
      <c r="R168" s="164"/>
      <c r="S168" s="165"/>
      <c r="T168" s="121"/>
    </row>
    <row r="169" ht="15.75" customHeight="1" spans="1:20">
      <c r="A169" s="153"/>
      <c r="B169" s="153"/>
      <c r="C169" s="154"/>
      <c r="D169" s="163"/>
      <c r="E169" s="156"/>
      <c r="F169" s="157"/>
      <c r="G169" s="158"/>
      <c r="H169" s="159"/>
      <c r="I169" s="160"/>
      <c r="J169" s="163"/>
      <c r="K169" s="162"/>
      <c r="L169" s="162"/>
      <c r="M169" s="162"/>
      <c r="N169" s="162"/>
      <c r="O169" s="163"/>
      <c r="P169" s="172"/>
      <c r="Q169" s="173"/>
      <c r="R169" s="164"/>
      <c r="S169" s="165"/>
      <c r="T169" s="121"/>
    </row>
    <row r="170" ht="15.75" customHeight="1" spans="1:20">
      <c r="A170" s="153"/>
      <c r="B170" s="153"/>
      <c r="C170" s="154"/>
      <c r="D170" s="163"/>
      <c r="E170" s="156"/>
      <c r="F170" s="157"/>
      <c r="G170" s="158"/>
      <c r="H170" s="159"/>
      <c r="I170" s="160"/>
      <c r="J170" s="163"/>
      <c r="K170" s="162"/>
      <c r="L170" s="162"/>
      <c r="M170" s="162"/>
      <c r="N170" s="162"/>
      <c r="O170" s="163"/>
      <c r="P170" s="172"/>
      <c r="Q170" s="173"/>
      <c r="R170" s="164"/>
      <c r="S170" s="165"/>
      <c r="T170" s="121"/>
    </row>
    <row r="171" ht="15.75" customHeight="1" spans="1:20">
      <c r="A171" s="153"/>
      <c r="B171" s="153"/>
      <c r="C171" s="154"/>
      <c r="D171" s="163"/>
      <c r="E171" s="156"/>
      <c r="F171" s="157"/>
      <c r="G171" s="158"/>
      <c r="H171" s="159"/>
      <c r="I171" s="160"/>
      <c r="J171" s="163"/>
      <c r="K171" s="162"/>
      <c r="L171" s="162"/>
      <c r="M171" s="162"/>
      <c r="N171" s="162"/>
      <c r="O171" s="163"/>
      <c r="P171" s="172"/>
      <c r="Q171" s="173"/>
      <c r="R171" s="164"/>
      <c r="S171" s="165"/>
      <c r="T171" s="121"/>
    </row>
    <row r="172" ht="15.75" customHeight="1" spans="1:20">
      <c r="A172" s="153"/>
      <c r="B172" s="153"/>
      <c r="C172" s="154"/>
      <c r="D172" s="163"/>
      <c r="E172" s="156"/>
      <c r="F172" s="157"/>
      <c r="G172" s="158"/>
      <c r="H172" s="159"/>
      <c r="I172" s="160"/>
      <c r="J172" s="163"/>
      <c r="K172" s="162"/>
      <c r="L172" s="162"/>
      <c r="M172" s="162"/>
      <c r="N172" s="162"/>
      <c r="O172" s="163"/>
      <c r="P172" s="172"/>
      <c r="Q172" s="173"/>
      <c r="R172" s="164"/>
      <c r="S172" s="165"/>
      <c r="T172" s="121"/>
    </row>
    <row r="173" ht="15.75" customHeight="1" spans="1:20">
      <c r="A173" s="153"/>
      <c r="B173" s="153"/>
      <c r="C173" s="154"/>
      <c r="D173" s="163"/>
      <c r="E173" s="156"/>
      <c r="F173" s="157"/>
      <c r="G173" s="158"/>
      <c r="H173" s="159"/>
      <c r="I173" s="160"/>
      <c r="J173" s="163"/>
      <c r="K173" s="162"/>
      <c r="L173" s="162"/>
      <c r="M173" s="162"/>
      <c r="N173" s="162"/>
      <c r="O173" s="163"/>
      <c r="P173" s="172"/>
      <c r="Q173" s="173"/>
      <c r="R173" s="164"/>
      <c r="S173" s="165"/>
      <c r="T173" s="121"/>
    </row>
    <row r="174" ht="15.75" customHeight="1" spans="1:20">
      <c r="A174" s="153"/>
      <c r="B174" s="153"/>
      <c r="C174" s="154"/>
      <c r="D174" s="163"/>
      <c r="E174" s="156"/>
      <c r="F174" s="157"/>
      <c r="G174" s="158"/>
      <c r="H174" s="159"/>
      <c r="I174" s="160"/>
      <c r="J174" s="163"/>
      <c r="K174" s="162"/>
      <c r="L174" s="162"/>
      <c r="M174" s="162"/>
      <c r="N174" s="162"/>
      <c r="O174" s="163"/>
      <c r="P174" s="172"/>
      <c r="Q174" s="173"/>
      <c r="R174" s="164"/>
      <c r="S174" s="165"/>
      <c r="T174" s="121"/>
    </row>
    <row r="175" ht="15.75" customHeight="1" spans="1:20">
      <c r="A175" s="153"/>
      <c r="B175" s="153"/>
      <c r="C175" s="154"/>
      <c r="D175" s="163"/>
      <c r="E175" s="156"/>
      <c r="F175" s="157"/>
      <c r="G175" s="158"/>
      <c r="H175" s="159"/>
      <c r="I175" s="160"/>
      <c r="J175" s="163"/>
      <c r="K175" s="162"/>
      <c r="L175" s="162"/>
      <c r="M175" s="162"/>
      <c r="N175" s="162"/>
      <c r="O175" s="163"/>
      <c r="P175" s="172"/>
      <c r="Q175" s="173"/>
      <c r="R175" s="164"/>
      <c r="S175" s="165"/>
      <c r="T175" s="121"/>
    </row>
    <row r="176" ht="15.75" customHeight="1" spans="1:20">
      <c r="A176" s="153"/>
      <c r="B176" s="153"/>
      <c r="C176" s="154"/>
      <c r="D176" s="163"/>
      <c r="E176" s="156"/>
      <c r="F176" s="157"/>
      <c r="G176" s="158"/>
      <c r="H176" s="159"/>
      <c r="I176" s="160"/>
      <c r="J176" s="163"/>
      <c r="K176" s="162"/>
      <c r="L176" s="162"/>
      <c r="M176" s="162"/>
      <c r="N176" s="162"/>
      <c r="O176" s="163"/>
      <c r="P176" s="172"/>
      <c r="Q176" s="173"/>
      <c r="R176" s="164"/>
      <c r="S176" s="165"/>
      <c r="T176" s="121"/>
    </row>
    <row r="177" ht="15.75" customHeight="1" spans="1:20">
      <c r="A177" s="153"/>
      <c r="B177" s="153"/>
      <c r="C177" s="154"/>
      <c r="D177" s="163"/>
      <c r="E177" s="156"/>
      <c r="F177" s="157"/>
      <c r="G177" s="158"/>
      <c r="H177" s="159"/>
      <c r="I177" s="160"/>
      <c r="J177" s="163"/>
      <c r="K177" s="162"/>
      <c r="L177" s="162"/>
      <c r="M177" s="162"/>
      <c r="N177" s="162"/>
      <c r="O177" s="163"/>
      <c r="P177" s="172"/>
      <c r="Q177" s="173"/>
      <c r="R177" s="164"/>
      <c r="S177" s="165"/>
      <c r="T177" s="121"/>
    </row>
    <row r="178" ht="15.75" customHeight="1" spans="1:20">
      <c r="A178" s="153"/>
      <c r="B178" s="153"/>
      <c r="C178" s="154"/>
      <c r="D178" s="163"/>
      <c r="E178" s="156"/>
      <c r="F178" s="157"/>
      <c r="G178" s="158"/>
      <c r="H178" s="159"/>
      <c r="I178" s="160"/>
      <c r="J178" s="163"/>
      <c r="K178" s="162"/>
      <c r="L178" s="162"/>
      <c r="M178" s="162"/>
      <c r="N178" s="162"/>
      <c r="O178" s="163"/>
      <c r="P178" s="172"/>
      <c r="Q178" s="173"/>
      <c r="R178" s="164"/>
      <c r="S178" s="165"/>
      <c r="T178" s="121"/>
    </row>
    <row r="179" ht="15.75" customHeight="1" spans="1:20">
      <c r="A179" s="153"/>
      <c r="B179" s="153"/>
      <c r="C179" s="154"/>
      <c r="D179" s="163"/>
      <c r="E179" s="156"/>
      <c r="F179" s="157"/>
      <c r="G179" s="158"/>
      <c r="H179" s="159"/>
      <c r="I179" s="160"/>
      <c r="J179" s="163"/>
      <c r="K179" s="162"/>
      <c r="L179" s="162"/>
      <c r="M179" s="162"/>
      <c r="N179" s="162"/>
      <c r="O179" s="163"/>
      <c r="P179" s="172"/>
      <c r="Q179" s="173"/>
      <c r="R179" s="164"/>
      <c r="S179" s="165"/>
      <c r="T179" s="121"/>
    </row>
    <row r="180" ht="15.75" customHeight="1" spans="1:20">
      <c r="A180" s="153"/>
      <c r="B180" s="153"/>
      <c r="C180" s="154"/>
      <c r="D180" s="163"/>
      <c r="E180" s="156"/>
      <c r="F180" s="157"/>
      <c r="G180" s="158"/>
      <c r="H180" s="159"/>
      <c r="I180" s="160"/>
      <c r="J180" s="163"/>
      <c r="K180" s="162"/>
      <c r="L180" s="162"/>
      <c r="M180" s="162"/>
      <c r="N180" s="162"/>
      <c r="O180" s="163"/>
      <c r="P180" s="172"/>
      <c r="Q180" s="173"/>
      <c r="R180" s="164"/>
      <c r="S180" s="165"/>
      <c r="T180" s="121"/>
    </row>
    <row r="181" ht="15.75" customHeight="1" spans="1:20">
      <c r="A181" s="153"/>
      <c r="B181" s="153"/>
      <c r="C181" s="154"/>
      <c r="D181" s="163"/>
      <c r="E181" s="156"/>
      <c r="F181" s="157"/>
      <c r="G181" s="158"/>
      <c r="H181" s="159"/>
      <c r="I181" s="160"/>
      <c r="J181" s="163"/>
      <c r="K181" s="162"/>
      <c r="L181" s="162"/>
      <c r="M181" s="162"/>
      <c r="N181" s="162"/>
      <c r="O181" s="163"/>
      <c r="P181" s="172"/>
      <c r="Q181" s="173"/>
      <c r="R181" s="164"/>
      <c r="S181" s="165"/>
      <c r="T181" s="121"/>
    </row>
    <row r="182" ht="15.75" customHeight="1" spans="1:20">
      <c r="A182" s="153"/>
      <c r="B182" s="153"/>
      <c r="C182" s="154"/>
      <c r="D182" s="163"/>
      <c r="E182" s="156"/>
      <c r="F182" s="157"/>
      <c r="G182" s="158"/>
      <c r="H182" s="159"/>
      <c r="I182" s="160"/>
      <c r="J182" s="163"/>
      <c r="K182" s="162"/>
      <c r="L182" s="162"/>
      <c r="M182" s="162"/>
      <c r="N182" s="162"/>
      <c r="O182" s="163"/>
      <c r="P182" s="172"/>
      <c r="Q182" s="173"/>
      <c r="R182" s="164"/>
      <c r="S182" s="165"/>
      <c r="T182" s="121"/>
    </row>
    <row r="183" ht="15.75" customHeight="1" spans="1:20">
      <c r="A183" s="153"/>
      <c r="B183" s="153"/>
      <c r="C183" s="154"/>
      <c r="D183" s="163"/>
      <c r="E183" s="156"/>
      <c r="F183" s="157"/>
      <c r="G183" s="158"/>
      <c r="H183" s="159"/>
      <c r="I183" s="160"/>
      <c r="J183" s="163"/>
      <c r="K183" s="162"/>
      <c r="L183" s="162"/>
      <c r="M183" s="162"/>
      <c r="N183" s="162"/>
      <c r="O183" s="163"/>
      <c r="P183" s="172"/>
      <c r="Q183" s="173"/>
      <c r="R183" s="164"/>
      <c r="S183" s="165"/>
      <c r="T183" s="121"/>
    </row>
    <row r="184" ht="15.75" customHeight="1" spans="1:20">
      <c r="A184" s="153"/>
      <c r="B184" s="153"/>
      <c r="C184" s="154"/>
      <c r="D184" s="163"/>
      <c r="E184" s="156"/>
      <c r="F184" s="157"/>
      <c r="G184" s="158"/>
      <c r="H184" s="159"/>
      <c r="I184" s="160"/>
      <c r="J184" s="163"/>
      <c r="K184" s="162"/>
      <c r="L184" s="162"/>
      <c r="M184" s="162"/>
      <c r="N184" s="162"/>
      <c r="O184" s="163"/>
      <c r="P184" s="172"/>
      <c r="Q184" s="173"/>
      <c r="R184" s="164"/>
      <c r="S184" s="165"/>
      <c r="T184" s="121"/>
    </row>
    <row r="185" ht="15.75" customHeight="1" spans="1:20">
      <c r="A185" s="153"/>
      <c r="B185" s="153"/>
      <c r="C185" s="154"/>
      <c r="D185" s="163"/>
      <c r="E185" s="156"/>
      <c r="F185" s="157"/>
      <c r="G185" s="158"/>
      <c r="H185" s="159"/>
      <c r="I185" s="160"/>
      <c r="J185" s="163"/>
      <c r="K185" s="162"/>
      <c r="L185" s="162"/>
      <c r="M185" s="162"/>
      <c r="N185" s="162"/>
      <c r="O185" s="163"/>
      <c r="P185" s="172"/>
      <c r="Q185" s="173"/>
      <c r="R185" s="164"/>
      <c r="S185" s="165"/>
      <c r="T185" s="121"/>
    </row>
    <row r="186" ht="15.75" customHeight="1" spans="1:20">
      <c r="A186" s="153"/>
      <c r="B186" s="153"/>
      <c r="C186" s="154"/>
      <c r="D186" s="163"/>
      <c r="E186" s="156"/>
      <c r="F186" s="157"/>
      <c r="G186" s="158"/>
      <c r="H186" s="159"/>
      <c r="I186" s="160"/>
      <c r="J186" s="163"/>
      <c r="K186" s="162"/>
      <c r="L186" s="162"/>
      <c r="M186" s="162"/>
      <c r="N186" s="162"/>
      <c r="O186" s="163"/>
      <c r="P186" s="172"/>
      <c r="Q186" s="173"/>
      <c r="R186" s="164"/>
      <c r="S186" s="165"/>
      <c r="T186" s="121"/>
    </row>
    <row r="187" ht="15.75" customHeight="1" spans="1:20">
      <c r="A187" s="153"/>
      <c r="B187" s="153"/>
      <c r="C187" s="154"/>
      <c r="D187" s="163"/>
      <c r="E187" s="156"/>
      <c r="F187" s="157"/>
      <c r="G187" s="158"/>
      <c r="H187" s="159"/>
      <c r="I187" s="160"/>
      <c r="J187" s="163"/>
      <c r="K187" s="162"/>
      <c r="L187" s="162"/>
      <c r="M187" s="162"/>
      <c r="N187" s="162"/>
      <c r="O187" s="163"/>
      <c r="P187" s="172"/>
      <c r="Q187" s="173"/>
      <c r="R187" s="164"/>
      <c r="S187" s="165"/>
      <c r="T187" s="121"/>
    </row>
    <row r="188" ht="15.75" customHeight="1" spans="1:20">
      <c r="A188" s="153"/>
      <c r="B188" s="153"/>
      <c r="C188" s="154"/>
      <c r="D188" s="163"/>
      <c r="E188" s="156"/>
      <c r="F188" s="157"/>
      <c r="G188" s="158"/>
      <c r="H188" s="159"/>
      <c r="I188" s="160"/>
      <c r="J188" s="163"/>
      <c r="K188" s="162"/>
      <c r="L188" s="162"/>
      <c r="M188" s="162"/>
      <c r="N188" s="162"/>
      <c r="O188" s="163"/>
      <c r="P188" s="172"/>
      <c r="Q188" s="173"/>
      <c r="R188" s="164"/>
      <c r="S188" s="165"/>
      <c r="T188" s="121"/>
    </row>
    <row r="189" ht="15.75" customHeight="1" spans="1:20">
      <c r="A189" s="153"/>
      <c r="B189" s="153"/>
      <c r="C189" s="154"/>
      <c r="D189" s="163"/>
      <c r="E189" s="156"/>
      <c r="F189" s="157"/>
      <c r="G189" s="158"/>
      <c r="H189" s="159"/>
      <c r="I189" s="160"/>
      <c r="J189" s="163"/>
      <c r="K189" s="162"/>
      <c r="L189" s="162"/>
      <c r="M189" s="162"/>
      <c r="N189" s="162"/>
      <c r="O189" s="163"/>
      <c r="P189" s="172"/>
      <c r="Q189" s="173"/>
      <c r="R189" s="164"/>
      <c r="S189" s="165"/>
      <c r="T189" s="121"/>
    </row>
    <row r="190" ht="15.75" customHeight="1" spans="1:20">
      <c r="A190" s="153"/>
      <c r="B190" s="153"/>
      <c r="C190" s="154"/>
      <c r="D190" s="163"/>
      <c r="E190" s="156"/>
      <c r="F190" s="157"/>
      <c r="G190" s="158"/>
      <c r="H190" s="159"/>
      <c r="I190" s="160"/>
      <c r="J190" s="163"/>
      <c r="K190" s="162"/>
      <c r="L190" s="162"/>
      <c r="M190" s="162"/>
      <c r="N190" s="162"/>
      <c r="O190" s="163"/>
      <c r="P190" s="172"/>
      <c r="Q190" s="173"/>
      <c r="R190" s="164"/>
      <c r="S190" s="165"/>
      <c r="T190" s="121"/>
    </row>
    <row r="191" ht="15.75" customHeight="1" spans="1:20">
      <c r="A191" s="153"/>
      <c r="B191" s="153"/>
      <c r="C191" s="154"/>
      <c r="D191" s="163"/>
      <c r="E191" s="156"/>
      <c r="F191" s="157"/>
      <c r="G191" s="158"/>
      <c r="H191" s="159"/>
      <c r="I191" s="160"/>
      <c r="J191" s="163"/>
      <c r="K191" s="162"/>
      <c r="L191" s="162"/>
      <c r="M191" s="162"/>
      <c r="N191" s="162"/>
      <c r="O191" s="163"/>
      <c r="P191" s="172"/>
      <c r="Q191" s="173"/>
      <c r="R191" s="164"/>
      <c r="S191" s="165"/>
      <c r="T191" s="121"/>
    </row>
    <row r="192" ht="15.75" customHeight="1" spans="1:20">
      <c r="A192" s="153"/>
      <c r="B192" s="153"/>
      <c r="C192" s="154"/>
      <c r="D192" s="163"/>
      <c r="E192" s="156"/>
      <c r="F192" s="157"/>
      <c r="G192" s="158"/>
      <c r="H192" s="159"/>
      <c r="I192" s="160"/>
      <c r="J192" s="163"/>
      <c r="K192" s="162"/>
      <c r="L192" s="162"/>
      <c r="M192" s="162"/>
      <c r="N192" s="162"/>
      <c r="O192" s="163"/>
      <c r="P192" s="172"/>
      <c r="Q192" s="173"/>
      <c r="R192" s="164"/>
      <c r="S192" s="165"/>
      <c r="T192" s="121"/>
    </row>
    <row r="193" ht="15.75" customHeight="1" spans="1:20">
      <c r="A193" s="153"/>
      <c r="B193" s="153"/>
      <c r="C193" s="154"/>
      <c r="D193" s="163"/>
      <c r="E193" s="156"/>
      <c r="F193" s="157"/>
      <c r="G193" s="158"/>
      <c r="H193" s="159"/>
      <c r="I193" s="160"/>
      <c r="J193" s="163"/>
      <c r="K193" s="162"/>
      <c r="L193" s="162"/>
      <c r="M193" s="162"/>
      <c r="N193" s="162"/>
      <c r="O193" s="163"/>
      <c r="P193" s="172"/>
      <c r="Q193" s="173"/>
      <c r="R193" s="164"/>
      <c r="S193" s="165"/>
      <c r="T193" s="121"/>
    </row>
    <row r="194" ht="15.75" customHeight="1" spans="1:20">
      <c r="A194" s="153"/>
      <c r="B194" s="153"/>
      <c r="C194" s="154"/>
      <c r="D194" s="163"/>
      <c r="E194" s="156"/>
      <c r="F194" s="157"/>
      <c r="G194" s="158"/>
      <c r="H194" s="159"/>
      <c r="I194" s="160"/>
      <c r="J194" s="163"/>
      <c r="K194" s="162"/>
      <c r="L194" s="162"/>
      <c r="M194" s="162"/>
      <c r="N194" s="162"/>
      <c r="O194" s="163"/>
      <c r="P194" s="172"/>
      <c r="Q194" s="173"/>
      <c r="R194" s="164"/>
      <c r="S194" s="165"/>
      <c r="T194" s="121"/>
    </row>
    <row r="195" ht="15.75" customHeight="1" spans="1:20">
      <c r="A195" s="153"/>
      <c r="B195" s="153"/>
      <c r="C195" s="154"/>
      <c r="D195" s="163"/>
      <c r="E195" s="156"/>
      <c r="F195" s="157"/>
      <c r="G195" s="158"/>
      <c r="H195" s="159"/>
      <c r="I195" s="160"/>
      <c r="J195" s="163"/>
      <c r="K195" s="162"/>
      <c r="L195" s="162"/>
      <c r="M195" s="162"/>
      <c r="N195" s="162"/>
      <c r="O195" s="163"/>
      <c r="P195" s="172"/>
      <c r="Q195" s="173"/>
      <c r="R195" s="164"/>
      <c r="S195" s="165"/>
      <c r="T195" s="121"/>
    </row>
    <row r="196" ht="15.75" customHeight="1" spans="1:20">
      <c r="A196" s="153"/>
      <c r="B196" s="153"/>
      <c r="C196" s="154"/>
      <c r="D196" s="163"/>
      <c r="E196" s="156"/>
      <c r="F196" s="157"/>
      <c r="G196" s="158"/>
      <c r="H196" s="159"/>
      <c r="I196" s="160"/>
      <c r="J196" s="163"/>
      <c r="K196" s="162"/>
      <c r="L196" s="162"/>
      <c r="M196" s="162"/>
      <c r="N196" s="162"/>
      <c r="O196" s="163"/>
      <c r="P196" s="172"/>
      <c r="Q196" s="173"/>
      <c r="R196" s="164"/>
      <c r="S196" s="165"/>
      <c r="T196" s="121"/>
    </row>
    <row r="197" ht="15.75" customHeight="1" spans="1:20">
      <c r="A197" s="153"/>
      <c r="B197" s="153"/>
      <c r="C197" s="154"/>
      <c r="D197" s="163"/>
      <c r="E197" s="156"/>
      <c r="F197" s="157"/>
      <c r="G197" s="158"/>
      <c r="H197" s="159"/>
      <c r="I197" s="160"/>
      <c r="J197" s="163"/>
      <c r="K197" s="162"/>
      <c r="L197" s="162"/>
      <c r="M197" s="162"/>
      <c r="N197" s="162"/>
      <c r="O197" s="163"/>
      <c r="P197" s="172"/>
      <c r="Q197" s="173"/>
      <c r="R197" s="164"/>
      <c r="S197" s="165"/>
      <c r="T197" s="121"/>
    </row>
    <row r="198" ht="15.75" customHeight="1" spans="1:20">
      <c r="A198" s="153"/>
      <c r="B198" s="153"/>
      <c r="C198" s="154"/>
      <c r="D198" s="163"/>
      <c r="E198" s="156"/>
      <c r="F198" s="157"/>
      <c r="G198" s="158"/>
      <c r="H198" s="159"/>
      <c r="I198" s="160"/>
      <c r="J198" s="163"/>
      <c r="K198" s="162"/>
      <c r="L198" s="162"/>
      <c r="M198" s="162"/>
      <c r="N198" s="162"/>
      <c r="O198" s="163"/>
      <c r="P198" s="172"/>
      <c r="Q198" s="173"/>
      <c r="R198" s="164"/>
      <c r="S198" s="165"/>
      <c r="T198" s="121"/>
    </row>
    <row r="199" ht="15.75" customHeight="1" spans="1:20">
      <c r="A199" s="153"/>
      <c r="B199" s="153"/>
      <c r="C199" s="154"/>
      <c r="D199" s="163"/>
      <c r="E199" s="156"/>
      <c r="F199" s="157"/>
      <c r="G199" s="158"/>
      <c r="H199" s="159"/>
      <c r="I199" s="160"/>
      <c r="J199" s="163"/>
      <c r="K199" s="162"/>
      <c r="L199" s="162"/>
      <c r="M199" s="162"/>
      <c r="N199" s="162"/>
      <c r="O199" s="163"/>
      <c r="P199" s="172"/>
      <c r="Q199" s="173"/>
      <c r="R199" s="164"/>
      <c r="S199" s="165"/>
      <c r="T199" s="121"/>
    </row>
    <row r="200" ht="15.75" customHeight="1" spans="1:20">
      <c r="A200" s="153"/>
      <c r="B200" s="153"/>
      <c r="C200" s="154"/>
      <c r="D200" s="163"/>
      <c r="E200" s="156"/>
      <c r="F200" s="157"/>
      <c r="G200" s="158"/>
      <c r="H200" s="159"/>
      <c r="I200" s="160"/>
      <c r="J200" s="163"/>
      <c r="K200" s="162"/>
      <c r="L200" s="162"/>
      <c r="M200" s="162"/>
      <c r="N200" s="162"/>
      <c r="O200" s="163"/>
      <c r="P200" s="172"/>
      <c r="Q200" s="173"/>
      <c r="R200" s="164"/>
      <c r="S200" s="165"/>
      <c r="T200" s="121"/>
    </row>
    <row r="201" ht="15.75" customHeight="1" spans="1:20">
      <c r="A201" s="153"/>
      <c r="B201" s="153"/>
      <c r="C201" s="154"/>
      <c r="D201" s="163"/>
      <c r="E201" s="156"/>
      <c r="F201" s="157"/>
      <c r="G201" s="158"/>
      <c r="H201" s="159"/>
      <c r="I201" s="160"/>
      <c r="J201" s="163"/>
      <c r="K201" s="162"/>
      <c r="L201" s="162"/>
      <c r="M201" s="162"/>
      <c r="N201" s="162"/>
      <c r="O201" s="163"/>
      <c r="P201" s="172"/>
      <c r="Q201" s="173"/>
      <c r="R201" s="164"/>
      <c r="S201" s="165"/>
      <c r="T201" s="121"/>
    </row>
    <row r="202" ht="15.75" customHeight="1" spans="1:20">
      <c r="A202" s="153"/>
      <c r="B202" s="153"/>
      <c r="C202" s="154"/>
      <c r="D202" s="163"/>
      <c r="E202" s="156"/>
      <c r="F202" s="157"/>
      <c r="G202" s="158"/>
      <c r="H202" s="159"/>
      <c r="I202" s="160"/>
      <c r="J202" s="163"/>
      <c r="K202" s="162"/>
      <c r="L202" s="162"/>
      <c r="M202" s="162"/>
      <c r="N202" s="162"/>
      <c r="O202" s="163"/>
      <c r="P202" s="172"/>
      <c r="Q202" s="173"/>
      <c r="R202" s="164"/>
      <c r="S202" s="165"/>
      <c r="T202" s="121"/>
    </row>
    <row r="203" ht="15.75" customHeight="1" spans="1:20">
      <c r="A203" s="153"/>
      <c r="B203" s="153"/>
      <c r="C203" s="154"/>
      <c r="D203" s="163"/>
      <c r="E203" s="156"/>
      <c r="F203" s="157"/>
      <c r="G203" s="158"/>
      <c r="H203" s="159"/>
      <c r="I203" s="160"/>
      <c r="J203" s="163"/>
      <c r="K203" s="162"/>
      <c r="L203" s="162"/>
      <c r="M203" s="162"/>
      <c r="N203" s="162"/>
      <c r="O203" s="163"/>
      <c r="P203" s="172"/>
      <c r="Q203" s="173"/>
      <c r="R203" s="164"/>
      <c r="S203" s="165"/>
      <c r="T203" s="121"/>
    </row>
    <row r="204" ht="15.75" customHeight="1" spans="1:20">
      <c r="A204" s="153"/>
      <c r="B204" s="153"/>
      <c r="C204" s="154"/>
      <c r="D204" s="163"/>
      <c r="E204" s="156"/>
      <c r="F204" s="157"/>
      <c r="G204" s="158"/>
      <c r="H204" s="159"/>
      <c r="I204" s="160"/>
      <c r="J204" s="163"/>
      <c r="K204" s="162"/>
      <c r="L204" s="162"/>
      <c r="M204" s="162"/>
      <c r="N204" s="162"/>
      <c r="O204" s="163"/>
      <c r="P204" s="172"/>
      <c r="Q204" s="173"/>
      <c r="R204" s="164"/>
      <c r="S204" s="165"/>
      <c r="T204" s="121"/>
    </row>
    <row r="205" ht="15.75" customHeight="1" spans="1:20">
      <c r="A205" s="153"/>
      <c r="B205" s="153"/>
      <c r="C205" s="154"/>
      <c r="D205" s="163"/>
      <c r="E205" s="156"/>
      <c r="F205" s="157"/>
      <c r="G205" s="158"/>
      <c r="H205" s="159"/>
      <c r="I205" s="160"/>
      <c r="J205" s="163"/>
      <c r="K205" s="162"/>
      <c r="L205" s="162"/>
      <c r="M205" s="162"/>
      <c r="N205" s="162"/>
      <c r="O205" s="163"/>
      <c r="P205" s="172"/>
      <c r="Q205" s="173"/>
      <c r="R205" s="164"/>
      <c r="S205" s="165"/>
      <c r="T205" s="121"/>
    </row>
    <row r="206" ht="15.75" customHeight="1" spans="1:20">
      <c r="A206" s="153"/>
      <c r="B206" s="153"/>
      <c r="C206" s="154"/>
      <c r="D206" s="163"/>
      <c r="E206" s="156"/>
      <c r="F206" s="157"/>
      <c r="G206" s="158"/>
      <c r="H206" s="159"/>
      <c r="I206" s="160"/>
      <c r="J206" s="163"/>
      <c r="K206" s="162"/>
      <c r="L206" s="162"/>
      <c r="M206" s="162"/>
      <c r="N206" s="162"/>
      <c r="O206" s="163"/>
      <c r="P206" s="172"/>
      <c r="Q206" s="173"/>
      <c r="R206" s="164"/>
      <c r="S206" s="165"/>
      <c r="T206" s="121"/>
    </row>
    <row r="207" ht="15.75" customHeight="1" spans="1:20">
      <c r="A207" s="153"/>
      <c r="B207" s="153"/>
      <c r="C207" s="154"/>
      <c r="D207" s="163"/>
      <c r="E207" s="156"/>
      <c r="F207" s="157"/>
      <c r="G207" s="158"/>
      <c r="H207" s="159"/>
      <c r="I207" s="160"/>
      <c r="J207" s="163"/>
      <c r="K207" s="162"/>
      <c r="L207" s="162"/>
      <c r="M207" s="162"/>
      <c r="N207" s="162"/>
      <c r="O207" s="163"/>
      <c r="P207" s="172"/>
      <c r="Q207" s="173"/>
      <c r="R207" s="164"/>
      <c r="S207" s="165"/>
      <c r="T207" s="121"/>
    </row>
    <row r="208" ht="15.75" customHeight="1" spans="1:20">
      <c r="A208" s="153"/>
      <c r="B208" s="153"/>
      <c r="C208" s="154"/>
      <c r="D208" s="163"/>
      <c r="E208" s="156"/>
      <c r="F208" s="157"/>
      <c r="G208" s="158"/>
      <c r="H208" s="159"/>
      <c r="I208" s="160"/>
      <c r="J208" s="163"/>
      <c r="K208" s="162"/>
      <c r="L208" s="162"/>
      <c r="M208" s="162"/>
      <c r="N208" s="162"/>
      <c r="O208" s="163"/>
      <c r="P208" s="172"/>
      <c r="Q208" s="173"/>
      <c r="R208" s="164"/>
      <c r="S208" s="165"/>
      <c r="T208" s="121"/>
    </row>
    <row r="209" ht="15.75" customHeight="1" spans="1:20">
      <c r="A209" s="153"/>
      <c r="B209" s="153"/>
      <c r="C209" s="154"/>
      <c r="D209" s="163"/>
      <c r="E209" s="156"/>
      <c r="F209" s="157"/>
      <c r="G209" s="158"/>
      <c r="H209" s="159"/>
      <c r="I209" s="160"/>
      <c r="J209" s="163"/>
      <c r="K209" s="162"/>
      <c r="L209" s="162"/>
      <c r="M209" s="162"/>
      <c r="N209" s="162"/>
      <c r="O209" s="163"/>
      <c r="P209" s="172"/>
      <c r="Q209" s="173"/>
      <c r="R209" s="164"/>
      <c r="S209" s="165"/>
      <c r="T209" s="121"/>
    </row>
    <row r="210" ht="15.75" customHeight="1" spans="1:20">
      <c r="A210" s="153"/>
      <c r="B210" s="153"/>
      <c r="C210" s="154"/>
      <c r="D210" s="163"/>
      <c r="E210" s="156"/>
      <c r="F210" s="157"/>
      <c r="G210" s="158"/>
      <c r="H210" s="159"/>
      <c r="I210" s="160"/>
      <c r="J210" s="163"/>
      <c r="K210" s="162"/>
      <c r="L210" s="162"/>
      <c r="M210" s="162"/>
      <c r="N210" s="162"/>
      <c r="O210" s="163"/>
      <c r="P210" s="172"/>
      <c r="Q210" s="173"/>
      <c r="R210" s="164"/>
      <c r="S210" s="165"/>
      <c r="T210" s="121"/>
    </row>
    <row r="211" ht="15.75" customHeight="1" spans="1:20">
      <c r="A211" s="153"/>
      <c r="B211" s="153"/>
      <c r="C211" s="154"/>
      <c r="D211" s="163"/>
      <c r="E211" s="156"/>
      <c r="F211" s="157"/>
      <c r="G211" s="158"/>
      <c r="H211" s="159"/>
      <c r="I211" s="160"/>
      <c r="J211" s="163"/>
      <c r="K211" s="162"/>
      <c r="L211" s="162"/>
      <c r="M211" s="162"/>
      <c r="N211" s="162"/>
      <c r="O211" s="163"/>
      <c r="P211" s="172"/>
      <c r="Q211" s="173"/>
      <c r="R211" s="164"/>
      <c r="S211" s="165"/>
      <c r="T211" s="121"/>
    </row>
    <row r="212" ht="15.75" customHeight="1" spans="1:20">
      <c r="A212" s="153"/>
      <c r="B212" s="153"/>
      <c r="C212" s="154"/>
      <c r="D212" s="163"/>
      <c r="E212" s="156"/>
      <c r="F212" s="157"/>
      <c r="G212" s="158"/>
      <c r="H212" s="159"/>
      <c r="I212" s="160"/>
      <c r="J212" s="163"/>
      <c r="K212" s="162"/>
      <c r="L212" s="162"/>
      <c r="M212" s="162"/>
      <c r="N212" s="162"/>
      <c r="O212" s="163"/>
      <c r="P212" s="172"/>
      <c r="Q212" s="173"/>
      <c r="R212" s="164"/>
      <c r="S212" s="165"/>
      <c r="T212" s="121"/>
    </row>
    <row r="213" ht="15.75" customHeight="1" spans="1:20">
      <c r="A213" s="153"/>
      <c r="B213" s="153"/>
      <c r="C213" s="154"/>
      <c r="D213" s="163"/>
      <c r="E213" s="156"/>
      <c r="F213" s="157"/>
      <c r="G213" s="158"/>
      <c r="H213" s="159"/>
      <c r="I213" s="160"/>
      <c r="J213" s="163"/>
      <c r="K213" s="162"/>
      <c r="L213" s="162"/>
      <c r="M213" s="162"/>
      <c r="N213" s="162"/>
      <c r="O213" s="163"/>
      <c r="P213" s="172"/>
      <c r="Q213" s="173"/>
      <c r="R213" s="164"/>
      <c r="S213" s="165"/>
      <c r="T213" s="121"/>
    </row>
    <row r="214" ht="15.75" customHeight="1" spans="1:20">
      <c r="A214" s="153"/>
      <c r="B214" s="153"/>
      <c r="C214" s="154"/>
      <c r="D214" s="163"/>
      <c r="E214" s="156"/>
      <c r="F214" s="157"/>
      <c r="G214" s="158"/>
      <c r="H214" s="159"/>
      <c r="I214" s="160"/>
      <c r="J214" s="163"/>
      <c r="K214" s="162"/>
      <c r="L214" s="162"/>
      <c r="M214" s="162"/>
      <c r="N214" s="162"/>
      <c r="O214" s="163"/>
      <c r="P214" s="172"/>
      <c r="Q214" s="173"/>
      <c r="R214" s="164"/>
      <c r="S214" s="165"/>
      <c r="T214" s="121"/>
    </row>
    <row r="215" ht="15.75" customHeight="1" spans="1:20">
      <c r="A215" s="153"/>
      <c r="B215" s="153"/>
      <c r="C215" s="154"/>
      <c r="D215" s="163"/>
      <c r="E215" s="156"/>
      <c r="F215" s="157"/>
      <c r="G215" s="158"/>
      <c r="H215" s="159"/>
      <c r="I215" s="160"/>
      <c r="J215" s="163"/>
      <c r="K215" s="162"/>
      <c r="L215" s="162"/>
      <c r="M215" s="162"/>
      <c r="N215" s="162"/>
      <c r="O215" s="163"/>
      <c r="P215" s="172"/>
      <c r="Q215" s="173"/>
      <c r="R215" s="164"/>
      <c r="S215" s="165"/>
      <c r="T215" s="121"/>
    </row>
    <row r="216" ht="15.75" customHeight="1" spans="1:20">
      <c r="A216" s="153"/>
      <c r="B216" s="153"/>
      <c r="C216" s="154"/>
      <c r="D216" s="163"/>
      <c r="E216" s="156"/>
      <c r="F216" s="157"/>
      <c r="G216" s="158"/>
      <c r="H216" s="159"/>
      <c r="I216" s="160"/>
      <c r="J216" s="163"/>
      <c r="K216" s="162"/>
      <c r="L216" s="162"/>
      <c r="M216" s="162"/>
      <c r="N216" s="162"/>
      <c r="O216" s="163"/>
      <c r="P216" s="172"/>
      <c r="Q216" s="173"/>
      <c r="R216" s="164"/>
      <c r="S216" s="165"/>
      <c r="T216" s="121"/>
    </row>
    <row r="217" ht="15.75" customHeight="1" spans="1:20">
      <c r="A217" s="153"/>
      <c r="B217" s="153"/>
      <c r="C217" s="154"/>
      <c r="D217" s="163"/>
      <c r="E217" s="156"/>
      <c r="F217" s="157"/>
      <c r="G217" s="158"/>
      <c r="H217" s="159"/>
      <c r="I217" s="160"/>
      <c r="J217" s="163"/>
      <c r="K217" s="162"/>
      <c r="L217" s="162"/>
      <c r="M217" s="162"/>
      <c r="N217" s="162"/>
      <c r="O217" s="163"/>
      <c r="P217" s="172"/>
      <c r="Q217" s="173"/>
      <c r="R217" s="164"/>
      <c r="S217" s="165"/>
      <c r="T217" s="121"/>
    </row>
    <row r="218" ht="15.75" customHeight="1" spans="1:20">
      <c r="A218" s="153"/>
      <c r="B218" s="153"/>
      <c r="C218" s="154"/>
      <c r="D218" s="163"/>
      <c r="E218" s="156"/>
      <c r="F218" s="157"/>
      <c r="G218" s="158"/>
      <c r="H218" s="159"/>
      <c r="I218" s="160"/>
      <c r="J218" s="163"/>
      <c r="K218" s="162"/>
      <c r="L218" s="162"/>
      <c r="M218" s="162"/>
      <c r="N218" s="162"/>
      <c r="O218" s="163"/>
      <c r="P218" s="172"/>
      <c r="Q218" s="173"/>
      <c r="R218" s="164"/>
      <c r="S218" s="165"/>
      <c r="T218" s="121"/>
    </row>
    <row r="219" ht="15.75" customHeight="1" spans="1:20">
      <c r="A219" s="153"/>
      <c r="B219" s="153"/>
      <c r="C219" s="154"/>
      <c r="D219" s="163"/>
      <c r="E219" s="156"/>
      <c r="F219" s="157"/>
      <c r="G219" s="158"/>
      <c r="H219" s="159"/>
      <c r="I219" s="160"/>
      <c r="J219" s="163"/>
      <c r="K219" s="162"/>
      <c r="L219" s="162"/>
      <c r="M219" s="162"/>
      <c r="N219" s="162"/>
      <c r="O219" s="163"/>
      <c r="P219" s="172"/>
      <c r="Q219" s="173"/>
      <c r="R219" s="164"/>
      <c r="S219" s="165"/>
      <c r="T219" s="121"/>
    </row>
    <row r="220" ht="15.75" customHeight="1" spans="1:20">
      <c r="A220" s="153"/>
      <c r="B220" s="153"/>
      <c r="C220" s="154"/>
      <c r="D220" s="163"/>
      <c r="E220" s="156"/>
      <c r="F220" s="157"/>
      <c r="G220" s="158"/>
      <c r="H220" s="159"/>
      <c r="I220" s="160"/>
      <c r="J220" s="163"/>
      <c r="K220" s="162"/>
      <c r="L220" s="162"/>
      <c r="M220" s="162"/>
      <c r="N220" s="162"/>
      <c r="O220" s="163"/>
      <c r="P220" s="172"/>
      <c r="Q220" s="173"/>
      <c r="R220" s="164"/>
      <c r="S220" s="165"/>
      <c r="T220" s="121"/>
    </row>
    <row r="221" ht="15.75" customHeight="1" spans="1:20">
      <c r="A221" s="153"/>
      <c r="B221" s="153"/>
      <c r="C221" s="154"/>
      <c r="D221" s="163"/>
      <c r="E221" s="156"/>
      <c r="F221" s="157"/>
      <c r="G221" s="158"/>
      <c r="H221" s="159"/>
      <c r="I221" s="160"/>
      <c r="J221" s="163"/>
      <c r="K221" s="162"/>
      <c r="L221" s="162"/>
      <c r="M221" s="162"/>
      <c r="N221" s="162"/>
      <c r="O221" s="163"/>
      <c r="P221" s="172"/>
      <c r="Q221" s="173"/>
      <c r="R221" s="164"/>
      <c r="S221" s="165"/>
      <c r="T221" s="121"/>
    </row>
    <row r="222" ht="15.75" customHeight="1" spans="1:20">
      <c r="A222" s="153"/>
      <c r="B222" s="153"/>
      <c r="C222" s="154"/>
      <c r="D222" s="163"/>
      <c r="E222" s="156"/>
      <c r="F222" s="157"/>
      <c r="G222" s="158"/>
      <c r="H222" s="159"/>
      <c r="I222" s="160"/>
      <c r="J222" s="163"/>
      <c r="K222" s="162"/>
      <c r="L222" s="162"/>
      <c r="M222" s="162"/>
      <c r="N222" s="162"/>
      <c r="O222" s="163"/>
      <c r="P222" s="172"/>
      <c r="Q222" s="173"/>
      <c r="R222" s="164"/>
      <c r="S222" s="165"/>
      <c r="T222" s="121"/>
    </row>
    <row r="223" ht="15.75" customHeight="1" spans="1:20">
      <c r="A223" s="153"/>
      <c r="B223" s="153"/>
      <c r="C223" s="154"/>
      <c r="D223" s="163"/>
      <c r="E223" s="156"/>
      <c r="F223" s="157"/>
      <c r="G223" s="158"/>
      <c r="H223" s="159"/>
      <c r="I223" s="160"/>
      <c r="J223" s="163"/>
      <c r="K223" s="162"/>
      <c r="L223" s="162"/>
      <c r="M223" s="162"/>
      <c r="N223" s="162"/>
      <c r="O223" s="163"/>
      <c r="P223" s="172"/>
      <c r="Q223" s="173"/>
      <c r="R223" s="164"/>
      <c r="S223" s="165"/>
      <c r="T223" s="121"/>
    </row>
    <row r="224" ht="15.75" customHeight="1" spans="1:20">
      <c r="A224" s="153"/>
      <c r="B224" s="153"/>
      <c r="C224" s="154"/>
      <c r="D224" s="163"/>
      <c r="E224" s="156"/>
      <c r="F224" s="157"/>
      <c r="G224" s="158"/>
      <c r="H224" s="159"/>
      <c r="I224" s="160"/>
      <c r="J224" s="163"/>
      <c r="K224" s="162"/>
      <c r="L224" s="162"/>
      <c r="M224" s="162"/>
      <c r="N224" s="162"/>
      <c r="O224" s="163"/>
      <c r="P224" s="172"/>
      <c r="Q224" s="173"/>
      <c r="R224" s="164"/>
      <c r="S224" s="165"/>
      <c r="T224" s="121"/>
    </row>
    <row r="225" ht="15.75" customHeight="1" spans="1:20">
      <c r="A225" s="153"/>
      <c r="B225" s="153"/>
      <c r="C225" s="154"/>
      <c r="D225" s="163"/>
      <c r="E225" s="156"/>
      <c r="F225" s="157"/>
      <c r="G225" s="158"/>
      <c r="H225" s="159"/>
      <c r="I225" s="160"/>
      <c r="J225" s="163"/>
      <c r="K225" s="162"/>
      <c r="L225" s="162"/>
      <c r="M225" s="162"/>
      <c r="N225" s="162"/>
      <c r="O225" s="163"/>
      <c r="P225" s="172"/>
      <c r="Q225" s="173"/>
      <c r="R225" s="164"/>
      <c r="S225" s="165"/>
      <c r="T225" s="121"/>
    </row>
    <row r="226" ht="15.75" customHeight="1" spans="1:20">
      <c r="A226" s="153"/>
      <c r="B226" s="153"/>
      <c r="C226" s="154"/>
      <c r="D226" s="163"/>
      <c r="E226" s="156"/>
      <c r="F226" s="157"/>
      <c r="G226" s="158"/>
      <c r="H226" s="159"/>
      <c r="I226" s="160"/>
      <c r="J226" s="163"/>
      <c r="K226" s="162"/>
      <c r="L226" s="162"/>
      <c r="M226" s="162"/>
      <c r="N226" s="162"/>
      <c r="O226" s="163"/>
      <c r="P226" s="172"/>
      <c r="Q226" s="173"/>
      <c r="R226" s="164"/>
      <c r="S226" s="165"/>
      <c r="T226" s="121"/>
    </row>
    <row r="227" ht="15.75" customHeight="1" spans="1:20">
      <c r="A227" s="153"/>
      <c r="B227" s="153"/>
      <c r="C227" s="154"/>
      <c r="D227" s="163"/>
      <c r="E227" s="156"/>
      <c r="F227" s="157"/>
      <c r="G227" s="158"/>
      <c r="H227" s="159"/>
      <c r="I227" s="160"/>
      <c r="J227" s="163"/>
      <c r="K227" s="162"/>
      <c r="L227" s="162"/>
      <c r="M227" s="162"/>
      <c r="N227" s="162"/>
      <c r="O227" s="163"/>
      <c r="P227" s="172"/>
      <c r="Q227" s="173"/>
      <c r="R227" s="164"/>
      <c r="S227" s="165"/>
      <c r="T227" s="121"/>
    </row>
    <row r="228" ht="15.75" customHeight="1" spans="1:20">
      <c r="A228" s="153"/>
      <c r="B228" s="153"/>
      <c r="C228" s="154"/>
      <c r="D228" s="163"/>
      <c r="E228" s="156"/>
      <c r="F228" s="157"/>
      <c r="G228" s="158"/>
      <c r="H228" s="159"/>
      <c r="I228" s="160"/>
      <c r="J228" s="163"/>
      <c r="K228" s="162"/>
      <c r="L228" s="162"/>
      <c r="M228" s="162"/>
      <c r="N228" s="162"/>
      <c r="O228" s="163"/>
      <c r="P228" s="172"/>
      <c r="Q228" s="173"/>
      <c r="R228" s="164"/>
      <c r="S228" s="165"/>
      <c r="T228" s="121"/>
    </row>
    <row r="229" ht="15.75" customHeight="1" spans="1:20">
      <c r="A229" s="153"/>
      <c r="B229" s="153"/>
      <c r="C229" s="154"/>
      <c r="D229" s="163"/>
      <c r="E229" s="156"/>
      <c r="F229" s="157"/>
      <c r="G229" s="158"/>
      <c r="H229" s="159"/>
      <c r="I229" s="160"/>
      <c r="J229" s="163"/>
      <c r="K229" s="162"/>
      <c r="L229" s="162"/>
      <c r="M229" s="162"/>
      <c r="N229" s="162"/>
      <c r="O229" s="163"/>
      <c r="P229" s="172"/>
      <c r="Q229" s="173"/>
      <c r="R229" s="164"/>
      <c r="S229" s="165"/>
      <c r="T229" s="121"/>
    </row>
    <row r="230" ht="15.75" customHeight="1" spans="1:20">
      <c r="A230" s="153"/>
      <c r="B230" s="153"/>
      <c r="C230" s="154"/>
      <c r="D230" s="163"/>
      <c r="E230" s="156"/>
      <c r="F230" s="157"/>
      <c r="G230" s="158"/>
      <c r="H230" s="159"/>
      <c r="I230" s="160"/>
      <c r="J230" s="163"/>
      <c r="K230" s="162"/>
      <c r="L230" s="162"/>
      <c r="M230" s="162"/>
      <c r="N230" s="162"/>
      <c r="O230" s="163"/>
      <c r="P230" s="172"/>
      <c r="Q230" s="173"/>
      <c r="R230" s="164"/>
      <c r="S230" s="165"/>
      <c r="T230" s="121"/>
    </row>
    <row r="231" ht="15.75" customHeight="1" spans="1:20">
      <c r="A231" s="153"/>
      <c r="B231" s="153"/>
      <c r="C231" s="154"/>
      <c r="D231" s="163"/>
      <c r="E231" s="156"/>
      <c r="F231" s="157"/>
      <c r="G231" s="158"/>
      <c r="H231" s="159"/>
      <c r="I231" s="160"/>
      <c r="J231" s="163"/>
      <c r="K231" s="162"/>
      <c r="L231" s="162"/>
      <c r="M231" s="162"/>
      <c r="N231" s="162"/>
      <c r="O231" s="163"/>
      <c r="P231" s="172"/>
      <c r="Q231" s="173"/>
      <c r="R231" s="164"/>
      <c r="S231" s="165"/>
      <c r="T231" s="121"/>
    </row>
    <row r="232" ht="15.75" customHeight="1" spans="1:20">
      <c r="A232" s="153"/>
      <c r="B232" s="153"/>
      <c r="C232" s="154"/>
      <c r="D232" s="163"/>
      <c r="E232" s="156"/>
      <c r="F232" s="157"/>
      <c r="G232" s="158"/>
      <c r="H232" s="159"/>
      <c r="I232" s="160"/>
      <c r="J232" s="163"/>
      <c r="K232" s="162"/>
      <c r="L232" s="162"/>
      <c r="M232" s="162"/>
      <c r="N232" s="162"/>
      <c r="O232" s="163"/>
      <c r="P232" s="172"/>
      <c r="Q232" s="173"/>
      <c r="R232" s="164"/>
      <c r="S232" s="165"/>
      <c r="T232" s="121"/>
    </row>
    <row r="233" ht="15.75" customHeight="1" spans="1:20">
      <c r="A233" s="153"/>
      <c r="B233" s="153"/>
      <c r="C233" s="154"/>
      <c r="D233" s="163"/>
      <c r="E233" s="156"/>
      <c r="F233" s="157"/>
      <c r="G233" s="158"/>
      <c r="H233" s="159"/>
      <c r="I233" s="160"/>
      <c r="J233" s="163"/>
      <c r="K233" s="162"/>
      <c r="L233" s="162"/>
      <c r="M233" s="162"/>
      <c r="N233" s="162"/>
      <c r="O233" s="163"/>
      <c r="P233" s="172"/>
      <c r="Q233" s="173"/>
      <c r="R233" s="164"/>
      <c r="S233" s="165"/>
      <c r="T233" s="121"/>
    </row>
    <row r="234" ht="15.75" customHeight="1" spans="1:20">
      <c r="A234" s="153"/>
      <c r="B234" s="153"/>
      <c r="C234" s="154"/>
      <c r="D234" s="163"/>
      <c r="E234" s="156"/>
      <c r="F234" s="157"/>
      <c r="G234" s="158"/>
      <c r="H234" s="159"/>
      <c r="I234" s="160"/>
      <c r="J234" s="163"/>
      <c r="K234" s="162"/>
      <c r="L234" s="162"/>
      <c r="M234" s="162"/>
      <c r="N234" s="162"/>
      <c r="O234" s="163"/>
      <c r="P234" s="172"/>
      <c r="Q234" s="173"/>
      <c r="R234" s="164"/>
      <c r="S234" s="165"/>
      <c r="T234" s="121"/>
    </row>
    <row r="235" ht="15.75" customHeight="1" spans="1:20">
      <c r="A235" s="153"/>
      <c r="B235" s="153"/>
      <c r="C235" s="154"/>
      <c r="D235" s="163"/>
      <c r="E235" s="156"/>
      <c r="F235" s="157"/>
      <c r="G235" s="158"/>
      <c r="H235" s="159"/>
      <c r="I235" s="160"/>
      <c r="J235" s="163"/>
      <c r="K235" s="162"/>
      <c r="L235" s="162"/>
      <c r="M235" s="162"/>
      <c r="N235" s="162"/>
      <c r="O235" s="163"/>
      <c r="P235" s="172"/>
      <c r="Q235" s="173"/>
      <c r="R235" s="164"/>
      <c r="S235" s="165"/>
      <c r="T235" s="121"/>
    </row>
    <row r="236" ht="15.75" customHeight="1" spans="1:20">
      <c r="A236" s="153"/>
      <c r="B236" s="153"/>
      <c r="C236" s="154"/>
      <c r="D236" s="163"/>
      <c r="E236" s="156"/>
      <c r="F236" s="157"/>
      <c r="G236" s="158"/>
      <c r="H236" s="159"/>
      <c r="I236" s="160"/>
      <c r="J236" s="163"/>
      <c r="K236" s="162"/>
      <c r="L236" s="162"/>
      <c r="M236" s="162"/>
      <c r="N236" s="162"/>
      <c r="O236" s="163"/>
      <c r="P236" s="172"/>
      <c r="Q236" s="173"/>
      <c r="R236" s="164"/>
      <c r="S236" s="165"/>
      <c r="T236" s="121"/>
    </row>
    <row r="237" ht="15.75" customHeight="1" spans="1:20">
      <c r="A237" s="153"/>
      <c r="B237" s="153"/>
      <c r="C237" s="154"/>
      <c r="D237" s="163"/>
      <c r="E237" s="156"/>
      <c r="F237" s="157"/>
      <c r="G237" s="158"/>
      <c r="H237" s="159"/>
      <c r="I237" s="160"/>
      <c r="J237" s="163"/>
      <c r="K237" s="162"/>
      <c r="L237" s="162"/>
      <c r="M237" s="162"/>
      <c r="N237" s="162"/>
      <c r="O237" s="163"/>
      <c r="P237" s="172"/>
      <c r="Q237" s="173"/>
      <c r="R237" s="164"/>
      <c r="S237" s="165"/>
      <c r="T237" s="121"/>
    </row>
    <row r="238" ht="15.75" customHeight="1" spans="1:20">
      <c r="A238" s="153"/>
      <c r="B238" s="153"/>
      <c r="C238" s="154"/>
      <c r="D238" s="163"/>
      <c r="E238" s="156"/>
      <c r="F238" s="157"/>
      <c r="G238" s="158"/>
      <c r="H238" s="159"/>
      <c r="I238" s="160"/>
      <c r="J238" s="163"/>
      <c r="K238" s="162"/>
      <c r="L238" s="162"/>
      <c r="M238" s="162"/>
      <c r="N238" s="162"/>
      <c r="O238" s="163"/>
      <c r="P238" s="172"/>
      <c r="Q238" s="173"/>
      <c r="R238" s="164"/>
      <c r="S238" s="165"/>
      <c r="T238" s="121"/>
    </row>
    <row r="239" ht="15.75" customHeight="1" spans="1:20">
      <c r="A239" s="153"/>
      <c r="B239" s="153"/>
      <c r="C239" s="154"/>
      <c r="D239" s="163"/>
      <c r="E239" s="156"/>
      <c r="F239" s="157"/>
      <c r="G239" s="158"/>
      <c r="H239" s="159"/>
      <c r="I239" s="160"/>
      <c r="J239" s="163"/>
      <c r="K239" s="162"/>
      <c r="L239" s="162"/>
      <c r="M239" s="162"/>
      <c r="N239" s="162"/>
      <c r="O239" s="163"/>
      <c r="P239" s="172"/>
      <c r="Q239" s="173"/>
      <c r="R239" s="164"/>
      <c r="S239" s="165"/>
      <c r="T239" s="121"/>
    </row>
    <row r="240" ht="15.75" customHeight="1" spans="1:20">
      <c r="A240" s="153"/>
      <c r="B240" s="153"/>
      <c r="C240" s="154"/>
      <c r="D240" s="163"/>
      <c r="E240" s="156"/>
      <c r="F240" s="157"/>
      <c r="G240" s="158"/>
      <c r="H240" s="159"/>
      <c r="I240" s="160"/>
      <c r="J240" s="163"/>
      <c r="K240" s="162"/>
      <c r="L240" s="162"/>
      <c r="M240" s="162"/>
      <c r="N240" s="162"/>
      <c r="O240" s="163"/>
      <c r="P240" s="172"/>
      <c r="Q240" s="173"/>
      <c r="R240" s="164"/>
      <c r="S240" s="165"/>
      <c r="T240" s="121"/>
    </row>
    <row r="241" ht="15.75" customHeight="1" spans="1:20">
      <c r="A241" s="153"/>
      <c r="B241" s="153"/>
      <c r="C241" s="154"/>
      <c r="D241" s="163"/>
      <c r="E241" s="156"/>
      <c r="F241" s="157"/>
      <c r="G241" s="158"/>
      <c r="H241" s="159"/>
      <c r="I241" s="160"/>
      <c r="J241" s="163"/>
      <c r="K241" s="162"/>
      <c r="L241" s="162"/>
      <c r="M241" s="162"/>
      <c r="N241" s="162"/>
      <c r="O241" s="163"/>
      <c r="P241" s="172"/>
      <c r="Q241" s="173"/>
      <c r="R241" s="164"/>
      <c r="S241" s="165"/>
      <c r="T241" s="121"/>
    </row>
    <row r="242" ht="15.75" customHeight="1" spans="1:20">
      <c r="A242" s="153"/>
      <c r="B242" s="153"/>
      <c r="C242" s="154"/>
      <c r="D242" s="163"/>
      <c r="E242" s="156"/>
      <c r="F242" s="157"/>
      <c r="G242" s="158"/>
      <c r="H242" s="159"/>
      <c r="I242" s="160"/>
      <c r="J242" s="163"/>
      <c r="K242" s="162"/>
      <c r="L242" s="162"/>
      <c r="M242" s="162"/>
      <c r="N242" s="162"/>
      <c r="O242" s="163"/>
      <c r="P242" s="172"/>
      <c r="Q242" s="173"/>
      <c r="R242" s="164"/>
      <c r="S242" s="165"/>
      <c r="T242" s="121"/>
    </row>
    <row r="243" ht="15.75" customHeight="1" spans="1:20">
      <c r="A243" s="153"/>
      <c r="B243" s="153"/>
      <c r="C243" s="154"/>
      <c r="D243" s="163"/>
      <c r="E243" s="156"/>
      <c r="F243" s="157"/>
      <c r="G243" s="158"/>
      <c r="H243" s="159"/>
      <c r="I243" s="160"/>
      <c r="J243" s="163"/>
      <c r="K243" s="162"/>
      <c r="L243" s="162"/>
      <c r="M243" s="162"/>
      <c r="N243" s="162"/>
      <c r="O243" s="163"/>
      <c r="P243" s="172"/>
      <c r="Q243" s="173"/>
      <c r="R243" s="164"/>
      <c r="S243" s="165"/>
      <c r="T243" s="121"/>
    </row>
    <row r="244" ht="15.75" customHeight="1" spans="1:20">
      <c r="A244" s="153"/>
      <c r="B244" s="153"/>
      <c r="C244" s="154"/>
      <c r="D244" s="163"/>
      <c r="E244" s="156"/>
      <c r="F244" s="157"/>
      <c r="G244" s="158"/>
      <c r="H244" s="159"/>
      <c r="I244" s="160"/>
      <c r="J244" s="163"/>
      <c r="K244" s="162"/>
      <c r="L244" s="162"/>
      <c r="M244" s="162"/>
      <c r="N244" s="162"/>
      <c r="O244" s="163"/>
      <c r="P244" s="172"/>
      <c r="Q244" s="173"/>
      <c r="R244" s="164"/>
      <c r="S244" s="165"/>
      <c r="T244" s="121"/>
    </row>
    <row r="245" ht="15.75" customHeight="1" spans="1:20">
      <c r="A245" s="153"/>
      <c r="B245" s="153"/>
      <c r="C245" s="154"/>
      <c r="D245" s="163"/>
      <c r="E245" s="156"/>
      <c r="F245" s="157"/>
      <c r="G245" s="158"/>
      <c r="H245" s="159"/>
      <c r="I245" s="160"/>
      <c r="J245" s="163"/>
      <c r="K245" s="162"/>
      <c r="L245" s="162"/>
      <c r="M245" s="162"/>
      <c r="N245" s="162"/>
      <c r="O245" s="163"/>
      <c r="P245" s="172"/>
      <c r="Q245" s="173"/>
      <c r="R245" s="164"/>
      <c r="S245" s="165"/>
      <c r="T245" s="121"/>
    </row>
    <row r="246" ht="15.75" customHeight="1" spans="1:20">
      <c r="A246" s="153"/>
      <c r="B246" s="153"/>
      <c r="C246" s="154"/>
      <c r="D246" s="163"/>
      <c r="E246" s="156"/>
      <c r="F246" s="157"/>
      <c r="G246" s="158"/>
      <c r="H246" s="159"/>
      <c r="I246" s="160"/>
      <c r="J246" s="163"/>
      <c r="K246" s="162"/>
      <c r="L246" s="162"/>
      <c r="M246" s="162"/>
      <c r="N246" s="162"/>
      <c r="O246" s="163"/>
      <c r="P246" s="172"/>
      <c r="Q246" s="173"/>
      <c r="R246" s="164"/>
      <c r="S246" s="165"/>
      <c r="T246" s="121"/>
    </row>
    <row r="247" ht="15.75" customHeight="1" spans="1:20">
      <c r="A247" s="153"/>
      <c r="B247" s="153"/>
      <c r="C247" s="154"/>
      <c r="D247" s="163"/>
      <c r="E247" s="156"/>
      <c r="F247" s="157"/>
      <c r="G247" s="158"/>
      <c r="H247" s="159"/>
      <c r="I247" s="160"/>
      <c r="J247" s="163"/>
      <c r="K247" s="162"/>
      <c r="L247" s="162"/>
      <c r="M247" s="162"/>
      <c r="N247" s="162"/>
      <c r="O247" s="163"/>
      <c r="P247" s="172"/>
      <c r="Q247" s="173"/>
      <c r="R247" s="164"/>
      <c r="S247" s="165"/>
      <c r="T247" s="121"/>
    </row>
    <row r="248" ht="15.75" customHeight="1" spans="1:20">
      <c r="A248" s="153"/>
      <c r="B248" s="153"/>
      <c r="C248" s="154"/>
      <c r="D248" s="163"/>
      <c r="E248" s="156"/>
      <c r="F248" s="157"/>
      <c r="G248" s="158"/>
      <c r="H248" s="159"/>
      <c r="I248" s="160"/>
      <c r="J248" s="163"/>
      <c r="K248" s="162"/>
      <c r="L248" s="162"/>
      <c r="M248" s="162"/>
      <c r="N248" s="162"/>
      <c r="O248" s="163"/>
      <c r="P248" s="172"/>
      <c r="Q248" s="173"/>
      <c r="R248" s="164"/>
      <c r="S248" s="165"/>
      <c r="T248" s="121"/>
    </row>
    <row r="249" ht="15.75" customHeight="1" spans="1:20">
      <c r="A249" s="153"/>
      <c r="B249" s="153"/>
      <c r="C249" s="154"/>
      <c r="D249" s="163"/>
      <c r="E249" s="156"/>
      <c r="F249" s="157"/>
      <c r="G249" s="158"/>
      <c r="H249" s="159"/>
      <c r="I249" s="160"/>
      <c r="J249" s="163"/>
      <c r="K249" s="162"/>
      <c r="L249" s="162"/>
      <c r="M249" s="162"/>
      <c r="N249" s="162"/>
      <c r="O249" s="163"/>
      <c r="P249" s="172"/>
      <c r="Q249" s="173"/>
      <c r="R249" s="164"/>
      <c r="S249" s="165"/>
      <c r="T249" s="121"/>
    </row>
    <row r="250" ht="15.75" customHeight="1" spans="1:20">
      <c r="A250" s="153"/>
      <c r="B250" s="153"/>
      <c r="C250" s="154"/>
      <c r="D250" s="163"/>
      <c r="E250" s="156"/>
      <c r="F250" s="157"/>
      <c r="G250" s="158"/>
      <c r="H250" s="159"/>
      <c r="I250" s="160"/>
      <c r="J250" s="163"/>
      <c r="K250" s="162"/>
      <c r="L250" s="162"/>
      <c r="M250" s="162"/>
      <c r="N250" s="162"/>
      <c r="O250" s="163"/>
      <c r="P250" s="172"/>
      <c r="Q250" s="173"/>
      <c r="R250" s="164"/>
      <c r="S250" s="165"/>
      <c r="T250" s="121"/>
    </row>
    <row r="251" ht="15.75" customHeight="1" spans="1:20">
      <c r="A251" s="153"/>
      <c r="B251" s="153"/>
      <c r="C251" s="154"/>
      <c r="D251" s="163"/>
      <c r="E251" s="156"/>
      <c r="F251" s="157"/>
      <c r="G251" s="158"/>
      <c r="H251" s="159"/>
      <c r="I251" s="160"/>
      <c r="J251" s="163"/>
      <c r="K251" s="162"/>
      <c r="L251" s="162"/>
      <c r="M251" s="162"/>
      <c r="N251" s="162"/>
      <c r="O251" s="163"/>
      <c r="P251" s="172"/>
      <c r="Q251" s="173"/>
      <c r="R251" s="164"/>
      <c r="S251" s="165"/>
      <c r="T251" s="121"/>
    </row>
    <row r="252" ht="15.75" customHeight="1" spans="1:20">
      <c r="A252" s="153"/>
      <c r="B252" s="153"/>
      <c r="C252" s="154"/>
      <c r="D252" s="163"/>
      <c r="E252" s="156"/>
      <c r="F252" s="157"/>
      <c r="G252" s="158"/>
      <c r="H252" s="159"/>
      <c r="I252" s="160"/>
      <c r="J252" s="163"/>
      <c r="K252" s="162"/>
      <c r="L252" s="162"/>
      <c r="M252" s="162"/>
      <c r="N252" s="162"/>
      <c r="O252" s="163"/>
      <c r="P252" s="172"/>
      <c r="Q252" s="173"/>
      <c r="R252" s="164"/>
      <c r="S252" s="165"/>
      <c r="T252" s="121"/>
    </row>
    <row r="253" ht="15.75" customHeight="1" spans="1:20">
      <c r="A253" s="153"/>
      <c r="B253" s="153"/>
      <c r="C253" s="154"/>
      <c r="D253" s="163"/>
      <c r="E253" s="156"/>
      <c r="F253" s="157"/>
      <c r="G253" s="158"/>
      <c r="H253" s="159"/>
      <c r="I253" s="160"/>
      <c r="J253" s="163"/>
      <c r="K253" s="162"/>
      <c r="L253" s="162"/>
      <c r="M253" s="162"/>
      <c r="N253" s="162"/>
      <c r="O253" s="163"/>
      <c r="P253" s="172"/>
      <c r="Q253" s="173"/>
      <c r="R253" s="164"/>
      <c r="S253" s="165"/>
      <c r="T253" s="121"/>
    </row>
    <row r="254" ht="15.75" customHeight="1" spans="1:20">
      <c r="A254" s="153"/>
      <c r="B254" s="153"/>
      <c r="C254" s="154"/>
      <c r="D254" s="163"/>
      <c r="E254" s="156"/>
      <c r="F254" s="157"/>
      <c r="G254" s="158"/>
      <c r="H254" s="159"/>
      <c r="I254" s="160"/>
      <c r="J254" s="163"/>
      <c r="K254" s="162"/>
      <c r="L254" s="162"/>
      <c r="M254" s="162"/>
      <c r="N254" s="162"/>
      <c r="O254" s="163"/>
      <c r="P254" s="172"/>
      <c r="Q254" s="173"/>
      <c r="R254" s="164"/>
      <c r="S254" s="165"/>
      <c r="T254" s="121"/>
    </row>
    <row r="255" ht="15.75" customHeight="1" spans="1:20">
      <c r="A255" s="153"/>
      <c r="B255" s="153"/>
      <c r="C255" s="154"/>
      <c r="D255" s="163"/>
      <c r="E255" s="156"/>
      <c r="F255" s="157"/>
      <c r="G255" s="158"/>
      <c r="H255" s="159"/>
      <c r="I255" s="160"/>
      <c r="J255" s="163"/>
      <c r="K255" s="162"/>
      <c r="L255" s="162"/>
      <c r="M255" s="162"/>
      <c r="N255" s="162"/>
      <c r="O255" s="163"/>
      <c r="P255" s="172"/>
      <c r="Q255" s="173"/>
      <c r="R255" s="164"/>
      <c r="S255" s="165"/>
      <c r="T255" s="121"/>
    </row>
    <row r="256" ht="15.75" customHeight="1" spans="1:20">
      <c r="A256" s="153"/>
      <c r="B256" s="153"/>
      <c r="C256" s="154"/>
      <c r="D256" s="163"/>
      <c r="E256" s="156"/>
      <c r="F256" s="157"/>
      <c r="G256" s="158"/>
      <c r="H256" s="159"/>
      <c r="I256" s="160"/>
      <c r="J256" s="163"/>
      <c r="K256" s="162"/>
      <c r="L256" s="162"/>
      <c r="M256" s="162"/>
      <c r="N256" s="162"/>
      <c r="O256" s="163"/>
      <c r="P256" s="172"/>
      <c r="Q256" s="173"/>
      <c r="R256" s="164"/>
      <c r="S256" s="165"/>
      <c r="T256" s="121"/>
    </row>
    <row r="257" ht="15.75" customHeight="1" spans="1:20">
      <c r="A257" s="153"/>
      <c r="B257" s="153"/>
      <c r="C257" s="154"/>
      <c r="D257" s="163"/>
      <c r="E257" s="156"/>
      <c r="F257" s="157"/>
      <c r="G257" s="158"/>
      <c r="H257" s="159"/>
      <c r="I257" s="160"/>
      <c r="J257" s="163"/>
      <c r="K257" s="162"/>
      <c r="L257" s="162"/>
      <c r="M257" s="162"/>
      <c r="N257" s="162"/>
      <c r="O257" s="163"/>
      <c r="P257" s="172"/>
      <c r="Q257" s="173"/>
      <c r="R257" s="164"/>
      <c r="S257" s="165"/>
      <c r="T257" s="121"/>
    </row>
    <row r="258" ht="15.75" customHeight="1" spans="1:20">
      <c r="A258" s="153"/>
      <c r="B258" s="153"/>
      <c r="C258" s="154"/>
      <c r="D258" s="163"/>
      <c r="E258" s="156"/>
      <c r="F258" s="157"/>
      <c r="G258" s="158"/>
      <c r="H258" s="159"/>
      <c r="I258" s="160"/>
      <c r="J258" s="163"/>
      <c r="K258" s="162"/>
      <c r="L258" s="162"/>
      <c r="M258" s="162"/>
      <c r="N258" s="162"/>
      <c r="O258" s="163"/>
      <c r="P258" s="172"/>
      <c r="Q258" s="173"/>
      <c r="R258" s="164"/>
      <c r="S258" s="165"/>
      <c r="T258" s="121"/>
    </row>
    <row r="259" ht="15.75" customHeight="1" spans="1:20">
      <c r="A259" s="153"/>
      <c r="B259" s="153"/>
      <c r="C259" s="154"/>
      <c r="D259" s="163"/>
      <c r="E259" s="156"/>
      <c r="F259" s="157"/>
      <c r="G259" s="158"/>
      <c r="H259" s="159"/>
      <c r="I259" s="160"/>
      <c r="J259" s="163"/>
      <c r="K259" s="162"/>
      <c r="L259" s="162"/>
      <c r="M259" s="162"/>
      <c r="N259" s="162"/>
      <c r="O259" s="163"/>
      <c r="P259" s="172"/>
      <c r="Q259" s="173"/>
      <c r="R259" s="164"/>
      <c r="S259" s="165"/>
      <c r="T259" s="121"/>
    </row>
    <row r="260" ht="15.75" customHeight="1" spans="1:20">
      <c r="A260" s="153"/>
      <c r="B260" s="153"/>
      <c r="C260" s="154"/>
      <c r="D260" s="163"/>
      <c r="E260" s="156"/>
      <c r="F260" s="157"/>
      <c r="G260" s="158"/>
      <c r="H260" s="159"/>
      <c r="I260" s="160"/>
      <c r="J260" s="163"/>
      <c r="K260" s="162"/>
      <c r="L260" s="162"/>
      <c r="M260" s="162"/>
      <c r="N260" s="162"/>
      <c r="O260" s="163"/>
      <c r="P260" s="172"/>
      <c r="Q260" s="173"/>
      <c r="R260" s="164"/>
      <c r="S260" s="165"/>
      <c r="T260" s="121"/>
    </row>
    <row r="261" ht="15.75" customHeight="1" spans="1:20">
      <c r="A261" s="153"/>
      <c r="B261" s="153"/>
      <c r="C261" s="154"/>
      <c r="D261" s="163"/>
      <c r="E261" s="156"/>
      <c r="F261" s="157"/>
      <c r="G261" s="158"/>
      <c r="H261" s="159"/>
      <c r="I261" s="160"/>
      <c r="J261" s="163"/>
      <c r="K261" s="162"/>
      <c r="L261" s="162"/>
      <c r="M261" s="162"/>
      <c r="N261" s="162"/>
      <c r="O261" s="163"/>
      <c r="P261" s="172"/>
      <c r="Q261" s="173"/>
      <c r="R261" s="164"/>
      <c r="S261" s="165"/>
      <c r="T261" s="121"/>
    </row>
    <row r="262" ht="15.75" customHeight="1" spans="1:20">
      <c r="A262" s="153"/>
      <c r="B262" s="153"/>
      <c r="C262" s="154"/>
      <c r="D262" s="163"/>
      <c r="E262" s="156"/>
      <c r="F262" s="157"/>
      <c r="G262" s="158"/>
      <c r="H262" s="159"/>
      <c r="I262" s="160"/>
      <c r="J262" s="163"/>
      <c r="K262" s="162"/>
      <c r="L262" s="162"/>
      <c r="M262" s="162"/>
      <c r="N262" s="162"/>
      <c r="O262" s="163"/>
      <c r="P262" s="172"/>
      <c r="Q262" s="173"/>
      <c r="R262" s="164"/>
      <c r="S262" s="165"/>
      <c r="T262" s="121"/>
    </row>
    <row r="263" ht="15.75" customHeight="1" spans="1:20">
      <c r="A263" s="153"/>
      <c r="B263" s="153"/>
      <c r="C263" s="154"/>
      <c r="D263" s="163"/>
      <c r="E263" s="156"/>
      <c r="F263" s="157"/>
      <c r="G263" s="158"/>
      <c r="H263" s="159"/>
      <c r="I263" s="160"/>
      <c r="J263" s="163"/>
      <c r="K263" s="162"/>
      <c r="L263" s="162"/>
      <c r="M263" s="162"/>
      <c r="N263" s="162"/>
      <c r="O263" s="163"/>
      <c r="P263" s="172"/>
      <c r="Q263" s="173"/>
      <c r="R263" s="164"/>
      <c r="S263" s="165"/>
      <c r="T263" s="121"/>
    </row>
    <row r="264" ht="15.75" customHeight="1" spans="1:20">
      <c r="A264" s="153"/>
      <c r="B264" s="153"/>
      <c r="C264" s="154"/>
      <c r="D264" s="163"/>
      <c r="E264" s="156"/>
      <c r="F264" s="157"/>
      <c r="G264" s="158"/>
      <c r="H264" s="159"/>
      <c r="I264" s="160"/>
      <c r="J264" s="163"/>
      <c r="K264" s="162"/>
      <c r="L264" s="162"/>
      <c r="M264" s="162"/>
      <c r="N264" s="162"/>
      <c r="O264" s="163"/>
      <c r="P264" s="172"/>
      <c r="Q264" s="173"/>
      <c r="R264" s="164"/>
      <c r="S264" s="165"/>
      <c r="T264" s="121"/>
    </row>
    <row r="265" ht="15.75" customHeight="1" spans="1:20">
      <c r="A265" s="153"/>
      <c r="B265" s="153"/>
      <c r="C265" s="154"/>
      <c r="D265" s="163"/>
      <c r="E265" s="156"/>
      <c r="F265" s="157"/>
      <c r="G265" s="158"/>
      <c r="H265" s="159"/>
      <c r="I265" s="160"/>
      <c r="J265" s="163"/>
      <c r="K265" s="162"/>
      <c r="L265" s="162"/>
      <c r="M265" s="162"/>
      <c r="N265" s="162"/>
      <c r="O265" s="163"/>
      <c r="P265" s="172"/>
      <c r="Q265" s="173"/>
      <c r="R265" s="164"/>
      <c r="S265" s="165"/>
      <c r="T265" s="121"/>
    </row>
    <row r="266" ht="15.75" customHeight="1" spans="1:20">
      <c r="A266" s="153"/>
      <c r="B266" s="153"/>
      <c r="C266" s="154"/>
      <c r="D266" s="163"/>
      <c r="E266" s="156"/>
      <c r="F266" s="157"/>
      <c r="G266" s="158"/>
      <c r="H266" s="159"/>
      <c r="I266" s="160"/>
      <c r="J266" s="163"/>
      <c r="K266" s="162"/>
      <c r="L266" s="162"/>
      <c r="M266" s="162"/>
      <c r="N266" s="162"/>
      <c r="O266" s="163"/>
      <c r="P266" s="172"/>
      <c r="Q266" s="173"/>
      <c r="R266" s="164"/>
      <c r="S266" s="165"/>
      <c r="T266" s="121"/>
    </row>
    <row r="267" ht="15.75" customHeight="1" spans="1:20">
      <c r="A267" s="153"/>
      <c r="B267" s="153"/>
      <c r="C267" s="154"/>
      <c r="D267" s="163"/>
      <c r="E267" s="156"/>
      <c r="F267" s="157"/>
      <c r="G267" s="158"/>
      <c r="H267" s="159"/>
      <c r="I267" s="160"/>
      <c r="J267" s="163"/>
      <c r="K267" s="162"/>
      <c r="L267" s="162"/>
      <c r="M267" s="162"/>
      <c r="N267" s="162"/>
      <c r="O267" s="163"/>
      <c r="P267" s="172"/>
      <c r="Q267" s="173"/>
      <c r="R267" s="164"/>
      <c r="S267" s="165"/>
      <c r="T267" s="121"/>
    </row>
    <row r="268" ht="15.75" customHeight="1" spans="1:20">
      <c r="A268" s="153"/>
      <c r="B268" s="153"/>
      <c r="C268" s="154"/>
      <c r="D268" s="163"/>
      <c r="E268" s="156"/>
      <c r="F268" s="157"/>
      <c r="G268" s="158"/>
      <c r="H268" s="159"/>
      <c r="I268" s="160"/>
      <c r="J268" s="163"/>
      <c r="K268" s="162"/>
      <c r="L268" s="162"/>
      <c r="M268" s="162"/>
      <c r="N268" s="162"/>
      <c r="O268" s="163"/>
      <c r="P268" s="172"/>
      <c r="Q268" s="173"/>
      <c r="R268" s="164"/>
      <c r="S268" s="165"/>
      <c r="T268" s="121"/>
    </row>
    <row r="269" ht="15.75" customHeight="1" spans="1:20">
      <c r="A269" s="153"/>
      <c r="B269" s="153"/>
      <c r="C269" s="154"/>
      <c r="D269" s="163"/>
      <c r="E269" s="156"/>
      <c r="F269" s="157"/>
      <c r="G269" s="158"/>
      <c r="H269" s="159"/>
      <c r="I269" s="160"/>
      <c r="J269" s="163"/>
      <c r="K269" s="162"/>
      <c r="L269" s="162"/>
      <c r="M269" s="162"/>
      <c r="N269" s="162"/>
      <c r="O269" s="163"/>
      <c r="P269" s="172"/>
      <c r="Q269" s="173"/>
      <c r="R269" s="164"/>
      <c r="S269" s="165"/>
      <c r="T269" s="121"/>
    </row>
    <row r="270" ht="15.75" customHeight="1" spans="1:20">
      <c r="A270" s="153"/>
      <c r="B270" s="153"/>
      <c r="C270" s="154"/>
      <c r="D270" s="163"/>
      <c r="E270" s="156"/>
      <c r="F270" s="157"/>
      <c r="G270" s="158"/>
      <c r="H270" s="159"/>
      <c r="I270" s="160"/>
      <c r="J270" s="163"/>
      <c r="K270" s="162"/>
      <c r="L270" s="162"/>
      <c r="M270" s="162"/>
      <c r="N270" s="162"/>
      <c r="O270" s="163"/>
      <c r="P270" s="172"/>
      <c r="Q270" s="173"/>
      <c r="R270" s="164"/>
      <c r="S270" s="165"/>
      <c r="T270" s="121"/>
    </row>
    <row r="271" ht="15.75" customHeight="1" spans="1:20">
      <c r="A271" s="153"/>
      <c r="B271" s="153"/>
      <c r="C271" s="154"/>
      <c r="D271" s="163"/>
      <c r="E271" s="156"/>
      <c r="F271" s="157"/>
      <c r="G271" s="158"/>
      <c r="H271" s="159"/>
      <c r="I271" s="160"/>
      <c r="J271" s="163"/>
      <c r="K271" s="162"/>
      <c r="L271" s="162"/>
      <c r="M271" s="162"/>
      <c r="N271" s="162"/>
      <c r="O271" s="163"/>
      <c r="P271" s="172"/>
      <c r="Q271" s="173"/>
      <c r="R271" s="164"/>
      <c r="S271" s="165"/>
      <c r="T271" s="121"/>
    </row>
    <row r="272" ht="15.75" customHeight="1" spans="1:20">
      <c r="A272" s="153"/>
      <c r="B272" s="153"/>
      <c r="C272" s="154"/>
      <c r="D272" s="163"/>
      <c r="E272" s="156"/>
      <c r="F272" s="157"/>
      <c r="G272" s="158"/>
      <c r="H272" s="159"/>
      <c r="I272" s="160"/>
      <c r="J272" s="163"/>
      <c r="K272" s="162"/>
      <c r="L272" s="162"/>
      <c r="M272" s="162"/>
      <c r="N272" s="162"/>
      <c r="O272" s="163"/>
      <c r="P272" s="172"/>
      <c r="Q272" s="173"/>
      <c r="R272" s="164"/>
      <c r="S272" s="165"/>
      <c r="T272" s="121"/>
    </row>
    <row r="273" ht="15.75" customHeight="1" spans="1:20">
      <c r="A273" s="153"/>
      <c r="B273" s="153"/>
      <c r="C273" s="154"/>
      <c r="D273" s="163"/>
      <c r="E273" s="156"/>
      <c r="F273" s="157"/>
      <c r="G273" s="158"/>
      <c r="H273" s="159"/>
      <c r="I273" s="160"/>
      <c r="J273" s="163"/>
      <c r="K273" s="162"/>
      <c r="L273" s="162"/>
      <c r="M273" s="162"/>
      <c r="N273" s="162"/>
      <c r="O273" s="163"/>
      <c r="P273" s="172"/>
      <c r="Q273" s="173"/>
      <c r="R273" s="164"/>
      <c r="S273" s="165"/>
      <c r="T273" s="121"/>
    </row>
    <row r="274" ht="15.75" customHeight="1" spans="1:20">
      <c r="A274" s="153"/>
      <c r="B274" s="153"/>
      <c r="C274" s="154"/>
      <c r="D274" s="163"/>
      <c r="E274" s="156"/>
      <c r="F274" s="157"/>
      <c r="G274" s="158"/>
      <c r="H274" s="159"/>
      <c r="I274" s="160"/>
      <c r="J274" s="163"/>
      <c r="K274" s="162"/>
      <c r="L274" s="162"/>
      <c r="M274" s="162"/>
      <c r="N274" s="162"/>
      <c r="O274" s="163"/>
      <c r="P274" s="172"/>
      <c r="Q274" s="173"/>
      <c r="R274" s="164"/>
      <c r="S274" s="165"/>
      <c r="T274" s="121"/>
    </row>
    <row r="275" ht="15.75" customHeight="1" spans="1:20">
      <c r="A275" s="153"/>
      <c r="B275" s="153"/>
      <c r="C275" s="154"/>
      <c r="D275" s="163"/>
      <c r="E275" s="156"/>
      <c r="F275" s="157"/>
      <c r="G275" s="158"/>
      <c r="H275" s="159"/>
      <c r="I275" s="160"/>
      <c r="J275" s="163"/>
      <c r="K275" s="162"/>
      <c r="L275" s="162"/>
      <c r="M275" s="162"/>
      <c r="N275" s="162"/>
      <c r="O275" s="163"/>
      <c r="P275" s="172"/>
      <c r="Q275" s="173"/>
      <c r="R275" s="164"/>
      <c r="S275" s="165"/>
      <c r="T275" s="121"/>
    </row>
    <row r="276" ht="15.75" customHeight="1" spans="1:20">
      <c r="A276" s="153"/>
      <c r="B276" s="153"/>
      <c r="C276" s="154"/>
      <c r="D276" s="163"/>
      <c r="E276" s="156"/>
      <c r="F276" s="157"/>
      <c r="G276" s="158"/>
      <c r="H276" s="159"/>
      <c r="I276" s="160"/>
      <c r="J276" s="163"/>
      <c r="K276" s="162"/>
      <c r="L276" s="162"/>
      <c r="M276" s="162"/>
      <c r="N276" s="162"/>
      <c r="O276" s="163"/>
      <c r="P276" s="172"/>
      <c r="Q276" s="173"/>
      <c r="R276" s="164"/>
      <c r="S276" s="165"/>
      <c r="T276" s="121"/>
    </row>
    <row r="277" ht="15.75" customHeight="1" spans="1:20">
      <c r="A277" s="153"/>
      <c r="B277" s="153"/>
      <c r="C277" s="154"/>
      <c r="D277" s="163"/>
      <c r="E277" s="156"/>
      <c r="F277" s="157"/>
      <c r="G277" s="158"/>
      <c r="H277" s="159"/>
      <c r="I277" s="160"/>
      <c r="J277" s="163"/>
      <c r="K277" s="162"/>
      <c r="L277" s="162"/>
      <c r="M277" s="162"/>
      <c r="N277" s="162"/>
      <c r="O277" s="163"/>
      <c r="P277" s="172"/>
      <c r="Q277" s="173"/>
      <c r="R277" s="164"/>
      <c r="S277" s="165"/>
      <c r="T277" s="121"/>
    </row>
    <row r="278" ht="15.75" customHeight="1" spans="1:20">
      <c r="A278" s="153"/>
      <c r="B278" s="153"/>
      <c r="C278" s="154"/>
      <c r="D278" s="163"/>
      <c r="E278" s="156"/>
      <c r="F278" s="157"/>
      <c r="G278" s="158"/>
      <c r="H278" s="159"/>
      <c r="I278" s="160"/>
      <c r="J278" s="163"/>
      <c r="K278" s="162"/>
      <c r="L278" s="162"/>
      <c r="M278" s="162"/>
      <c r="N278" s="162"/>
      <c r="O278" s="163"/>
      <c r="P278" s="172"/>
      <c r="Q278" s="173"/>
      <c r="R278" s="164"/>
      <c r="S278" s="165"/>
      <c r="T278" s="121"/>
    </row>
    <row r="279" ht="15.75" customHeight="1" spans="1:20">
      <c r="A279" s="153"/>
      <c r="B279" s="153"/>
      <c r="C279" s="154"/>
      <c r="D279" s="163"/>
      <c r="E279" s="156"/>
      <c r="F279" s="157"/>
      <c r="G279" s="158"/>
      <c r="H279" s="159"/>
      <c r="I279" s="160"/>
      <c r="J279" s="163"/>
      <c r="K279" s="162"/>
      <c r="L279" s="162"/>
      <c r="M279" s="162"/>
      <c r="N279" s="162"/>
      <c r="O279" s="163"/>
      <c r="P279" s="172"/>
      <c r="Q279" s="173"/>
      <c r="R279" s="164"/>
      <c r="S279" s="165"/>
      <c r="T279" s="121"/>
    </row>
    <row r="280" ht="15.75" customHeight="1" spans="1:20">
      <c r="A280" s="153"/>
      <c r="B280" s="153"/>
      <c r="C280" s="154"/>
      <c r="D280" s="163"/>
      <c r="E280" s="156"/>
      <c r="F280" s="157"/>
      <c r="G280" s="158"/>
      <c r="H280" s="159"/>
      <c r="I280" s="160"/>
      <c r="J280" s="163"/>
      <c r="K280" s="162"/>
      <c r="L280" s="162"/>
      <c r="M280" s="162"/>
      <c r="N280" s="162"/>
      <c r="O280" s="163"/>
      <c r="P280" s="172"/>
      <c r="Q280" s="173"/>
      <c r="R280" s="164"/>
      <c r="S280" s="165"/>
      <c r="T280" s="121"/>
    </row>
    <row r="281" ht="15.75" customHeight="1" spans="1:20">
      <c r="A281" s="153"/>
      <c r="B281" s="153"/>
      <c r="C281" s="154"/>
      <c r="D281" s="163"/>
      <c r="E281" s="156"/>
      <c r="F281" s="157"/>
      <c r="G281" s="158"/>
      <c r="H281" s="159"/>
      <c r="I281" s="160"/>
      <c r="J281" s="163"/>
      <c r="K281" s="162"/>
      <c r="L281" s="162"/>
      <c r="M281" s="162"/>
      <c r="N281" s="162"/>
      <c r="O281" s="163"/>
      <c r="P281" s="172"/>
      <c r="Q281" s="173"/>
      <c r="R281" s="164"/>
      <c r="S281" s="165"/>
      <c r="T281" s="121"/>
    </row>
    <row r="282" ht="15.75" customHeight="1" spans="1:20">
      <c r="A282" s="153"/>
      <c r="B282" s="153"/>
      <c r="C282" s="154"/>
      <c r="D282" s="163"/>
      <c r="E282" s="156"/>
      <c r="F282" s="157"/>
      <c r="G282" s="158"/>
      <c r="H282" s="159"/>
      <c r="I282" s="160"/>
      <c r="J282" s="163"/>
      <c r="K282" s="162"/>
      <c r="L282" s="162"/>
      <c r="M282" s="162"/>
      <c r="N282" s="162"/>
      <c r="O282" s="163"/>
      <c r="P282" s="172"/>
      <c r="Q282" s="173"/>
      <c r="R282" s="164"/>
      <c r="S282" s="165"/>
      <c r="T282" s="121"/>
    </row>
    <row r="283" ht="15.75" customHeight="1" spans="1:20">
      <c r="A283" s="153"/>
      <c r="B283" s="153"/>
      <c r="C283" s="154"/>
      <c r="D283" s="163"/>
      <c r="E283" s="156"/>
      <c r="F283" s="157"/>
      <c r="G283" s="158"/>
      <c r="H283" s="159"/>
      <c r="I283" s="160"/>
      <c r="J283" s="163"/>
      <c r="K283" s="162"/>
      <c r="L283" s="162"/>
      <c r="M283" s="162"/>
      <c r="N283" s="162"/>
      <c r="O283" s="163"/>
      <c r="P283" s="172"/>
      <c r="Q283" s="173"/>
      <c r="R283" s="164"/>
      <c r="S283" s="165"/>
      <c r="T283" s="121"/>
    </row>
    <row r="284" ht="15.75" customHeight="1" spans="1:20">
      <c r="A284" s="153"/>
      <c r="B284" s="153"/>
      <c r="C284" s="154"/>
      <c r="D284" s="163"/>
      <c r="E284" s="156"/>
      <c r="F284" s="157"/>
      <c r="G284" s="158"/>
      <c r="H284" s="159"/>
      <c r="I284" s="160"/>
      <c r="J284" s="163"/>
      <c r="K284" s="162"/>
      <c r="L284" s="162"/>
      <c r="M284" s="162"/>
      <c r="N284" s="162"/>
      <c r="O284" s="163"/>
      <c r="P284" s="172"/>
      <c r="Q284" s="173"/>
      <c r="R284" s="164"/>
      <c r="S284" s="165"/>
      <c r="T284" s="121"/>
    </row>
    <row r="285" ht="15.75" customHeight="1" spans="1:20">
      <c r="A285" s="153"/>
      <c r="B285" s="153"/>
      <c r="C285" s="154"/>
      <c r="D285" s="163"/>
      <c r="E285" s="156"/>
      <c r="F285" s="157"/>
      <c r="G285" s="158"/>
      <c r="H285" s="159"/>
      <c r="I285" s="160"/>
      <c r="J285" s="163"/>
      <c r="K285" s="162"/>
      <c r="L285" s="162"/>
      <c r="M285" s="162"/>
      <c r="N285" s="162"/>
      <c r="O285" s="163"/>
      <c r="P285" s="172"/>
      <c r="Q285" s="173"/>
      <c r="R285" s="164"/>
      <c r="S285" s="165"/>
      <c r="T285" s="121"/>
    </row>
    <row r="286" ht="15.75" customHeight="1" spans="1:20">
      <c r="A286" s="153"/>
      <c r="B286" s="153"/>
      <c r="C286" s="154"/>
      <c r="D286" s="163"/>
      <c r="E286" s="156"/>
      <c r="F286" s="157"/>
      <c r="G286" s="158"/>
      <c r="H286" s="159"/>
      <c r="I286" s="160"/>
      <c r="J286" s="163"/>
      <c r="K286" s="162"/>
      <c r="L286" s="162"/>
      <c r="M286" s="162"/>
      <c r="N286" s="162"/>
      <c r="O286" s="163"/>
      <c r="P286" s="172"/>
      <c r="Q286" s="173"/>
      <c r="R286" s="164"/>
      <c r="S286" s="165"/>
      <c r="T286" s="121"/>
    </row>
    <row r="287" ht="15.75" customHeight="1" spans="1:20">
      <c r="A287" s="153"/>
      <c r="B287" s="153"/>
      <c r="C287" s="154"/>
      <c r="D287" s="163"/>
      <c r="E287" s="156"/>
      <c r="F287" s="157"/>
      <c r="G287" s="158"/>
      <c r="H287" s="159"/>
      <c r="I287" s="160"/>
      <c r="J287" s="163"/>
      <c r="K287" s="162"/>
      <c r="L287" s="162"/>
      <c r="M287" s="162"/>
      <c r="N287" s="162"/>
      <c r="O287" s="163"/>
      <c r="P287" s="172"/>
      <c r="Q287" s="173"/>
      <c r="R287" s="164"/>
      <c r="S287" s="165"/>
      <c r="T287" s="121"/>
    </row>
    <row r="288" ht="15.75" customHeight="1" spans="1:20">
      <c r="A288" s="153"/>
      <c r="B288" s="153"/>
      <c r="C288" s="154"/>
      <c r="D288" s="163"/>
      <c r="E288" s="156"/>
      <c r="F288" s="157"/>
      <c r="G288" s="158"/>
      <c r="H288" s="159"/>
      <c r="I288" s="160"/>
      <c r="J288" s="163"/>
      <c r="K288" s="162"/>
      <c r="L288" s="162"/>
      <c r="M288" s="162"/>
      <c r="N288" s="162"/>
      <c r="O288" s="163"/>
      <c r="P288" s="172"/>
      <c r="Q288" s="173"/>
      <c r="R288" s="164"/>
      <c r="S288" s="165"/>
      <c r="T288" s="121"/>
    </row>
    <row r="289" ht="15.75" customHeight="1" spans="1:20">
      <c r="A289" s="153"/>
      <c r="B289" s="153"/>
      <c r="C289" s="154"/>
      <c r="D289" s="163"/>
      <c r="E289" s="156"/>
      <c r="F289" s="157"/>
      <c r="G289" s="158"/>
      <c r="H289" s="159"/>
      <c r="I289" s="160"/>
      <c r="J289" s="163"/>
      <c r="K289" s="162"/>
      <c r="L289" s="162"/>
      <c r="M289" s="162"/>
      <c r="N289" s="162"/>
      <c r="O289" s="163"/>
      <c r="P289" s="172"/>
      <c r="Q289" s="173"/>
      <c r="R289" s="164"/>
      <c r="S289" s="165"/>
      <c r="T289" s="121"/>
    </row>
    <row r="290" ht="15.75" customHeight="1" spans="1:20">
      <c r="A290" s="153"/>
      <c r="B290" s="153"/>
      <c r="C290" s="154"/>
      <c r="D290" s="163"/>
      <c r="E290" s="156"/>
      <c r="F290" s="157"/>
      <c r="G290" s="158"/>
      <c r="H290" s="159"/>
      <c r="I290" s="160"/>
      <c r="J290" s="163"/>
      <c r="K290" s="162"/>
      <c r="L290" s="162"/>
      <c r="M290" s="162"/>
      <c r="N290" s="162"/>
      <c r="O290" s="163"/>
      <c r="P290" s="172"/>
      <c r="Q290" s="173"/>
      <c r="R290" s="164"/>
      <c r="S290" s="165"/>
      <c r="T290" s="121"/>
    </row>
    <row r="291" ht="15.75" customHeight="1" spans="1:20">
      <c r="A291" s="153"/>
      <c r="B291" s="153"/>
      <c r="C291" s="154"/>
      <c r="D291" s="163"/>
      <c r="E291" s="156"/>
      <c r="F291" s="157"/>
      <c r="G291" s="158"/>
      <c r="H291" s="159"/>
      <c r="I291" s="160"/>
      <c r="J291" s="163"/>
      <c r="K291" s="162"/>
      <c r="L291" s="162"/>
      <c r="M291" s="162"/>
      <c r="N291" s="162"/>
      <c r="O291" s="163"/>
      <c r="P291" s="172"/>
      <c r="Q291" s="173"/>
      <c r="R291" s="164"/>
      <c r="S291" s="165"/>
      <c r="T291" s="121"/>
    </row>
    <row r="292" ht="15.75" customHeight="1" spans="1:20">
      <c r="A292" s="153"/>
      <c r="B292" s="153"/>
      <c r="C292" s="154"/>
      <c r="D292" s="163"/>
      <c r="E292" s="156"/>
      <c r="F292" s="157"/>
      <c r="G292" s="158"/>
      <c r="H292" s="159"/>
      <c r="I292" s="160"/>
      <c r="J292" s="163"/>
      <c r="K292" s="162"/>
      <c r="L292" s="162"/>
      <c r="M292" s="162"/>
      <c r="N292" s="162"/>
      <c r="O292" s="163"/>
      <c r="P292" s="172"/>
      <c r="Q292" s="173"/>
      <c r="R292" s="164"/>
      <c r="S292" s="165"/>
      <c r="T292" s="121"/>
    </row>
    <row r="293" ht="15.75" customHeight="1" spans="1:20">
      <c r="A293" s="153"/>
      <c r="B293" s="153"/>
      <c r="C293" s="154"/>
      <c r="D293" s="163"/>
      <c r="E293" s="156"/>
      <c r="F293" s="157"/>
      <c r="G293" s="158"/>
      <c r="H293" s="159"/>
      <c r="I293" s="160"/>
      <c r="J293" s="163"/>
      <c r="K293" s="162"/>
      <c r="L293" s="162"/>
      <c r="M293" s="162"/>
      <c r="N293" s="162"/>
      <c r="O293" s="163"/>
      <c r="P293" s="172"/>
      <c r="Q293" s="173"/>
      <c r="R293" s="164"/>
      <c r="S293" s="165"/>
      <c r="T293" s="121"/>
    </row>
    <row r="294" ht="15.75" customHeight="1" spans="1:20">
      <c r="A294" s="153"/>
      <c r="B294" s="153"/>
      <c r="C294" s="154"/>
      <c r="D294" s="163"/>
      <c r="E294" s="156"/>
      <c r="F294" s="157"/>
      <c r="G294" s="158"/>
      <c r="H294" s="159"/>
      <c r="I294" s="160"/>
      <c r="J294" s="163"/>
      <c r="K294" s="162"/>
      <c r="L294" s="162"/>
      <c r="M294" s="162"/>
      <c r="N294" s="162"/>
      <c r="O294" s="163"/>
      <c r="P294" s="172"/>
      <c r="Q294" s="173"/>
      <c r="R294" s="164"/>
      <c r="S294" s="165"/>
      <c r="T294" s="121"/>
    </row>
    <row r="295" ht="15.75" customHeight="1" spans="1:20">
      <c r="A295" s="153"/>
      <c r="B295" s="153"/>
      <c r="C295" s="154"/>
      <c r="D295" s="163"/>
      <c r="E295" s="156"/>
      <c r="F295" s="157"/>
      <c r="G295" s="158"/>
      <c r="H295" s="159"/>
      <c r="I295" s="160"/>
      <c r="J295" s="163"/>
      <c r="K295" s="162"/>
      <c r="L295" s="162"/>
      <c r="M295" s="162"/>
      <c r="N295" s="162"/>
      <c r="O295" s="163"/>
      <c r="P295" s="172"/>
      <c r="Q295" s="173"/>
      <c r="R295" s="164"/>
      <c r="S295" s="165"/>
      <c r="T295" s="121"/>
    </row>
    <row r="296" ht="15.75" customHeight="1" spans="1:20">
      <c r="A296" s="153"/>
      <c r="B296" s="153"/>
      <c r="C296" s="154"/>
      <c r="D296" s="163"/>
      <c r="E296" s="156"/>
      <c r="F296" s="157"/>
      <c r="G296" s="158"/>
      <c r="H296" s="159"/>
      <c r="I296" s="160"/>
      <c r="J296" s="163"/>
      <c r="K296" s="162"/>
      <c r="L296" s="162"/>
      <c r="M296" s="162"/>
      <c r="N296" s="162"/>
      <c r="O296" s="163"/>
      <c r="P296" s="172"/>
      <c r="Q296" s="173"/>
      <c r="R296" s="164"/>
      <c r="S296" s="165"/>
      <c r="T296" s="121"/>
    </row>
    <row r="297" ht="15.75" customHeight="1" spans="1:20">
      <c r="A297" s="153"/>
      <c r="B297" s="153"/>
      <c r="C297" s="154"/>
      <c r="D297" s="163"/>
      <c r="E297" s="156"/>
      <c r="F297" s="157"/>
      <c r="G297" s="158"/>
      <c r="H297" s="159"/>
      <c r="I297" s="160"/>
      <c r="J297" s="163"/>
      <c r="K297" s="162"/>
      <c r="L297" s="162"/>
      <c r="M297" s="162"/>
      <c r="N297" s="162"/>
      <c r="O297" s="163"/>
      <c r="P297" s="172"/>
      <c r="Q297" s="173"/>
      <c r="R297" s="164"/>
      <c r="S297" s="165"/>
      <c r="T297" s="121"/>
    </row>
    <row r="298" ht="15.75" customHeight="1" spans="1:20">
      <c r="A298" s="153"/>
      <c r="B298" s="153"/>
      <c r="C298" s="154"/>
      <c r="D298" s="163"/>
      <c r="E298" s="156"/>
      <c r="F298" s="157"/>
      <c r="G298" s="158"/>
      <c r="H298" s="159"/>
      <c r="I298" s="160"/>
      <c r="J298" s="163"/>
      <c r="K298" s="162"/>
      <c r="L298" s="162"/>
      <c r="M298" s="162"/>
      <c r="N298" s="162"/>
      <c r="O298" s="163"/>
      <c r="P298" s="172"/>
      <c r="Q298" s="173"/>
      <c r="R298" s="164"/>
      <c r="S298" s="165"/>
      <c r="T298" s="121"/>
    </row>
    <row r="299" ht="15.75" customHeight="1" spans="1:20">
      <c r="A299" s="153"/>
      <c r="B299" s="153"/>
      <c r="C299" s="154"/>
      <c r="D299" s="163"/>
      <c r="E299" s="156"/>
      <c r="F299" s="157"/>
      <c r="G299" s="158"/>
      <c r="H299" s="159"/>
      <c r="I299" s="160"/>
      <c r="J299" s="163"/>
      <c r="K299" s="162"/>
      <c r="L299" s="162"/>
      <c r="M299" s="162"/>
      <c r="N299" s="162"/>
      <c r="O299" s="163"/>
      <c r="P299" s="172"/>
      <c r="Q299" s="173"/>
      <c r="R299" s="164"/>
      <c r="S299" s="165"/>
      <c r="T299" s="121"/>
    </row>
    <row r="300" ht="15.75" customHeight="1" spans="1:20">
      <c r="A300" s="153"/>
      <c r="B300" s="153"/>
      <c r="C300" s="154"/>
      <c r="D300" s="163"/>
      <c r="E300" s="156"/>
      <c r="F300" s="157"/>
      <c r="G300" s="158"/>
      <c r="H300" s="159"/>
      <c r="I300" s="160"/>
      <c r="J300" s="163"/>
      <c r="K300" s="162"/>
      <c r="L300" s="162"/>
      <c r="M300" s="162"/>
      <c r="N300" s="162"/>
      <c r="O300" s="163"/>
      <c r="P300" s="172"/>
      <c r="Q300" s="173"/>
      <c r="R300" s="164"/>
      <c r="S300" s="165"/>
      <c r="T300" s="121"/>
    </row>
    <row r="301" ht="15.75" customHeight="1" spans="1:20">
      <c r="A301" s="153"/>
      <c r="B301" s="153"/>
      <c r="C301" s="154"/>
      <c r="D301" s="163"/>
      <c r="E301" s="156"/>
      <c r="F301" s="157"/>
      <c r="G301" s="158"/>
      <c r="H301" s="159"/>
      <c r="I301" s="160"/>
      <c r="J301" s="163"/>
      <c r="K301" s="162"/>
      <c r="L301" s="162"/>
      <c r="M301" s="162"/>
      <c r="N301" s="162"/>
      <c r="O301" s="163"/>
      <c r="P301" s="172"/>
      <c r="Q301" s="173"/>
      <c r="R301" s="164"/>
      <c r="S301" s="165"/>
      <c r="T301" s="121"/>
    </row>
    <row r="302" ht="15.75" customHeight="1" spans="1:20">
      <c r="A302" s="153"/>
      <c r="B302" s="153"/>
      <c r="C302" s="154"/>
      <c r="D302" s="163"/>
      <c r="E302" s="156"/>
      <c r="F302" s="157"/>
      <c r="G302" s="158"/>
      <c r="H302" s="159"/>
      <c r="I302" s="160"/>
      <c r="J302" s="163"/>
      <c r="K302" s="162"/>
      <c r="L302" s="162"/>
      <c r="M302" s="162"/>
      <c r="N302" s="162"/>
      <c r="O302" s="163"/>
      <c r="P302" s="172"/>
      <c r="Q302" s="173"/>
      <c r="R302" s="164"/>
      <c r="S302" s="165"/>
      <c r="T302" s="121"/>
    </row>
    <row r="303" ht="15.75" customHeight="1" spans="1:20">
      <c r="A303" s="153"/>
      <c r="B303" s="153"/>
      <c r="C303" s="154"/>
      <c r="D303" s="163"/>
      <c r="E303" s="156"/>
      <c r="F303" s="157"/>
      <c r="G303" s="158"/>
      <c r="H303" s="159"/>
      <c r="I303" s="160"/>
      <c r="J303" s="163"/>
      <c r="K303" s="162"/>
      <c r="L303" s="162"/>
      <c r="M303" s="162"/>
      <c r="N303" s="162"/>
      <c r="O303" s="163"/>
      <c r="P303" s="172"/>
      <c r="Q303" s="173"/>
      <c r="R303" s="164"/>
      <c r="S303" s="165"/>
      <c r="T303" s="121"/>
    </row>
    <row r="304" ht="15.75" customHeight="1" spans="1:20">
      <c r="A304" s="153"/>
      <c r="B304" s="153"/>
      <c r="C304" s="154"/>
      <c r="D304" s="163"/>
      <c r="E304" s="156"/>
      <c r="F304" s="157"/>
      <c r="G304" s="158"/>
      <c r="H304" s="159"/>
      <c r="I304" s="160"/>
      <c r="J304" s="163"/>
      <c r="K304" s="162"/>
      <c r="L304" s="162"/>
      <c r="M304" s="162"/>
      <c r="N304" s="162"/>
      <c r="O304" s="163"/>
      <c r="P304" s="172"/>
      <c r="Q304" s="173"/>
      <c r="R304" s="164"/>
      <c r="S304" s="165"/>
      <c r="T304" s="121"/>
    </row>
    <row r="305" ht="15.75" customHeight="1" spans="1:20">
      <c r="A305" s="153"/>
      <c r="B305" s="153"/>
      <c r="C305" s="154"/>
      <c r="D305" s="163"/>
      <c r="E305" s="156"/>
      <c r="F305" s="157"/>
      <c r="G305" s="158"/>
      <c r="H305" s="159"/>
      <c r="I305" s="160"/>
      <c r="J305" s="163"/>
      <c r="K305" s="162"/>
      <c r="L305" s="162"/>
      <c r="M305" s="162"/>
      <c r="N305" s="162"/>
      <c r="O305" s="163"/>
      <c r="P305" s="172"/>
      <c r="Q305" s="173"/>
      <c r="R305" s="164"/>
      <c r="S305" s="165"/>
      <c r="T305" s="121"/>
    </row>
    <row r="306" ht="15.75" customHeight="1" spans="1:20">
      <c r="A306" s="153"/>
      <c r="B306" s="153"/>
      <c r="C306" s="154"/>
      <c r="D306" s="163"/>
      <c r="E306" s="156"/>
      <c r="F306" s="157"/>
      <c r="G306" s="158"/>
      <c r="H306" s="159"/>
      <c r="I306" s="160"/>
      <c r="J306" s="163"/>
      <c r="K306" s="162"/>
      <c r="L306" s="162"/>
      <c r="M306" s="162"/>
      <c r="N306" s="162"/>
      <c r="O306" s="163"/>
      <c r="P306" s="172"/>
      <c r="Q306" s="173"/>
      <c r="R306" s="164"/>
      <c r="S306" s="165"/>
      <c r="T306" s="121"/>
    </row>
    <row r="307" ht="15.75" customHeight="1" spans="1:20">
      <c r="A307" s="153"/>
      <c r="B307" s="153"/>
      <c r="C307" s="154"/>
      <c r="D307" s="163"/>
      <c r="E307" s="156"/>
      <c r="F307" s="157"/>
      <c r="G307" s="158"/>
      <c r="H307" s="159"/>
      <c r="I307" s="160"/>
      <c r="J307" s="163"/>
      <c r="K307" s="162"/>
      <c r="L307" s="162"/>
      <c r="M307" s="162"/>
      <c r="N307" s="162"/>
      <c r="O307" s="163"/>
      <c r="P307" s="172"/>
      <c r="Q307" s="173"/>
      <c r="R307" s="164"/>
      <c r="S307" s="165"/>
      <c r="T307" s="121"/>
    </row>
    <row r="308" ht="15.75" customHeight="1" spans="1:20">
      <c r="A308" s="153"/>
      <c r="B308" s="153"/>
      <c r="C308" s="154"/>
      <c r="D308" s="163"/>
      <c r="E308" s="156"/>
      <c r="F308" s="157"/>
      <c r="G308" s="158"/>
      <c r="H308" s="159"/>
      <c r="I308" s="160"/>
      <c r="J308" s="163"/>
      <c r="K308" s="162"/>
      <c r="L308" s="162"/>
      <c r="M308" s="162"/>
      <c r="N308" s="162"/>
      <c r="O308" s="163"/>
      <c r="P308" s="172"/>
      <c r="Q308" s="173"/>
      <c r="R308" s="164"/>
      <c r="S308" s="165"/>
      <c r="T308" s="121"/>
    </row>
    <row r="309" ht="15.75" customHeight="1" spans="1:20">
      <c r="A309" s="153"/>
      <c r="B309" s="153"/>
      <c r="C309" s="154"/>
      <c r="D309" s="163"/>
      <c r="E309" s="156"/>
      <c r="F309" s="157"/>
      <c r="G309" s="158"/>
      <c r="H309" s="159"/>
      <c r="I309" s="160"/>
      <c r="J309" s="163"/>
      <c r="K309" s="162"/>
      <c r="L309" s="162"/>
      <c r="M309" s="162"/>
      <c r="N309" s="162"/>
      <c r="O309" s="163"/>
      <c r="P309" s="172"/>
      <c r="Q309" s="173"/>
      <c r="R309" s="164"/>
      <c r="S309" s="165"/>
      <c r="T309" s="121"/>
    </row>
    <row r="310" ht="15.75" customHeight="1" spans="1:20">
      <c r="A310" s="153"/>
      <c r="B310" s="153"/>
      <c r="C310" s="154"/>
      <c r="D310" s="163"/>
      <c r="E310" s="156"/>
      <c r="F310" s="157"/>
      <c r="G310" s="158"/>
      <c r="H310" s="159"/>
      <c r="I310" s="160"/>
      <c r="J310" s="163"/>
      <c r="K310" s="162"/>
      <c r="L310" s="162"/>
      <c r="M310" s="162"/>
      <c r="N310" s="162"/>
      <c r="O310" s="163"/>
      <c r="P310" s="172"/>
      <c r="Q310" s="173"/>
      <c r="R310" s="164"/>
      <c r="S310" s="165"/>
      <c r="T310" s="121"/>
    </row>
    <row r="311" ht="15.75" customHeight="1" spans="1:20">
      <c r="A311" s="153"/>
      <c r="B311" s="153"/>
      <c r="C311" s="154"/>
      <c r="D311" s="163"/>
      <c r="E311" s="156"/>
      <c r="F311" s="157"/>
      <c r="G311" s="158"/>
      <c r="H311" s="159"/>
      <c r="I311" s="160"/>
      <c r="J311" s="163"/>
      <c r="K311" s="162"/>
      <c r="L311" s="162"/>
      <c r="M311" s="162"/>
      <c r="N311" s="162"/>
      <c r="O311" s="163"/>
      <c r="P311" s="172"/>
      <c r="Q311" s="173"/>
      <c r="R311" s="164"/>
      <c r="S311" s="165"/>
      <c r="T311" s="121"/>
    </row>
    <row r="312" ht="15.75" customHeight="1" spans="1:20">
      <c r="A312" s="153"/>
      <c r="B312" s="153"/>
      <c r="C312" s="154"/>
      <c r="D312" s="163"/>
      <c r="E312" s="156"/>
      <c r="F312" s="157"/>
      <c r="G312" s="158"/>
      <c r="H312" s="159"/>
      <c r="I312" s="160"/>
      <c r="J312" s="163"/>
      <c r="K312" s="162"/>
      <c r="L312" s="162"/>
      <c r="M312" s="162"/>
      <c r="N312" s="162"/>
      <c r="O312" s="163"/>
      <c r="P312" s="172"/>
      <c r="Q312" s="173"/>
      <c r="R312" s="164"/>
      <c r="S312" s="165"/>
      <c r="T312" s="121"/>
    </row>
    <row r="313" ht="15.75" customHeight="1" spans="1:20">
      <c r="A313" s="153"/>
      <c r="B313" s="153"/>
      <c r="C313" s="154"/>
      <c r="D313" s="163"/>
      <c r="E313" s="156"/>
      <c r="F313" s="157"/>
      <c r="G313" s="158"/>
      <c r="H313" s="159"/>
      <c r="I313" s="160"/>
      <c r="J313" s="163"/>
      <c r="K313" s="162"/>
      <c r="L313" s="162"/>
      <c r="M313" s="162"/>
      <c r="N313" s="162"/>
      <c r="O313" s="163"/>
      <c r="P313" s="172"/>
      <c r="Q313" s="173"/>
      <c r="R313" s="164"/>
      <c r="S313" s="165"/>
      <c r="T313" s="121"/>
    </row>
    <row r="314" ht="15.75" customHeight="1" spans="1:20">
      <c r="A314" s="153"/>
      <c r="B314" s="153"/>
      <c r="C314" s="154"/>
      <c r="D314" s="163"/>
      <c r="E314" s="156"/>
      <c r="F314" s="157"/>
      <c r="G314" s="158"/>
      <c r="H314" s="159"/>
      <c r="I314" s="160"/>
      <c r="J314" s="163"/>
      <c r="K314" s="162"/>
      <c r="L314" s="162"/>
      <c r="M314" s="162"/>
      <c r="N314" s="162"/>
      <c r="O314" s="163"/>
      <c r="P314" s="172"/>
      <c r="Q314" s="173"/>
      <c r="R314" s="164"/>
      <c r="S314" s="165"/>
      <c r="T314" s="121"/>
    </row>
    <row r="315" ht="15.75" customHeight="1" spans="1:20">
      <c r="A315" s="153"/>
      <c r="B315" s="153"/>
      <c r="C315" s="154"/>
      <c r="D315" s="163"/>
      <c r="E315" s="156"/>
      <c r="F315" s="157"/>
      <c r="G315" s="158"/>
      <c r="H315" s="159"/>
      <c r="I315" s="160"/>
      <c r="J315" s="163"/>
      <c r="K315" s="162"/>
      <c r="L315" s="162"/>
      <c r="M315" s="162"/>
      <c r="N315" s="162"/>
      <c r="O315" s="163"/>
      <c r="P315" s="172"/>
      <c r="Q315" s="173"/>
      <c r="R315" s="164"/>
      <c r="S315" s="165"/>
      <c r="T315" s="121"/>
    </row>
    <row r="316" ht="15.75" customHeight="1" spans="1:20">
      <c r="A316" s="153"/>
      <c r="B316" s="153"/>
      <c r="C316" s="154"/>
      <c r="D316" s="163"/>
      <c r="E316" s="156"/>
      <c r="F316" s="157"/>
      <c r="G316" s="158"/>
      <c r="H316" s="159"/>
      <c r="I316" s="160"/>
      <c r="J316" s="163"/>
      <c r="K316" s="162"/>
      <c r="L316" s="162"/>
      <c r="M316" s="162"/>
      <c r="N316" s="162"/>
      <c r="O316" s="163"/>
      <c r="P316" s="172"/>
      <c r="Q316" s="173"/>
      <c r="R316" s="164"/>
      <c r="S316" s="165"/>
      <c r="T316" s="121"/>
    </row>
    <row r="317" ht="15.75" customHeight="1" spans="1:20">
      <c r="A317" s="153"/>
      <c r="B317" s="153"/>
      <c r="C317" s="154"/>
      <c r="D317" s="163"/>
      <c r="E317" s="156"/>
      <c r="F317" s="157"/>
      <c r="G317" s="158"/>
      <c r="H317" s="159"/>
      <c r="I317" s="160"/>
      <c r="J317" s="163"/>
      <c r="K317" s="162"/>
      <c r="L317" s="162"/>
      <c r="M317" s="162"/>
      <c r="N317" s="162"/>
      <c r="O317" s="163"/>
      <c r="P317" s="172"/>
      <c r="Q317" s="173"/>
      <c r="R317" s="164"/>
      <c r="S317" s="165"/>
      <c r="T317" s="121"/>
    </row>
    <row r="318" ht="15.75" customHeight="1" spans="1:20">
      <c r="A318" s="153"/>
      <c r="B318" s="153"/>
      <c r="C318" s="154"/>
      <c r="D318" s="163"/>
      <c r="E318" s="156"/>
      <c r="F318" s="157"/>
      <c r="G318" s="158"/>
      <c r="H318" s="159"/>
      <c r="I318" s="160"/>
      <c r="J318" s="163"/>
      <c r="K318" s="162"/>
      <c r="L318" s="162"/>
      <c r="M318" s="162"/>
      <c r="N318" s="162"/>
      <c r="O318" s="163"/>
      <c r="P318" s="172"/>
      <c r="Q318" s="173"/>
      <c r="R318" s="164"/>
      <c r="S318" s="165"/>
      <c r="T318" s="121"/>
    </row>
    <row r="319" ht="15.75" customHeight="1" spans="1:20">
      <c r="A319" s="153"/>
      <c r="B319" s="153"/>
      <c r="C319" s="154"/>
      <c r="D319" s="163"/>
      <c r="E319" s="156"/>
      <c r="F319" s="157"/>
      <c r="G319" s="158"/>
      <c r="H319" s="159"/>
      <c r="I319" s="160"/>
      <c r="J319" s="163"/>
      <c r="K319" s="162"/>
      <c r="L319" s="162"/>
      <c r="M319" s="162"/>
      <c r="N319" s="162"/>
      <c r="O319" s="163"/>
      <c r="P319" s="172"/>
      <c r="Q319" s="173"/>
      <c r="R319" s="164"/>
      <c r="S319" s="165"/>
      <c r="T319" s="121"/>
    </row>
    <row r="320" ht="15.75" customHeight="1" spans="1:20">
      <c r="A320" s="153"/>
      <c r="B320" s="153"/>
      <c r="C320" s="154"/>
      <c r="D320" s="163"/>
      <c r="E320" s="156"/>
      <c r="F320" s="157"/>
      <c r="G320" s="158"/>
      <c r="H320" s="159"/>
      <c r="I320" s="160"/>
      <c r="J320" s="163"/>
      <c r="K320" s="162"/>
      <c r="L320" s="162"/>
      <c r="M320" s="162"/>
      <c r="N320" s="162"/>
      <c r="O320" s="163"/>
      <c r="P320" s="172"/>
      <c r="Q320" s="173"/>
      <c r="R320" s="164"/>
      <c r="S320" s="165"/>
      <c r="T320" s="121"/>
    </row>
    <row r="321" ht="15.75" customHeight="1" spans="1:20">
      <c r="A321" s="153"/>
      <c r="B321" s="153"/>
      <c r="C321" s="154"/>
      <c r="D321" s="163"/>
      <c r="E321" s="156"/>
      <c r="F321" s="157"/>
      <c r="G321" s="158"/>
      <c r="H321" s="159"/>
      <c r="I321" s="160"/>
      <c r="J321" s="163"/>
      <c r="K321" s="162"/>
      <c r="L321" s="162"/>
      <c r="M321" s="162"/>
      <c r="N321" s="162"/>
      <c r="O321" s="163"/>
      <c r="P321" s="172"/>
      <c r="Q321" s="173"/>
      <c r="R321" s="164"/>
      <c r="S321" s="165"/>
      <c r="T321" s="121"/>
    </row>
    <row r="322" ht="15.75" customHeight="1" spans="1:20">
      <c r="A322" s="153"/>
      <c r="B322" s="153"/>
      <c r="C322" s="154"/>
      <c r="D322" s="163"/>
      <c r="E322" s="156"/>
      <c r="F322" s="157"/>
      <c r="G322" s="158"/>
      <c r="H322" s="159"/>
      <c r="I322" s="160"/>
      <c r="J322" s="163"/>
      <c r="K322" s="162"/>
      <c r="L322" s="162"/>
      <c r="M322" s="162"/>
      <c r="N322" s="162"/>
      <c r="O322" s="163"/>
      <c r="P322" s="172"/>
      <c r="Q322" s="173"/>
      <c r="R322" s="164"/>
      <c r="S322" s="165"/>
      <c r="T322" s="121"/>
    </row>
    <row r="323" ht="15.75" customHeight="1" spans="1:20">
      <c r="A323" s="153"/>
      <c r="B323" s="153"/>
      <c r="C323" s="154"/>
      <c r="D323" s="163"/>
      <c r="E323" s="156"/>
      <c r="F323" s="157"/>
      <c r="G323" s="158"/>
      <c r="H323" s="159"/>
      <c r="I323" s="160"/>
      <c r="J323" s="163"/>
      <c r="K323" s="162"/>
      <c r="L323" s="162"/>
      <c r="M323" s="162"/>
      <c r="N323" s="162"/>
      <c r="O323" s="163"/>
      <c r="P323" s="172"/>
      <c r="Q323" s="173"/>
      <c r="R323" s="164"/>
      <c r="S323" s="165"/>
      <c r="T323" s="121"/>
    </row>
    <row r="324" ht="15.75" customHeight="1" spans="1:20">
      <c r="A324" s="153"/>
      <c r="B324" s="153"/>
      <c r="C324" s="154"/>
      <c r="D324" s="163"/>
      <c r="E324" s="156"/>
      <c r="F324" s="157"/>
      <c r="G324" s="158"/>
      <c r="H324" s="159"/>
      <c r="I324" s="160"/>
      <c r="J324" s="163"/>
      <c r="K324" s="162"/>
      <c r="L324" s="162"/>
      <c r="M324" s="162"/>
      <c r="N324" s="162"/>
      <c r="O324" s="163"/>
      <c r="P324" s="172"/>
      <c r="Q324" s="173"/>
      <c r="R324" s="164"/>
      <c r="S324" s="165"/>
      <c r="T324" s="121"/>
    </row>
    <row r="325" ht="15.75" customHeight="1" spans="1:20">
      <c r="A325" s="153"/>
      <c r="B325" s="153"/>
      <c r="C325" s="154"/>
      <c r="D325" s="163"/>
      <c r="E325" s="156"/>
      <c r="F325" s="157"/>
      <c r="G325" s="158"/>
      <c r="H325" s="159"/>
      <c r="I325" s="160"/>
      <c r="J325" s="163"/>
      <c r="K325" s="162"/>
      <c r="L325" s="162"/>
      <c r="M325" s="162"/>
      <c r="N325" s="162"/>
      <c r="O325" s="163"/>
      <c r="P325" s="172"/>
      <c r="Q325" s="173"/>
      <c r="R325" s="164"/>
      <c r="S325" s="165"/>
      <c r="T325" s="121"/>
    </row>
    <row r="326" ht="15.75" customHeight="1" spans="1:20">
      <c r="A326" s="153"/>
      <c r="B326" s="153"/>
      <c r="C326" s="154"/>
      <c r="D326" s="163"/>
      <c r="E326" s="156"/>
      <c r="F326" s="157"/>
      <c r="G326" s="158"/>
      <c r="H326" s="159"/>
      <c r="I326" s="160"/>
      <c r="J326" s="163"/>
      <c r="K326" s="162"/>
      <c r="L326" s="162"/>
      <c r="M326" s="162"/>
      <c r="N326" s="162"/>
      <c r="O326" s="163"/>
      <c r="P326" s="172"/>
      <c r="Q326" s="173"/>
      <c r="R326" s="164"/>
      <c r="S326" s="165"/>
      <c r="T326" s="121"/>
    </row>
    <row r="327" ht="15.75" customHeight="1" spans="1:20">
      <c r="A327" s="153"/>
      <c r="B327" s="153"/>
      <c r="C327" s="154"/>
      <c r="D327" s="163"/>
      <c r="E327" s="156"/>
      <c r="F327" s="157"/>
      <c r="G327" s="158"/>
      <c r="H327" s="159"/>
      <c r="I327" s="160"/>
      <c r="J327" s="163"/>
      <c r="K327" s="162"/>
      <c r="L327" s="162"/>
      <c r="M327" s="162"/>
      <c r="N327" s="162"/>
      <c r="O327" s="163"/>
      <c r="P327" s="172"/>
      <c r="Q327" s="173"/>
      <c r="R327" s="164"/>
      <c r="S327" s="165"/>
      <c r="T327" s="121"/>
    </row>
    <row r="328" ht="15.75" customHeight="1" spans="1:20">
      <c r="A328" s="153"/>
      <c r="B328" s="153"/>
      <c r="C328" s="154"/>
      <c r="D328" s="163"/>
      <c r="E328" s="156"/>
      <c r="F328" s="157"/>
      <c r="G328" s="158"/>
      <c r="H328" s="159"/>
      <c r="I328" s="160"/>
      <c r="J328" s="163"/>
      <c r="K328" s="162"/>
      <c r="L328" s="162"/>
      <c r="M328" s="162"/>
      <c r="N328" s="162"/>
      <c r="O328" s="163"/>
      <c r="P328" s="172"/>
      <c r="Q328" s="173"/>
      <c r="R328" s="164"/>
      <c r="S328" s="165"/>
      <c r="T328" s="121"/>
    </row>
    <row r="329" ht="15.75" customHeight="1" spans="1:20">
      <c r="A329" s="153"/>
      <c r="B329" s="153"/>
      <c r="C329" s="154"/>
      <c r="D329" s="163"/>
      <c r="E329" s="156"/>
      <c r="F329" s="157"/>
      <c r="G329" s="158"/>
      <c r="H329" s="159"/>
      <c r="I329" s="160"/>
      <c r="J329" s="163"/>
      <c r="K329" s="162"/>
      <c r="L329" s="162"/>
      <c r="M329" s="162"/>
      <c r="N329" s="162"/>
      <c r="O329" s="163"/>
      <c r="P329" s="172"/>
      <c r="Q329" s="173"/>
      <c r="R329" s="164"/>
      <c r="S329" s="165"/>
      <c r="T329" s="121"/>
    </row>
    <row r="330" ht="15.75" customHeight="1" spans="1:20">
      <c r="A330" s="153"/>
      <c r="B330" s="153"/>
      <c r="C330" s="154"/>
      <c r="D330" s="163"/>
      <c r="E330" s="156"/>
      <c r="F330" s="157"/>
      <c r="G330" s="158"/>
      <c r="H330" s="159"/>
      <c r="I330" s="160"/>
      <c r="J330" s="163"/>
      <c r="K330" s="162"/>
      <c r="L330" s="162"/>
      <c r="M330" s="162"/>
      <c r="N330" s="162"/>
      <c r="O330" s="163"/>
      <c r="P330" s="172"/>
      <c r="Q330" s="173"/>
      <c r="R330" s="164"/>
      <c r="S330" s="165"/>
      <c r="T330" s="121"/>
    </row>
    <row r="331" ht="15.75" customHeight="1" spans="1:20">
      <c r="A331" s="153"/>
      <c r="B331" s="153"/>
      <c r="C331" s="154"/>
      <c r="D331" s="163"/>
      <c r="E331" s="156"/>
      <c r="F331" s="157"/>
      <c r="G331" s="158"/>
      <c r="H331" s="159"/>
      <c r="I331" s="160"/>
      <c r="J331" s="163"/>
      <c r="K331" s="162"/>
      <c r="L331" s="162"/>
      <c r="M331" s="162"/>
      <c r="N331" s="162"/>
      <c r="O331" s="163"/>
      <c r="P331" s="172"/>
      <c r="Q331" s="173"/>
      <c r="R331" s="164"/>
      <c r="S331" s="165"/>
      <c r="T331" s="121"/>
    </row>
    <row r="332" ht="15.75" customHeight="1" spans="1:20">
      <c r="A332" s="153"/>
      <c r="B332" s="153"/>
      <c r="C332" s="154"/>
      <c r="D332" s="163"/>
      <c r="E332" s="156"/>
      <c r="F332" s="157"/>
      <c r="G332" s="158"/>
      <c r="H332" s="159"/>
      <c r="I332" s="160"/>
      <c r="J332" s="163"/>
      <c r="K332" s="162"/>
      <c r="L332" s="162"/>
      <c r="M332" s="162"/>
      <c r="N332" s="162"/>
      <c r="O332" s="163"/>
      <c r="P332" s="172"/>
      <c r="Q332" s="173"/>
      <c r="R332" s="164"/>
      <c r="S332" s="165"/>
      <c r="T332" s="121"/>
    </row>
    <row r="333" ht="15.75" customHeight="1" spans="1:20">
      <c r="A333" s="153"/>
      <c r="B333" s="153"/>
      <c r="C333" s="154"/>
      <c r="D333" s="163"/>
      <c r="E333" s="156"/>
      <c r="F333" s="157"/>
      <c r="G333" s="158"/>
      <c r="H333" s="159"/>
      <c r="I333" s="160"/>
      <c r="J333" s="163"/>
      <c r="K333" s="162"/>
      <c r="L333" s="162"/>
      <c r="M333" s="162"/>
      <c r="N333" s="162"/>
      <c r="O333" s="163"/>
      <c r="P333" s="172"/>
      <c r="Q333" s="173"/>
      <c r="R333" s="164"/>
      <c r="S333" s="165"/>
      <c r="T333" s="121"/>
    </row>
    <row r="334" ht="15.75" customHeight="1" spans="1:20">
      <c r="A334" s="153"/>
      <c r="B334" s="153"/>
      <c r="C334" s="154"/>
      <c r="D334" s="163"/>
      <c r="E334" s="156"/>
      <c r="F334" s="157"/>
      <c r="G334" s="158"/>
      <c r="H334" s="159"/>
      <c r="I334" s="160"/>
      <c r="J334" s="163"/>
      <c r="K334" s="162"/>
      <c r="L334" s="162"/>
      <c r="M334" s="162"/>
      <c r="N334" s="162"/>
      <c r="O334" s="163"/>
      <c r="P334" s="172"/>
      <c r="Q334" s="173"/>
      <c r="R334" s="164"/>
      <c r="S334" s="165"/>
      <c r="T334" s="121"/>
    </row>
    <row r="335" ht="15.75" customHeight="1" spans="1:20">
      <c r="A335" s="153"/>
      <c r="B335" s="153"/>
      <c r="C335" s="154"/>
      <c r="D335" s="163"/>
      <c r="E335" s="156"/>
      <c r="F335" s="157"/>
      <c r="G335" s="158"/>
      <c r="H335" s="159"/>
      <c r="I335" s="160"/>
      <c r="J335" s="163"/>
      <c r="K335" s="162"/>
      <c r="L335" s="162"/>
      <c r="M335" s="162"/>
      <c r="N335" s="162"/>
      <c r="O335" s="163"/>
      <c r="P335" s="172"/>
      <c r="Q335" s="173"/>
      <c r="R335" s="164"/>
      <c r="S335" s="165"/>
      <c r="T335" s="121"/>
    </row>
    <row r="336" ht="15.75" customHeight="1" spans="1:20">
      <c r="A336" s="153"/>
      <c r="B336" s="153"/>
      <c r="C336" s="154"/>
      <c r="D336" s="163"/>
      <c r="E336" s="156"/>
      <c r="F336" s="157"/>
      <c r="G336" s="158"/>
      <c r="H336" s="159"/>
      <c r="I336" s="160"/>
      <c r="J336" s="163"/>
      <c r="K336" s="162"/>
      <c r="L336" s="162"/>
      <c r="M336" s="162"/>
      <c r="N336" s="162"/>
      <c r="O336" s="163"/>
      <c r="P336" s="172"/>
      <c r="Q336" s="173"/>
      <c r="R336" s="164"/>
      <c r="S336" s="165"/>
      <c r="T336" s="121"/>
    </row>
    <row r="337" ht="15.75" customHeight="1" spans="1:20">
      <c r="A337" s="153"/>
      <c r="B337" s="153"/>
      <c r="C337" s="154"/>
      <c r="D337" s="163"/>
      <c r="E337" s="156"/>
      <c r="F337" s="157"/>
      <c r="G337" s="158"/>
      <c r="H337" s="159"/>
      <c r="I337" s="160"/>
      <c r="J337" s="163"/>
      <c r="K337" s="162"/>
      <c r="L337" s="162"/>
      <c r="M337" s="162"/>
      <c r="N337" s="162"/>
      <c r="O337" s="163"/>
      <c r="P337" s="172"/>
      <c r="Q337" s="173"/>
      <c r="R337" s="164"/>
      <c r="S337" s="165"/>
      <c r="T337" s="121"/>
    </row>
    <row r="338" ht="15.75" customHeight="1" spans="1:20">
      <c r="A338" s="153"/>
      <c r="B338" s="153"/>
      <c r="C338" s="154"/>
      <c r="D338" s="163"/>
      <c r="E338" s="156"/>
      <c r="F338" s="157"/>
      <c r="G338" s="158"/>
      <c r="H338" s="159"/>
      <c r="I338" s="160"/>
      <c r="J338" s="163"/>
      <c r="K338" s="162"/>
      <c r="L338" s="162"/>
      <c r="M338" s="162"/>
      <c r="N338" s="162"/>
      <c r="O338" s="163"/>
      <c r="P338" s="172"/>
      <c r="Q338" s="173"/>
      <c r="R338" s="164"/>
      <c r="S338" s="165"/>
      <c r="T338" s="121"/>
    </row>
    <row r="339" ht="15.75" customHeight="1" spans="1:20">
      <c r="A339" s="153"/>
      <c r="B339" s="153"/>
      <c r="C339" s="154"/>
      <c r="D339" s="163"/>
      <c r="E339" s="156"/>
      <c r="F339" s="157"/>
      <c r="G339" s="158"/>
      <c r="H339" s="159"/>
      <c r="I339" s="160"/>
      <c r="J339" s="163"/>
      <c r="K339" s="162"/>
      <c r="L339" s="162"/>
      <c r="M339" s="162"/>
      <c r="N339" s="162"/>
      <c r="O339" s="163"/>
      <c r="P339" s="172"/>
      <c r="Q339" s="173"/>
      <c r="R339" s="164"/>
      <c r="S339" s="165"/>
      <c r="T339" s="121"/>
    </row>
    <row r="340" ht="15.75" customHeight="1" spans="1:20">
      <c r="A340" s="153"/>
      <c r="B340" s="153"/>
      <c r="C340" s="154"/>
      <c r="D340" s="163"/>
      <c r="E340" s="156"/>
      <c r="F340" s="157"/>
      <c r="G340" s="158"/>
      <c r="H340" s="159"/>
      <c r="I340" s="160"/>
      <c r="J340" s="163"/>
      <c r="K340" s="162"/>
      <c r="L340" s="162"/>
      <c r="M340" s="162"/>
      <c r="N340" s="162"/>
      <c r="O340" s="163"/>
      <c r="P340" s="172"/>
      <c r="Q340" s="173"/>
      <c r="R340" s="164"/>
      <c r="S340" s="165"/>
      <c r="T340" s="121"/>
    </row>
    <row r="341" ht="15.75" customHeight="1" spans="1:20">
      <c r="A341" s="153"/>
      <c r="B341" s="153"/>
      <c r="C341" s="154"/>
      <c r="D341" s="163"/>
      <c r="E341" s="156"/>
      <c r="F341" s="157"/>
      <c r="G341" s="158"/>
      <c r="H341" s="159"/>
      <c r="I341" s="160"/>
      <c r="J341" s="163"/>
      <c r="K341" s="162"/>
      <c r="L341" s="162"/>
      <c r="M341" s="162"/>
      <c r="N341" s="162"/>
      <c r="O341" s="163"/>
      <c r="P341" s="172"/>
      <c r="Q341" s="173"/>
      <c r="R341" s="164"/>
      <c r="S341" s="165"/>
      <c r="T341" s="121"/>
    </row>
    <row r="342" ht="15.75" customHeight="1" spans="1:20">
      <c r="A342" s="153"/>
      <c r="B342" s="153"/>
      <c r="C342" s="154"/>
      <c r="D342" s="163"/>
      <c r="E342" s="156"/>
      <c r="F342" s="157"/>
      <c r="G342" s="158"/>
      <c r="H342" s="159"/>
      <c r="I342" s="160"/>
      <c r="J342" s="163"/>
      <c r="K342" s="162"/>
      <c r="L342" s="162"/>
      <c r="M342" s="162"/>
      <c r="N342" s="162"/>
      <c r="O342" s="163"/>
      <c r="P342" s="172"/>
      <c r="Q342" s="173"/>
      <c r="R342" s="164"/>
      <c r="S342" s="165"/>
      <c r="T342" s="121"/>
    </row>
    <row r="343" ht="15.75" customHeight="1" spans="1:20">
      <c r="A343" s="153"/>
      <c r="B343" s="153"/>
      <c r="C343" s="154"/>
      <c r="D343" s="163"/>
      <c r="E343" s="156"/>
      <c r="F343" s="157"/>
      <c r="G343" s="158"/>
      <c r="H343" s="159"/>
      <c r="I343" s="160"/>
      <c r="J343" s="163"/>
      <c r="K343" s="162"/>
      <c r="L343" s="162"/>
      <c r="M343" s="162"/>
      <c r="N343" s="162"/>
      <c r="O343" s="163"/>
      <c r="P343" s="172"/>
      <c r="Q343" s="173"/>
      <c r="R343" s="164"/>
      <c r="S343" s="165"/>
      <c r="T343" s="121"/>
    </row>
    <row r="344" ht="15.75" customHeight="1" spans="1:20">
      <c r="A344" s="153"/>
      <c r="B344" s="153"/>
      <c r="C344" s="154"/>
      <c r="D344" s="163"/>
      <c r="E344" s="156"/>
      <c r="F344" s="157"/>
      <c r="G344" s="158"/>
      <c r="H344" s="159"/>
      <c r="I344" s="160"/>
      <c r="J344" s="163"/>
      <c r="K344" s="162"/>
      <c r="L344" s="162"/>
      <c r="M344" s="162"/>
      <c r="N344" s="162"/>
      <c r="O344" s="163"/>
      <c r="P344" s="172"/>
      <c r="Q344" s="173"/>
      <c r="R344" s="164"/>
      <c r="S344" s="165"/>
      <c r="T344" s="121"/>
    </row>
    <row r="345" ht="15.75" customHeight="1" spans="1:20">
      <c r="A345" s="153"/>
      <c r="B345" s="153"/>
      <c r="C345" s="154"/>
      <c r="D345" s="163"/>
      <c r="E345" s="156"/>
      <c r="F345" s="157"/>
      <c r="G345" s="158"/>
      <c r="H345" s="159"/>
      <c r="I345" s="160"/>
      <c r="J345" s="163"/>
      <c r="K345" s="162"/>
      <c r="L345" s="162"/>
      <c r="M345" s="162"/>
      <c r="N345" s="162"/>
      <c r="O345" s="163"/>
      <c r="P345" s="172"/>
      <c r="Q345" s="173"/>
      <c r="R345" s="164"/>
      <c r="S345" s="165"/>
      <c r="T345" s="121"/>
    </row>
    <row r="346" ht="15.75" customHeight="1" spans="1:20">
      <c r="A346" s="153"/>
      <c r="B346" s="153"/>
      <c r="C346" s="154"/>
      <c r="D346" s="163"/>
      <c r="E346" s="156"/>
      <c r="F346" s="157"/>
      <c r="G346" s="158"/>
      <c r="H346" s="159"/>
      <c r="I346" s="160"/>
      <c r="J346" s="163"/>
      <c r="K346" s="162"/>
      <c r="L346" s="162"/>
      <c r="M346" s="162"/>
      <c r="N346" s="162"/>
      <c r="O346" s="163"/>
      <c r="P346" s="172"/>
      <c r="Q346" s="173"/>
      <c r="R346" s="164"/>
      <c r="S346" s="165"/>
      <c r="T346" s="121"/>
    </row>
    <row r="347" ht="15.75" customHeight="1" spans="1:20">
      <c r="A347" s="153"/>
      <c r="B347" s="153"/>
      <c r="C347" s="154"/>
      <c r="D347" s="163"/>
      <c r="E347" s="156"/>
      <c r="F347" s="157"/>
      <c r="G347" s="158"/>
      <c r="H347" s="159"/>
      <c r="I347" s="160"/>
      <c r="J347" s="163"/>
      <c r="K347" s="162"/>
      <c r="L347" s="162"/>
      <c r="M347" s="162"/>
      <c r="N347" s="162"/>
      <c r="O347" s="163"/>
      <c r="P347" s="172"/>
      <c r="Q347" s="173"/>
      <c r="R347" s="164"/>
      <c r="S347" s="165"/>
      <c r="T347" s="121"/>
    </row>
    <row r="348" ht="15.75" customHeight="1" spans="1:20">
      <c r="A348" s="153"/>
      <c r="B348" s="153"/>
      <c r="C348" s="154"/>
      <c r="D348" s="163"/>
      <c r="E348" s="156"/>
      <c r="F348" s="157"/>
      <c r="G348" s="158"/>
      <c r="H348" s="159"/>
      <c r="I348" s="160"/>
      <c r="J348" s="163"/>
      <c r="K348" s="162"/>
      <c r="L348" s="162"/>
      <c r="M348" s="162"/>
      <c r="N348" s="162"/>
      <c r="O348" s="163"/>
      <c r="P348" s="172"/>
      <c r="Q348" s="173"/>
      <c r="R348" s="164"/>
      <c r="S348" s="165"/>
      <c r="T348" s="121"/>
    </row>
    <row r="349" ht="15.75" customHeight="1" spans="1:20">
      <c r="A349" s="153"/>
      <c r="B349" s="153"/>
      <c r="C349" s="154"/>
      <c r="D349" s="163"/>
      <c r="E349" s="156"/>
      <c r="F349" s="157"/>
      <c r="G349" s="158"/>
      <c r="H349" s="159"/>
      <c r="I349" s="160"/>
      <c r="J349" s="163"/>
      <c r="K349" s="162"/>
      <c r="L349" s="162"/>
      <c r="M349" s="162"/>
      <c r="N349" s="162"/>
      <c r="O349" s="163"/>
      <c r="P349" s="172"/>
      <c r="Q349" s="173"/>
      <c r="R349" s="164"/>
      <c r="S349" s="165"/>
      <c r="T349" s="121"/>
    </row>
    <row r="350" ht="15.75" customHeight="1" spans="1:20">
      <c r="A350" s="153"/>
      <c r="B350" s="153"/>
      <c r="C350" s="154"/>
      <c r="D350" s="163"/>
      <c r="E350" s="156"/>
      <c r="F350" s="157"/>
      <c r="G350" s="158"/>
      <c r="H350" s="159"/>
      <c r="I350" s="160"/>
      <c r="J350" s="163"/>
      <c r="K350" s="162"/>
      <c r="L350" s="162"/>
      <c r="M350" s="162"/>
      <c r="N350" s="162"/>
      <c r="O350" s="163"/>
      <c r="P350" s="172"/>
      <c r="Q350" s="173"/>
      <c r="R350" s="164"/>
      <c r="S350" s="165"/>
      <c r="T350" s="121"/>
    </row>
    <row r="351" ht="15.75" customHeight="1" spans="1:20">
      <c r="A351" s="153"/>
      <c r="B351" s="153"/>
      <c r="C351" s="154"/>
      <c r="D351" s="163"/>
      <c r="E351" s="156"/>
      <c r="F351" s="157"/>
      <c r="G351" s="158"/>
      <c r="H351" s="159"/>
      <c r="I351" s="160"/>
      <c r="J351" s="163"/>
      <c r="K351" s="162"/>
      <c r="L351" s="162"/>
      <c r="M351" s="162"/>
      <c r="N351" s="162"/>
      <c r="O351" s="163"/>
      <c r="P351" s="172"/>
      <c r="Q351" s="173"/>
      <c r="R351" s="164"/>
      <c r="S351" s="165"/>
      <c r="T351" s="121"/>
    </row>
    <row r="352" ht="15.75" customHeight="1" spans="1:20">
      <c r="A352" s="153"/>
      <c r="B352" s="153"/>
      <c r="C352" s="154"/>
      <c r="D352" s="163"/>
      <c r="E352" s="156"/>
      <c r="F352" s="157"/>
      <c r="G352" s="158"/>
      <c r="H352" s="159"/>
      <c r="I352" s="160"/>
      <c r="J352" s="163"/>
      <c r="K352" s="162"/>
      <c r="L352" s="162"/>
      <c r="M352" s="162"/>
      <c r="N352" s="162"/>
      <c r="O352" s="163"/>
      <c r="P352" s="172"/>
      <c r="Q352" s="173"/>
      <c r="R352" s="164"/>
      <c r="S352" s="165"/>
      <c r="T352" s="121"/>
    </row>
    <row r="353" ht="15.75" customHeight="1" spans="1:20">
      <c r="A353" s="153"/>
      <c r="B353" s="153"/>
      <c r="C353" s="154"/>
      <c r="D353" s="163"/>
      <c r="E353" s="156"/>
      <c r="F353" s="157"/>
      <c r="G353" s="158"/>
      <c r="H353" s="159"/>
      <c r="I353" s="160"/>
      <c r="J353" s="163"/>
      <c r="K353" s="162"/>
      <c r="L353" s="162"/>
      <c r="M353" s="162"/>
      <c r="N353" s="162"/>
      <c r="O353" s="163"/>
      <c r="P353" s="172"/>
      <c r="Q353" s="173"/>
      <c r="R353" s="164"/>
      <c r="S353" s="165"/>
      <c r="T353" s="121"/>
    </row>
    <row r="354" ht="15.75" customHeight="1" spans="1:20">
      <c r="A354" s="153"/>
      <c r="B354" s="153"/>
      <c r="C354" s="154"/>
      <c r="D354" s="163"/>
      <c r="E354" s="156"/>
      <c r="F354" s="157"/>
      <c r="G354" s="158"/>
      <c r="H354" s="159"/>
      <c r="I354" s="160"/>
      <c r="J354" s="163"/>
      <c r="K354" s="162"/>
      <c r="L354" s="162"/>
      <c r="M354" s="162"/>
      <c r="N354" s="162"/>
      <c r="O354" s="163"/>
      <c r="P354" s="172"/>
      <c r="Q354" s="173"/>
      <c r="R354" s="164"/>
      <c r="S354" s="165"/>
      <c r="T354" s="121"/>
    </row>
    <row r="355" ht="15.75" customHeight="1" spans="1:20">
      <c r="A355" s="153"/>
      <c r="B355" s="153"/>
      <c r="C355" s="154"/>
      <c r="D355" s="163"/>
      <c r="E355" s="156"/>
      <c r="F355" s="157"/>
      <c r="G355" s="158"/>
      <c r="H355" s="159"/>
      <c r="I355" s="160"/>
      <c r="J355" s="163"/>
      <c r="K355" s="162"/>
      <c r="L355" s="162"/>
      <c r="M355" s="162"/>
      <c r="N355" s="162"/>
      <c r="O355" s="163"/>
      <c r="P355" s="172"/>
      <c r="Q355" s="173"/>
      <c r="R355" s="164"/>
      <c r="S355" s="165"/>
      <c r="T355" s="121"/>
    </row>
    <row r="356" ht="15.75" customHeight="1" spans="1:20">
      <c r="A356" s="153"/>
      <c r="B356" s="153"/>
      <c r="C356" s="154"/>
      <c r="D356" s="163"/>
      <c r="E356" s="156"/>
      <c r="F356" s="157"/>
      <c r="G356" s="158"/>
      <c r="H356" s="159"/>
      <c r="I356" s="160"/>
      <c r="J356" s="163"/>
      <c r="K356" s="162"/>
      <c r="L356" s="162"/>
      <c r="M356" s="162"/>
      <c r="N356" s="162"/>
      <c r="O356" s="163"/>
      <c r="P356" s="172"/>
      <c r="Q356" s="173"/>
      <c r="R356" s="164"/>
      <c r="S356" s="165"/>
      <c r="T356" s="121"/>
    </row>
    <row r="357" ht="15.75" customHeight="1" spans="1:20">
      <c r="A357" s="153"/>
      <c r="B357" s="153"/>
      <c r="C357" s="154"/>
      <c r="D357" s="163"/>
      <c r="E357" s="156"/>
      <c r="F357" s="157"/>
      <c r="G357" s="158"/>
      <c r="H357" s="159"/>
      <c r="I357" s="160"/>
      <c r="J357" s="163"/>
      <c r="K357" s="162"/>
      <c r="L357" s="162"/>
      <c r="M357" s="162"/>
      <c r="N357" s="162"/>
      <c r="O357" s="163"/>
      <c r="P357" s="172"/>
      <c r="Q357" s="173"/>
      <c r="R357" s="164"/>
      <c r="S357" s="165"/>
      <c r="T357" s="121"/>
    </row>
    <row r="358" ht="15.75" customHeight="1" spans="1:20">
      <c r="A358" s="153"/>
      <c r="B358" s="153"/>
      <c r="C358" s="154"/>
      <c r="D358" s="163"/>
      <c r="E358" s="156"/>
      <c r="F358" s="157"/>
      <c r="G358" s="158"/>
      <c r="H358" s="159"/>
      <c r="I358" s="160"/>
      <c r="J358" s="163"/>
      <c r="K358" s="162"/>
      <c r="L358" s="162"/>
      <c r="M358" s="162"/>
      <c r="N358" s="162"/>
      <c r="O358" s="163"/>
      <c r="P358" s="172"/>
      <c r="Q358" s="173"/>
      <c r="R358" s="164"/>
      <c r="S358" s="165"/>
      <c r="T358" s="121"/>
    </row>
    <row r="359" ht="15.75" customHeight="1" spans="1:20">
      <c r="A359" s="153"/>
      <c r="B359" s="153"/>
      <c r="C359" s="154"/>
      <c r="D359" s="163"/>
      <c r="E359" s="156"/>
      <c r="F359" s="157"/>
      <c r="G359" s="158"/>
      <c r="H359" s="159"/>
      <c r="I359" s="160"/>
      <c r="J359" s="163"/>
      <c r="K359" s="162"/>
      <c r="L359" s="162"/>
      <c r="M359" s="162"/>
      <c r="N359" s="162"/>
      <c r="O359" s="163"/>
      <c r="P359" s="172"/>
      <c r="Q359" s="173"/>
      <c r="R359" s="164"/>
      <c r="S359" s="165"/>
      <c r="T359" s="121"/>
    </row>
    <row r="360" ht="15.75" customHeight="1" spans="1:20">
      <c r="A360" s="153"/>
      <c r="B360" s="153"/>
      <c r="C360" s="154"/>
      <c r="D360" s="163"/>
      <c r="E360" s="156"/>
      <c r="F360" s="157"/>
      <c r="G360" s="158"/>
      <c r="H360" s="159"/>
      <c r="I360" s="160"/>
      <c r="J360" s="163"/>
      <c r="K360" s="162"/>
      <c r="L360" s="162"/>
      <c r="M360" s="162"/>
      <c r="N360" s="162"/>
      <c r="O360" s="163"/>
      <c r="P360" s="172"/>
      <c r="Q360" s="173"/>
      <c r="R360" s="164"/>
      <c r="S360" s="165"/>
      <c r="T360" s="121"/>
    </row>
    <row r="361" ht="15.75" customHeight="1" spans="1:20">
      <c r="A361" s="153"/>
      <c r="B361" s="153"/>
      <c r="C361" s="154"/>
      <c r="D361" s="163"/>
      <c r="E361" s="156"/>
      <c r="F361" s="157"/>
      <c r="G361" s="158"/>
      <c r="H361" s="159"/>
      <c r="I361" s="160"/>
      <c r="J361" s="163"/>
      <c r="K361" s="162"/>
      <c r="L361" s="162"/>
      <c r="M361" s="162"/>
      <c r="N361" s="162"/>
      <c r="O361" s="163"/>
      <c r="P361" s="172"/>
      <c r="Q361" s="173"/>
      <c r="R361" s="164"/>
      <c r="S361" s="165"/>
      <c r="T361" s="121"/>
    </row>
    <row r="362" ht="15.75" customHeight="1" spans="1:20">
      <c r="A362" s="153"/>
      <c r="B362" s="153"/>
      <c r="C362" s="154"/>
      <c r="D362" s="163"/>
      <c r="E362" s="156"/>
      <c r="F362" s="157"/>
      <c r="G362" s="158"/>
      <c r="H362" s="159"/>
      <c r="I362" s="160"/>
      <c r="J362" s="163"/>
      <c r="K362" s="162"/>
      <c r="L362" s="162"/>
      <c r="M362" s="162"/>
      <c r="N362" s="162"/>
      <c r="O362" s="163"/>
      <c r="P362" s="172"/>
      <c r="Q362" s="173"/>
      <c r="R362" s="164"/>
      <c r="S362" s="165"/>
      <c r="T362" s="121"/>
    </row>
    <row r="363" ht="15.75" customHeight="1" spans="1:20">
      <c r="A363" s="153"/>
      <c r="B363" s="153"/>
      <c r="C363" s="154"/>
      <c r="D363" s="163"/>
      <c r="E363" s="156"/>
      <c r="F363" s="157"/>
      <c r="G363" s="158"/>
      <c r="H363" s="159"/>
      <c r="I363" s="160"/>
      <c r="J363" s="163"/>
      <c r="K363" s="162"/>
      <c r="L363" s="162"/>
      <c r="M363" s="162"/>
      <c r="N363" s="162"/>
      <c r="O363" s="163"/>
      <c r="P363" s="172"/>
      <c r="Q363" s="173"/>
      <c r="R363" s="164"/>
      <c r="S363" s="165"/>
      <c r="T363" s="121"/>
    </row>
    <row r="364" ht="15.75" customHeight="1" spans="1:20">
      <c r="A364" s="153"/>
      <c r="B364" s="153"/>
      <c r="C364" s="154"/>
      <c r="D364" s="163"/>
      <c r="E364" s="156"/>
      <c r="F364" s="157"/>
      <c r="G364" s="158"/>
      <c r="H364" s="159"/>
      <c r="I364" s="160"/>
      <c r="J364" s="163"/>
      <c r="K364" s="162"/>
      <c r="L364" s="162"/>
      <c r="M364" s="162"/>
      <c r="N364" s="162"/>
      <c r="O364" s="163"/>
      <c r="P364" s="172"/>
      <c r="Q364" s="173"/>
      <c r="R364" s="164"/>
      <c r="S364" s="165"/>
      <c r="T364" s="121"/>
    </row>
    <row r="365" ht="15.75" customHeight="1" spans="1:20">
      <c r="A365" s="153"/>
      <c r="B365" s="153"/>
      <c r="C365" s="154"/>
      <c r="D365" s="163"/>
      <c r="E365" s="156"/>
      <c r="F365" s="157"/>
      <c r="G365" s="158"/>
      <c r="H365" s="159"/>
      <c r="I365" s="160"/>
      <c r="J365" s="163"/>
      <c r="K365" s="162"/>
      <c r="L365" s="162"/>
      <c r="M365" s="162"/>
      <c r="N365" s="162"/>
      <c r="O365" s="163"/>
      <c r="P365" s="172"/>
      <c r="Q365" s="173"/>
      <c r="R365" s="164"/>
      <c r="S365" s="165"/>
      <c r="T365" s="121"/>
    </row>
    <row r="366" ht="15.75" customHeight="1" spans="1:20">
      <c r="A366" s="153"/>
      <c r="B366" s="153"/>
      <c r="C366" s="154"/>
      <c r="D366" s="163"/>
      <c r="E366" s="156"/>
      <c r="F366" s="157"/>
      <c r="G366" s="158"/>
      <c r="H366" s="159"/>
      <c r="I366" s="160"/>
      <c r="J366" s="163"/>
      <c r="K366" s="162"/>
      <c r="L366" s="162"/>
      <c r="M366" s="162"/>
      <c r="N366" s="162"/>
      <c r="O366" s="163"/>
      <c r="P366" s="172"/>
      <c r="Q366" s="173"/>
      <c r="R366" s="164"/>
      <c r="S366" s="165"/>
      <c r="T366" s="121"/>
    </row>
    <row r="367" ht="15.75" customHeight="1" spans="1:20">
      <c r="A367" s="153"/>
      <c r="B367" s="153"/>
      <c r="C367" s="154"/>
      <c r="D367" s="163"/>
      <c r="E367" s="156"/>
      <c r="F367" s="157"/>
      <c r="G367" s="158"/>
      <c r="H367" s="159"/>
      <c r="I367" s="160"/>
      <c r="J367" s="163"/>
      <c r="K367" s="162"/>
      <c r="L367" s="162"/>
      <c r="M367" s="162"/>
      <c r="N367" s="162"/>
      <c r="O367" s="163"/>
      <c r="P367" s="172"/>
      <c r="Q367" s="173"/>
      <c r="R367" s="164"/>
      <c r="S367" s="165"/>
      <c r="T367" s="121"/>
    </row>
    <row r="368" ht="15.75" customHeight="1" spans="1:20">
      <c r="A368" s="153"/>
      <c r="B368" s="153"/>
      <c r="C368" s="154"/>
      <c r="D368" s="163"/>
      <c r="E368" s="156"/>
      <c r="F368" s="157"/>
      <c r="G368" s="158"/>
      <c r="H368" s="159"/>
      <c r="I368" s="160"/>
      <c r="J368" s="163"/>
      <c r="K368" s="162"/>
      <c r="L368" s="162"/>
      <c r="M368" s="162"/>
      <c r="N368" s="162"/>
      <c r="O368" s="163"/>
      <c r="P368" s="172"/>
      <c r="Q368" s="173"/>
      <c r="R368" s="164"/>
      <c r="S368" s="165"/>
      <c r="T368" s="121"/>
    </row>
    <row r="369" ht="15.75" customHeight="1" spans="1:20">
      <c r="A369" s="153"/>
      <c r="B369" s="153"/>
      <c r="C369" s="154"/>
      <c r="D369" s="163"/>
      <c r="E369" s="156"/>
      <c r="F369" s="157"/>
      <c r="G369" s="158"/>
      <c r="H369" s="159"/>
      <c r="I369" s="160"/>
      <c r="J369" s="163"/>
      <c r="K369" s="162"/>
      <c r="L369" s="162"/>
      <c r="M369" s="162"/>
      <c r="N369" s="162"/>
      <c r="O369" s="163"/>
      <c r="P369" s="172"/>
      <c r="Q369" s="173"/>
      <c r="R369" s="164"/>
      <c r="S369" s="165"/>
      <c r="T369" s="121"/>
    </row>
    <row r="370" ht="15.75" customHeight="1" spans="1:20">
      <c r="A370" s="153"/>
      <c r="B370" s="153"/>
      <c r="C370" s="154"/>
      <c r="D370" s="163"/>
      <c r="E370" s="156"/>
      <c r="F370" s="157"/>
      <c r="G370" s="158"/>
      <c r="H370" s="159"/>
      <c r="I370" s="160"/>
      <c r="J370" s="163"/>
      <c r="K370" s="162"/>
      <c r="L370" s="162"/>
      <c r="M370" s="162"/>
      <c r="N370" s="162"/>
      <c r="O370" s="163"/>
      <c r="P370" s="172"/>
      <c r="Q370" s="173"/>
      <c r="R370" s="164"/>
      <c r="S370" s="165"/>
      <c r="T370" s="121"/>
    </row>
    <row r="371" ht="15.75" customHeight="1" spans="1:20">
      <c r="A371" s="153"/>
      <c r="B371" s="153"/>
      <c r="C371" s="154"/>
      <c r="D371" s="163"/>
      <c r="E371" s="156"/>
      <c r="F371" s="157"/>
      <c r="G371" s="158"/>
      <c r="H371" s="159"/>
      <c r="I371" s="160"/>
      <c r="J371" s="163"/>
      <c r="K371" s="162"/>
      <c r="L371" s="162"/>
      <c r="M371" s="162"/>
      <c r="N371" s="162"/>
      <c r="O371" s="163"/>
      <c r="P371" s="172"/>
      <c r="Q371" s="173"/>
      <c r="R371" s="164"/>
      <c r="S371" s="165"/>
      <c r="T371" s="121"/>
    </row>
    <row r="372" ht="15.75" customHeight="1" spans="1:20">
      <c r="A372" s="153"/>
      <c r="B372" s="153"/>
      <c r="C372" s="154"/>
      <c r="D372" s="163"/>
      <c r="E372" s="156"/>
      <c r="F372" s="157"/>
      <c r="G372" s="158"/>
      <c r="H372" s="159"/>
      <c r="I372" s="160"/>
      <c r="J372" s="163"/>
      <c r="K372" s="162"/>
      <c r="L372" s="162"/>
      <c r="M372" s="162"/>
      <c r="N372" s="162"/>
      <c r="O372" s="163"/>
      <c r="P372" s="172"/>
      <c r="Q372" s="173"/>
      <c r="R372" s="164"/>
      <c r="S372" s="165"/>
      <c r="T372" s="121"/>
    </row>
    <row r="373" ht="15.75" customHeight="1" spans="1:20">
      <c r="A373" s="153"/>
      <c r="B373" s="153"/>
      <c r="C373" s="154"/>
      <c r="D373" s="163"/>
      <c r="E373" s="156"/>
      <c r="F373" s="157"/>
      <c r="G373" s="158"/>
      <c r="H373" s="159"/>
      <c r="I373" s="160"/>
      <c r="J373" s="163"/>
      <c r="K373" s="162"/>
      <c r="L373" s="162"/>
      <c r="M373" s="162"/>
      <c r="N373" s="162"/>
      <c r="O373" s="163"/>
      <c r="P373" s="172"/>
      <c r="Q373" s="173"/>
      <c r="R373" s="164"/>
      <c r="S373" s="165"/>
      <c r="T373" s="121"/>
    </row>
    <row r="374" ht="15.75" customHeight="1" spans="1:20">
      <c r="A374" s="153"/>
      <c r="B374" s="153"/>
      <c r="C374" s="154"/>
      <c r="D374" s="163"/>
      <c r="E374" s="156"/>
      <c r="F374" s="157"/>
      <c r="G374" s="158"/>
      <c r="H374" s="159"/>
      <c r="I374" s="160"/>
      <c r="J374" s="163"/>
      <c r="K374" s="162"/>
      <c r="L374" s="162"/>
      <c r="M374" s="162"/>
      <c r="N374" s="162"/>
      <c r="O374" s="163"/>
      <c r="P374" s="172"/>
      <c r="Q374" s="173"/>
      <c r="R374" s="164"/>
      <c r="S374" s="165"/>
      <c r="T374" s="121"/>
    </row>
    <row r="375" ht="15.75" customHeight="1" spans="1:20">
      <c r="A375" s="153"/>
      <c r="B375" s="153"/>
      <c r="C375" s="154"/>
      <c r="D375" s="163"/>
      <c r="E375" s="156"/>
      <c r="F375" s="157"/>
      <c r="G375" s="158"/>
      <c r="H375" s="159"/>
      <c r="I375" s="160"/>
      <c r="J375" s="163"/>
      <c r="K375" s="162"/>
      <c r="L375" s="162"/>
      <c r="M375" s="162"/>
      <c r="N375" s="162"/>
      <c r="O375" s="163"/>
      <c r="P375" s="172"/>
      <c r="Q375" s="173"/>
      <c r="R375" s="164"/>
      <c r="S375" s="165"/>
      <c r="T375" s="121"/>
    </row>
    <row r="376" ht="15.75" customHeight="1" spans="1:20">
      <c r="A376" s="153"/>
      <c r="B376" s="153"/>
      <c r="C376" s="154"/>
      <c r="D376" s="163"/>
      <c r="E376" s="156"/>
      <c r="F376" s="157"/>
      <c r="G376" s="158"/>
      <c r="H376" s="159"/>
      <c r="I376" s="160"/>
      <c r="J376" s="163"/>
      <c r="K376" s="162"/>
      <c r="L376" s="162"/>
      <c r="M376" s="162"/>
      <c r="N376" s="162"/>
      <c r="O376" s="163"/>
      <c r="P376" s="172"/>
      <c r="Q376" s="173"/>
      <c r="R376" s="164"/>
      <c r="S376" s="165"/>
      <c r="T376" s="121"/>
    </row>
    <row r="377" ht="15.75" customHeight="1" spans="1:20">
      <c r="A377" s="153"/>
      <c r="B377" s="153"/>
      <c r="C377" s="154"/>
      <c r="D377" s="163"/>
      <c r="E377" s="156"/>
      <c r="F377" s="157"/>
      <c r="G377" s="158"/>
      <c r="H377" s="159"/>
      <c r="I377" s="160"/>
      <c r="J377" s="163"/>
      <c r="K377" s="162"/>
      <c r="L377" s="162"/>
      <c r="M377" s="162"/>
      <c r="N377" s="162"/>
      <c r="O377" s="163"/>
      <c r="P377" s="172"/>
      <c r="Q377" s="173"/>
      <c r="R377" s="164"/>
      <c r="S377" s="165"/>
      <c r="T377" s="121"/>
    </row>
    <row r="378" ht="15.75" customHeight="1" spans="1:20">
      <c r="A378" s="153"/>
      <c r="B378" s="153"/>
      <c r="C378" s="154"/>
      <c r="D378" s="163"/>
      <c r="E378" s="156"/>
      <c r="F378" s="157"/>
      <c r="G378" s="158"/>
      <c r="H378" s="159"/>
      <c r="I378" s="160"/>
      <c r="J378" s="163"/>
      <c r="K378" s="162"/>
      <c r="L378" s="162"/>
      <c r="M378" s="162"/>
      <c r="N378" s="162"/>
      <c r="O378" s="163"/>
      <c r="P378" s="172"/>
      <c r="Q378" s="173"/>
      <c r="R378" s="164"/>
      <c r="S378" s="165"/>
      <c r="T378" s="121"/>
    </row>
    <row r="379" ht="15.75" customHeight="1" spans="1:20">
      <c r="A379" s="153"/>
      <c r="B379" s="153"/>
      <c r="C379" s="154"/>
      <c r="D379" s="163"/>
      <c r="E379" s="156"/>
      <c r="F379" s="157"/>
      <c r="G379" s="158"/>
      <c r="H379" s="159"/>
      <c r="I379" s="160"/>
      <c r="J379" s="163"/>
      <c r="K379" s="162"/>
      <c r="L379" s="162"/>
      <c r="M379" s="162"/>
      <c r="N379" s="162"/>
      <c r="O379" s="163"/>
      <c r="P379" s="172"/>
      <c r="Q379" s="173"/>
      <c r="R379" s="164"/>
      <c r="S379" s="165"/>
      <c r="T379" s="121"/>
    </row>
    <row r="380" ht="15.75" customHeight="1" spans="1:20">
      <c r="A380" s="153"/>
      <c r="B380" s="153"/>
      <c r="C380" s="154"/>
      <c r="D380" s="163"/>
      <c r="E380" s="156"/>
      <c r="F380" s="157"/>
      <c r="G380" s="158"/>
      <c r="H380" s="159"/>
      <c r="I380" s="160"/>
      <c r="J380" s="163"/>
      <c r="K380" s="162"/>
      <c r="L380" s="162"/>
      <c r="M380" s="162"/>
      <c r="N380" s="162"/>
      <c r="O380" s="163"/>
      <c r="P380" s="172"/>
      <c r="Q380" s="173"/>
      <c r="R380" s="164"/>
      <c r="S380" s="165"/>
      <c r="T380" s="121"/>
    </row>
    <row r="381" ht="15.75" customHeight="1" spans="1:20">
      <c r="A381" s="153"/>
      <c r="B381" s="153"/>
      <c r="C381" s="154"/>
      <c r="D381" s="163"/>
      <c r="E381" s="156"/>
      <c r="F381" s="157"/>
      <c r="G381" s="158"/>
      <c r="H381" s="159"/>
      <c r="I381" s="160"/>
      <c r="J381" s="163"/>
      <c r="K381" s="162"/>
      <c r="L381" s="162"/>
      <c r="M381" s="162"/>
      <c r="N381" s="162"/>
      <c r="O381" s="163"/>
      <c r="P381" s="172"/>
      <c r="Q381" s="173"/>
      <c r="R381" s="164"/>
      <c r="S381" s="165"/>
      <c r="T381" s="121"/>
    </row>
    <row r="382" ht="15.75" customHeight="1" spans="1:20">
      <c r="A382" s="153"/>
      <c r="B382" s="153"/>
      <c r="C382" s="154"/>
      <c r="D382" s="163"/>
      <c r="E382" s="156"/>
      <c r="F382" s="157"/>
      <c r="G382" s="158"/>
      <c r="H382" s="159"/>
      <c r="I382" s="160"/>
      <c r="J382" s="163"/>
      <c r="K382" s="162"/>
      <c r="L382" s="162"/>
      <c r="M382" s="162"/>
      <c r="N382" s="162"/>
      <c r="O382" s="163"/>
      <c r="P382" s="172"/>
      <c r="Q382" s="173"/>
      <c r="R382" s="164"/>
      <c r="S382" s="165"/>
      <c r="T382" s="121"/>
    </row>
    <row r="383" ht="15.75" customHeight="1" spans="1:20">
      <c r="A383" s="153"/>
      <c r="B383" s="153"/>
      <c r="C383" s="154"/>
      <c r="D383" s="163"/>
      <c r="E383" s="156"/>
      <c r="F383" s="157"/>
      <c r="G383" s="158"/>
      <c r="H383" s="159"/>
      <c r="I383" s="160"/>
      <c r="J383" s="163"/>
      <c r="K383" s="162"/>
      <c r="L383" s="162"/>
      <c r="M383" s="162"/>
      <c r="N383" s="162"/>
      <c r="O383" s="163"/>
      <c r="P383" s="172"/>
      <c r="Q383" s="173"/>
      <c r="R383" s="164"/>
      <c r="S383" s="165"/>
      <c r="T383" s="121"/>
    </row>
    <row r="384" ht="15.75" customHeight="1" spans="1:20">
      <c r="A384" s="153"/>
      <c r="B384" s="153"/>
      <c r="C384" s="154"/>
      <c r="D384" s="163"/>
      <c r="E384" s="156"/>
      <c r="F384" s="157"/>
      <c r="G384" s="158"/>
      <c r="H384" s="159"/>
      <c r="I384" s="160"/>
      <c r="J384" s="163"/>
      <c r="K384" s="162"/>
      <c r="L384" s="162"/>
      <c r="M384" s="162"/>
      <c r="N384" s="162"/>
      <c r="O384" s="163"/>
      <c r="P384" s="172"/>
      <c r="Q384" s="173"/>
      <c r="R384" s="164"/>
      <c r="S384" s="165"/>
      <c r="T384" s="121"/>
    </row>
    <row r="385" ht="15.75" customHeight="1" spans="1:20">
      <c r="A385" s="153"/>
      <c r="B385" s="153"/>
      <c r="C385" s="154"/>
      <c r="D385" s="163"/>
      <c r="E385" s="156"/>
      <c r="F385" s="157"/>
      <c r="G385" s="158"/>
      <c r="H385" s="159"/>
      <c r="I385" s="160"/>
      <c r="J385" s="163"/>
      <c r="K385" s="162"/>
      <c r="L385" s="162"/>
      <c r="M385" s="162"/>
      <c r="N385" s="162"/>
      <c r="O385" s="163"/>
      <c r="P385" s="172"/>
      <c r="Q385" s="173"/>
      <c r="R385" s="164"/>
      <c r="S385" s="165"/>
      <c r="T385" s="121"/>
    </row>
    <row r="386" ht="15.75" customHeight="1" spans="1:20">
      <c r="A386" s="153"/>
      <c r="B386" s="153"/>
      <c r="C386" s="154"/>
      <c r="D386" s="163"/>
      <c r="E386" s="156"/>
      <c r="F386" s="157"/>
      <c r="G386" s="158"/>
      <c r="H386" s="159"/>
      <c r="I386" s="160"/>
      <c r="J386" s="163"/>
      <c r="K386" s="162"/>
      <c r="L386" s="162"/>
      <c r="M386" s="162"/>
      <c r="N386" s="162"/>
      <c r="O386" s="163"/>
      <c r="P386" s="172"/>
      <c r="Q386" s="173"/>
      <c r="R386" s="164"/>
      <c r="S386" s="165"/>
      <c r="T386" s="121"/>
    </row>
    <row r="387" ht="15.75" customHeight="1" spans="1:20">
      <c r="A387" s="153"/>
      <c r="B387" s="153"/>
      <c r="C387" s="154"/>
      <c r="D387" s="163"/>
      <c r="E387" s="156"/>
      <c r="F387" s="157"/>
      <c r="G387" s="158"/>
      <c r="H387" s="159"/>
      <c r="I387" s="160"/>
      <c r="J387" s="163"/>
      <c r="K387" s="162"/>
      <c r="L387" s="162"/>
      <c r="M387" s="162"/>
      <c r="N387" s="162"/>
      <c r="O387" s="163"/>
      <c r="P387" s="172"/>
      <c r="Q387" s="173"/>
      <c r="R387" s="164"/>
      <c r="S387" s="165"/>
      <c r="T387" s="121"/>
    </row>
    <row r="388" ht="15.75" customHeight="1" spans="1:20">
      <c r="A388" s="153"/>
      <c r="B388" s="153"/>
      <c r="C388" s="154"/>
      <c r="D388" s="163"/>
      <c r="E388" s="156"/>
      <c r="F388" s="157"/>
      <c r="G388" s="158"/>
      <c r="H388" s="159"/>
      <c r="I388" s="160"/>
      <c r="J388" s="163"/>
      <c r="K388" s="162"/>
      <c r="L388" s="162"/>
      <c r="M388" s="162"/>
      <c r="N388" s="162"/>
      <c r="O388" s="163"/>
      <c r="P388" s="172"/>
      <c r="Q388" s="173"/>
      <c r="R388" s="164"/>
      <c r="S388" s="165"/>
      <c r="T388" s="121"/>
    </row>
    <row r="389" ht="15.75" customHeight="1" spans="1:20">
      <c r="A389" s="153"/>
      <c r="B389" s="153"/>
      <c r="C389" s="154"/>
      <c r="D389" s="163"/>
      <c r="E389" s="156"/>
      <c r="F389" s="157"/>
      <c r="G389" s="158"/>
      <c r="H389" s="159"/>
      <c r="I389" s="160"/>
      <c r="J389" s="163"/>
      <c r="K389" s="162"/>
      <c r="L389" s="162"/>
      <c r="M389" s="162"/>
      <c r="N389" s="162"/>
      <c r="O389" s="163"/>
      <c r="P389" s="172"/>
      <c r="Q389" s="173"/>
      <c r="R389" s="164"/>
      <c r="S389" s="165"/>
      <c r="T389" s="121"/>
    </row>
    <row r="390" ht="15.75" customHeight="1" spans="1:20">
      <c r="A390" s="153"/>
      <c r="B390" s="153"/>
      <c r="C390" s="154"/>
      <c r="D390" s="163"/>
      <c r="E390" s="156"/>
      <c r="F390" s="157"/>
      <c r="G390" s="158"/>
      <c r="H390" s="159"/>
      <c r="I390" s="160"/>
      <c r="J390" s="163"/>
      <c r="K390" s="162"/>
      <c r="L390" s="162"/>
      <c r="M390" s="162"/>
      <c r="N390" s="162"/>
      <c r="O390" s="163"/>
      <c r="P390" s="172"/>
      <c r="Q390" s="173"/>
      <c r="R390" s="164"/>
      <c r="S390" s="165"/>
      <c r="T390" s="121"/>
    </row>
    <row r="391" ht="15.75" customHeight="1" spans="1:20">
      <c r="A391" s="153"/>
      <c r="B391" s="153"/>
      <c r="C391" s="154"/>
      <c r="D391" s="163"/>
      <c r="E391" s="156"/>
      <c r="F391" s="157"/>
      <c r="G391" s="158"/>
      <c r="H391" s="159"/>
      <c r="I391" s="160"/>
      <c r="J391" s="163"/>
      <c r="K391" s="162"/>
      <c r="L391" s="162"/>
      <c r="M391" s="162"/>
      <c r="N391" s="162"/>
      <c r="O391" s="163"/>
      <c r="P391" s="172"/>
      <c r="Q391" s="173"/>
      <c r="R391" s="164"/>
      <c r="S391" s="165"/>
      <c r="T391" s="121"/>
    </row>
    <row r="392" ht="15.75" customHeight="1" spans="1:20">
      <c r="A392" s="153"/>
      <c r="B392" s="153"/>
      <c r="C392" s="154"/>
      <c r="D392" s="163"/>
      <c r="E392" s="156"/>
      <c r="F392" s="157"/>
      <c r="G392" s="158"/>
      <c r="H392" s="159"/>
      <c r="I392" s="160"/>
      <c r="J392" s="163"/>
      <c r="K392" s="162"/>
      <c r="L392" s="162"/>
      <c r="M392" s="162"/>
      <c r="N392" s="162"/>
      <c r="O392" s="163"/>
      <c r="P392" s="172"/>
      <c r="Q392" s="173"/>
      <c r="R392" s="164"/>
      <c r="S392" s="165"/>
      <c r="T392" s="121"/>
    </row>
    <row r="393" ht="15.75" customHeight="1" spans="1:20">
      <c r="A393" s="153"/>
      <c r="B393" s="153"/>
      <c r="C393" s="154"/>
      <c r="D393" s="163"/>
      <c r="E393" s="156"/>
      <c r="F393" s="157"/>
      <c r="G393" s="158"/>
      <c r="H393" s="159"/>
      <c r="I393" s="160"/>
      <c r="J393" s="163"/>
      <c r="K393" s="162"/>
      <c r="L393" s="162"/>
      <c r="M393" s="162"/>
      <c r="N393" s="162"/>
      <c r="O393" s="163"/>
      <c r="P393" s="172"/>
      <c r="Q393" s="173"/>
      <c r="R393" s="164"/>
      <c r="S393" s="165"/>
      <c r="T393" s="121"/>
    </row>
    <row r="394" ht="15.75" customHeight="1" spans="1:20">
      <c r="A394" s="153"/>
      <c r="B394" s="153"/>
      <c r="C394" s="154"/>
      <c r="D394" s="163"/>
      <c r="E394" s="156"/>
      <c r="F394" s="157"/>
      <c r="G394" s="158"/>
      <c r="H394" s="159"/>
      <c r="I394" s="160"/>
      <c r="J394" s="163"/>
      <c r="K394" s="162"/>
      <c r="L394" s="162"/>
      <c r="M394" s="162"/>
      <c r="N394" s="162"/>
      <c r="O394" s="163"/>
      <c r="P394" s="172"/>
      <c r="Q394" s="173"/>
      <c r="R394" s="164"/>
      <c r="S394" s="165"/>
      <c r="T394" s="121"/>
    </row>
    <row r="395" ht="15.75" customHeight="1" spans="1:20">
      <c r="A395" s="153"/>
      <c r="B395" s="153"/>
      <c r="C395" s="154"/>
      <c r="D395" s="163"/>
      <c r="E395" s="156"/>
      <c r="F395" s="157"/>
      <c r="G395" s="158"/>
      <c r="H395" s="159"/>
      <c r="I395" s="160"/>
      <c r="J395" s="163"/>
      <c r="K395" s="162"/>
      <c r="L395" s="162"/>
      <c r="M395" s="162"/>
      <c r="N395" s="162"/>
      <c r="O395" s="163"/>
      <c r="P395" s="172"/>
      <c r="Q395" s="173"/>
      <c r="R395" s="164"/>
      <c r="S395" s="165"/>
      <c r="T395" s="121"/>
    </row>
    <row r="396" ht="15.75" customHeight="1" spans="1:20">
      <c r="A396" s="153"/>
      <c r="B396" s="153"/>
      <c r="C396" s="154"/>
      <c r="D396" s="163"/>
      <c r="E396" s="156"/>
      <c r="F396" s="157"/>
      <c r="G396" s="158"/>
      <c r="H396" s="159"/>
      <c r="I396" s="160"/>
      <c r="J396" s="163"/>
      <c r="K396" s="162"/>
      <c r="L396" s="162"/>
      <c r="M396" s="162"/>
      <c r="N396" s="162"/>
      <c r="O396" s="163"/>
      <c r="P396" s="172"/>
      <c r="Q396" s="173"/>
      <c r="R396" s="164"/>
      <c r="S396" s="165"/>
      <c r="T396" s="121"/>
    </row>
    <row r="397" ht="15.75" customHeight="1" spans="1:20">
      <c r="A397" s="153"/>
      <c r="B397" s="153"/>
      <c r="C397" s="154"/>
      <c r="D397" s="163"/>
      <c r="E397" s="156"/>
      <c r="F397" s="157"/>
      <c r="G397" s="158"/>
      <c r="H397" s="159"/>
      <c r="I397" s="160"/>
      <c r="J397" s="163"/>
      <c r="K397" s="162"/>
      <c r="L397" s="162"/>
      <c r="M397" s="162"/>
      <c r="N397" s="162"/>
      <c r="O397" s="163"/>
      <c r="P397" s="172"/>
      <c r="Q397" s="173"/>
      <c r="R397" s="164"/>
      <c r="S397" s="165"/>
      <c r="T397" s="121"/>
    </row>
    <row r="398" ht="15.75" customHeight="1" spans="1:20">
      <c r="A398" s="153"/>
      <c r="B398" s="153"/>
      <c r="C398" s="154"/>
      <c r="D398" s="163"/>
      <c r="E398" s="156"/>
      <c r="F398" s="157"/>
      <c r="G398" s="158"/>
      <c r="H398" s="159"/>
      <c r="I398" s="160"/>
      <c r="J398" s="163"/>
      <c r="K398" s="162"/>
      <c r="L398" s="162"/>
      <c r="M398" s="162"/>
      <c r="N398" s="162"/>
      <c r="O398" s="163"/>
      <c r="P398" s="172"/>
      <c r="Q398" s="173"/>
      <c r="R398" s="164"/>
      <c r="S398" s="165"/>
      <c r="T398" s="121"/>
    </row>
    <row r="399" ht="15.75" customHeight="1" spans="1:20">
      <c r="A399" s="153"/>
      <c r="B399" s="153"/>
      <c r="C399" s="154"/>
      <c r="D399" s="163"/>
      <c r="E399" s="156"/>
      <c r="F399" s="157"/>
      <c r="G399" s="158"/>
      <c r="H399" s="159"/>
      <c r="I399" s="160"/>
      <c r="J399" s="163"/>
      <c r="K399" s="162"/>
      <c r="L399" s="162"/>
      <c r="M399" s="162"/>
      <c r="N399" s="162"/>
      <c r="O399" s="163"/>
      <c r="P399" s="172"/>
      <c r="Q399" s="173"/>
      <c r="R399" s="164"/>
      <c r="S399" s="165"/>
      <c r="T399" s="121"/>
    </row>
    <row r="400" ht="15.75" customHeight="1" spans="1:20">
      <c r="A400" s="153"/>
      <c r="B400" s="153"/>
      <c r="C400" s="154"/>
      <c r="D400" s="163"/>
      <c r="E400" s="156"/>
      <c r="F400" s="157"/>
      <c r="G400" s="158"/>
      <c r="H400" s="159"/>
      <c r="I400" s="160"/>
      <c r="J400" s="163"/>
      <c r="K400" s="162"/>
      <c r="L400" s="162"/>
      <c r="M400" s="162"/>
      <c r="N400" s="162"/>
      <c r="O400" s="163"/>
      <c r="P400" s="172"/>
      <c r="Q400" s="173"/>
      <c r="R400" s="164"/>
      <c r="S400" s="165"/>
      <c r="T400" s="121"/>
    </row>
    <row r="401" ht="15.75" customHeight="1" spans="1:20">
      <c r="A401" s="153"/>
      <c r="B401" s="153"/>
      <c r="C401" s="154"/>
      <c r="D401" s="163"/>
      <c r="E401" s="156"/>
      <c r="F401" s="157"/>
      <c r="G401" s="158"/>
      <c r="H401" s="159"/>
      <c r="I401" s="160"/>
      <c r="J401" s="163"/>
      <c r="K401" s="162"/>
      <c r="L401" s="162"/>
      <c r="M401" s="162"/>
      <c r="N401" s="162"/>
      <c r="O401" s="163"/>
      <c r="P401" s="172"/>
      <c r="Q401" s="173"/>
      <c r="R401" s="164"/>
      <c r="S401" s="165"/>
      <c r="T401" s="121"/>
    </row>
    <row r="402" ht="15.75" customHeight="1" spans="1:20">
      <c r="A402" s="153"/>
      <c r="B402" s="153"/>
      <c r="C402" s="154"/>
      <c r="D402" s="163"/>
      <c r="E402" s="156"/>
      <c r="F402" s="157"/>
      <c r="G402" s="158"/>
      <c r="H402" s="159"/>
      <c r="I402" s="160"/>
      <c r="J402" s="163"/>
      <c r="K402" s="162"/>
      <c r="L402" s="162"/>
      <c r="M402" s="162"/>
      <c r="N402" s="162"/>
      <c r="O402" s="163"/>
      <c r="P402" s="172"/>
      <c r="Q402" s="173"/>
      <c r="R402" s="164"/>
      <c r="S402" s="165"/>
      <c r="T402" s="121"/>
    </row>
    <row r="403" ht="15.75" customHeight="1" spans="1:20">
      <c r="A403" s="153"/>
      <c r="B403" s="153"/>
      <c r="C403" s="154"/>
      <c r="D403" s="163"/>
      <c r="E403" s="156"/>
      <c r="F403" s="157"/>
      <c r="G403" s="158"/>
      <c r="H403" s="159"/>
      <c r="I403" s="160"/>
      <c r="J403" s="163"/>
      <c r="K403" s="162"/>
      <c r="L403" s="162"/>
      <c r="M403" s="162"/>
      <c r="N403" s="162"/>
      <c r="O403" s="163"/>
      <c r="P403" s="172"/>
      <c r="Q403" s="173"/>
      <c r="R403" s="164"/>
      <c r="S403" s="165"/>
      <c r="T403" s="121"/>
    </row>
    <row r="404" ht="15.75" customHeight="1" spans="1:20">
      <c r="A404" s="153"/>
      <c r="B404" s="153"/>
      <c r="C404" s="154"/>
      <c r="D404" s="163"/>
      <c r="E404" s="156"/>
      <c r="F404" s="157"/>
      <c r="G404" s="158"/>
      <c r="H404" s="159"/>
      <c r="I404" s="160"/>
      <c r="J404" s="163"/>
      <c r="K404" s="162"/>
      <c r="L404" s="162"/>
      <c r="M404" s="162"/>
      <c r="N404" s="162"/>
      <c r="O404" s="163"/>
      <c r="P404" s="172"/>
      <c r="Q404" s="173"/>
      <c r="R404" s="164"/>
      <c r="S404" s="165"/>
      <c r="T404" s="121"/>
    </row>
    <row r="405" ht="15.75" customHeight="1" spans="1:20">
      <c r="A405" s="153"/>
      <c r="B405" s="153"/>
      <c r="C405" s="154"/>
      <c r="D405" s="163"/>
      <c r="E405" s="156"/>
      <c r="F405" s="157"/>
      <c r="G405" s="158"/>
      <c r="H405" s="159"/>
      <c r="I405" s="160"/>
      <c r="J405" s="163"/>
      <c r="K405" s="162"/>
      <c r="L405" s="162"/>
      <c r="M405" s="162"/>
      <c r="N405" s="162"/>
      <c r="O405" s="163"/>
      <c r="P405" s="172"/>
      <c r="Q405" s="173"/>
      <c r="R405" s="164"/>
      <c r="S405" s="165"/>
      <c r="T405" s="121"/>
    </row>
    <row r="406" ht="15.75" customHeight="1" spans="1:20">
      <c r="A406" s="153"/>
      <c r="B406" s="153"/>
      <c r="C406" s="154"/>
      <c r="D406" s="163"/>
      <c r="E406" s="156"/>
      <c r="F406" s="157"/>
      <c r="G406" s="158"/>
      <c r="H406" s="159"/>
      <c r="I406" s="160"/>
      <c r="J406" s="163"/>
      <c r="K406" s="162"/>
      <c r="L406" s="162"/>
      <c r="M406" s="162"/>
      <c r="N406" s="162"/>
      <c r="O406" s="163"/>
      <c r="P406" s="172"/>
      <c r="Q406" s="173"/>
      <c r="R406" s="164"/>
      <c r="S406" s="165"/>
      <c r="T406" s="121"/>
    </row>
    <row r="407" ht="15.75" customHeight="1" spans="1:20">
      <c r="A407" s="153"/>
      <c r="B407" s="153"/>
      <c r="C407" s="154"/>
      <c r="D407" s="163"/>
      <c r="E407" s="156"/>
      <c r="F407" s="157"/>
      <c r="G407" s="158"/>
      <c r="H407" s="159"/>
      <c r="I407" s="160"/>
      <c r="J407" s="163"/>
      <c r="K407" s="162"/>
      <c r="L407" s="162"/>
      <c r="M407" s="162"/>
      <c r="N407" s="162"/>
      <c r="O407" s="163"/>
      <c r="P407" s="172"/>
      <c r="Q407" s="173"/>
      <c r="R407" s="164"/>
      <c r="S407" s="165"/>
      <c r="T407" s="121"/>
    </row>
    <row r="408" ht="15.75" customHeight="1" spans="1:20">
      <c r="A408" s="153"/>
      <c r="B408" s="153"/>
      <c r="C408" s="154"/>
      <c r="D408" s="163"/>
      <c r="E408" s="156"/>
      <c r="F408" s="157"/>
      <c r="G408" s="158"/>
      <c r="H408" s="159"/>
      <c r="I408" s="160"/>
      <c r="J408" s="163"/>
      <c r="K408" s="162"/>
      <c r="L408" s="162"/>
      <c r="M408" s="162"/>
      <c r="N408" s="162"/>
      <c r="O408" s="163"/>
      <c r="P408" s="172"/>
      <c r="Q408" s="173"/>
      <c r="R408" s="164"/>
      <c r="S408" s="165"/>
      <c r="T408" s="121"/>
    </row>
    <row r="409" ht="15.75" customHeight="1" spans="1:20">
      <c r="A409" s="153"/>
      <c r="B409" s="153"/>
      <c r="C409" s="154"/>
      <c r="D409" s="163"/>
      <c r="E409" s="156"/>
      <c r="F409" s="157"/>
      <c r="G409" s="158"/>
      <c r="H409" s="159"/>
      <c r="I409" s="160"/>
      <c r="J409" s="163"/>
      <c r="K409" s="162"/>
      <c r="L409" s="162"/>
      <c r="M409" s="162"/>
      <c r="N409" s="162"/>
      <c r="O409" s="163"/>
      <c r="P409" s="172"/>
      <c r="Q409" s="173"/>
      <c r="R409" s="164"/>
      <c r="S409" s="165"/>
      <c r="T409" s="121"/>
    </row>
    <row r="410" ht="15.75" customHeight="1" spans="1:20">
      <c r="A410" s="153"/>
      <c r="B410" s="153"/>
      <c r="C410" s="154"/>
      <c r="D410" s="163"/>
      <c r="E410" s="156"/>
      <c r="F410" s="157"/>
      <c r="G410" s="158"/>
      <c r="H410" s="159"/>
      <c r="I410" s="160"/>
      <c r="J410" s="163"/>
      <c r="K410" s="162"/>
      <c r="L410" s="162"/>
      <c r="M410" s="162"/>
      <c r="N410" s="162"/>
      <c r="O410" s="163"/>
      <c r="P410" s="172"/>
      <c r="Q410" s="173"/>
      <c r="R410" s="164"/>
      <c r="S410" s="165"/>
      <c r="T410" s="121"/>
    </row>
    <row r="411" ht="15.75" customHeight="1" spans="1:20">
      <c r="A411" s="153"/>
      <c r="B411" s="153"/>
      <c r="C411" s="154"/>
      <c r="D411" s="163"/>
      <c r="E411" s="156"/>
      <c r="F411" s="157"/>
      <c r="G411" s="158"/>
      <c r="H411" s="159"/>
      <c r="I411" s="160"/>
      <c r="J411" s="163"/>
      <c r="K411" s="162"/>
      <c r="L411" s="162"/>
      <c r="M411" s="162"/>
      <c r="N411" s="162"/>
      <c r="O411" s="163"/>
      <c r="P411" s="172"/>
      <c r="Q411" s="173"/>
      <c r="R411" s="164"/>
      <c r="S411" s="165"/>
      <c r="T411" s="121"/>
    </row>
    <row r="412" ht="15.75" customHeight="1" spans="1:20">
      <c r="A412" s="153"/>
      <c r="B412" s="153"/>
      <c r="C412" s="154"/>
      <c r="D412" s="163"/>
      <c r="E412" s="156"/>
      <c r="F412" s="157"/>
      <c r="G412" s="158"/>
      <c r="H412" s="159"/>
      <c r="I412" s="160"/>
      <c r="J412" s="163"/>
      <c r="K412" s="162"/>
      <c r="L412" s="162"/>
      <c r="M412" s="162"/>
      <c r="N412" s="162"/>
      <c r="O412" s="163"/>
      <c r="P412" s="172"/>
      <c r="Q412" s="173"/>
      <c r="R412" s="164"/>
      <c r="S412" s="165"/>
      <c r="T412" s="121"/>
    </row>
    <row r="413" ht="15.75" customHeight="1" spans="1:20">
      <c r="A413" s="153"/>
      <c r="B413" s="153"/>
      <c r="C413" s="154"/>
      <c r="D413" s="163"/>
      <c r="E413" s="156"/>
      <c r="F413" s="157"/>
      <c r="G413" s="158"/>
      <c r="H413" s="159"/>
      <c r="I413" s="160"/>
      <c r="J413" s="163"/>
      <c r="K413" s="162"/>
      <c r="L413" s="162"/>
      <c r="M413" s="162"/>
      <c r="N413" s="162"/>
      <c r="O413" s="163"/>
      <c r="P413" s="172"/>
      <c r="Q413" s="173"/>
      <c r="R413" s="164"/>
      <c r="S413" s="165"/>
      <c r="T413" s="121"/>
    </row>
    <row r="414" ht="15.75" customHeight="1" spans="1:20">
      <c r="A414" s="153"/>
      <c r="B414" s="153"/>
      <c r="C414" s="154"/>
      <c r="D414" s="163"/>
      <c r="E414" s="156"/>
      <c r="F414" s="157"/>
      <c r="G414" s="158"/>
      <c r="H414" s="159"/>
      <c r="I414" s="160"/>
      <c r="J414" s="163"/>
      <c r="K414" s="162"/>
      <c r="L414" s="162"/>
      <c r="M414" s="162"/>
      <c r="N414" s="162"/>
      <c r="O414" s="163"/>
      <c r="P414" s="172"/>
      <c r="Q414" s="173"/>
      <c r="R414" s="164"/>
      <c r="S414" s="165"/>
      <c r="T414" s="121"/>
    </row>
    <row r="415" ht="15.75" customHeight="1" spans="1:20">
      <c r="A415" s="153"/>
      <c r="B415" s="153"/>
      <c r="C415" s="154"/>
      <c r="D415" s="163"/>
      <c r="E415" s="156"/>
      <c r="F415" s="157"/>
      <c r="G415" s="158"/>
      <c r="H415" s="159"/>
      <c r="I415" s="160"/>
      <c r="J415" s="163"/>
      <c r="K415" s="162"/>
      <c r="L415" s="162"/>
      <c r="M415" s="162"/>
      <c r="N415" s="162"/>
      <c r="O415" s="163"/>
      <c r="P415" s="172"/>
      <c r="Q415" s="173"/>
      <c r="R415" s="164"/>
      <c r="S415" s="165"/>
      <c r="T415" s="121"/>
    </row>
    <row r="416" ht="15.75" customHeight="1" spans="1:20">
      <c r="A416" s="153"/>
      <c r="B416" s="153"/>
      <c r="C416" s="154"/>
      <c r="D416" s="163"/>
      <c r="E416" s="156"/>
      <c r="F416" s="157"/>
      <c r="G416" s="158"/>
      <c r="H416" s="159"/>
      <c r="I416" s="160"/>
      <c r="J416" s="163"/>
      <c r="K416" s="162"/>
      <c r="L416" s="162"/>
      <c r="M416" s="162"/>
      <c r="N416" s="162"/>
      <c r="O416" s="163"/>
      <c r="P416" s="172"/>
      <c r="Q416" s="173"/>
      <c r="R416" s="164"/>
      <c r="S416" s="165"/>
      <c r="T416" s="121"/>
    </row>
    <row r="417" ht="15.75" customHeight="1" spans="1:20">
      <c r="A417" s="153"/>
      <c r="B417" s="153"/>
      <c r="C417" s="154"/>
      <c r="D417" s="163"/>
      <c r="E417" s="156"/>
      <c r="F417" s="157"/>
      <c r="G417" s="158"/>
      <c r="H417" s="159"/>
      <c r="I417" s="160"/>
      <c r="J417" s="163"/>
      <c r="K417" s="162"/>
      <c r="L417" s="162"/>
      <c r="M417" s="162"/>
      <c r="N417" s="162"/>
      <c r="O417" s="163"/>
      <c r="P417" s="172"/>
      <c r="Q417" s="173"/>
      <c r="R417" s="164"/>
      <c r="S417" s="165"/>
      <c r="T417" s="121"/>
    </row>
    <row r="418" ht="15.75" customHeight="1" spans="1:20">
      <c r="A418" s="153"/>
      <c r="B418" s="153"/>
      <c r="C418" s="154"/>
      <c r="D418" s="163"/>
      <c r="E418" s="156"/>
      <c r="F418" s="157"/>
      <c r="G418" s="158"/>
      <c r="H418" s="159"/>
      <c r="I418" s="160"/>
      <c r="J418" s="163"/>
      <c r="K418" s="162"/>
      <c r="L418" s="162"/>
      <c r="M418" s="162"/>
      <c r="N418" s="162"/>
      <c r="O418" s="163"/>
      <c r="P418" s="172"/>
      <c r="Q418" s="173"/>
      <c r="R418" s="164"/>
      <c r="S418" s="165"/>
      <c r="T418" s="121"/>
    </row>
    <row r="419" ht="15.75" customHeight="1" spans="1:20">
      <c r="A419" s="153"/>
      <c r="B419" s="153"/>
      <c r="C419" s="154"/>
      <c r="D419" s="163"/>
      <c r="E419" s="156"/>
      <c r="F419" s="157"/>
      <c r="G419" s="158"/>
      <c r="H419" s="159"/>
      <c r="I419" s="160"/>
      <c r="J419" s="163"/>
      <c r="K419" s="162"/>
      <c r="L419" s="162"/>
      <c r="M419" s="162"/>
      <c r="N419" s="162"/>
      <c r="O419" s="163"/>
      <c r="P419" s="172"/>
      <c r="Q419" s="173"/>
      <c r="R419" s="164"/>
      <c r="S419" s="165"/>
      <c r="T419" s="121"/>
    </row>
    <row r="420" ht="15.75" customHeight="1" spans="1:20">
      <c r="A420" s="153"/>
      <c r="B420" s="153"/>
      <c r="C420" s="154"/>
      <c r="D420" s="163"/>
      <c r="E420" s="156"/>
      <c r="F420" s="157"/>
      <c r="G420" s="158"/>
      <c r="H420" s="159"/>
      <c r="I420" s="160"/>
      <c r="J420" s="163"/>
      <c r="K420" s="162"/>
      <c r="L420" s="162"/>
      <c r="M420" s="162"/>
      <c r="N420" s="162"/>
      <c r="O420" s="163"/>
      <c r="P420" s="172"/>
      <c r="Q420" s="173"/>
      <c r="R420" s="164"/>
      <c r="S420" s="165"/>
      <c r="T420" s="121"/>
    </row>
    <row r="421" ht="15.75" customHeight="1" spans="1:20">
      <c r="A421" s="153"/>
      <c r="B421" s="153"/>
      <c r="C421" s="154"/>
      <c r="D421" s="163"/>
      <c r="E421" s="156"/>
      <c r="F421" s="157"/>
      <c r="G421" s="158"/>
      <c r="H421" s="159"/>
      <c r="I421" s="160"/>
      <c r="J421" s="163"/>
      <c r="K421" s="162"/>
      <c r="L421" s="162"/>
      <c r="M421" s="162"/>
      <c r="N421" s="162"/>
      <c r="O421" s="163"/>
      <c r="P421" s="172"/>
      <c r="Q421" s="173"/>
      <c r="R421" s="164"/>
      <c r="S421" s="165"/>
      <c r="T421" s="121"/>
    </row>
    <row r="422" ht="15.75" customHeight="1" spans="1:20">
      <c r="A422" s="153"/>
      <c r="B422" s="153"/>
      <c r="C422" s="154"/>
      <c r="D422" s="163"/>
      <c r="E422" s="156"/>
      <c r="F422" s="157"/>
      <c r="G422" s="158"/>
      <c r="H422" s="159"/>
      <c r="I422" s="160"/>
      <c r="J422" s="163"/>
      <c r="K422" s="162"/>
      <c r="L422" s="162"/>
      <c r="M422" s="162"/>
      <c r="N422" s="162"/>
      <c r="O422" s="163"/>
      <c r="P422" s="172"/>
      <c r="Q422" s="173"/>
      <c r="R422" s="164"/>
      <c r="S422" s="165"/>
      <c r="T422" s="121"/>
    </row>
    <row r="423" ht="15.75" customHeight="1" spans="1:20">
      <c r="A423" s="153"/>
      <c r="B423" s="153"/>
      <c r="C423" s="154"/>
      <c r="D423" s="163"/>
      <c r="E423" s="156"/>
      <c r="F423" s="157"/>
      <c r="G423" s="158"/>
      <c r="H423" s="159"/>
      <c r="I423" s="160"/>
      <c r="J423" s="163"/>
      <c r="K423" s="162"/>
      <c r="L423" s="162"/>
      <c r="M423" s="162"/>
      <c r="N423" s="162"/>
      <c r="O423" s="163"/>
      <c r="P423" s="172"/>
      <c r="Q423" s="173"/>
      <c r="R423" s="164"/>
      <c r="S423" s="165"/>
      <c r="T423" s="121"/>
    </row>
    <row r="424" ht="15.75" customHeight="1" spans="1:20">
      <c r="A424" s="153"/>
      <c r="B424" s="153"/>
      <c r="C424" s="154"/>
      <c r="D424" s="163"/>
      <c r="E424" s="156"/>
      <c r="F424" s="157"/>
      <c r="G424" s="158"/>
      <c r="H424" s="159"/>
      <c r="I424" s="160"/>
      <c r="J424" s="163"/>
      <c r="K424" s="162"/>
      <c r="L424" s="162"/>
      <c r="M424" s="162"/>
      <c r="N424" s="162"/>
      <c r="O424" s="163"/>
      <c r="P424" s="172"/>
      <c r="Q424" s="173"/>
      <c r="R424" s="164"/>
      <c r="S424" s="165"/>
      <c r="T424" s="121"/>
    </row>
    <row r="425" ht="15.75" customHeight="1" spans="1:20">
      <c r="A425" s="153"/>
      <c r="B425" s="153"/>
      <c r="C425" s="154"/>
      <c r="D425" s="163"/>
      <c r="E425" s="156"/>
      <c r="F425" s="157"/>
      <c r="G425" s="158"/>
      <c r="H425" s="159"/>
      <c r="I425" s="160"/>
      <c r="J425" s="163"/>
      <c r="K425" s="162"/>
      <c r="L425" s="162"/>
      <c r="M425" s="162"/>
      <c r="N425" s="162"/>
      <c r="O425" s="163"/>
      <c r="P425" s="172"/>
      <c r="Q425" s="173"/>
      <c r="R425" s="164"/>
      <c r="S425" s="165"/>
      <c r="T425" s="121"/>
    </row>
    <row r="426" ht="15.75" customHeight="1" spans="1:20">
      <c r="A426" s="153"/>
      <c r="B426" s="153"/>
      <c r="C426" s="154"/>
      <c r="D426" s="163"/>
      <c r="E426" s="156"/>
      <c r="F426" s="157"/>
      <c r="G426" s="158"/>
      <c r="H426" s="159"/>
      <c r="I426" s="160"/>
      <c r="J426" s="163"/>
      <c r="K426" s="162"/>
      <c r="L426" s="162"/>
      <c r="M426" s="162"/>
      <c r="N426" s="162"/>
      <c r="O426" s="163"/>
      <c r="P426" s="172"/>
      <c r="Q426" s="173"/>
      <c r="R426" s="164"/>
      <c r="S426" s="165"/>
      <c r="T426" s="121"/>
    </row>
    <row r="427" ht="15.75" customHeight="1" spans="1:20">
      <c r="A427" s="153"/>
      <c r="B427" s="153"/>
      <c r="C427" s="154"/>
      <c r="D427" s="163"/>
      <c r="E427" s="156"/>
      <c r="F427" s="157"/>
      <c r="G427" s="158"/>
      <c r="H427" s="159"/>
      <c r="I427" s="160"/>
      <c r="J427" s="163"/>
      <c r="K427" s="162"/>
      <c r="L427" s="162"/>
      <c r="M427" s="162"/>
      <c r="N427" s="162"/>
      <c r="O427" s="163"/>
      <c r="P427" s="172"/>
      <c r="Q427" s="173"/>
      <c r="R427" s="164"/>
      <c r="S427" s="165"/>
      <c r="T427" s="121"/>
    </row>
    <row r="428" ht="15.75" customHeight="1" spans="1:20">
      <c r="A428" s="153"/>
      <c r="B428" s="153"/>
      <c r="C428" s="154"/>
      <c r="D428" s="163"/>
      <c r="E428" s="156"/>
      <c r="F428" s="157"/>
      <c r="G428" s="158"/>
      <c r="H428" s="159"/>
      <c r="I428" s="160"/>
      <c r="J428" s="163"/>
      <c r="K428" s="162"/>
      <c r="L428" s="162"/>
      <c r="M428" s="162"/>
      <c r="N428" s="162"/>
      <c r="O428" s="163"/>
      <c r="P428" s="172"/>
      <c r="Q428" s="173"/>
      <c r="R428" s="164"/>
      <c r="S428" s="165"/>
      <c r="T428" s="121"/>
    </row>
    <row r="429" ht="15.75" customHeight="1" spans="1:20">
      <c r="A429" s="153"/>
      <c r="B429" s="153"/>
      <c r="C429" s="154"/>
      <c r="D429" s="163"/>
      <c r="E429" s="156"/>
      <c r="F429" s="157"/>
      <c r="G429" s="158"/>
      <c r="H429" s="159"/>
      <c r="I429" s="160"/>
      <c r="J429" s="163"/>
      <c r="K429" s="162"/>
      <c r="L429" s="162"/>
      <c r="M429" s="162"/>
      <c r="N429" s="162"/>
      <c r="O429" s="163"/>
      <c r="P429" s="172"/>
      <c r="Q429" s="173"/>
      <c r="R429" s="164"/>
      <c r="S429" s="165"/>
      <c r="T429" s="121"/>
    </row>
    <row r="430" ht="15.75" customHeight="1" spans="1:20">
      <c r="A430" s="153"/>
      <c r="B430" s="153"/>
      <c r="C430" s="154"/>
      <c r="D430" s="163"/>
      <c r="E430" s="156"/>
      <c r="F430" s="157"/>
      <c r="G430" s="158"/>
      <c r="H430" s="159"/>
      <c r="I430" s="160"/>
      <c r="J430" s="163"/>
      <c r="K430" s="162"/>
      <c r="L430" s="162"/>
      <c r="M430" s="162"/>
      <c r="N430" s="162"/>
      <c r="O430" s="163"/>
      <c r="P430" s="172"/>
      <c r="Q430" s="173"/>
      <c r="R430" s="164"/>
      <c r="S430" s="165"/>
      <c r="T430" s="121"/>
    </row>
    <row r="431" ht="15.75" customHeight="1" spans="1:20">
      <c r="A431" s="153"/>
      <c r="B431" s="153"/>
      <c r="C431" s="154"/>
      <c r="D431" s="163"/>
      <c r="E431" s="156"/>
      <c r="F431" s="157"/>
      <c r="G431" s="158"/>
      <c r="H431" s="159"/>
      <c r="I431" s="160"/>
      <c r="J431" s="163"/>
      <c r="K431" s="162"/>
      <c r="L431" s="162"/>
      <c r="M431" s="162"/>
      <c r="N431" s="162"/>
      <c r="O431" s="163"/>
      <c r="P431" s="172"/>
      <c r="Q431" s="173"/>
      <c r="R431" s="164"/>
      <c r="S431" s="165"/>
      <c r="T431" s="121"/>
    </row>
    <row r="432" ht="15.75" customHeight="1" spans="1:20">
      <c r="A432" s="153"/>
      <c r="B432" s="153"/>
      <c r="C432" s="154"/>
      <c r="D432" s="163"/>
      <c r="E432" s="156"/>
      <c r="F432" s="157"/>
      <c r="G432" s="158"/>
      <c r="H432" s="159"/>
      <c r="I432" s="160"/>
      <c r="J432" s="163"/>
      <c r="K432" s="162"/>
      <c r="L432" s="162"/>
      <c r="M432" s="162"/>
      <c r="N432" s="162"/>
      <c r="O432" s="163"/>
      <c r="P432" s="172"/>
      <c r="Q432" s="173"/>
      <c r="R432" s="164"/>
      <c r="S432" s="165"/>
      <c r="T432" s="121"/>
    </row>
    <row r="433" ht="15.75" customHeight="1" spans="1:20">
      <c r="A433" s="153"/>
      <c r="B433" s="153"/>
      <c r="C433" s="154"/>
      <c r="D433" s="163"/>
      <c r="E433" s="156"/>
      <c r="F433" s="157"/>
      <c r="G433" s="158"/>
      <c r="H433" s="159"/>
      <c r="I433" s="160"/>
      <c r="J433" s="163"/>
      <c r="K433" s="162"/>
      <c r="L433" s="162"/>
      <c r="M433" s="162"/>
      <c r="N433" s="162"/>
      <c r="O433" s="163"/>
      <c r="P433" s="172"/>
      <c r="Q433" s="173"/>
      <c r="R433" s="164"/>
      <c r="S433" s="165"/>
      <c r="T433" s="121"/>
    </row>
    <row r="434" ht="15.75" customHeight="1" spans="1:20">
      <c r="A434" s="153"/>
      <c r="B434" s="153"/>
      <c r="C434" s="154"/>
      <c r="D434" s="163"/>
      <c r="E434" s="156"/>
      <c r="F434" s="157"/>
      <c r="G434" s="158"/>
      <c r="H434" s="159"/>
      <c r="I434" s="160"/>
      <c r="J434" s="163"/>
      <c r="K434" s="162"/>
      <c r="L434" s="162"/>
      <c r="M434" s="162"/>
      <c r="N434" s="162"/>
      <c r="O434" s="163"/>
      <c r="P434" s="172"/>
      <c r="Q434" s="173"/>
      <c r="R434" s="164"/>
      <c r="S434" s="165"/>
      <c r="T434" s="121"/>
    </row>
    <row r="435" ht="15.75" customHeight="1" spans="1:20">
      <c r="A435" s="153"/>
      <c r="B435" s="153"/>
      <c r="C435" s="154"/>
      <c r="D435" s="163"/>
      <c r="E435" s="156"/>
      <c r="F435" s="157"/>
      <c r="G435" s="158"/>
      <c r="H435" s="159"/>
      <c r="I435" s="160"/>
      <c r="J435" s="163"/>
      <c r="K435" s="162"/>
      <c r="L435" s="162"/>
      <c r="M435" s="162"/>
      <c r="N435" s="162"/>
      <c r="O435" s="163"/>
      <c r="P435" s="172"/>
      <c r="Q435" s="173"/>
      <c r="R435" s="164"/>
      <c r="S435" s="165"/>
      <c r="T435" s="121"/>
    </row>
    <row r="436" ht="15.75" customHeight="1" spans="1:20">
      <c r="A436" s="153"/>
      <c r="B436" s="153"/>
      <c r="C436" s="154"/>
      <c r="D436" s="163"/>
      <c r="E436" s="156"/>
      <c r="F436" s="157"/>
      <c r="G436" s="158"/>
      <c r="H436" s="159"/>
      <c r="I436" s="160"/>
      <c r="J436" s="163"/>
      <c r="K436" s="162"/>
      <c r="L436" s="162"/>
      <c r="M436" s="162"/>
      <c r="N436" s="162"/>
      <c r="O436" s="163"/>
      <c r="P436" s="172"/>
      <c r="Q436" s="173"/>
      <c r="R436" s="164"/>
      <c r="S436" s="165"/>
      <c r="T436" s="121"/>
    </row>
    <row r="437" ht="15.75" customHeight="1" spans="1:20">
      <c r="A437" s="153"/>
      <c r="B437" s="153"/>
      <c r="C437" s="154"/>
      <c r="D437" s="163"/>
      <c r="E437" s="156"/>
      <c r="F437" s="157"/>
      <c r="G437" s="158"/>
      <c r="H437" s="159"/>
      <c r="I437" s="160"/>
      <c r="J437" s="163"/>
      <c r="K437" s="162"/>
      <c r="L437" s="162"/>
      <c r="M437" s="162"/>
      <c r="N437" s="162"/>
      <c r="O437" s="163"/>
      <c r="P437" s="172"/>
      <c r="Q437" s="173"/>
      <c r="R437" s="164"/>
      <c r="S437" s="165"/>
      <c r="T437" s="121"/>
    </row>
    <row r="438" ht="15.75" customHeight="1" spans="1:20">
      <c r="A438" s="153"/>
      <c r="B438" s="153"/>
      <c r="C438" s="154"/>
      <c r="D438" s="163"/>
      <c r="E438" s="156"/>
      <c r="F438" s="157"/>
      <c r="G438" s="158"/>
      <c r="H438" s="159"/>
      <c r="I438" s="160"/>
      <c r="J438" s="163"/>
      <c r="K438" s="162"/>
      <c r="L438" s="162"/>
      <c r="M438" s="162"/>
      <c r="N438" s="162"/>
      <c r="O438" s="163"/>
      <c r="P438" s="172"/>
      <c r="Q438" s="173"/>
      <c r="R438" s="164"/>
      <c r="S438" s="165"/>
      <c r="T438" s="121"/>
    </row>
    <row r="439" ht="15.75" customHeight="1" spans="1:20">
      <c r="A439" s="153"/>
      <c r="B439" s="153"/>
      <c r="C439" s="154"/>
      <c r="D439" s="163"/>
      <c r="E439" s="156"/>
      <c r="F439" s="157"/>
      <c r="G439" s="158"/>
      <c r="H439" s="159"/>
      <c r="I439" s="160"/>
      <c r="J439" s="163"/>
      <c r="K439" s="162"/>
      <c r="L439" s="162"/>
      <c r="M439" s="162"/>
      <c r="N439" s="162"/>
      <c r="O439" s="163"/>
      <c r="P439" s="172"/>
      <c r="Q439" s="173"/>
      <c r="R439" s="164"/>
      <c r="S439" s="165"/>
      <c r="T439" s="121"/>
    </row>
    <row r="440" ht="15.75" customHeight="1" spans="1:20">
      <c r="A440" s="153"/>
      <c r="B440" s="153"/>
      <c r="C440" s="154"/>
      <c r="D440" s="163"/>
      <c r="E440" s="156"/>
      <c r="F440" s="157"/>
      <c r="G440" s="158"/>
      <c r="H440" s="159"/>
      <c r="I440" s="160"/>
      <c r="J440" s="163"/>
      <c r="K440" s="162"/>
      <c r="L440" s="162"/>
      <c r="M440" s="162"/>
      <c r="N440" s="162"/>
      <c r="O440" s="163"/>
      <c r="P440" s="172"/>
      <c r="Q440" s="173"/>
      <c r="R440" s="164"/>
      <c r="S440" s="165"/>
      <c r="T440" s="121"/>
    </row>
    <row r="441" ht="15.75" customHeight="1" spans="1:20">
      <c r="A441" s="153"/>
      <c r="B441" s="153"/>
      <c r="C441" s="154"/>
      <c r="D441" s="163"/>
      <c r="E441" s="156"/>
      <c r="F441" s="157"/>
      <c r="G441" s="158"/>
      <c r="H441" s="159"/>
      <c r="I441" s="160"/>
      <c r="J441" s="163"/>
      <c r="K441" s="162"/>
      <c r="L441" s="162"/>
      <c r="M441" s="162"/>
      <c r="N441" s="162"/>
      <c r="O441" s="163"/>
      <c r="P441" s="172"/>
      <c r="Q441" s="173"/>
      <c r="R441" s="164"/>
      <c r="S441" s="165"/>
      <c r="T441" s="121"/>
    </row>
    <row r="442" ht="15.75" customHeight="1" spans="1:20">
      <c r="A442" s="153"/>
      <c r="B442" s="153"/>
      <c r="C442" s="154"/>
      <c r="D442" s="163"/>
      <c r="E442" s="156"/>
      <c r="F442" s="157"/>
      <c r="G442" s="158"/>
      <c r="H442" s="159"/>
      <c r="I442" s="160"/>
      <c r="J442" s="163"/>
      <c r="K442" s="162"/>
      <c r="L442" s="162"/>
      <c r="M442" s="162"/>
      <c r="N442" s="162"/>
      <c r="O442" s="163"/>
      <c r="P442" s="172"/>
      <c r="Q442" s="173"/>
      <c r="R442" s="164"/>
      <c r="S442" s="165"/>
      <c r="T442" s="121"/>
    </row>
    <row r="443" ht="15.75" customHeight="1" spans="1:20">
      <c r="A443" s="153"/>
      <c r="B443" s="153"/>
      <c r="C443" s="154"/>
      <c r="D443" s="163"/>
      <c r="E443" s="156"/>
      <c r="F443" s="157"/>
      <c r="G443" s="158"/>
      <c r="H443" s="159"/>
      <c r="I443" s="160"/>
      <c r="J443" s="163"/>
      <c r="K443" s="162"/>
      <c r="L443" s="162"/>
      <c r="M443" s="162"/>
      <c r="N443" s="162"/>
      <c r="O443" s="163"/>
      <c r="P443" s="172"/>
      <c r="Q443" s="173"/>
      <c r="R443" s="164"/>
      <c r="S443" s="165"/>
      <c r="T443" s="121"/>
    </row>
    <row r="444" ht="15.75" customHeight="1" spans="1:20">
      <c r="A444" s="153"/>
      <c r="B444" s="153"/>
      <c r="C444" s="154"/>
      <c r="D444" s="163"/>
      <c r="E444" s="156"/>
      <c r="F444" s="157"/>
      <c r="G444" s="158"/>
      <c r="H444" s="159"/>
      <c r="I444" s="160"/>
      <c r="J444" s="163"/>
      <c r="K444" s="162"/>
      <c r="L444" s="162"/>
      <c r="M444" s="162"/>
      <c r="N444" s="162"/>
      <c r="O444" s="163"/>
      <c r="P444" s="172"/>
      <c r="Q444" s="173"/>
      <c r="R444" s="164"/>
      <c r="S444" s="165"/>
      <c r="T444" s="121"/>
    </row>
    <row r="445" ht="15.75" customHeight="1" spans="1:20">
      <c r="A445" s="153"/>
      <c r="B445" s="153"/>
      <c r="C445" s="154"/>
      <c r="D445" s="163"/>
      <c r="E445" s="156"/>
      <c r="F445" s="157"/>
      <c r="G445" s="158"/>
      <c r="H445" s="159"/>
      <c r="I445" s="160"/>
      <c r="J445" s="163"/>
      <c r="K445" s="162"/>
      <c r="L445" s="162"/>
      <c r="M445" s="162"/>
      <c r="N445" s="162"/>
      <c r="O445" s="163"/>
      <c r="P445" s="172"/>
      <c r="Q445" s="173"/>
      <c r="R445" s="164"/>
      <c r="S445" s="165"/>
      <c r="T445" s="121"/>
    </row>
    <row r="446" ht="15.75" customHeight="1" spans="1:20">
      <c r="A446" s="153"/>
      <c r="B446" s="153"/>
      <c r="C446" s="154"/>
      <c r="D446" s="163"/>
      <c r="E446" s="156"/>
      <c r="F446" s="157"/>
      <c r="G446" s="158"/>
      <c r="H446" s="159"/>
      <c r="I446" s="160"/>
      <c r="J446" s="163"/>
      <c r="K446" s="162"/>
      <c r="L446" s="162"/>
      <c r="M446" s="162"/>
      <c r="N446" s="162"/>
      <c r="O446" s="163"/>
      <c r="P446" s="172"/>
      <c r="Q446" s="173"/>
      <c r="R446" s="164"/>
      <c r="S446" s="165"/>
      <c r="T446" s="121"/>
    </row>
    <row r="447" ht="15.75" customHeight="1" spans="1:20">
      <c r="A447" s="153"/>
      <c r="B447" s="153"/>
      <c r="C447" s="154"/>
      <c r="D447" s="163"/>
      <c r="E447" s="156"/>
      <c r="F447" s="157"/>
      <c r="G447" s="158"/>
      <c r="H447" s="159"/>
      <c r="I447" s="160"/>
      <c r="J447" s="163"/>
      <c r="K447" s="162"/>
      <c r="L447" s="162"/>
      <c r="M447" s="162"/>
      <c r="N447" s="162"/>
      <c r="O447" s="163"/>
      <c r="P447" s="172"/>
      <c r="Q447" s="173"/>
      <c r="R447" s="164"/>
      <c r="S447" s="165"/>
      <c r="T447" s="121"/>
    </row>
    <row r="448" ht="15.75" customHeight="1" spans="1:20">
      <c r="A448" s="153"/>
      <c r="B448" s="153"/>
      <c r="C448" s="154"/>
      <c r="D448" s="163"/>
      <c r="E448" s="156"/>
      <c r="F448" s="157"/>
      <c r="G448" s="158"/>
      <c r="H448" s="159"/>
      <c r="I448" s="160"/>
      <c r="J448" s="163"/>
      <c r="K448" s="162"/>
      <c r="L448" s="162"/>
      <c r="M448" s="162"/>
      <c r="N448" s="162"/>
      <c r="O448" s="163"/>
      <c r="P448" s="172"/>
      <c r="Q448" s="173"/>
      <c r="R448" s="164"/>
      <c r="S448" s="165"/>
      <c r="T448" s="121"/>
    </row>
    <row r="449" ht="15.75" customHeight="1" spans="1:20">
      <c r="A449" s="153"/>
      <c r="B449" s="153"/>
      <c r="C449" s="154"/>
      <c r="D449" s="163"/>
      <c r="E449" s="156"/>
      <c r="F449" s="157"/>
      <c r="G449" s="158"/>
      <c r="H449" s="159"/>
      <c r="I449" s="160"/>
      <c r="J449" s="163"/>
      <c r="K449" s="162"/>
      <c r="L449" s="162"/>
      <c r="M449" s="162"/>
      <c r="N449" s="162"/>
      <c r="O449" s="163"/>
      <c r="P449" s="172"/>
      <c r="Q449" s="173"/>
      <c r="R449" s="164"/>
      <c r="S449" s="165"/>
      <c r="T449" s="121"/>
    </row>
    <row r="450" ht="15.75" customHeight="1" spans="1:20">
      <c r="A450" s="153"/>
      <c r="B450" s="153"/>
      <c r="C450" s="154"/>
      <c r="D450" s="163"/>
      <c r="E450" s="156"/>
      <c r="F450" s="157"/>
      <c r="G450" s="158"/>
      <c r="H450" s="159"/>
      <c r="I450" s="160"/>
      <c r="J450" s="163"/>
      <c r="K450" s="162"/>
      <c r="L450" s="162"/>
      <c r="M450" s="162"/>
      <c r="N450" s="162"/>
      <c r="O450" s="163"/>
      <c r="P450" s="172"/>
      <c r="Q450" s="173"/>
      <c r="R450" s="164"/>
      <c r="S450" s="165"/>
      <c r="T450" s="121"/>
    </row>
    <row r="451" ht="15.75" customHeight="1" spans="1:20">
      <c r="A451" s="153"/>
      <c r="B451" s="153"/>
      <c r="C451" s="154"/>
      <c r="D451" s="163"/>
      <c r="E451" s="156"/>
      <c r="F451" s="157"/>
      <c r="G451" s="158"/>
      <c r="H451" s="159"/>
      <c r="I451" s="160"/>
      <c r="J451" s="163"/>
      <c r="K451" s="162"/>
      <c r="L451" s="162"/>
      <c r="M451" s="162"/>
      <c r="N451" s="162"/>
      <c r="O451" s="163"/>
      <c r="P451" s="172"/>
      <c r="Q451" s="173"/>
      <c r="R451" s="164"/>
      <c r="S451" s="165"/>
      <c r="T451" s="121"/>
    </row>
    <row r="452" ht="15.75" customHeight="1" spans="1:20">
      <c r="A452" s="153"/>
      <c r="B452" s="153"/>
      <c r="C452" s="154"/>
      <c r="D452" s="163"/>
      <c r="E452" s="156"/>
      <c r="F452" s="157"/>
      <c r="G452" s="158"/>
      <c r="H452" s="159"/>
      <c r="I452" s="160"/>
      <c r="J452" s="163"/>
      <c r="K452" s="162"/>
      <c r="L452" s="162"/>
      <c r="M452" s="162"/>
      <c r="N452" s="162"/>
      <c r="O452" s="163"/>
      <c r="P452" s="172"/>
      <c r="Q452" s="173"/>
      <c r="R452" s="164"/>
      <c r="S452" s="165"/>
      <c r="T452" s="121"/>
    </row>
    <row r="453" ht="15.75" customHeight="1" spans="1:20">
      <c r="A453" s="153"/>
      <c r="B453" s="153"/>
      <c r="C453" s="154"/>
      <c r="D453" s="163"/>
      <c r="E453" s="156"/>
      <c r="F453" s="157"/>
      <c r="G453" s="158"/>
      <c r="H453" s="159"/>
      <c r="I453" s="160"/>
      <c r="J453" s="163"/>
      <c r="K453" s="162"/>
      <c r="L453" s="162"/>
      <c r="M453" s="162"/>
      <c r="N453" s="162"/>
      <c r="O453" s="163"/>
      <c r="P453" s="172"/>
      <c r="Q453" s="173"/>
      <c r="R453" s="164"/>
      <c r="S453" s="165"/>
      <c r="T453" s="121"/>
    </row>
    <row r="454" ht="15.75" customHeight="1" spans="1:20">
      <c r="A454" s="153"/>
      <c r="B454" s="153"/>
      <c r="C454" s="154"/>
      <c r="D454" s="163"/>
      <c r="E454" s="156"/>
      <c r="F454" s="157"/>
      <c r="G454" s="158"/>
      <c r="H454" s="159"/>
      <c r="I454" s="160"/>
      <c r="J454" s="163"/>
      <c r="K454" s="162"/>
      <c r="L454" s="162"/>
      <c r="M454" s="162"/>
      <c r="N454" s="162"/>
      <c r="O454" s="163"/>
      <c r="P454" s="172"/>
      <c r="Q454" s="173"/>
      <c r="R454" s="164"/>
      <c r="S454" s="165"/>
      <c r="T454" s="121"/>
    </row>
    <row r="455" ht="15.75" customHeight="1" spans="1:20">
      <c r="A455" s="153"/>
      <c r="B455" s="153"/>
      <c r="C455" s="154"/>
      <c r="D455" s="163"/>
      <c r="E455" s="156"/>
      <c r="F455" s="157"/>
      <c r="G455" s="158"/>
      <c r="H455" s="159"/>
      <c r="I455" s="160"/>
      <c r="J455" s="163"/>
      <c r="K455" s="162"/>
      <c r="L455" s="162"/>
      <c r="M455" s="162"/>
      <c r="N455" s="162"/>
      <c r="O455" s="163"/>
      <c r="P455" s="172"/>
      <c r="Q455" s="173"/>
      <c r="R455" s="164"/>
      <c r="S455" s="165"/>
      <c r="T455" s="121"/>
    </row>
    <row r="456" ht="15.75" customHeight="1" spans="1:20">
      <c r="A456" s="153"/>
      <c r="B456" s="153"/>
      <c r="C456" s="154"/>
      <c r="D456" s="163"/>
      <c r="E456" s="156"/>
      <c r="F456" s="157"/>
      <c r="G456" s="158"/>
      <c r="H456" s="159"/>
      <c r="I456" s="160"/>
      <c r="J456" s="163"/>
      <c r="K456" s="162"/>
      <c r="L456" s="162"/>
      <c r="M456" s="162"/>
      <c r="N456" s="162"/>
      <c r="O456" s="163"/>
      <c r="P456" s="172"/>
      <c r="Q456" s="173"/>
      <c r="R456" s="164"/>
      <c r="S456" s="165"/>
      <c r="T456" s="121"/>
    </row>
    <row r="457" ht="15.75" customHeight="1" spans="1:20">
      <c r="A457" s="153"/>
      <c r="B457" s="153"/>
      <c r="C457" s="154"/>
      <c r="D457" s="163"/>
      <c r="E457" s="156"/>
      <c r="F457" s="157"/>
      <c r="G457" s="158"/>
      <c r="H457" s="159"/>
      <c r="I457" s="160"/>
      <c r="J457" s="163"/>
      <c r="K457" s="162"/>
      <c r="L457" s="162"/>
      <c r="M457" s="162"/>
      <c r="N457" s="162"/>
      <c r="O457" s="163"/>
      <c r="P457" s="172"/>
      <c r="Q457" s="173"/>
      <c r="R457" s="164"/>
      <c r="S457" s="165"/>
      <c r="T457" s="121"/>
    </row>
    <row r="458" ht="15.75" customHeight="1" spans="1:20">
      <c r="A458" s="153"/>
      <c r="B458" s="153"/>
      <c r="C458" s="154"/>
      <c r="D458" s="163"/>
      <c r="E458" s="156"/>
      <c r="F458" s="157"/>
      <c r="G458" s="158"/>
      <c r="H458" s="159"/>
      <c r="I458" s="160"/>
      <c r="J458" s="163"/>
      <c r="K458" s="162"/>
      <c r="L458" s="162"/>
      <c r="M458" s="162"/>
      <c r="N458" s="162"/>
      <c r="O458" s="163"/>
      <c r="P458" s="172"/>
      <c r="Q458" s="173"/>
      <c r="R458" s="164"/>
      <c r="S458" s="165"/>
      <c r="T458" s="121"/>
    </row>
    <row r="459" ht="15.75" customHeight="1" spans="1:20">
      <c r="A459" s="153"/>
      <c r="B459" s="153"/>
      <c r="C459" s="154"/>
      <c r="D459" s="163"/>
      <c r="E459" s="156"/>
      <c r="F459" s="157"/>
      <c r="G459" s="158"/>
      <c r="H459" s="159"/>
      <c r="I459" s="160"/>
      <c r="J459" s="163"/>
      <c r="K459" s="162"/>
      <c r="L459" s="162"/>
      <c r="M459" s="162"/>
      <c r="N459" s="162"/>
      <c r="O459" s="163"/>
      <c r="P459" s="172"/>
      <c r="Q459" s="173"/>
      <c r="R459" s="164"/>
      <c r="S459" s="165"/>
      <c r="T459" s="121"/>
    </row>
    <row r="460" ht="15.75" customHeight="1" spans="1:20">
      <c r="A460" s="153"/>
      <c r="B460" s="153"/>
      <c r="C460" s="154"/>
      <c r="D460" s="163"/>
      <c r="E460" s="156"/>
      <c r="F460" s="157"/>
      <c r="G460" s="158"/>
      <c r="H460" s="159"/>
      <c r="I460" s="160"/>
      <c r="J460" s="163"/>
      <c r="K460" s="162"/>
      <c r="L460" s="162"/>
      <c r="M460" s="162"/>
      <c r="N460" s="162"/>
      <c r="O460" s="163"/>
      <c r="P460" s="172"/>
      <c r="Q460" s="173"/>
      <c r="R460" s="164"/>
      <c r="S460" s="165"/>
      <c r="T460" s="121"/>
    </row>
    <row r="461" ht="15.75" customHeight="1" spans="1:20">
      <c r="A461" s="153"/>
      <c r="B461" s="153"/>
      <c r="C461" s="154"/>
      <c r="D461" s="163"/>
      <c r="E461" s="156"/>
      <c r="F461" s="157"/>
      <c r="G461" s="158"/>
      <c r="H461" s="159"/>
      <c r="I461" s="160"/>
      <c r="J461" s="163"/>
      <c r="K461" s="162"/>
      <c r="L461" s="162"/>
      <c r="M461" s="162"/>
      <c r="N461" s="162"/>
      <c r="O461" s="163"/>
      <c r="P461" s="172"/>
      <c r="Q461" s="173"/>
      <c r="R461" s="164"/>
      <c r="S461" s="165"/>
      <c r="T461" s="121"/>
    </row>
    <row r="462" ht="15.75" customHeight="1" spans="1:20">
      <c r="A462" s="153"/>
      <c r="B462" s="153"/>
      <c r="C462" s="154"/>
      <c r="D462" s="163"/>
      <c r="E462" s="156"/>
      <c r="F462" s="157"/>
      <c r="G462" s="158"/>
      <c r="H462" s="159"/>
      <c r="I462" s="160"/>
      <c r="J462" s="163"/>
      <c r="K462" s="162"/>
      <c r="L462" s="162"/>
      <c r="M462" s="162"/>
      <c r="N462" s="162"/>
      <c r="O462" s="163"/>
      <c r="P462" s="172"/>
      <c r="Q462" s="173"/>
      <c r="R462" s="164"/>
      <c r="S462" s="165"/>
      <c r="T462" s="121"/>
    </row>
    <row r="463" ht="15.75" customHeight="1" spans="1:20">
      <c r="A463" s="153"/>
      <c r="B463" s="153"/>
      <c r="C463" s="154"/>
      <c r="D463" s="163"/>
      <c r="E463" s="156"/>
      <c r="F463" s="157"/>
      <c r="G463" s="158"/>
      <c r="H463" s="159"/>
      <c r="I463" s="160"/>
      <c r="J463" s="163"/>
      <c r="K463" s="162"/>
      <c r="L463" s="162"/>
      <c r="M463" s="162"/>
      <c r="N463" s="162"/>
      <c r="O463" s="163"/>
      <c r="P463" s="172"/>
      <c r="Q463" s="173"/>
      <c r="R463" s="164"/>
      <c r="S463" s="165"/>
      <c r="T463" s="121"/>
    </row>
    <row r="464" ht="15.75" customHeight="1" spans="1:20">
      <c r="A464" s="153"/>
      <c r="B464" s="153"/>
      <c r="C464" s="154"/>
      <c r="D464" s="163"/>
      <c r="E464" s="156"/>
      <c r="F464" s="157"/>
      <c r="G464" s="158"/>
      <c r="H464" s="159"/>
      <c r="I464" s="160"/>
      <c r="J464" s="163"/>
      <c r="K464" s="162"/>
      <c r="L464" s="162"/>
      <c r="M464" s="162"/>
      <c r="N464" s="162"/>
      <c r="O464" s="163"/>
      <c r="P464" s="172"/>
      <c r="Q464" s="173"/>
      <c r="R464" s="164"/>
      <c r="S464" s="165"/>
      <c r="T464" s="121"/>
    </row>
    <row r="465" ht="15.75" customHeight="1" spans="1:20">
      <c r="A465" s="153"/>
      <c r="B465" s="153"/>
      <c r="C465" s="154"/>
      <c r="D465" s="163"/>
      <c r="E465" s="156"/>
      <c r="F465" s="157"/>
      <c r="G465" s="158"/>
      <c r="H465" s="159"/>
      <c r="I465" s="160"/>
      <c r="J465" s="163"/>
      <c r="K465" s="162"/>
      <c r="L465" s="162"/>
      <c r="M465" s="162"/>
      <c r="N465" s="162"/>
      <c r="O465" s="163"/>
      <c r="P465" s="172"/>
      <c r="Q465" s="173"/>
      <c r="R465" s="164"/>
      <c r="S465" s="165"/>
      <c r="T465" s="121"/>
    </row>
    <row r="466" ht="15.75" customHeight="1" spans="1:20">
      <c r="A466" s="153"/>
      <c r="B466" s="153"/>
      <c r="C466" s="154"/>
      <c r="D466" s="163"/>
      <c r="E466" s="156"/>
      <c r="F466" s="157"/>
      <c r="G466" s="158"/>
      <c r="H466" s="159"/>
      <c r="I466" s="160"/>
      <c r="J466" s="163"/>
      <c r="K466" s="162"/>
      <c r="L466" s="162"/>
      <c r="M466" s="162"/>
      <c r="N466" s="162"/>
      <c r="O466" s="163"/>
      <c r="P466" s="172"/>
      <c r="Q466" s="173"/>
      <c r="R466" s="164"/>
      <c r="S466" s="165"/>
      <c r="T466" s="121"/>
    </row>
    <row r="467" ht="15.75" customHeight="1" spans="1:20">
      <c r="A467" s="153"/>
      <c r="B467" s="153"/>
      <c r="C467" s="154"/>
      <c r="D467" s="163"/>
      <c r="E467" s="156"/>
      <c r="F467" s="157"/>
      <c r="G467" s="158"/>
      <c r="H467" s="159"/>
      <c r="I467" s="160"/>
      <c r="J467" s="163"/>
      <c r="K467" s="162"/>
      <c r="L467" s="162"/>
      <c r="M467" s="162"/>
      <c r="N467" s="162"/>
      <c r="O467" s="163"/>
      <c r="P467" s="172"/>
      <c r="Q467" s="173"/>
      <c r="R467" s="164"/>
      <c r="S467" s="165"/>
      <c r="T467" s="121"/>
    </row>
    <row r="468" ht="15.75" customHeight="1" spans="1:20">
      <c r="A468" s="153"/>
      <c r="B468" s="153"/>
      <c r="C468" s="154"/>
      <c r="D468" s="163"/>
      <c r="E468" s="156"/>
      <c r="F468" s="157"/>
      <c r="G468" s="158"/>
      <c r="H468" s="159"/>
      <c r="I468" s="160"/>
      <c r="J468" s="163"/>
      <c r="K468" s="162"/>
      <c r="L468" s="162"/>
      <c r="M468" s="162"/>
      <c r="N468" s="162"/>
      <c r="O468" s="163"/>
      <c r="P468" s="172"/>
      <c r="Q468" s="173"/>
      <c r="R468" s="164"/>
      <c r="S468" s="165"/>
      <c r="T468" s="121"/>
    </row>
    <row r="469" ht="15.75" customHeight="1" spans="1:20">
      <c r="A469" s="153"/>
      <c r="B469" s="153"/>
      <c r="C469" s="154"/>
      <c r="D469" s="163"/>
      <c r="E469" s="156"/>
      <c r="F469" s="157"/>
      <c r="G469" s="158"/>
      <c r="H469" s="159"/>
      <c r="I469" s="160"/>
      <c r="J469" s="163"/>
      <c r="K469" s="162"/>
      <c r="L469" s="162"/>
      <c r="M469" s="162"/>
      <c r="N469" s="162"/>
      <c r="O469" s="163"/>
      <c r="P469" s="172"/>
      <c r="Q469" s="173"/>
      <c r="R469" s="164"/>
      <c r="S469" s="165"/>
      <c r="T469" s="121"/>
    </row>
    <row r="470" ht="15.75" customHeight="1" spans="1:20">
      <c r="A470" s="153"/>
      <c r="B470" s="153"/>
      <c r="C470" s="154"/>
      <c r="D470" s="163"/>
      <c r="E470" s="156"/>
      <c r="F470" s="157"/>
      <c r="G470" s="158"/>
      <c r="H470" s="159"/>
      <c r="I470" s="160"/>
      <c r="J470" s="163"/>
      <c r="K470" s="162"/>
      <c r="L470" s="162"/>
      <c r="M470" s="162"/>
      <c r="N470" s="162"/>
      <c r="O470" s="163"/>
      <c r="P470" s="172"/>
      <c r="Q470" s="173"/>
      <c r="R470" s="164"/>
      <c r="S470" s="165"/>
      <c r="T470" s="121"/>
    </row>
    <row r="471" ht="15.75" customHeight="1" spans="1:20">
      <c r="A471" s="153"/>
      <c r="B471" s="153"/>
      <c r="C471" s="154"/>
      <c r="D471" s="163"/>
      <c r="E471" s="156"/>
      <c r="F471" s="157"/>
      <c r="G471" s="158"/>
      <c r="H471" s="159"/>
      <c r="I471" s="160"/>
      <c r="J471" s="163"/>
      <c r="K471" s="162"/>
      <c r="L471" s="162"/>
      <c r="M471" s="162"/>
      <c r="N471" s="162"/>
      <c r="O471" s="163"/>
      <c r="P471" s="172"/>
      <c r="Q471" s="173"/>
      <c r="R471" s="164"/>
      <c r="S471" s="165"/>
      <c r="T471" s="121"/>
    </row>
    <row r="472" ht="15.75" customHeight="1" spans="1:20">
      <c r="A472" s="153"/>
      <c r="B472" s="153"/>
      <c r="C472" s="154"/>
      <c r="D472" s="163"/>
      <c r="E472" s="156"/>
      <c r="F472" s="157"/>
      <c r="G472" s="158"/>
      <c r="H472" s="159"/>
      <c r="I472" s="160"/>
      <c r="J472" s="163"/>
      <c r="K472" s="162"/>
      <c r="L472" s="162"/>
      <c r="M472" s="162"/>
      <c r="N472" s="162"/>
      <c r="O472" s="163"/>
      <c r="P472" s="172"/>
      <c r="Q472" s="173"/>
      <c r="R472" s="164"/>
      <c r="S472" s="165"/>
      <c r="T472" s="121"/>
    </row>
    <row r="473" ht="15.75" customHeight="1" spans="1:20">
      <c r="A473" s="153"/>
      <c r="B473" s="153"/>
      <c r="C473" s="154"/>
      <c r="D473" s="163"/>
      <c r="E473" s="156"/>
      <c r="F473" s="157"/>
      <c r="G473" s="158"/>
      <c r="H473" s="159"/>
      <c r="I473" s="160"/>
      <c r="J473" s="163"/>
      <c r="K473" s="162"/>
      <c r="L473" s="162"/>
      <c r="M473" s="162"/>
      <c r="N473" s="162"/>
      <c r="O473" s="163"/>
      <c r="P473" s="172"/>
      <c r="Q473" s="173"/>
      <c r="R473" s="164"/>
      <c r="S473" s="165"/>
      <c r="T473" s="121"/>
    </row>
    <row r="474" ht="15.75" customHeight="1" spans="1:20">
      <c r="A474" s="153"/>
      <c r="B474" s="153"/>
      <c r="C474" s="154"/>
      <c r="D474" s="163"/>
      <c r="E474" s="156"/>
      <c r="F474" s="157"/>
      <c r="G474" s="158"/>
      <c r="H474" s="159"/>
      <c r="I474" s="160"/>
      <c r="J474" s="163"/>
      <c r="K474" s="162"/>
      <c r="L474" s="162"/>
      <c r="M474" s="162"/>
      <c r="N474" s="162"/>
      <c r="O474" s="163"/>
      <c r="P474" s="172"/>
      <c r="Q474" s="173"/>
      <c r="R474" s="164"/>
      <c r="S474" s="165"/>
      <c r="T474" s="121"/>
    </row>
    <row r="475" ht="15.75" customHeight="1" spans="1:20">
      <c r="A475" s="153"/>
      <c r="B475" s="153"/>
      <c r="C475" s="154"/>
      <c r="D475" s="163"/>
      <c r="E475" s="156"/>
      <c r="F475" s="157"/>
      <c r="G475" s="158"/>
      <c r="H475" s="159"/>
      <c r="I475" s="160"/>
      <c r="J475" s="163"/>
      <c r="K475" s="162"/>
      <c r="L475" s="162"/>
      <c r="M475" s="162"/>
      <c r="N475" s="162"/>
      <c r="O475" s="163"/>
      <c r="P475" s="172"/>
      <c r="Q475" s="173"/>
      <c r="R475" s="164"/>
      <c r="S475" s="165"/>
      <c r="T475" s="121"/>
    </row>
    <row r="476" ht="15.75" customHeight="1" spans="1:20">
      <c r="A476" s="153"/>
      <c r="B476" s="153"/>
      <c r="C476" s="154"/>
      <c r="D476" s="163"/>
      <c r="E476" s="156"/>
      <c r="F476" s="157"/>
      <c r="G476" s="158"/>
      <c r="H476" s="159"/>
      <c r="I476" s="160"/>
      <c r="J476" s="163"/>
      <c r="K476" s="162"/>
      <c r="L476" s="162"/>
      <c r="M476" s="162"/>
      <c r="N476" s="162"/>
      <c r="O476" s="163"/>
      <c r="P476" s="172"/>
      <c r="Q476" s="173"/>
      <c r="R476" s="164"/>
      <c r="S476" s="165"/>
      <c r="T476" s="121"/>
    </row>
    <row r="477" ht="15.75" customHeight="1" spans="1:20">
      <c r="A477" s="153"/>
      <c r="B477" s="153"/>
      <c r="C477" s="154"/>
      <c r="D477" s="163"/>
      <c r="E477" s="156"/>
      <c r="F477" s="157"/>
      <c r="G477" s="158"/>
      <c r="H477" s="159"/>
      <c r="I477" s="160"/>
      <c r="J477" s="163"/>
      <c r="K477" s="162"/>
      <c r="L477" s="162"/>
      <c r="M477" s="162"/>
      <c r="N477" s="162"/>
      <c r="O477" s="163"/>
      <c r="P477" s="172"/>
      <c r="Q477" s="173"/>
      <c r="R477" s="164"/>
      <c r="S477" s="165"/>
      <c r="T477" s="121"/>
    </row>
    <row r="478" ht="15.75" customHeight="1" spans="1:20">
      <c r="A478" s="153"/>
      <c r="B478" s="153"/>
      <c r="C478" s="154"/>
      <c r="D478" s="163"/>
      <c r="E478" s="156"/>
      <c r="F478" s="157"/>
      <c r="G478" s="158"/>
      <c r="H478" s="159"/>
      <c r="I478" s="160"/>
      <c r="J478" s="163"/>
      <c r="K478" s="162"/>
      <c r="L478" s="162"/>
      <c r="M478" s="162"/>
      <c r="N478" s="162"/>
      <c r="O478" s="163"/>
      <c r="P478" s="172"/>
      <c r="Q478" s="173"/>
      <c r="R478" s="164"/>
      <c r="S478" s="165"/>
      <c r="T478" s="121"/>
    </row>
    <row r="479" ht="15.75" customHeight="1" spans="1:20">
      <c r="A479" s="153"/>
      <c r="B479" s="153"/>
      <c r="C479" s="154"/>
      <c r="D479" s="163"/>
      <c r="E479" s="156"/>
      <c r="F479" s="157"/>
      <c r="G479" s="158"/>
      <c r="H479" s="159"/>
      <c r="I479" s="160"/>
      <c r="J479" s="163"/>
      <c r="K479" s="162"/>
      <c r="L479" s="162"/>
      <c r="M479" s="162"/>
      <c r="N479" s="162"/>
      <c r="O479" s="163"/>
      <c r="P479" s="172"/>
      <c r="Q479" s="173"/>
      <c r="R479" s="164"/>
      <c r="S479" s="165"/>
      <c r="T479" s="121"/>
    </row>
    <row r="480" ht="15.75" customHeight="1" spans="1:20">
      <c r="A480" s="153"/>
      <c r="B480" s="153"/>
      <c r="C480" s="154"/>
      <c r="D480" s="163"/>
      <c r="E480" s="156"/>
      <c r="F480" s="157"/>
      <c r="G480" s="158"/>
      <c r="H480" s="159"/>
      <c r="I480" s="160"/>
      <c r="J480" s="163"/>
      <c r="K480" s="162"/>
      <c r="L480" s="162"/>
      <c r="M480" s="162"/>
      <c r="N480" s="162"/>
      <c r="O480" s="163"/>
      <c r="P480" s="172"/>
      <c r="Q480" s="173"/>
      <c r="R480" s="164"/>
      <c r="S480" s="165"/>
      <c r="T480" s="121"/>
    </row>
    <row r="481" ht="15.75" customHeight="1" spans="1:20">
      <c r="A481" s="153"/>
      <c r="B481" s="153"/>
      <c r="C481" s="154"/>
      <c r="D481" s="163"/>
      <c r="E481" s="156"/>
      <c r="F481" s="157"/>
      <c r="G481" s="158"/>
      <c r="H481" s="159"/>
      <c r="I481" s="160"/>
      <c r="J481" s="163"/>
      <c r="K481" s="162"/>
      <c r="L481" s="162"/>
      <c r="M481" s="162"/>
      <c r="N481" s="162"/>
      <c r="O481" s="163"/>
      <c r="P481" s="172"/>
      <c r="Q481" s="173"/>
      <c r="R481" s="164"/>
      <c r="S481" s="165"/>
      <c r="T481" s="121"/>
    </row>
    <row r="482" ht="15.75" customHeight="1" spans="1:20">
      <c r="A482" s="153"/>
      <c r="B482" s="153"/>
      <c r="C482" s="154"/>
      <c r="D482" s="163"/>
      <c r="E482" s="156"/>
      <c r="F482" s="157"/>
      <c r="G482" s="158"/>
      <c r="H482" s="159"/>
      <c r="I482" s="160"/>
      <c r="J482" s="163"/>
      <c r="K482" s="162"/>
      <c r="L482" s="162"/>
      <c r="M482" s="162"/>
      <c r="N482" s="162"/>
      <c r="O482" s="163"/>
      <c r="P482" s="172"/>
      <c r="Q482" s="173"/>
      <c r="R482" s="164"/>
      <c r="S482" s="165"/>
      <c r="T482" s="121"/>
    </row>
    <row r="483" ht="15.75" customHeight="1" spans="1:20">
      <c r="A483" s="153"/>
      <c r="B483" s="153"/>
      <c r="C483" s="154"/>
      <c r="D483" s="163"/>
      <c r="E483" s="156"/>
      <c r="F483" s="157"/>
      <c r="G483" s="158"/>
      <c r="H483" s="159"/>
      <c r="I483" s="160"/>
      <c r="J483" s="163"/>
      <c r="K483" s="162"/>
      <c r="L483" s="162"/>
      <c r="M483" s="162"/>
      <c r="N483" s="162"/>
      <c r="O483" s="163"/>
      <c r="P483" s="172"/>
      <c r="Q483" s="173"/>
      <c r="R483" s="164"/>
      <c r="S483" s="165"/>
      <c r="T483" s="121"/>
    </row>
    <row r="484" ht="15.75" customHeight="1" spans="1:20">
      <c r="A484" s="153"/>
      <c r="B484" s="153"/>
      <c r="C484" s="154"/>
      <c r="D484" s="163"/>
      <c r="E484" s="156"/>
      <c r="F484" s="157"/>
      <c r="G484" s="158"/>
      <c r="H484" s="159"/>
      <c r="I484" s="160"/>
      <c r="J484" s="163"/>
      <c r="K484" s="162"/>
      <c r="L484" s="162"/>
      <c r="M484" s="162"/>
      <c r="N484" s="162"/>
      <c r="O484" s="163"/>
      <c r="P484" s="172"/>
      <c r="Q484" s="173"/>
      <c r="R484" s="164"/>
      <c r="S484" s="165"/>
      <c r="T484" s="121"/>
    </row>
    <row r="485" ht="15.75" customHeight="1" spans="1:20">
      <c r="A485" s="153"/>
      <c r="B485" s="153"/>
      <c r="C485" s="154"/>
      <c r="D485" s="163"/>
      <c r="E485" s="156"/>
      <c r="F485" s="157"/>
      <c r="G485" s="158"/>
      <c r="H485" s="159"/>
      <c r="I485" s="160"/>
      <c r="J485" s="163"/>
      <c r="K485" s="162"/>
      <c r="L485" s="162"/>
      <c r="M485" s="162"/>
      <c r="N485" s="162"/>
      <c r="O485" s="163"/>
      <c r="P485" s="172"/>
      <c r="Q485" s="173"/>
      <c r="R485" s="164"/>
      <c r="S485" s="165"/>
      <c r="T485" s="121"/>
    </row>
    <row r="486" ht="15.75" customHeight="1" spans="1:20">
      <c r="A486" s="153"/>
      <c r="B486" s="153"/>
      <c r="C486" s="154"/>
      <c r="D486" s="163"/>
      <c r="E486" s="156"/>
      <c r="F486" s="157"/>
      <c r="G486" s="158"/>
      <c r="H486" s="159"/>
      <c r="I486" s="160"/>
      <c r="J486" s="163"/>
      <c r="K486" s="162"/>
      <c r="L486" s="162"/>
      <c r="M486" s="162"/>
      <c r="N486" s="162"/>
      <c r="O486" s="163"/>
      <c r="P486" s="172"/>
      <c r="Q486" s="173"/>
      <c r="R486" s="164"/>
      <c r="S486" s="165"/>
      <c r="T486" s="121"/>
    </row>
    <row r="487" ht="15.75" customHeight="1" spans="1:20">
      <c r="A487" s="153"/>
      <c r="B487" s="153"/>
      <c r="C487" s="154"/>
      <c r="D487" s="163"/>
      <c r="E487" s="156"/>
      <c r="F487" s="157"/>
      <c r="G487" s="158"/>
      <c r="H487" s="159"/>
      <c r="I487" s="160"/>
      <c r="J487" s="163"/>
      <c r="K487" s="162"/>
      <c r="L487" s="162"/>
      <c r="M487" s="162"/>
      <c r="N487" s="162"/>
      <c r="O487" s="163"/>
      <c r="P487" s="172"/>
      <c r="Q487" s="173"/>
      <c r="R487" s="164"/>
      <c r="S487" s="165"/>
      <c r="T487" s="121"/>
    </row>
    <row r="488" ht="15.75" customHeight="1" spans="1:20">
      <c r="A488" s="153"/>
      <c r="B488" s="153"/>
      <c r="C488" s="154"/>
      <c r="D488" s="163"/>
      <c r="E488" s="156"/>
      <c r="F488" s="157"/>
      <c r="G488" s="158"/>
      <c r="H488" s="159"/>
      <c r="I488" s="160"/>
      <c r="J488" s="163"/>
      <c r="K488" s="162"/>
      <c r="L488" s="162"/>
      <c r="M488" s="162"/>
      <c r="N488" s="162"/>
      <c r="O488" s="163"/>
      <c r="P488" s="172"/>
      <c r="Q488" s="173"/>
      <c r="R488" s="164"/>
      <c r="S488" s="165"/>
      <c r="T488" s="121"/>
    </row>
    <row r="489" ht="15.75" customHeight="1" spans="1:20">
      <c r="A489" s="153"/>
      <c r="B489" s="153"/>
      <c r="C489" s="154"/>
      <c r="D489" s="163"/>
      <c r="E489" s="156"/>
      <c r="F489" s="157"/>
      <c r="G489" s="158"/>
      <c r="H489" s="159"/>
      <c r="I489" s="160"/>
      <c r="J489" s="163"/>
      <c r="K489" s="162"/>
      <c r="L489" s="162"/>
      <c r="M489" s="162"/>
      <c r="N489" s="162"/>
      <c r="O489" s="163"/>
      <c r="P489" s="172"/>
      <c r="Q489" s="173"/>
      <c r="R489" s="164"/>
      <c r="S489" s="165"/>
      <c r="T489" s="121"/>
    </row>
    <row r="490" ht="15.75" customHeight="1" spans="1:20">
      <c r="A490" s="153"/>
      <c r="B490" s="153"/>
      <c r="C490" s="154"/>
      <c r="D490" s="163"/>
      <c r="E490" s="156"/>
      <c r="F490" s="157"/>
      <c r="G490" s="158"/>
      <c r="H490" s="159"/>
      <c r="I490" s="160"/>
      <c r="J490" s="163"/>
      <c r="K490" s="162"/>
      <c r="L490" s="162"/>
      <c r="M490" s="162"/>
      <c r="N490" s="162"/>
      <c r="O490" s="163"/>
      <c r="P490" s="172"/>
      <c r="Q490" s="173"/>
      <c r="R490" s="164"/>
      <c r="S490" s="165"/>
      <c r="T490" s="121"/>
    </row>
    <row r="491" ht="15.75" customHeight="1" spans="1:20">
      <c r="A491" s="153"/>
      <c r="B491" s="153"/>
      <c r="C491" s="154"/>
      <c r="D491" s="163"/>
      <c r="E491" s="156"/>
      <c r="F491" s="157"/>
      <c r="G491" s="158"/>
      <c r="H491" s="159"/>
      <c r="I491" s="160"/>
      <c r="J491" s="163"/>
      <c r="K491" s="162"/>
      <c r="L491" s="162"/>
      <c r="M491" s="162"/>
      <c r="N491" s="162"/>
      <c r="O491" s="163"/>
      <c r="P491" s="172"/>
      <c r="Q491" s="173"/>
      <c r="R491" s="164"/>
      <c r="S491" s="165"/>
      <c r="T491" s="121"/>
    </row>
    <row r="492" ht="15.75" customHeight="1" spans="1:20">
      <c r="A492" s="153"/>
      <c r="B492" s="153"/>
      <c r="C492" s="154"/>
      <c r="D492" s="163"/>
      <c r="E492" s="156"/>
      <c r="F492" s="157"/>
      <c r="G492" s="158"/>
      <c r="H492" s="159"/>
      <c r="I492" s="160"/>
      <c r="J492" s="163"/>
      <c r="K492" s="162"/>
      <c r="L492" s="162"/>
      <c r="M492" s="162"/>
      <c r="N492" s="162"/>
      <c r="O492" s="163"/>
      <c r="P492" s="172"/>
      <c r="Q492" s="173"/>
      <c r="R492" s="164"/>
      <c r="S492" s="165"/>
      <c r="T492" s="121"/>
    </row>
    <row r="493" ht="15.75" customHeight="1" spans="1:20">
      <c r="A493" s="153"/>
      <c r="B493" s="153"/>
      <c r="C493" s="154"/>
      <c r="D493" s="163"/>
      <c r="E493" s="156"/>
      <c r="F493" s="157"/>
      <c r="G493" s="158"/>
      <c r="H493" s="159"/>
      <c r="I493" s="160"/>
      <c r="J493" s="163"/>
      <c r="K493" s="162"/>
      <c r="L493" s="162"/>
      <c r="M493" s="162"/>
      <c r="N493" s="162"/>
      <c r="O493" s="163"/>
      <c r="P493" s="172"/>
      <c r="Q493" s="173"/>
      <c r="R493" s="164"/>
      <c r="S493" s="165"/>
      <c r="T493" s="121"/>
    </row>
    <row r="494" ht="15.75" customHeight="1" spans="1:20">
      <c r="A494" s="153"/>
      <c r="B494" s="153"/>
      <c r="C494" s="154"/>
      <c r="D494" s="163"/>
      <c r="E494" s="156"/>
      <c r="F494" s="157"/>
      <c r="G494" s="158"/>
      <c r="H494" s="159"/>
      <c r="I494" s="160"/>
      <c r="J494" s="163"/>
      <c r="K494" s="162"/>
      <c r="L494" s="162"/>
      <c r="M494" s="162"/>
      <c r="N494" s="162"/>
      <c r="O494" s="163"/>
      <c r="P494" s="172"/>
      <c r="Q494" s="173"/>
      <c r="R494" s="164"/>
      <c r="S494" s="165"/>
      <c r="T494" s="121"/>
    </row>
    <row r="495" ht="15.75" customHeight="1" spans="1:20">
      <c r="A495" s="153"/>
      <c r="B495" s="153"/>
      <c r="C495" s="154"/>
      <c r="D495" s="163"/>
      <c r="E495" s="156"/>
      <c r="F495" s="157"/>
      <c r="G495" s="158"/>
      <c r="H495" s="159"/>
      <c r="I495" s="160"/>
      <c r="J495" s="163"/>
      <c r="K495" s="162"/>
      <c r="L495" s="162"/>
      <c r="M495" s="162"/>
      <c r="N495" s="162"/>
      <c r="O495" s="163"/>
      <c r="P495" s="172"/>
      <c r="Q495" s="173"/>
      <c r="R495" s="164"/>
      <c r="S495" s="165"/>
      <c r="T495" s="121"/>
    </row>
    <row r="496" ht="15.75" customHeight="1" spans="1:20">
      <c r="A496" s="153"/>
      <c r="B496" s="153"/>
      <c r="C496" s="154"/>
      <c r="D496" s="163"/>
      <c r="E496" s="156"/>
      <c r="F496" s="157"/>
      <c r="G496" s="158"/>
      <c r="H496" s="159"/>
      <c r="I496" s="160"/>
      <c r="J496" s="163"/>
      <c r="K496" s="162"/>
      <c r="L496" s="162"/>
      <c r="M496" s="162"/>
      <c r="N496" s="162"/>
      <c r="O496" s="163"/>
      <c r="P496" s="172"/>
      <c r="Q496" s="173"/>
      <c r="R496" s="164"/>
      <c r="S496" s="165"/>
      <c r="T496" s="121"/>
    </row>
    <row r="497" ht="15.75" customHeight="1" spans="1:20">
      <c r="A497" s="153"/>
      <c r="B497" s="153"/>
      <c r="C497" s="154"/>
      <c r="D497" s="163"/>
      <c r="E497" s="156"/>
      <c r="F497" s="157"/>
      <c r="G497" s="158"/>
      <c r="H497" s="159"/>
      <c r="I497" s="160"/>
      <c r="J497" s="163"/>
      <c r="K497" s="162"/>
      <c r="L497" s="162"/>
      <c r="M497" s="162"/>
      <c r="N497" s="162"/>
      <c r="O497" s="163"/>
      <c r="P497" s="172"/>
      <c r="Q497" s="173"/>
      <c r="R497" s="164"/>
      <c r="S497" s="165"/>
      <c r="T497" s="121"/>
    </row>
    <row r="498" ht="15.75" customHeight="1" spans="1:20">
      <c r="A498" s="153"/>
      <c r="B498" s="153"/>
      <c r="C498" s="154"/>
      <c r="D498" s="163"/>
      <c r="E498" s="156"/>
      <c r="F498" s="157"/>
      <c r="G498" s="158"/>
      <c r="H498" s="159"/>
      <c r="I498" s="160"/>
      <c r="J498" s="163"/>
      <c r="K498" s="162"/>
      <c r="L498" s="162"/>
      <c r="M498" s="162"/>
      <c r="N498" s="162"/>
      <c r="O498" s="163"/>
      <c r="P498" s="172"/>
      <c r="Q498" s="173"/>
      <c r="R498" s="164"/>
      <c r="S498" s="165"/>
      <c r="T498" s="121"/>
    </row>
    <row r="499" ht="15.75" customHeight="1" spans="1:20">
      <c r="A499" s="153"/>
      <c r="B499" s="153"/>
      <c r="C499" s="154"/>
      <c r="D499" s="163"/>
      <c r="E499" s="156"/>
      <c r="F499" s="157"/>
      <c r="G499" s="158"/>
      <c r="H499" s="159"/>
      <c r="I499" s="160"/>
      <c r="J499" s="163"/>
      <c r="K499" s="162"/>
      <c r="L499" s="162"/>
      <c r="M499" s="162"/>
      <c r="N499" s="162"/>
      <c r="O499" s="163"/>
      <c r="P499" s="172"/>
      <c r="Q499" s="173"/>
      <c r="R499" s="164"/>
      <c r="S499" s="165"/>
      <c r="T499" s="121"/>
    </row>
    <row r="500" ht="15.75" customHeight="1" spans="1:20">
      <c r="A500" s="153"/>
      <c r="B500" s="153"/>
      <c r="C500" s="154"/>
      <c r="D500" s="163"/>
      <c r="E500" s="156"/>
      <c r="F500" s="157"/>
      <c r="G500" s="158"/>
      <c r="H500" s="159"/>
      <c r="I500" s="160"/>
      <c r="J500" s="163"/>
      <c r="K500" s="162"/>
      <c r="L500" s="162"/>
      <c r="M500" s="162"/>
      <c r="N500" s="162"/>
      <c r="O500" s="163"/>
      <c r="P500" s="172"/>
      <c r="Q500" s="173"/>
      <c r="R500" s="164"/>
      <c r="S500" s="165"/>
      <c r="T500" s="121"/>
    </row>
    <row r="501" ht="15.75" customHeight="1" spans="1:20">
      <c r="A501" s="153"/>
      <c r="B501" s="153"/>
      <c r="C501" s="154"/>
      <c r="D501" s="163"/>
      <c r="E501" s="156"/>
      <c r="F501" s="157"/>
      <c r="G501" s="158"/>
      <c r="H501" s="159"/>
      <c r="I501" s="160"/>
      <c r="J501" s="163"/>
      <c r="K501" s="162"/>
      <c r="L501" s="162"/>
      <c r="M501" s="162"/>
      <c r="N501" s="162"/>
      <c r="O501" s="163"/>
      <c r="P501" s="172"/>
      <c r="Q501" s="173"/>
      <c r="R501" s="164"/>
      <c r="S501" s="165"/>
      <c r="T501" s="121"/>
    </row>
    <row r="502" ht="15.75" customHeight="1" spans="1:20">
      <c r="A502" s="153"/>
      <c r="B502" s="153"/>
      <c r="C502" s="154"/>
      <c r="D502" s="163"/>
      <c r="E502" s="156"/>
      <c r="F502" s="157"/>
      <c r="G502" s="158"/>
      <c r="H502" s="159"/>
      <c r="I502" s="160"/>
      <c r="J502" s="163"/>
      <c r="K502" s="162"/>
      <c r="L502" s="162"/>
      <c r="M502" s="162"/>
      <c r="N502" s="162"/>
      <c r="O502" s="163"/>
      <c r="P502" s="172"/>
      <c r="Q502" s="173"/>
      <c r="R502" s="164"/>
      <c r="S502" s="165"/>
      <c r="T502" s="121"/>
    </row>
    <row r="503" ht="15.75" customHeight="1" spans="1:20">
      <c r="A503" s="153"/>
      <c r="B503" s="153"/>
      <c r="C503" s="154"/>
      <c r="D503" s="163"/>
      <c r="E503" s="156"/>
      <c r="F503" s="157"/>
      <c r="G503" s="158"/>
      <c r="H503" s="159"/>
      <c r="I503" s="160"/>
      <c r="J503" s="163"/>
      <c r="K503" s="162"/>
      <c r="L503" s="162"/>
      <c r="M503" s="162"/>
      <c r="N503" s="162"/>
      <c r="O503" s="163"/>
      <c r="P503" s="172"/>
      <c r="Q503" s="173"/>
      <c r="R503" s="164"/>
      <c r="S503" s="165"/>
      <c r="T503" s="121"/>
    </row>
    <row r="504" ht="15.75" customHeight="1" spans="1:20">
      <c r="A504" s="153"/>
      <c r="B504" s="153"/>
      <c r="C504" s="154"/>
      <c r="D504" s="163"/>
      <c r="E504" s="156"/>
      <c r="F504" s="157"/>
      <c r="G504" s="158"/>
      <c r="H504" s="159"/>
      <c r="I504" s="160"/>
      <c r="J504" s="163"/>
      <c r="K504" s="162"/>
      <c r="L504" s="162"/>
      <c r="M504" s="162"/>
      <c r="N504" s="162"/>
      <c r="O504" s="163"/>
      <c r="P504" s="172"/>
      <c r="Q504" s="173"/>
      <c r="R504" s="164"/>
      <c r="S504" s="165"/>
      <c r="T504" s="121"/>
    </row>
    <row r="505" ht="15.75" customHeight="1" spans="1:20">
      <c r="A505" s="153"/>
      <c r="B505" s="153"/>
      <c r="C505" s="154"/>
      <c r="D505" s="163"/>
      <c r="E505" s="156"/>
      <c r="F505" s="157"/>
      <c r="G505" s="158"/>
      <c r="H505" s="159"/>
      <c r="I505" s="160"/>
      <c r="J505" s="163"/>
      <c r="K505" s="162"/>
      <c r="L505" s="162"/>
      <c r="M505" s="162"/>
      <c r="N505" s="162"/>
      <c r="O505" s="163"/>
      <c r="P505" s="172"/>
      <c r="Q505" s="173"/>
      <c r="R505" s="164"/>
      <c r="S505" s="165"/>
      <c r="T505" s="121"/>
    </row>
    <row r="506" ht="15.75" customHeight="1" spans="1:20">
      <c r="A506" s="153"/>
      <c r="B506" s="153"/>
      <c r="C506" s="154"/>
      <c r="D506" s="163"/>
      <c r="E506" s="156"/>
      <c r="F506" s="157"/>
      <c r="G506" s="158"/>
      <c r="H506" s="159"/>
      <c r="I506" s="160"/>
      <c r="J506" s="163"/>
      <c r="K506" s="162"/>
      <c r="L506" s="162"/>
      <c r="M506" s="162"/>
      <c r="N506" s="162"/>
      <c r="O506" s="163"/>
      <c r="P506" s="172"/>
      <c r="Q506" s="173"/>
      <c r="R506" s="164"/>
      <c r="S506" s="165"/>
      <c r="T506" s="121"/>
    </row>
    <row r="507" ht="15.75" customHeight="1" spans="1:20">
      <c r="A507" s="153"/>
      <c r="B507" s="153"/>
      <c r="C507" s="154"/>
      <c r="D507" s="163"/>
      <c r="E507" s="156"/>
      <c r="F507" s="157"/>
      <c r="G507" s="158"/>
      <c r="H507" s="159"/>
      <c r="I507" s="160"/>
      <c r="J507" s="163"/>
      <c r="K507" s="162"/>
      <c r="L507" s="162"/>
      <c r="M507" s="162"/>
      <c r="N507" s="162"/>
      <c r="O507" s="163"/>
      <c r="P507" s="172"/>
      <c r="Q507" s="173"/>
      <c r="R507" s="164"/>
      <c r="S507" s="165"/>
      <c r="T507" s="121"/>
    </row>
    <row r="508" ht="15.75" customHeight="1" spans="1:20">
      <c r="A508" s="153"/>
      <c r="B508" s="153"/>
      <c r="C508" s="154"/>
      <c r="D508" s="163"/>
      <c r="E508" s="156"/>
      <c r="F508" s="157"/>
      <c r="G508" s="158"/>
      <c r="H508" s="159"/>
      <c r="I508" s="160"/>
      <c r="J508" s="163"/>
      <c r="K508" s="162"/>
      <c r="L508" s="162"/>
      <c r="M508" s="162"/>
      <c r="N508" s="162"/>
      <c r="O508" s="163"/>
      <c r="P508" s="172"/>
      <c r="Q508" s="173"/>
      <c r="R508" s="164"/>
      <c r="S508" s="165"/>
      <c r="T508" s="121"/>
    </row>
    <row r="509" ht="15.75" customHeight="1" spans="1:20">
      <c r="A509" s="153"/>
      <c r="B509" s="153"/>
      <c r="C509" s="154"/>
      <c r="D509" s="163"/>
      <c r="E509" s="156"/>
      <c r="F509" s="157"/>
      <c r="G509" s="158"/>
      <c r="H509" s="159"/>
      <c r="I509" s="160"/>
      <c r="J509" s="163"/>
      <c r="K509" s="162"/>
      <c r="L509" s="162"/>
      <c r="M509" s="162"/>
      <c r="N509" s="162"/>
      <c r="O509" s="163"/>
      <c r="P509" s="172"/>
      <c r="Q509" s="173"/>
      <c r="R509" s="164"/>
      <c r="S509" s="165"/>
      <c r="T509" s="121"/>
    </row>
    <row r="510" ht="15.75" customHeight="1" spans="1:20">
      <c r="A510" s="153"/>
      <c r="B510" s="153"/>
      <c r="C510" s="154"/>
      <c r="D510" s="163"/>
      <c r="E510" s="156"/>
      <c r="F510" s="157"/>
      <c r="G510" s="158"/>
      <c r="H510" s="159"/>
      <c r="I510" s="160"/>
      <c r="J510" s="163"/>
      <c r="K510" s="162"/>
      <c r="L510" s="162"/>
      <c r="M510" s="162"/>
      <c r="N510" s="162"/>
      <c r="O510" s="163"/>
      <c r="P510" s="172"/>
      <c r="Q510" s="173"/>
      <c r="R510" s="164"/>
      <c r="S510" s="165"/>
      <c r="T510" s="121"/>
    </row>
    <row r="521" ht="15.85" spans="8:18">
      <c r="H521" s="175"/>
      <c r="I521" s="175"/>
      <c r="P521" s="176"/>
      <c r="Q521" s="176"/>
      <c r="R521" s="176"/>
    </row>
    <row r="522" ht="15.85" spans="8:18">
      <c r="H522" s="175"/>
      <c r="I522" s="175"/>
      <c r="P522" s="176"/>
      <c r="Q522" s="176"/>
      <c r="R522" s="176"/>
    </row>
    <row r="523" ht="15.85" spans="8:18">
      <c r="H523" s="175"/>
      <c r="I523" s="175"/>
      <c r="P523" s="176"/>
      <c r="Q523" s="176"/>
      <c r="R523" s="176"/>
    </row>
    <row r="524" ht="15.85" spans="8:18">
      <c r="H524" s="175"/>
      <c r="I524" s="175"/>
      <c r="P524" s="176"/>
      <c r="Q524" s="176"/>
      <c r="R524" s="176"/>
    </row>
    <row r="525" ht="15.85" spans="8:18">
      <c r="H525" s="175"/>
      <c r="I525" s="175"/>
      <c r="P525" s="176"/>
      <c r="Q525" s="176"/>
      <c r="R525" s="176"/>
    </row>
    <row r="526" ht="15.85" spans="8:18">
      <c r="H526" s="175"/>
      <c r="I526" s="175"/>
      <c r="P526" s="176"/>
      <c r="Q526" s="176"/>
      <c r="R526" s="176"/>
    </row>
    <row r="527" ht="15.85" spans="8:18">
      <c r="H527" s="175"/>
      <c r="I527" s="175"/>
      <c r="P527" s="176"/>
      <c r="Q527" s="176"/>
      <c r="R527" s="176"/>
    </row>
    <row r="528" ht="15.85" spans="8:18">
      <c r="H528" s="175"/>
      <c r="I528" s="175"/>
      <c r="P528" s="176"/>
      <c r="Q528" s="176"/>
      <c r="R528" s="176"/>
    </row>
    <row r="529" ht="15.85" spans="8:18">
      <c r="H529" s="175"/>
      <c r="I529" s="175"/>
      <c r="P529" s="176"/>
      <c r="Q529" s="176"/>
      <c r="R529" s="176"/>
    </row>
    <row r="530" ht="15.85" spans="8:18">
      <c r="H530" s="175"/>
      <c r="I530" s="175"/>
      <c r="P530" s="176"/>
      <c r="Q530" s="176"/>
      <c r="R530" s="176"/>
    </row>
    <row r="531" ht="15.85" spans="8:18">
      <c r="H531" s="175"/>
      <c r="I531" s="175"/>
      <c r="P531" s="176"/>
      <c r="Q531" s="176"/>
      <c r="R531" s="176"/>
    </row>
    <row r="532" ht="15.85" spans="8:18">
      <c r="H532" s="175"/>
      <c r="I532" s="175"/>
      <c r="P532" s="176"/>
      <c r="Q532" s="176"/>
      <c r="R532" s="176"/>
    </row>
    <row r="533" ht="15.85" spans="8:18">
      <c r="H533" s="175"/>
      <c r="I533" s="175"/>
      <c r="P533" s="176"/>
      <c r="Q533" s="176"/>
      <c r="R533" s="176"/>
    </row>
    <row r="534" ht="15.85" spans="8:18">
      <c r="H534" s="175"/>
      <c r="I534" s="175"/>
      <c r="P534" s="176"/>
      <c r="Q534" s="176"/>
      <c r="R534" s="176"/>
    </row>
    <row r="535" ht="15.85" spans="8:18">
      <c r="H535" s="175"/>
      <c r="I535" s="175"/>
      <c r="P535" s="176"/>
      <c r="Q535" s="176"/>
      <c r="R535" s="176"/>
    </row>
    <row r="536" ht="15.85" spans="8:18">
      <c r="H536" s="175"/>
      <c r="I536" s="175"/>
      <c r="P536" s="176"/>
      <c r="Q536" s="176"/>
      <c r="R536" s="176"/>
    </row>
    <row r="537" ht="15.85" spans="8:18">
      <c r="H537" s="175"/>
      <c r="I537" s="175"/>
      <c r="P537" s="176"/>
      <c r="Q537" s="176"/>
      <c r="R537" s="176"/>
    </row>
    <row r="538" ht="15.85" spans="8:18">
      <c r="H538" s="175"/>
      <c r="I538" s="175"/>
      <c r="P538" s="176"/>
      <c r="Q538" s="176"/>
      <c r="R538" s="176"/>
    </row>
    <row r="539" ht="15.85" spans="8:18">
      <c r="H539" s="175"/>
      <c r="I539" s="175"/>
      <c r="P539" s="176"/>
      <c r="Q539" s="176"/>
      <c r="R539" s="176"/>
    </row>
    <row r="540" ht="15.85" spans="8:18">
      <c r="H540" s="175"/>
      <c r="I540" s="175"/>
      <c r="P540" s="176"/>
      <c r="Q540" s="176"/>
      <c r="R540" s="176"/>
    </row>
    <row r="541" ht="15.85" spans="8:18">
      <c r="H541" s="175"/>
      <c r="I541" s="175"/>
      <c r="P541" s="176"/>
      <c r="Q541" s="176"/>
      <c r="R541" s="176"/>
    </row>
    <row r="542" ht="15.85" spans="8:18">
      <c r="H542" s="175"/>
      <c r="I542" s="175"/>
      <c r="P542" s="176"/>
      <c r="Q542" s="176"/>
      <c r="R542" s="176"/>
    </row>
    <row r="543" ht="15.85" spans="8:18">
      <c r="H543" s="175"/>
      <c r="I543" s="175"/>
      <c r="P543" s="176"/>
      <c r="Q543" s="176"/>
      <c r="R543" s="176"/>
    </row>
    <row r="544" ht="15.85" spans="8:18">
      <c r="H544" s="175"/>
      <c r="I544" s="175"/>
      <c r="P544" s="176"/>
      <c r="Q544" s="176"/>
      <c r="R544" s="176"/>
    </row>
    <row r="545" ht="15.85" spans="8:18">
      <c r="H545" s="175"/>
      <c r="I545" s="175"/>
      <c r="P545" s="176"/>
      <c r="Q545" s="176"/>
      <c r="R545" s="176"/>
    </row>
    <row r="546" ht="15.85" spans="8:18">
      <c r="H546" s="175"/>
      <c r="I546" s="175"/>
      <c r="P546" s="176"/>
      <c r="Q546" s="176"/>
      <c r="R546" s="176"/>
    </row>
    <row r="547" ht="15.85" spans="8:18">
      <c r="H547" s="175"/>
      <c r="I547" s="175"/>
      <c r="P547" s="176"/>
      <c r="Q547" s="176"/>
      <c r="R547" s="176"/>
    </row>
    <row r="548" ht="15.85" spans="8:18">
      <c r="H548" s="175"/>
      <c r="I548" s="175"/>
      <c r="P548" s="176"/>
      <c r="Q548" s="176"/>
      <c r="R548" s="176"/>
    </row>
    <row r="549" ht="15.85" spans="8:18">
      <c r="H549" s="175"/>
      <c r="I549" s="175"/>
      <c r="P549" s="176"/>
      <c r="Q549" s="176"/>
      <c r="R549" s="176"/>
    </row>
    <row r="550" ht="15.85" spans="8:18">
      <c r="H550" s="175"/>
      <c r="I550" s="175"/>
      <c r="P550" s="176"/>
      <c r="Q550" s="176"/>
      <c r="R550" s="176"/>
    </row>
    <row r="551" ht="15.85" spans="8:18">
      <c r="H551" s="175"/>
      <c r="I551" s="175"/>
      <c r="P551" s="176"/>
      <c r="Q551" s="176"/>
      <c r="R551" s="176"/>
    </row>
    <row r="552" ht="15.85" spans="8:18">
      <c r="H552" s="175"/>
      <c r="I552" s="175"/>
      <c r="P552" s="176"/>
      <c r="Q552" s="176"/>
      <c r="R552" s="176"/>
    </row>
    <row r="553" ht="15.85" spans="8:18">
      <c r="H553" s="175"/>
      <c r="I553" s="175"/>
      <c r="P553" s="176"/>
      <c r="Q553" s="176"/>
      <c r="R553" s="176"/>
    </row>
    <row r="554" ht="15.85" spans="8:18">
      <c r="H554" s="175"/>
      <c r="I554" s="175"/>
      <c r="P554" s="176"/>
      <c r="Q554" s="176"/>
      <c r="R554" s="176"/>
    </row>
    <row r="555" ht="15.85" spans="8:18">
      <c r="H555" s="175"/>
      <c r="I555" s="175"/>
      <c r="P555" s="176"/>
      <c r="Q555" s="176"/>
      <c r="R555" s="176"/>
    </row>
    <row r="556" ht="15.85" spans="8:18">
      <c r="H556" s="175"/>
      <c r="I556" s="175"/>
      <c r="P556" s="176"/>
      <c r="Q556" s="176"/>
      <c r="R556" s="176"/>
    </row>
    <row r="557" ht="15.85" spans="8:18">
      <c r="H557" s="175"/>
      <c r="I557" s="175"/>
      <c r="P557" s="176"/>
      <c r="Q557" s="176"/>
      <c r="R557" s="176"/>
    </row>
    <row r="558" ht="15.85" spans="8:18">
      <c r="H558" s="175"/>
      <c r="I558" s="175"/>
      <c r="P558" s="176"/>
      <c r="Q558" s="176"/>
      <c r="R558" s="176"/>
    </row>
    <row r="559" ht="15.85" spans="8:18">
      <c r="H559" s="175"/>
      <c r="I559" s="175"/>
      <c r="P559" s="176"/>
      <c r="Q559" s="176"/>
      <c r="R559" s="176"/>
    </row>
    <row r="560" ht="15.85" spans="8:18">
      <c r="H560" s="175"/>
      <c r="I560" s="175"/>
      <c r="P560" s="176"/>
      <c r="Q560" s="176"/>
      <c r="R560" s="176"/>
    </row>
    <row r="561" ht="15.85" spans="8:18">
      <c r="H561" s="175"/>
      <c r="I561" s="175"/>
      <c r="P561" s="176"/>
      <c r="Q561" s="176"/>
      <c r="R561" s="176"/>
    </row>
    <row r="562" ht="15.85" spans="8:18">
      <c r="H562" s="175"/>
      <c r="I562" s="175"/>
      <c r="P562" s="176"/>
      <c r="Q562" s="176"/>
      <c r="R562" s="176"/>
    </row>
    <row r="563" ht="15.85" spans="8:18">
      <c r="H563" s="175"/>
      <c r="I563" s="175"/>
      <c r="P563" s="176"/>
      <c r="Q563" s="176"/>
      <c r="R563" s="176"/>
    </row>
    <row r="564" ht="15.85" spans="8:18">
      <c r="H564" s="175"/>
      <c r="I564" s="175"/>
      <c r="P564" s="176"/>
      <c r="Q564" s="176"/>
      <c r="R564" s="176"/>
    </row>
    <row r="565" ht="15.85" spans="8:18">
      <c r="H565" s="175"/>
      <c r="I565" s="175"/>
      <c r="P565" s="176"/>
      <c r="Q565" s="176"/>
      <c r="R565" s="176"/>
    </row>
    <row r="566" ht="15.85" spans="8:18">
      <c r="H566" s="175"/>
      <c r="I566" s="175"/>
      <c r="P566" s="176"/>
      <c r="Q566" s="176"/>
      <c r="R566" s="176"/>
    </row>
    <row r="567" ht="15.85" spans="8:18">
      <c r="H567" s="175"/>
      <c r="I567" s="175"/>
      <c r="P567" s="176"/>
      <c r="Q567" s="176"/>
      <c r="R567" s="176"/>
    </row>
    <row r="568" ht="15.85" spans="8:18">
      <c r="H568" s="175"/>
      <c r="I568" s="175"/>
      <c r="P568" s="176"/>
      <c r="Q568" s="176"/>
      <c r="R568" s="176"/>
    </row>
    <row r="569" ht="15.85" spans="8:18">
      <c r="H569" s="175"/>
      <c r="I569" s="175"/>
      <c r="P569" s="176"/>
      <c r="Q569" s="176"/>
      <c r="R569" s="176"/>
    </row>
    <row r="570" ht="15.85" spans="8:18">
      <c r="H570" s="175"/>
      <c r="I570" s="175"/>
      <c r="P570" s="176"/>
      <c r="Q570" s="176"/>
      <c r="R570" s="176"/>
    </row>
    <row r="571" ht="15.85" spans="8:18">
      <c r="H571" s="175"/>
      <c r="I571" s="175"/>
      <c r="P571" s="176"/>
      <c r="Q571" s="176"/>
      <c r="R571" s="176"/>
    </row>
    <row r="572" ht="15.85" spans="8:18">
      <c r="H572" s="175"/>
      <c r="I572" s="175"/>
      <c r="P572" s="176"/>
      <c r="Q572" s="176"/>
      <c r="R572" s="176"/>
    </row>
    <row r="573" ht="15.85" spans="8:18">
      <c r="H573" s="175"/>
      <c r="I573" s="175"/>
      <c r="P573" s="176"/>
      <c r="Q573" s="176"/>
      <c r="R573" s="176"/>
    </row>
    <row r="574" ht="15.85" spans="8:18">
      <c r="H574" s="175"/>
      <c r="I574" s="175"/>
      <c r="P574" s="176"/>
      <c r="Q574" s="176"/>
      <c r="R574" s="176"/>
    </row>
    <row r="575" ht="15.85" spans="8:18">
      <c r="H575" s="175"/>
      <c r="I575" s="175"/>
      <c r="P575" s="176"/>
      <c r="Q575" s="176"/>
      <c r="R575" s="176"/>
    </row>
    <row r="576" ht="15.85" spans="8:18">
      <c r="H576" s="175"/>
      <c r="I576" s="175"/>
      <c r="P576" s="176"/>
      <c r="Q576" s="176"/>
      <c r="R576" s="176"/>
    </row>
    <row r="577" ht="15.85" spans="8:18">
      <c r="H577" s="175"/>
      <c r="I577" s="175"/>
      <c r="P577" s="176"/>
      <c r="Q577" s="176"/>
      <c r="R577" s="176"/>
    </row>
    <row r="578" ht="15.85" spans="8:18">
      <c r="H578" s="175"/>
      <c r="I578" s="175"/>
      <c r="P578" s="176"/>
      <c r="Q578" s="176"/>
      <c r="R578" s="176"/>
    </row>
    <row r="579" ht="15.85" spans="8:18">
      <c r="H579" s="175"/>
      <c r="I579" s="175"/>
      <c r="P579" s="176"/>
      <c r="Q579" s="176"/>
      <c r="R579" s="176"/>
    </row>
    <row r="580" ht="15.85" spans="8:18">
      <c r="H580" s="175"/>
      <c r="I580" s="175"/>
      <c r="P580" s="176"/>
      <c r="Q580" s="176"/>
      <c r="R580" s="176"/>
    </row>
    <row r="581" ht="15.85" spans="8:18">
      <c r="H581" s="175"/>
      <c r="I581" s="175"/>
      <c r="P581" s="176"/>
      <c r="Q581" s="176"/>
      <c r="R581" s="176"/>
    </row>
    <row r="582" ht="15.85" spans="8:18">
      <c r="H582" s="175"/>
      <c r="I582" s="175"/>
      <c r="P582" s="176"/>
      <c r="Q582" s="176"/>
      <c r="R582" s="176"/>
    </row>
    <row r="583" ht="15.85" spans="8:18">
      <c r="H583" s="175"/>
      <c r="I583" s="175"/>
      <c r="P583" s="176"/>
      <c r="Q583" s="176"/>
      <c r="R583" s="176"/>
    </row>
    <row r="584" ht="15.85" spans="8:18">
      <c r="H584" s="175"/>
      <c r="I584" s="175"/>
      <c r="P584" s="176"/>
      <c r="Q584" s="176"/>
      <c r="R584" s="176"/>
    </row>
    <row r="585" ht="15.85" spans="8:18">
      <c r="H585" s="175"/>
      <c r="I585" s="175"/>
      <c r="P585" s="176"/>
      <c r="Q585" s="176"/>
      <c r="R585" s="176"/>
    </row>
    <row r="586" ht="15.85" spans="8:18">
      <c r="H586" s="175"/>
      <c r="I586" s="175"/>
      <c r="P586" s="176"/>
      <c r="Q586" s="176"/>
      <c r="R586" s="176"/>
    </row>
    <row r="587" ht="15.85" spans="8:18">
      <c r="H587" s="175"/>
      <c r="I587" s="175"/>
      <c r="P587" s="176"/>
      <c r="Q587" s="176"/>
      <c r="R587" s="176"/>
    </row>
    <row r="588" ht="15.85" spans="8:18">
      <c r="H588" s="175"/>
      <c r="I588" s="175"/>
      <c r="P588" s="176"/>
      <c r="Q588" s="176"/>
      <c r="R588" s="176"/>
    </row>
    <row r="589" ht="15.85" spans="8:18">
      <c r="H589" s="175"/>
      <c r="I589" s="175"/>
      <c r="P589" s="176"/>
      <c r="Q589" s="176"/>
      <c r="R589" s="176"/>
    </row>
    <row r="590" ht="15.85" spans="8:18">
      <c r="H590" s="175"/>
      <c r="I590" s="175"/>
      <c r="P590" s="176"/>
      <c r="Q590" s="176"/>
      <c r="R590" s="176"/>
    </row>
    <row r="591" ht="15.85" spans="8:18">
      <c r="H591" s="175"/>
      <c r="I591" s="175"/>
      <c r="P591" s="176"/>
      <c r="Q591" s="176"/>
      <c r="R591" s="176"/>
    </row>
    <row r="592" ht="15.85" spans="8:18">
      <c r="H592" s="175"/>
      <c r="I592" s="175"/>
      <c r="P592" s="176"/>
      <c r="Q592" s="176"/>
      <c r="R592" s="176"/>
    </row>
    <row r="593" ht="15.85" spans="8:18">
      <c r="H593" s="175"/>
      <c r="I593" s="175"/>
      <c r="P593" s="176"/>
      <c r="Q593" s="176"/>
      <c r="R593" s="176"/>
    </row>
    <row r="594" ht="15.85" spans="8:18">
      <c r="H594" s="175"/>
      <c r="I594" s="175"/>
      <c r="P594" s="176"/>
      <c r="Q594" s="176"/>
      <c r="R594" s="176"/>
    </row>
    <row r="595" ht="15.85" spans="8:18">
      <c r="H595" s="175"/>
      <c r="I595" s="175"/>
      <c r="P595" s="176"/>
      <c r="Q595" s="176"/>
      <c r="R595" s="176"/>
    </row>
    <row r="596" ht="15.85" spans="8:18">
      <c r="H596" s="175"/>
      <c r="I596" s="175"/>
      <c r="P596" s="176"/>
      <c r="Q596" s="176"/>
      <c r="R596" s="176"/>
    </row>
    <row r="597" ht="15.85" spans="8:18">
      <c r="H597" s="175"/>
      <c r="I597" s="175"/>
      <c r="P597" s="176"/>
      <c r="Q597" s="176"/>
      <c r="R597" s="176"/>
    </row>
    <row r="598" ht="15.85" spans="8:18">
      <c r="H598" s="175"/>
      <c r="I598" s="175"/>
      <c r="P598" s="176"/>
      <c r="Q598" s="176"/>
      <c r="R598" s="176"/>
    </row>
    <row r="599" ht="15.85" spans="8:18">
      <c r="H599" s="175"/>
      <c r="I599" s="175"/>
      <c r="P599" s="176"/>
      <c r="Q599" s="176"/>
      <c r="R599" s="176"/>
    </row>
    <row r="600" ht="15.85" spans="8:18">
      <c r="H600" s="175"/>
      <c r="I600" s="175"/>
      <c r="P600" s="176"/>
      <c r="Q600" s="176"/>
      <c r="R600" s="176"/>
    </row>
    <row r="601" ht="15.85" spans="8:18">
      <c r="H601" s="175"/>
      <c r="I601" s="175"/>
      <c r="P601" s="176"/>
      <c r="Q601" s="176"/>
      <c r="R601" s="176"/>
    </row>
    <row r="602" ht="15.85" spans="8:18">
      <c r="H602" s="175"/>
      <c r="I602" s="175"/>
      <c r="P602" s="176"/>
      <c r="Q602" s="176"/>
      <c r="R602" s="176"/>
    </row>
    <row r="603" ht="15.85" spans="8:18">
      <c r="H603" s="175"/>
      <c r="I603" s="175"/>
      <c r="P603" s="176"/>
      <c r="Q603" s="176"/>
      <c r="R603" s="176"/>
    </row>
    <row r="604" ht="15.85" spans="8:18">
      <c r="H604" s="175"/>
      <c r="I604" s="175"/>
      <c r="P604" s="176"/>
      <c r="Q604" s="176"/>
      <c r="R604" s="176"/>
    </row>
    <row r="605" ht="15.85" spans="8:18">
      <c r="H605" s="175"/>
      <c r="I605" s="175"/>
      <c r="P605" s="176"/>
      <c r="Q605" s="176"/>
      <c r="R605" s="176"/>
    </row>
    <row r="606" ht="15.85" spans="8:18">
      <c r="H606" s="175"/>
      <c r="I606" s="175"/>
      <c r="P606" s="176"/>
      <c r="Q606" s="176"/>
      <c r="R606" s="176"/>
    </row>
    <row r="607" ht="15.85" spans="8:18">
      <c r="H607" s="175"/>
      <c r="I607" s="175"/>
      <c r="P607" s="176"/>
      <c r="Q607" s="176"/>
      <c r="R607" s="176"/>
    </row>
    <row r="608" ht="15.85" spans="8:18">
      <c r="H608" s="175"/>
      <c r="I608" s="175"/>
      <c r="P608" s="176"/>
      <c r="Q608" s="176"/>
      <c r="R608" s="176"/>
    </row>
    <row r="609" ht="15.85" spans="8:18">
      <c r="H609" s="175"/>
      <c r="I609" s="175"/>
      <c r="P609" s="176"/>
      <c r="Q609" s="176"/>
      <c r="R609" s="176"/>
    </row>
    <row r="610" ht="15.85" spans="8:18">
      <c r="H610" s="175"/>
      <c r="I610" s="175"/>
      <c r="P610" s="176"/>
      <c r="Q610" s="176"/>
      <c r="R610" s="176"/>
    </row>
    <row r="611" ht="15.85" spans="8:18">
      <c r="H611" s="175"/>
      <c r="I611" s="175"/>
      <c r="P611" s="176"/>
      <c r="Q611" s="176"/>
      <c r="R611" s="176"/>
    </row>
    <row r="612" ht="15.85" spans="8:18">
      <c r="H612" s="175"/>
      <c r="I612" s="175"/>
      <c r="P612" s="176"/>
      <c r="Q612" s="176"/>
      <c r="R612" s="176"/>
    </row>
    <row r="613" ht="15.85" spans="8:18">
      <c r="H613" s="175"/>
      <c r="I613" s="175"/>
      <c r="P613" s="176"/>
      <c r="Q613" s="176"/>
      <c r="R613" s="176"/>
    </row>
    <row r="614" ht="15.85" spans="8:18">
      <c r="H614" s="175"/>
      <c r="I614" s="175"/>
      <c r="P614" s="176"/>
      <c r="Q614" s="176"/>
      <c r="R614" s="176"/>
    </row>
    <row r="615" ht="15.85" spans="8:18">
      <c r="H615" s="175"/>
      <c r="I615" s="175"/>
      <c r="P615" s="176"/>
      <c r="Q615" s="176"/>
      <c r="R615" s="176"/>
    </row>
    <row r="616" ht="15.85" spans="8:18">
      <c r="H616" s="175"/>
      <c r="I616" s="175"/>
      <c r="P616" s="176"/>
      <c r="Q616" s="176"/>
      <c r="R616" s="176"/>
    </row>
    <row r="617" ht="15.85" spans="8:18">
      <c r="H617" s="175"/>
      <c r="I617" s="175"/>
      <c r="P617" s="176"/>
      <c r="Q617" s="176"/>
      <c r="R617" s="176"/>
    </row>
    <row r="618" ht="15.85" spans="8:18">
      <c r="H618" s="175"/>
      <c r="I618" s="175"/>
      <c r="P618" s="176"/>
      <c r="Q618" s="176"/>
      <c r="R618" s="176"/>
    </row>
    <row r="619" ht="15.85" spans="8:18">
      <c r="H619" s="175"/>
      <c r="I619" s="175"/>
      <c r="P619" s="176"/>
      <c r="Q619" s="176"/>
      <c r="R619" s="176"/>
    </row>
    <row r="620" ht="15.85" spans="8:18">
      <c r="H620" s="175"/>
      <c r="I620" s="175"/>
      <c r="P620" s="176"/>
      <c r="Q620" s="176"/>
      <c r="R620" s="176"/>
    </row>
    <row r="621" ht="15.85" spans="8:18">
      <c r="H621" s="175"/>
      <c r="I621" s="175"/>
      <c r="P621" s="176"/>
      <c r="Q621" s="176"/>
      <c r="R621" s="176"/>
    </row>
    <row r="622" ht="15.85" spans="8:18">
      <c r="H622" s="175"/>
      <c r="I622" s="175"/>
      <c r="P622" s="176"/>
      <c r="Q622" s="176"/>
      <c r="R622" s="176"/>
    </row>
    <row r="623" ht="15.85" spans="8:18">
      <c r="H623" s="175"/>
      <c r="I623" s="175"/>
      <c r="P623" s="176"/>
      <c r="Q623" s="176"/>
      <c r="R623" s="176"/>
    </row>
    <row r="624" ht="15.85" spans="8:18">
      <c r="H624" s="175"/>
      <c r="I624" s="175"/>
      <c r="P624" s="176"/>
      <c r="Q624" s="176"/>
      <c r="R624" s="176"/>
    </row>
    <row r="625" ht="15.85" spans="8:18">
      <c r="H625" s="175"/>
      <c r="I625" s="175"/>
      <c r="P625" s="176"/>
      <c r="Q625" s="176"/>
      <c r="R625" s="176"/>
    </row>
    <row r="626" ht="15.85" spans="8:18">
      <c r="H626" s="175"/>
      <c r="I626" s="175"/>
      <c r="P626" s="176"/>
      <c r="Q626" s="176"/>
      <c r="R626" s="176"/>
    </row>
    <row r="627" ht="15.85" spans="8:18">
      <c r="H627" s="175"/>
      <c r="I627" s="175"/>
      <c r="P627" s="176"/>
      <c r="Q627" s="176"/>
      <c r="R627" s="176"/>
    </row>
    <row r="628" ht="15.85" spans="8:18">
      <c r="H628" s="175"/>
      <c r="I628" s="175"/>
      <c r="P628" s="176"/>
      <c r="Q628" s="176"/>
      <c r="R628" s="176"/>
    </row>
    <row r="629" ht="15.85" spans="8:18">
      <c r="H629" s="175"/>
      <c r="I629" s="175"/>
      <c r="P629" s="176"/>
      <c r="Q629" s="176"/>
      <c r="R629" s="176"/>
    </row>
    <row r="630" ht="15.85" spans="8:18">
      <c r="H630" s="175"/>
      <c r="I630" s="175"/>
      <c r="P630" s="176"/>
      <c r="Q630" s="176"/>
      <c r="R630" s="176"/>
    </row>
    <row r="631" ht="15.85" spans="8:18">
      <c r="H631" s="175"/>
      <c r="I631" s="175"/>
      <c r="P631" s="176"/>
      <c r="Q631" s="176"/>
      <c r="R631" s="176"/>
    </row>
    <row r="632" ht="15.85" spans="8:18">
      <c r="H632" s="175"/>
      <c r="I632" s="175"/>
      <c r="P632" s="176"/>
      <c r="Q632" s="176"/>
      <c r="R632" s="176"/>
    </row>
    <row r="633" ht="15.85" spans="8:18">
      <c r="H633" s="175"/>
      <c r="I633" s="175"/>
      <c r="P633" s="176"/>
      <c r="Q633" s="176"/>
      <c r="R633" s="176"/>
    </row>
    <row r="634" ht="15.85" spans="8:18">
      <c r="H634" s="175"/>
      <c r="I634" s="175"/>
      <c r="P634" s="176"/>
      <c r="Q634" s="176"/>
      <c r="R634" s="176"/>
    </row>
    <row r="635" ht="15.85" spans="8:18">
      <c r="H635" s="175"/>
      <c r="I635" s="175"/>
      <c r="P635" s="176"/>
      <c r="Q635" s="176"/>
      <c r="R635" s="176"/>
    </row>
    <row r="636" ht="15.85" spans="8:18">
      <c r="H636" s="175"/>
      <c r="I636" s="175"/>
      <c r="P636" s="176"/>
      <c r="Q636" s="176"/>
      <c r="R636" s="176"/>
    </row>
    <row r="637" ht="15.85" spans="8:18">
      <c r="H637" s="175"/>
      <c r="I637" s="175"/>
      <c r="P637" s="176"/>
      <c r="Q637" s="176"/>
      <c r="R637" s="176"/>
    </row>
    <row r="638" ht="15.85" spans="8:18">
      <c r="H638" s="175"/>
      <c r="I638" s="175"/>
      <c r="P638" s="176"/>
      <c r="Q638" s="176"/>
      <c r="R638" s="176"/>
    </row>
    <row r="639" ht="15.85" spans="8:18">
      <c r="H639" s="175"/>
      <c r="I639" s="175"/>
      <c r="P639" s="176"/>
      <c r="Q639" s="176"/>
      <c r="R639" s="176"/>
    </row>
    <row r="640" ht="15.85" spans="8:18">
      <c r="H640" s="175"/>
      <c r="I640" s="175"/>
      <c r="P640" s="176"/>
      <c r="Q640" s="176"/>
      <c r="R640" s="176"/>
    </row>
    <row r="641" ht="15.85" spans="8:18">
      <c r="H641" s="175"/>
      <c r="I641" s="175"/>
      <c r="P641" s="176"/>
      <c r="Q641" s="176"/>
      <c r="R641" s="176"/>
    </row>
    <row r="642" ht="15.85" spans="8:18">
      <c r="H642" s="175"/>
      <c r="I642" s="175"/>
      <c r="P642" s="176"/>
      <c r="Q642" s="176"/>
      <c r="R642" s="176"/>
    </row>
    <row r="643" ht="15.85" spans="8:18">
      <c r="H643" s="175"/>
      <c r="I643" s="175"/>
      <c r="P643" s="176"/>
      <c r="Q643" s="176"/>
      <c r="R643" s="176"/>
    </row>
    <row r="644" ht="15.85" spans="8:18">
      <c r="H644" s="175"/>
      <c r="I644" s="175"/>
      <c r="P644" s="176"/>
      <c r="Q644" s="176"/>
      <c r="R644" s="176"/>
    </row>
    <row r="645" ht="15.85" spans="8:18">
      <c r="H645" s="175"/>
      <c r="I645" s="175"/>
      <c r="P645" s="176"/>
      <c r="Q645" s="176"/>
      <c r="R645" s="176"/>
    </row>
    <row r="646" ht="15.85" spans="8:18">
      <c r="H646" s="175"/>
      <c r="I646" s="175"/>
      <c r="P646" s="176"/>
      <c r="Q646" s="176"/>
      <c r="R646" s="176"/>
    </row>
    <row r="647" ht="15.85" spans="8:18">
      <c r="H647" s="175"/>
      <c r="I647" s="175"/>
      <c r="P647" s="176"/>
      <c r="Q647" s="176"/>
      <c r="R647" s="176"/>
    </row>
    <row r="648" ht="15.85" spans="8:18">
      <c r="H648" s="175"/>
      <c r="I648" s="175"/>
      <c r="P648" s="176"/>
      <c r="Q648" s="176"/>
      <c r="R648" s="176"/>
    </row>
    <row r="649" ht="15.85" spans="8:18">
      <c r="H649" s="175"/>
      <c r="I649" s="175"/>
      <c r="P649" s="176"/>
      <c r="Q649" s="176"/>
      <c r="R649" s="176"/>
    </row>
    <row r="650" ht="15.85" spans="8:18">
      <c r="H650" s="175"/>
      <c r="I650" s="175"/>
      <c r="P650" s="176"/>
      <c r="Q650" s="176"/>
      <c r="R650" s="176"/>
    </row>
    <row r="651" ht="15.85" spans="8:18">
      <c r="H651" s="175"/>
      <c r="I651" s="175"/>
      <c r="P651" s="176"/>
      <c r="Q651" s="176"/>
      <c r="R651" s="176"/>
    </row>
    <row r="652" ht="15.85" spans="8:18">
      <c r="H652" s="175"/>
      <c r="I652" s="175"/>
      <c r="P652" s="176"/>
      <c r="Q652" s="176"/>
      <c r="R652" s="176"/>
    </row>
    <row r="653" ht="15.85" spans="8:18">
      <c r="H653" s="175"/>
      <c r="I653" s="175"/>
      <c r="P653" s="176"/>
      <c r="Q653" s="176"/>
      <c r="R653" s="176"/>
    </row>
    <row r="654" ht="15.85" spans="8:18">
      <c r="H654" s="175"/>
      <c r="I654" s="175"/>
      <c r="P654" s="176"/>
      <c r="Q654" s="176"/>
      <c r="R654" s="176"/>
    </row>
    <row r="655" ht="15.85" spans="8:18">
      <c r="H655" s="175"/>
      <c r="I655" s="175"/>
      <c r="P655" s="176"/>
      <c r="Q655" s="176"/>
      <c r="R655" s="176"/>
    </row>
    <row r="656" ht="15.85" spans="8:18">
      <c r="H656" s="175"/>
      <c r="I656" s="175"/>
      <c r="P656" s="176"/>
      <c r="Q656" s="176"/>
      <c r="R656" s="176"/>
    </row>
    <row r="657" ht="15.85" spans="8:18">
      <c r="H657" s="175"/>
      <c r="I657" s="175"/>
      <c r="P657" s="176"/>
      <c r="Q657" s="176"/>
      <c r="R657" s="176"/>
    </row>
    <row r="658" ht="15.85" spans="8:18">
      <c r="H658" s="175"/>
      <c r="I658" s="175"/>
      <c r="P658" s="176"/>
      <c r="Q658" s="176"/>
      <c r="R658" s="176"/>
    </row>
    <row r="659" ht="15.85" spans="8:18">
      <c r="H659" s="175"/>
      <c r="I659" s="175"/>
      <c r="P659" s="176"/>
      <c r="Q659" s="176"/>
      <c r="R659" s="176"/>
    </row>
    <row r="660" ht="15.85" spans="8:18">
      <c r="H660" s="175"/>
      <c r="I660" s="175"/>
      <c r="P660" s="176"/>
      <c r="Q660" s="176"/>
      <c r="R660" s="176"/>
    </row>
    <row r="661" ht="15.85" spans="8:18">
      <c r="H661" s="175"/>
      <c r="I661" s="175"/>
      <c r="P661" s="176"/>
      <c r="Q661" s="176"/>
      <c r="R661" s="176"/>
    </row>
    <row r="662" ht="15.85" spans="8:18">
      <c r="H662" s="175"/>
      <c r="I662" s="175"/>
      <c r="P662" s="176"/>
      <c r="Q662" s="176"/>
      <c r="R662" s="176"/>
    </row>
    <row r="663" ht="15.85" spans="8:18">
      <c r="H663" s="175"/>
      <c r="I663" s="175"/>
      <c r="P663" s="176"/>
      <c r="Q663" s="176"/>
      <c r="R663" s="176"/>
    </row>
    <row r="664" ht="15.85" spans="8:18">
      <c r="H664" s="175"/>
      <c r="I664" s="175"/>
      <c r="P664" s="176"/>
      <c r="Q664" s="176"/>
      <c r="R664" s="176"/>
    </row>
    <row r="665" ht="15.85" spans="8:18">
      <c r="H665" s="175"/>
      <c r="I665" s="175"/>
      <c r="P665" s="176"/>
      <c r="Q665" s="176"/>
      <c r="R665" s="176"/>
    </row>
    <row r="666" ht="15.85" spans="8:18">
      <c r="H666" s="175"/>
      <c r="I666" s="175"/>
      <c r="P666" s="176"/>
      <c r="Q666" s="176"/>
      <c r="R666" s="176"/>
    </row>
    <row r="667" ht="15.85" spans="8:18">
      <c r="H667" s="175"/>
      <c r="I667" s="175"/>
      <c r="P667" s="176"/>
      <c r="Q667" s="176"/>
      <c r="R667" s="176"/>
    </row>
    <row r="668" ht="15.85" spans="8:18">
      <c r="H668" s="175"/>
      <c r="I668" s="175"/>
      <c r="P668" s="176"/>
      <c r="Q668" s="176"/>
      <c r="R668" s="176"/>
    </row>
    <row r="669" ht="15.85" spans="8:18">
      <c r="H669" s="175"/>
      <c r="I669" s="175"/>
      <c r="P669" s="176"/>
      <c r="Q669" s="176"/>
      <c r="R669" s="176"/>
    </row>
    <row r="670" ht="15.85" spans="8:18">
      <c r="H670" s="175"/>
      <c r="I670" s="175"/>
      <c r="P670" s="176"/>
      <c r="Q670" s="176"/>
      <c r="R670" s="176"/>
    </row>
    <row r="671" ht="15.85" spans="8:18">
      <c r="H671" s="175"/>
      <c r="I671" s="175"/>
      <c r="P671" s="176"/>
      <c r="Q671" s="176"/>
      <c r="R671" s="176"/>
    </row>
    <row r="672" ht="15.85" spans="8:18">
      <c r="H672" s="175"/>
      <c r="I672" s="175"/>
      <c r="P672" s="176"/>
      <c r="Q672" s="176"/>
      <c r="R672" s="176"/>
    </row>
    <row r="673" ht="15.85" spans="8:18">
      <c r="H673" s="175"/>
      <c r="I673" s="175"/>
      <c r="P673" s="176"/>
      <c r="Q673" s="176"/>
      <c r="R673" s="176"/>
    </row>
    <row r="674" ht="15.85" spans="8:18">
      <c r="H674" s="175"/>
      <c r="I674" s="175"/>
      <c r="P674" s="176"/>
      <c r="Q674" s="176"/>
      <c r="R674" s="176"/>
    </row>
    <row r="675" ht="15.85" spans="8:18">
      <c r="H675" s="175"/>
      <c r="I675" s="175"/>
      <c r="P675" s="176"/>
      <c r="Q675" s="176"/>
      <c r="R675" s="176"/>
    </row>
    <row r="676" ht="15.85" spans="8:18">
      <c r="H676" s="175"/>
      <c r="I676" s="175"/>
      <c r="P676" s="176"/>
      <c r="Q676" s="176"/>
      <c r="R676" s="176"/>
    </row>
    <row r="677" ht="15.85" spans="8:18">
      <c r="H677" s="175"/>
      <c r="I677" s="175"/>
      <c r="P677" s="176"/>
      <c r="Q677" s="176"/>
      <c r="R677" s="176"/>
    </row>
    <row r="678" ht="15.85" spans="8:18">
      <c r="H678" s="175"/>
      <c r="I678" s="175"/>
      <c r="P678" s="176"/>
      <c r="Q678" s="176"/>
      <c r="R678" s="176"/>
    </row>
    <row r="679" ht="15.85" spans="8:18">
      <c r="H679" s="175"/>
      <c r="I679" s="175"/>
      <c r="P679" s="176"/>
      <c r="Q679" s="176"/>
      <c r="R679" s="176"/>
    </row>
    <row r="680" ht="15.85" spans="8:18">
      <c r="H680" s="175"/>
      <c r="I680" s="175"/>
      <c r="P680" s="176"/>
      <c r="Q680" s="176"/>
      <c r="R680" s="176"/>
    </row>
    <row r="681" ht="15.85" spans="8:18">
      <c r="H681" s="175"/>
      <c r="I681" s="175"/>
      <c r="P681" s="176"/>
      <c r="Q681" s="176"/>
      <c r="R681" s="176"/>
    </row>
    <row r="682" ht="15.85" spans="8:18">
      <c r="H682" s="175"/>
      <c r="I682" s="175"/>
      <c r="P682" s="176"/>
      <c r="Q682" s="176"/>
      <c r="R682" s="176"/>
    </row>
    <row r="683" ht="15.85" spans="8:18">
      <c r="H683" s="175"/>
      <c r="I683" s="175"/>
      <c r="P683" s="176"/>
      <c r="Q683" s="176"/>
      <c r="R683" s="176"/>
    </row>
    <row r="684" ht="15.85" spans="8:18">
      <c r="H684" s="175"/>
      <c r="I684" s="175"/>
      <c r="P684" s="176"/>
      <c r="Q684" s="176"/>
      <c r="R684" s="176"/>
    </row>
    <row r="685" ht="15.85" spans="8:18">
      <c r="H685" s="175"/>
      <c r="I685" s="175"/>
      <c r="P685" s="176"/>
      <c r="Q685" s="176"/>
      <c r="R685" s="176"/>
    </row>
    <row r="686" ht="15.85" spans="8:18">
      <c r="H686" s="175"/>
      <c r="I686" s="175"/>
      <c r="P686" s="176"/>
      <c r="Q686" s="176"/>
      <c r="R686" s="176"/>
    </row>
    <row r="687" ht="15.85" spans="8:18">
      <c r="H687" s="175"/>
      <c r="I687" s="175"/>
      <c r="P687" s="176"/>
      <c r="Q687" s="176"/>
      <c r="R687" s="176"/>
    </row>
    <row r="688" ht="15.85" spans="8:18">
      <c r="H688" s="175"/>
      <c r="I688" s="175"/>
      <c r="P688" s="176"/>
      <c r="Q688" s="176"/>
      <c r="R688" s="176"/>
    </row>
    <row r="689" ht="15.85" spans="8:18">
      <c r="H689" s="175"/>
      <c r="I689" s="175"/>
      <c r="P689" s="176"/>
      <c r="Q689" s="176"/>
      <c r="R689" s="176"/>
    </row>
    <row r="690" ht="15.85" spans="8:18">
      <c r="H690" s="175"/>
      <c r="I690" s="175"/>
      <c r="P690" s="176"/>
      <c r="Q690" s="176"/>
      <c r="R690" s="176"/>
    </row>
    <row r="691" ht="15.85" spans="8:18">
      <c r="H691" s="175"/>
      <c r="I691" s="175"/>
      <c r="P691" s="176"/>
      <c r="Q691" s="176"/>
      <c r="R691" s="176"/>
    </row>
    <row r="692" ht="15.85" spans="8:18">
      <c r="H692" s="175"/>
      <c r="I692" s="175"/>
      <c r="P692" s="176"/>
      <c r="Q692" s="176"/>
      <c r="R692" s="176"/>
    </row>
    <row r="693" ht="15.85" spans="8:18">
      <c r="H693" s="175"/>
      <c r="I693" s="175"/>
      <c r="P693" s="176"/>
      <c r="Q693" s="176"/>
      <c r="R693" s="176"/>
    </row>
    <row r="694" ht="15.85" spans="8:18">
      <c r="H694" s="175"/>
      <c r="I694" s="175"/>
      <c r="P694" s="176"/>
      <c r="Q694" s="176"/>
      <c r="R694" s="176"/>
    </row>
    <row r="695" ht="15.85" spans="8:18">
      <c r="H695" s="175"/>
      <c r="I695" s="175"/>
      <c r="P695" s="176"/>
      <c r="Q695" s="176"/>
      <c r="R695" s="176"/>
    </row>
    <row r="696" ht="15.85" spans="8:18">
      <c r="H696" s="175"/>
      <c r="I696" s="175"/>
      <c r="P696" s="176"/>
      <c r="Q696" s="176"/>
      <c r="R696" s="176"/>
    </row>
    <row r="697" ht="15.85" spans="8:18">
      <c r="H697" s="175"/>
      <c r="I697" s="175"/>
      <c r="P697" s="176"/>
      <c r="Q697" s="176"/>
      <c r="R697" s="176"/>
    </row>
    <row r="698" ht="15.85" spans="8:18">
      <c r="H698" s="175"/>
      <c r="I698" s="175"/>
      <c r="P698" s="176"/>
      <c r="Q698" s="176"/>
      <c r="R698" s="176"/>
    </row>
    <row r="699" ht="15.85" spans="8:18">
      <c r="H699" s="175"/>
      <c r="I699" s="175"/>
      <c r="P699" s="176"/>
      <c r="Q699" s="176"/>
      <c r="R699" s="176"/>
    </row>
    <row r="700" ht="15.85" spans="8:18">
      <c r="H700" s="175"/>
      <c r="I700" s="175"/>
      <c r="P700" s="176"/>
      <c r="Q700" s="176"/>
      <c r="R700" s="176"/>
    </row>
    <row r="701" ht="15.85" spans="8:18">
      <c r="H701" s="175"/>
      <c r="I701" s="175"/>
      <c r="P701" s="176"/>
      <c r="Q701" s="176"/>
      <c r="R701" s="176"/>
    </row>
    <row r="702" ht="15.85" spans="8:18">
      <c r="H702" s="175"/>
      <c r="I702" s="175"/>
      <c r="P702" s="176"/>
      <c r="Q702" s="176"/>
      <c r="R702" s="176"/>
    </row>
    <row r="703" ht="15.85" spans="8:18">
      <c r="H703" s="175"/>
      <c r="I703" s="175"/>
      <c r="P703" s="176"/>
      <c r="Q703" s="176"/>
      <c r="R703" s="176"/>
    </row>
    <row r="704" ht="15.85" spans="8:18">
      <c r="H704" s="175"/>
      <c r="I704" s="175"/>
      <c r="P704" s="176"/>
      <c r="Q704" s="176"/>
      <c r="R704" s="176"/>
    </row>
    <row r="705" ht="15.85" spans="8:18">
      <c r="H705" s="175"/>
      <c r="I705" s="175"/>
      <c r="P705" s="176"/>
      <c r="Q705" s="176"/>
      <c r="R705" s="176"/>
    </row>
    <row r="706" ht="15.85" spans="8:18">
      <c r="H706" s="175"/>
      <c r="I706" s="175"/>
      <c r="P706" s="176"/>
      <c r="Q706" s="176"/>
      <c r="R706" s="176"/>
    </row>
    <row r="707" ht="15.85" spans="8:18">
      <c r="H707" s="175"/>
      <c r="I707" s="175"/>
      <c r="P707" s="176"/>
      <c r="Q707" s="176"/>
      <c r="R707" s="176"/>
    </row>
    <row r="708" ht="15.85" spans="8:18">
      <c r="H708" s="175"/>
      <c r="I708" s="175"/>
      <c r="P708" s="176"/>
      <c r="Q708" s="176"/>
      <c r="R708" s="176"/>
    </row>
    <row r="709" ht="15.85" spans="8:18">
      <c r="H709" s="175"/>
      <c r="I709" s="175"/>
      <c r="P709" s="176"/>
      <c r="Q709" s="176"/>
      <c r="R709" s="176"/>
    </row>
    <row r="710" ht="15.85" spans="8:18">
      <c r="H710" s="175"/>
      <c r="I710" s="175"/>
      <c r="P710" s="176"/>
      <c r="Q710" s="176"/>
      <c r="R710" s="176"/>
    </row>
    <row r="711" ht="15.85" spans="8:18">
      <c r="H711" s="175"/>
      <c r="I711" s="175"/>
      <c r="P711" s="176"/>
      <c r="Q711" s="176"/>
      <c r="R711" s="176"/>
    </row>
    <row r="712" ht="15.85" spans="8:18">
      <c r="H712" s="175"/>
      <c r="I712" s="175"/>
      <c r="P712" s="176"/>
      <c r="Q712" s="176"/>
      <c r="R712" s="176"/>
    </row>
    <row r="713" ht="15.85" spans="8:18">
      <c r="H713" s="175"/>
      <c r="I713" s="175"/>
      <c r="P713" s="176"/>
      <c r="Q713" s="176"/>
      <c r="R713" s="176"/>
    </row>
    <row r="714" ht="15.85" spans="8:18">
      <c r="H714" s="175"/>
      <c r="I714" s="175"/>
      <c r="P714" s="176"/>
      <c r="Q714" s="176"/>
      <c r="R714" s="176"/>
    </row>
    <row r="715" ht="15.85" spans="8:18">
      <c r="H715" s="175"/>
      <c r="I715" s="175"/>
      <c r="P715" s="176"/>
      <c r="Q715" s="176"/>
      <c r="R715" s="176"/>
    </row>
    <row r="716" ht="15.85" spans="8:18">
      <c r="H716" s="175"/>
      <c r="I716" s="175"/>
      <c r="P716" s="176"/>
      <c r="Q716" s="176"/>
      <c r="R716" s="176"/>
    </row>
    <row r="717" ht="15.85" spans="8:18">
      <c r="H717" s="175"/>
      <c r="I717" s="175"/>
      <c r="P717" s="176"/>
      <c r="Q717" s="176"/>
      <c r="R717" s="176"/>
    </row>
    <row r="718" ht="15.85" spans="8:18">
      <c r="H718" s="175"/>
      <c r="I718" s="175"/>
      <c r="P718" s="176"/>
      <c r="Q718" s="176"/>
      <c r="R718" s="176"/>
    </row>
    <row r="719" ht="15.85" spans="8:18">
      <c r="H719" s="175"/>
      <c r="I719" s="175"/>
      <c r="P719" s="176"/>
      <c r="Q719" s="176"/>
      <c r="R719" s="176"/>
    </row>
    <row r="720" ht="15.85" spans="8:18">
      <c r="H720" s="175"/>
      <c r="I720" s="175"/>
      <c r="P720" s="176"/>
      <c r="Q720" s="176"/>
      <c r="R720" s="176"/>
    </row>
    <row r="721" ht="15.85" spans="8:18">
      <c r="H721" s="175"/>
      <c r="I721" s="175"/>
      <c r="P721" s="176"/>
      <c r="Q721" s="176"/>
      <c r="R721" s="176"/>
    </row>
    <row r="722" ht="15.85" spans="8:18">
      <c r="H722" s="175"/>
      <c r="I722" s="175"/>
      <c r="P722" s="176"/>
      <c r="Q722" s="176"/>
      <c r="R722" s="176"/>
    </row>
    <row r="723" ht="15.85" spans="8:18">
      <c r="H723" s="175"/>
      <c r="I723" s="175"/>
      <c r="P723" s="176"/>
      <c r="Q723" s="176"/>
      <c r="R723" s="176"/>
    </row>
    <row r="724" ht="15.85" spans="8:18">
      <c r="H724" s="175"/>
      <c r="I724" s="175"/>
      <c r="P724" s="176"/>
      <c r="Q724" s="176"/>
      <c r="R724" s="176"/>
    </row>
    <row r="725" ht="15.85" spans="8:18">
      <c r="H725" s="175"/>
      <c r="I725" s="175"/>
      <c r="P725" s="176"/>
      <c r="Q725" s="176"/>
      <c r="R725" s="176"/>
    </row>
    <row r="726" ht="15.85" spans="8:18">
      <c r="H726" s="175"/>
      <c r="I726" s="175"/>
      <c r="P726" s="176"/>
      <c r="Q726" s="176"/>
      <c r="R726" s="176"/>
    </row>
    <row r="727" ht="15.85" spans="8:18">
      <c r="H727" s="175"/>
      <c r="I727" s="175"/>
      <c r="P727" s="176"/>
      <c r="Q727" s="176"/>
      <c r="R727" s="176"/>
    </row>
    <row r="728" ht="15.85" spans="8:18">
      <c r="H728" s="175"/>
      <c r="I728" s="175"/>
      <c r="P728" s="176"/>
      <c r="Q728" s="176"/>
      <c r="R728" s="176"/>
    </row>
    <row r="729" ht="15.85" spans="8:18">
      <c r="H729" s="175"/>
      <c r="I729" s="175"/>
      <c r="P729" s="176"/>
      <c r="Q729" s="176"/>
      <c r="R729" s="176"/>
    </row>
    <row r="730" ht="15.85" spans="8:18">
      <c r="H730" s="175"/>
      <c r="I730" s="175"/>
      <c r="P730" s="176"/>
      <c r="Q730" s="176"/>
      <c r="R730" s="176"/>
    </row>
    <row r="731" ht="15.85" spans="8:18">
      <c r="H731" s="175"/>
      <c r="I731" s="175"/>
      <c r="P731" s="176"/>
      <c r="Q731" s="176"/>
      <c r="R731" s="176"/>
    </row>
    <row r="732" ht="15.85" spans="8:18">
      <c r="H732" s="175"/>
      <c r="I732" s="175"/>
      <c r="P732" s="176"/>
      <c r="Q732" s="176"/>
      <c r="R732" s="176"/>
    </row>
    <row r="733" ht="15.85" spans="8:18">
      <c r="H733" s="175"/>
      <c r="I733" s="175"/>
      <c r="P733" s="176"/>
      <c r="Q733" s="176"/>
      <c r="R733" s="176"/>
    </row>
    <row r="734" ht="15.85" spans="8:18">
      <c r="H734" s="175"/>
      <c r="I734" s="175"/>
      <c r="P734" s="176"/>
      <c r="Q734" s="176"/>
      <c r="R734" s="176"/>
    </row>
    <row r="735" ht="15.85" spans="8:18">
      <c r="H735" s="175"/>
      <c r="I735" s="175"/>
      <c r="P735" s="176"/>
      <c r="Q735" s="176"/>
      <c r="R735" s="176"/>
    </row>
    <row r="736" ht="15.85" spans="8:18">
      <c r="H736" s="175"/>
      <c r="I736" s="175"/>
      <c r="P736" s="176"/>
      <c r="Q736" s="176"/>
      <c r="R736" s="176"/>
    </row>
    <row r="737" ht="15.85" spans="8:18">
      <c r="H737" s="175"/>
      <c r="I737" s="175"/>
      <c r="P737" s="176"/>
      <c r="Q737" s="176"/>
      <c r="R737" s="176"/>
    </row>
    <row r="738" ht="15.85" spans="8:18">
      <c r="H738" s="175"/>
      <c r="I738" s="175"/>
      <c r="P738" s="176"/>
      <c r="Q738" s="176"/>
      <c r="R738" s="176"/>
    </row>
    <row r="739" ht="15.85" spans="8:18">
      <c r="H739" s="175"/>
      <c r="I739" s="175"/>
      <c r="P739" s="176"/>
      <c r="Q739" s="176"/>
      <c r="R739" s="176"/>
    </row>
    <row r="740" ht="15.85" spans="8:18">
      <c r="H740" s="175"/>
      <c r="I740" s="175"/>
      <c r="P740" s="176"/>
      <c r="Q740" s="176"/>
      <c r="R740" s="176"/>
    </row>
    <row r="741" ht="15.85" spans="8:18">
      <c r="H741" s="175"/>
      <c r="I741" s="175"/>
      <c r="P741" s="176"/>
      <c r="Q741" s="176"/>
      <c r="R741" s="176"/>
    </row>
    <row r="742" ht="15.85" spans="8:18">
      <c r="H742" s="175"/>
      <c r="I742" s="175"/>
      <c r="P742" s="176"/>
      <c r="Q742" s="176"/>
      <c r="R742" s="176"/>
    </row>
    <row r="743" ht="15.85" spans="8:18">
      <c r="H743" s="175"/>
      <c r="I743" s="175"/>
      <c r="P743" s="176"/>
      <c r="Q743" s="176"/>
      <c r="R743" s="176"/>
    </row>
    <row r="744" ht="15.85" spans="8:18">
      <c r="H744" s="175"/>
      <c r="I744" s="175"/>
      <c r="P744" s="176"/>
      <c r="Q744" s="176"/>
      <c r="R744" s="176"/>
    </row>
    <row r="745" ht="15.85" spans="8:18">
      <c r="H745" s="175"/>
      <c r="I745" s="175"/>
      <c r="P745" s="176"/>
      <c r="Q745" s="176"/>
      <c r="R745" s="176"/>
    </row>
    <row r="746" ht="15.85" spans="8:18">
      <c r="H746" s="175"/>
      <c r="I746" s="175"/>
      <c r="P746" s="176"/>
      <c r="Q746" s="176"/>
      <c r="R746" s="176"/>
    </row>
    <row r="747" ht="15.85" spans="8:18">
      <c r="H747" s="175"/>
      <c r="I747" s="175"/>
      <c r="P747" s="176"/>
      <c r="Q747" s="176"/>
      <c r="R747" s="176"/>
    </row>
    <row r="748" ht="15.85" spans="8:18">
      <c r="H748" s="175"/>
      <c r="I748" s="175"/>
      <c r="P748" s="176"/>
      <c r="Q748" s="176"/>
      <c r="R748" s="176"/>
    </row>
    <row r="749" ht="15.85" spans="8:18">
      <c r="H749" s="175"/>
      <c r="I749" s="175"/>
      <c r="P749" s="176"/>
      <c r="Q749" s="176"/>
      <c r="R749" s="176"/>
    </row>
    <row r="750" ht="15.85" spans="8:18">
      <c r="H750" s="175"/>
      <c r="I750" s="175"/>
      <c r="P750" s="176"/>
      <c r="Q750" s="176"/>
      <c r="R750" s="176"/>
    </row>
    <row r="751" ht="15.85" spans="8:18">
      <c r="H751" s="175"/>
      <c r="I751" s="175"/>
      <c r="P751" s="176"/>
      <c r="Q751" s="176"/>
      <c r="R751" s="176"/>
    </row>
    <row r="752" ht="15.85" spans="8:18">
      <c r="H752" s="175"/>
      <c r="I752" s="175"/>
      <c r="P752" s="176"/>
      <c r="Q752" s="176"/>
      <c r="R752" s="176"/>
    </row>
    <row r="753" ht="15.85" spans="8:18">
      <c r="H753" s="175"/>
      <c r="I753" s="175"/>
      <c r="P753" s="176"/>
      <c r="Q753" s="176"/>
      <c r="R753" s="176"/>
    </row>
    <row r="754" ht="15.85" spans="8:18">
      <c r="H754" s="175"/>
      <c r="I754" s="175"/>
      <c r="P754" s="176"/>
      <c r="Q754" s="176"/>
      <c r="R754" s="176"/>
    </row>
    <row r="755" ht="15.85" spans="8:18">
      <c r="H755" s="175"/>
      <c r="I755" s="175"/>
      <c r="P755" s="176"/>
      <c r="Q755" s="176"/>
      <c r="R755" s="176"/>
    </row>
    <row r="756" ht="15.85" spans="8:18">
      <c r="H756" s="175"/>
      <c r="I756" s="175"/>
      <c r="P756" s="176"/>
      <c r="Q756" s="176"/>
      <c r="R756" s="176"/>
    </row>
    <row r="757" ht="15.85" spans="8:18">
      <c r="H757" s="175"/>
      <c r="I757" s="175"/>
      <c r="P757" s="176"/>
      <c r="Q757" s="176"/>
      <c r="R757" s="176"/>
    </row>
    <row r="758" ht="15.85" spans="8:18">
      <c r="H758" s="175"/>
      <c r="I758" s="175"/>
      <c r="P758" s="176"/>
      <c r="Q758" s="176"/>
      <c r="R758" s="176"/>
    </row>
    <row r="759" ht="15.85" spans="8:18">
      <c r="H759" s="175"/>
      <c r="I759" s="175"/>
      <c r="P759" s="176"/>
      <c r="Q759" s="176"/>
      <c r="R759" s="176"/>
    </row>
    <row r="760" ht="15.85" spans="8:18">
      <c r="H760" s="175"/>
      <c r="I760" s="175"/>
      <c r="P760" s="176"/>
      <c r="Q760" s="176"/>
      <c r="R760" s="176"/>
    </row>
    <row r="761" ht="15.85" spans="8:18">
      <c r="H761" s="175"/>
      <c r="I761" s="175"/>
      <c r="P761" s="176"/>
      <c r="Q761" s="176"/>
      <c r="R761" s="176"/>
    </row>
    <row r="762" ht="15.85" spans="8:18">
      <c r="H762" s="175"/>
      <c r="I762" s="175"/>
      <c r="P762" s="176"/>
      <c r="Q762" s="176"/>
      <c r="R762" s="176"/>
    </row>
    <row r="763" ht="15.85" spans="8:18">
      <c r="H763" s="175"/>
      <c r="I763" s="175"/>
      <c r="P763" s="176"/>
      <c r="Q763" s="176"/>
      <c r="R763" s="176"/>
    </row>
    <row r="764" ht="15.85" spans="8:18">
      <c r="H764" s="175"/>
      <c r="I764" s="175"/>
      <c r="P764" s="176"/>
      <c r="Q764" s="176"/>
      <c r="R764" s="176"/>
    </row>
    <row r="765" ht="15.85" spans="8:18">
      <c r="H765" s="175"/>
      <c r="I765" s="175"/>
      <c r="P765" s="176"/>
      <c r="Q765" s="176"/>
      <c r="R765" s="176"/>
    </row>
    <row r="766" ht="15.85" spans="8:18">
      <c r="H766" s="175"/>
      <c r="I766" s="175"/>
      <c r="P766" s="176"/>
      <c r="Q766" s="176"/>
      <c r="R766" s="176"/>
    </row>
    <row r="767" ht="15.85" spans="8:18">
      <c r="H767" s="175"/>
      <c r="I767" s="175"/>
      <c r="P767" s="176"/>
      <c r="Q767" s="176"/>
      <c r="R767" s="176"/>
    </row>
    <row r="768" ht="15.85" spans="8:18">
      <c r="H768" s="175"/>
      <c r="I768" s="175"/>
      <c r="P768" s="176"/>
      <c r="Q768" s="176"/>
      <c r="R768" s="176"/>
    </row>
    <row r="769" ht="15.85" spans="8:18">
      <c r="H769" s="175"/>
      <c r="I769" s="175"/>
      <c r="P769" s="176"/>
      <c r="Q769" s="176"/>
      <c r="R769" s="176"/>
    </row>
    <row r="770" ht="15.85" spans="8:18">
      <c r="H770" s="175"/>
      <c r="I770" s="175"/>
      <c r="P770" s="176"/>
      <c r="Q770" s="176"/>
      <c r="R770" s="176"/>
    </row>
    <row r="771" ht="15.85" spans="8:18">
      <c r="H771" s="175"/>
      <c r="I771" s="175"/>
      <c r="P771" s="176"/>
      <c r="Q771" s="176"/>
      <c r="R771" s="176"/>
    </row>
    <row r="772" ht="15.85" spans="8:18">
      <c r="H772" s="175"/>
      <c r="I772" s="175"/>
      <c r="P772" s="176"/>
      <c r="Q772" s="176"/>
      <c r="R772" s="176"/>
    </row>
    <row r="773" ht="15.85" spans="8:18">
      <c r="H773" s="175"/>
      <c r="I773" s="175"/>
      <c r="P773" s="176"/>
      <c r="Q773" s="176"/>
      <c r="R773" s="176"/>
    </row>
    <row r="774" ht="15.85" spans="8:18">
      <c r="H774" s="175"/>
      <c r="I774" s="175"/>
      <c r="P774" s="176"/>
      <c r="Q774" s="176"/>
      <c r="R774" s="176"/>
    </row>
    <row r="775" ht="15.85" spans="8:18">
      <c r="H775" s="175"/>
      <c r="I775" s="175"/>
      <c r="P775" s="176"/>
      <c r="Q775" s="176"/>
      <c r="R775" s="176"/>
    </row>
    <row r="776" ht="15.85" spans="8:18">
      <c r="H776" s="175"/>
      <c r="I776" s="175"/>
      <c r="P776" s="176"/>
      <c r="Q776" s="176"/>
      <c r="R776" s="176"/>
    </row>
    <row r="777" ht="15.85" spans="8:18">
      <c r="H777" s="175"/>
      <c r="I777" s="175"/>
      <c r="P777" s="176"/>
      <c r="Q777" s="176"/>
      <c r="R777" s="176"/>
    </row>
    <row r="778" ht="15.85" spans="8:18">
      <c r="H778" s="175"/>
      <c r="I778" s="175"/>
      <c r="P778" s="176"/>
      <c r="Q778" s="176"/>
      <c r="R778" s="176"/>
    </row>
    <row r="779" ht="15.85" spans="8:18">
      <c r="H779" s="175"/>
      <c r="I779" s="175"/>
      <c r="P779" s="176"/>
      <c r="Q779" s="176"/>
      <c r="R779" s="176"/>
    </row>
    <row r="780" ht="15.85" spans="8:18">
      <c r="H780" s="175"/>
      <c r="I780" s="175"/>
      <c r="P780" s="176"/>
      <c r="Q780" s="176"/>
      <c r="R780" s="176"/>
    </row>
    <row r="781" ht="15.85" spans="8:18">
      <c r="H781" s="175"/>
      <c r="I781" s="175"/>
      <c r="P781" s="176"/>
      <c r="Q781" s="176"/>
      <c r="R781" s="176"/>
    </row>
    <row r="782" ht="15.85" spans="8:18">
      <c r="H782" s="175"/>
      <c r="I782" s="175"/>
      <c r="P782" s="176"/>
      <c r="Q782" s="176"/>
      <c r="R782" s="176"/>
    </row>
    <row r="783" ht="15.85" spans="8:18">
      <c r="H783" s="175"/>
      <c r="I783" s="175"/>
      <c r="P783" s="176"/>
      <c r="Q783" s="176"/>
      <c r="R783" s="176"/>
    </row>
    <row r="784" ht="15.85" spans="8:18">
      <c r="H784" s="175"/>
      <c r="I784" s="175"/>
      <c r="P784" s="176"/>
      <c r="Q784" s="176"/>
      <c r="R784" s="176"/>
    </row>
    <row r="785" ht="15.85" spans="8:18">
      <c r="H785" s="175"/>
      <c r="I785" s="175"/>
      <c r="P785" s="176"/>
      <c r="Q785" s="176"/>
      <c r="R785" s="176"/>
    </row>
    <row r="786" ht="15.85" spans="8:18">
      <c r="H786" s="175"/>
      <c r="I786" s="175"/>
      <c r="P786" s="176"/>
      <c r="Q786" s="176"/>
      <c r="R786" s="176"/>
    </row>
    <row r="787" ht="15.85" spans="8:18">
      <c r="H787" s="175"/>
      <c r="I787" s="175"/>
      <c r="P787" s="176"/>
      <c r="Q787" s="176"/>
      <c r="R787" s="176"/>
    </row>
    <row r="788" ht="15.85" spans="8:18">
      <c r="H788" s="175"/>
      <c r="I788" s="175"/>
      <c r="P788" s="176"/>
      <c r="Q788" s="176"/>
      <c r="R788" s="176"/>
    </row>
    <row r="789" ht="15.85" spans="8:18">
      <c r="H789" s="175"/>
      <c r="I789" s="175"/>
      <c r="P789" s="176"/>
      <c r="Q789" s="176"/>
      <c r="R789" s="176"/>
    </row>
    <row r="790" ht="15.85" spans="8:18">
      <c r="H790" s="175"/>
      <c r="I790" s="175"/>
      <c r="P790" s="176"/>
      <c r="Q790" s="176"/>
      <c r="R790" s="176"/>
    </row>
    <row r="791" ht="15.85" spans="8:18">
      <c r="H791" s="175"/>
      <c r="I791" s="175"/>
      <c r="P791" s="176"/>
      <c r="Q791" s="176"/>
      <c r="R791" s="176"/>
    </row>
    <row r="792" ht="15.85" spans="8:18">
      <c r="H792" s="175"/>
      <c r="I792" s="175"/>
      <c r="P792" s="176"/>
      <c r="Q792" s="176"/>
      <c r="R792" s="176"/>
    </row>
    <row r="793" ht="15.85" spans="8:18">
      <c r="H793" s="175"/>
      <c r="I793" s="175"/>
      <c r="P793" s="176"/>
      <c r="Q793" s="176"/>
      <c r="R793" s="176"/>
    </row>
    <row r="794" ht="15.85" spans="8:18">
      <c r="H794" s="175"/>
      <c r="I794" s="175"/>
      <c r="P794" s="176"/>
      <c r="Q794" s="176"/>
      <c r="R794" s="176"/>
    </row>
    <row r="795" ht="15.85" spans="8:18">
      <c r="H795" s="175"/>
      <c r="I795" s="175"/>
      <c r="P795" s="176"/>
      <c r="Q795" s="176"/>
      <c r="R795" s="176"/>
    </row>
    <row r="796" ht="15.85" spans="8:18">
      <c r="H796" s="175"/>
      <c r="I796" s="175"/>
      <c r="P796" s="176"/>
      <c r="Q796" s="176"/>
      <c r="R796" s="176"/>
    </row>
    <row r="797" ht="15.85" spans="8:18">
      <c r="H797" s="175"/>
      <c r="I797" s="175"/>
      <c r="P797" s="176"/>
      <c r="Q797" s="176"/>
      <c r="R797" s="176"/>
    </row>
    <row r="798" ht="15.85" spans="8:18">
      <c r="H798" s="175"/>
      <c r="I798" s="175"/>
      <c r="P798" s="176"/>
      <c r="Q798" s="176"/>
      <c r="R798" s="176"/>
    </row>
    <row r="799" ht="15.85" spans="8:18">
      <c r="H799" s="175"/>
      <c r="I799" s="175"/>
      <c r="P799" s="176"/>
      <c r="Q799" s="176"/>
      <c r="R799" s="176"/>
    </row>
    <row r="800" ht="15.85" spans="8:18">
      <c r="H800" s="175"/>
      <c r="I800" s="175"/>
      <c r="P800" s="176"/>
      <c r="Q800" s="176"/>
      <c r="R800" s="176"/>
    </row>
    <row r="801" ht="15.85" spans="8:18">
      <c r="H801" s="175"/>
      <c r="I801" s="175"/>
      <c r="P801" s="176"/>
      <c r="Q801" s="176"/>
      <c r="R801" s="176"/>
    </row>
    <row r="802" ht="15.85" spans="8:18">
      <c r="H802" s="175"/>
      <c r="I802" s="175"/>
      <c r="P802" s="176"/>
      <c r="Q802" s="176"/>
      <c r="R802" s="176"/>
    </row>
    <row r="803" ht="15.85" spans="8:18">
      <c r="H803" s="175"/>
      <c r="I803" s="175"/>
      <c r="P803" s="176"/>
      <c r="Q803" s="176"/>
      <c r="R803" s="176"/>
    </row>
    <row r="804" ht="15.85" spans="8:18">
      <c r="H804" s="175"/>
      <c r="I804" s="175"/>
      <c r="P804" s="176"/>
      <c r="Q804" s="176"/>
      <c r="R804" s="176"/>
    </row>
    <row r="805" ht="15.85" spans="8:18">
      <c r="H805" s="175"/>
      <c r="I805" s="175"/>
      <c r="P805" s="176"/>
      <c r="Q805" s="176"/>
      <c r="R805" s="176"/>
    </row>
    <row r="806" ht="15.85" spans="8:18">
      <c r="H806" s="175"/>
      <c r="I806" s="175"/>
      <c r="P806" s="176"/>
      <c r="Q806" s="176"/>
      <c r="R806" s="176"/>
    </row>
    <row r="807" ht="15.85" spans="8:18">
      <c r="H807" s="175"/>
      <c r="I807" s="175"/>
      <c r="P807" s="176"/>
      <c r="Q807" s="176"/>
      <c r="R807" s="176"/>
    </row>
    <row r="808" ht="15.85" spans="8:18">
      <c r="H808" s="175"/>
      <c r="I808" s="175"/>
      <c r="P808" s="176"/>
      <c r="Q808" s="176"/>
      <c r="R808" s="176"/>
    </row>
    <row r="809" ht="15.85" spans="8:18">
      <c r="H809" s="175"/>
      <c r="I809" s="175"/>
      <c r="P809" s="176"/>
      <c r="Q809" s="176"/>
      <c r="R809" s="176"/>
    </row>
    <row r="810" ht="15.85" spans="8:18">
      <c r="H810" s="175"/>
      <c r="I810" s="175"/>
      <c r="P810" s="176"/>
      <c r="Q810" s="176"/>
      <c r="R810" s="176"/>
    </row>
    <row r="811" ht="15.85" spans="8:18">
      <c r="H811" s="175"/>
      <c r="I811" s="175"/>
      <c r="P811" s="176"/>
      <c r="Q811" s="176"/>
      <c r="R811" s="176"/>
    </row>
    <row r="812" ht="15.85" spans="8:18">
      <c r="H812" s="175"/>
      <c r="I812" s="175"/>
      <c r="P812" s="176"/>
      <c r="Q812" s="176"/>
      <c r="R812" s="176"/>
    </row>
    <row r="813" ht="15.85" spans="8:18">
      <c r="H813" s="175"/>
      <c r="I813" s="175"/>
      <c r="P813" s="176"/>
      <c r="Q813" s="176"/>
      <c r="R813" s="176"/>
    </row>
    <row r="814" ht="15.85" spans="8:18">
      <c r="H814" s="175"/>
      <c r="I814" s="175"/>
      <c r="P814" s="176"/>
      <c r="Q814" s="176"/>
      <c r="R814" s="176"/>
    </row>
    <row r="815" ht="15.85" spans="8:18">
      <c r="H815" s="175"/>
      <c r="I815" s="175"/>
      <c r="P815" s="176"/>
      <c r="Q815" s="176"/>
      <c r="R815" s="176"/>
    </row>
    <row r="816" ht="15.85" spans="8:18">
      <c r="H816" s="175"/>
      <c r="I816" s="175"/>
      <c r="P816" s="176"/>
      <c r="Q816" s="176"/>
      <c r="R816" s="176"/>
    </row>
    <row r="817" ht="15.85" spans="8:18">
      <c r="H817" s="175"/>
      <c r="I817" s="175"/>
      <c r="P817" s="176"/>
      <c r="Q817" s="176"/>
      <c r="R817" s="176"/>
    </row>
    <row r="818" ht="15.85" spans="8:18">
      <c r="H818" s="175"/>
      <c r="I818" s="175"/>
      <c r="P818" s="176"/>
      <c r="Q818" s="176"/>
      <c r="R818" s="176"/>
    </row>
    <row r="819" ht="15.85" spans="8:18">
      <c r="H819" s="175"/>
      <c r="I819" s="175"/>
      <c r="P819" s="176"/>
      <c r="Q819" s="176"/>
      <c r="R819" s="176"/>
    </row>
    <row r="820" ht="15.85" spans="8:18">
      <c r="H820" s="175"/>
      <c r="I820" s="175"/>
      <c r="P820" s="176"/>
      <c r="Q820" s="176"/>
      <c r="R820" s="176"/>
    </row>
    <row r="821" ht="15.85" spans="8:18">
      <c r="H821" s="175"/>
      <c r="I821" s="175"/>
      <c r="P821" s="176"/>
      <c r="Q821" s="176"/>
      <c r="R821" s="176"/>
    </row>
    <row r="822" ht="15.85" spans="8:18">
      <c r="H822" s="175"/>
      <c r="I822" s="175"/>
      <c r="P822" s="176"/>
      <c r="Q822" s="176"/>
      <c r="R822" s="176"/>
    </row>
    <row r="823" ht="15.85" spans="8:18">
      <c r="H823" s="175"/>
      <c r="I823" s="175"/>
      <c r="P823" s="176"/>
      <c r="Q823" s="176"/>
      <c r="R823" s="176"/>
    </row>
    <row r="824" ht="15.85" spans="8:18">
      <c r="H824" s="175"/>
      <c r="I824" s="175"/>
      <c r="P824" s="176"/>
      <c r="Q824" s="176"/>
      <c r="R824" s="176"/>
    </row>
    <row r="825" ht="15.85" spans="8:18">
      <c r="H825" s="175"/>
      <c r="I825" s="175"/>
      <c r="P825" s="176"/>
      <c r="Q825" s="176"/>
      <c r="R825" s="176"/>
    </row>
    <row r="826" ht="15.85" spans="8:18">
      <c r="H826" s="175"/>
      <c r="I826" s="175"/>
      <c r="P826" s="176"/>
      <c r="Q826" s="176"/>
      <c r="R826" s="176"/>
    </row>
    <row r="827" ht="15.85" spans="8:18">
      <c r="H827" s="175"/>
      <c r="I827" s="175"/>
      <c r="P827" s="176"/>
      <c r="Q827" s="176"/>
      <c r="R827" s="176"/>
    </row>
    <row r="828" ht="15.85" spans="8:18">
      <c r="H828" s="175"/>
      <c r="I828" s="175"/>
      <c r="P828" s="176"/>
      <c r="Q828" s="176"/>
      <c r="R828" s="176"/>
    </row>
    <row r="829" ht="15.85" spans="8:18">
      <c r="H829" s="175"/>
      <c r="I829" s="175"/>
      <c r="P829" s="176"/>
      <c r="Q829" s="176"/>
      <c r="R829" s="176"/>
    </row>
    <row r="830" ht="15.85" spans="8:18">
      <c r="H830" s="175"/>
      <c r="I830" s="175"/>
      <c r="P830" s="176"/>
      <c r="Q830" s="176"/>
      <c r="R830" s="176"/>
    </row>
    <row r="831" ht="15.85" spans="8:18">
      <c r="H831" s="175"/>
      <c r="I831" s="175"/>
      <c r="P831" s="176"/>
      <c r="Q831" s="176"/>
      <c r="R831" s="176"/>
    </row>
    <row r="832" ht="15.85" spans="8:18">
      <c r="H832" s="175"/>
      <c r="I832" s="175"/>
      <c r="P832" s="176"/>
      <c r="Q832" s="176"/>
      <c r="R832" s="176"/>
    </row>
    <row r="833" ht="15.85" spans="8:18">
      <c r="H833" s="175"/>
      <c r="I833" s="175"/>
      <c r="P833" s="176"/>
      <c r="Q833" s="176"/>
      <c r="R833" s="176"/>
    </row>
    <row r="834" ht="15.85" spans="8:18">
      <c r="H834" s="175"/>
      <c r="I834" s="175"/>
      <c r="P834" s="176"/>
      <c r="Q834" s="176"/>
      <c r="R834" s="176"/>
    </row>
    <row r="835" ht="15.85" spans="8:18">
      <c r="H835" s="175"/>
      <c r="I835" s="175"/>
      <c r="P835" s="176"/>
      <c r="Q835" s="176"/>
      <c r="R835" s="176"/>
    </row>
    <row r="836" ht="15.85" spans="8:18">
      <c r="H836" s="175"/>
      <c r="I836" s="175"/>
      <c r="P836" s="176"/>
      <c r="Q836" s="176"/>
      <c r="R836" s="176"/>
    </row>
    <row r="837" ht="15.85" spans="8:18">
      <c r="H837" s="175"/>
      <c r="I837" s="175"/>
      <c r="P837" s="176"/>
      <c r="Q837" s="176"/>
      <c r="R837" s="176"/>
    </row>
    <row r="838" ht="15.85" spans="8:18">
      <c r="H838" s="175"/>
      <c r="I838" s="175"/>
      <c r="P838" s="176"/>
      <c r="Q838" s="176"/>
      <c r="R838" s="176"/>
    </row>
    <row r="839" ht="15.85" spans="8:18">
      <c r="H839" s="175"/>
      <c r="I839" s="175"/>
      <c r="P839" s="176"/>
      <c r="Q839" s="176"/>
      <c r="R839" s="176"/>
    </row>
    <row r="840" ht="15.85" spans="8:18">
      <c r="H840" s="175"/>
      <c r="I840" s="175"/>
      <c r="P840" s="176"/>
      <c r="Q840" s="176"/>
      <c r="R840" s="176"/>
    </row>
    <row r="841" ht="15.85" spans="8:18">
      <c r="H841" s="175"/>
      <c r="I841" s="175"/>
      <c r="P841" s="176"/>
      <c r="Q841" s="176"/>
      <c r="R841" s="176"/>
    </row>
    <row r="842" ht="15.85" spans="8:18">
      <c r="H842" s="175"/>
      <c r="I842" s="175"/>
      <c r="P842" s="176"/>
      <c r="Q842" s="176"/>
      <c r="R842" s="176"/>
    </row>
    <row r="843" ht="15.85" spans="8:18">
      <c r="H843" s="175"/>
      <c r="I843" s="175"/>
      <c r="P843" s="176"/>
      <c r="Q843" s="176"/>
      <c r="R843" s="176"/>
    </row>
    <row r="844" ht="15.85" spans="8:18">
      <c r="H844" s="175"/>
      <c r="I844" s="175"/>
      <c r="P844" s="176"/>
      <c r="Q844" s="176"/>
      <c r="R844" s="176"/>
    </row>
    <row r="845" ht="15.85" spans="8:18">
      <c r="H845" s="175"/>
      <c r="I845" s="175"/>
      <c r="P845" s="176"/>
      <c r="Q845" s="176"/>
      <c r="R845" s="176"/>
    </row>
    <row r="846" ht="15.85" spans="8:18">
      <c r="H846" s="175"/>
      <c r="I846" s="175"/>
      <c r="P846" s="176"/>
      <c r="Q846" s="176"/>
      <c r="R846" s="176"/>
    </row>
    <row r="847" ht="15.85" spans="8:18">
      <c r="H847" s="175"/>
      <c r="I847" s="175"/>
      <c r="P847" s="176"/>
      <c r="Q847" s="176"/>
      <c r="R847" s="176"/>
    </row>
    <row r="848" ht="15.85" spans="8:18">
      <c r="H848" s="175"/>
      <c r="I848" s="175"/>
      <c r="P848" s="176"/>
      <c r="Q848" s="176"/>
      <c r="R848" s="176"/>
    </row>
    <row r="849" ht="15.85" spans="8:18">
      <c r="H849" s="175"/>
      <c r="I849" s="175"/>
      <c r="P849" s="176"/>
      <c r="Q849" s="176"/>
      <c r="R849" s="176"/>
    </row>
    <row r="850" ht="15.85" spans="8:18">
      <c r="H850" s="175"/>
      <c r="I850" s="175"/>
      <c r="P850" s="176"/>
      <c r="Q850" s="176"/>
      <c r="R850" s="176"/>
    </row>
    <row r="851" ht="15.85" spans="8:18">
      <c r="H851" s="175"/>
      <c r="I851" s="175"/>
      <c r="P851" s="176"/>
      <c r="Q851" s="176"/>
      <c r="R851" s="176"/>
    </row>
    <row r="852" ht="15.85" spans="8:18">
      <c r="H852" s="175"/>
      <c r="I852" s="175"/>
      <c r="P852" s="176"/>
      <c r="Q852" s="176"/>
      <c r="R852" s="176"/>
    </row>
    <row r="853" ht="15.85" spans="8:18">
      <c r="H853" s="175"/>
      <c r="I853" s="175"/>
      <c r="P853" s="176"/>
      <c r="Q853" s="176"/>
      <c r="R853" s="176"/>
    </row>
    <row r="854" ht="15.85" spans="8:18">
      <c r="H854" s="175"/>
      <c r="I854" s="175"/>
      <c r="P854" s="176"/>
      <c r="Q854" s="176"/>
      <c r="R854" s="176"/>
    </row>
    <row r="855" ht="15.85" spans="8:18">
      <c r="H855" s="175"/>
      <c r="I855" s="175"/>
      <c r="P855" s="176"/>
      <c r="Q855" s="176"/>
      <c r="R855" s="176"/>
    </row>
    <row r="856" ht="15.85" spans="8:18">
      <c r="H856" s="175"/>
      <c r="I856" s="175"/>
      <c r="P856" s="176"/>
      <c r="Q856" s="176"/>
      <c r="R856" s="176"/>
    </row>
    <row r="857" ht="15.85" spans="8:18">
      <c r="H857" s="175"/>
      <c r="I857" s="175"/>
      <c r="P857" s="176"/>
      <c r="Q857" s="176"/>
      <c r="R857" s="176"/>
    </row>
    <row r="858" ht="15.85" spans="8:18">
      <c r="H858" s="175"/>
      <c r="I858" s="175"/>
      <c r="P858" s="176"/>
      <c r="Q858" s="176"/>
      <c r="R858" s="176"/>
    </row>
    <row r="859" ht="15.85" spans="8:18">
      <c r="H859" s="175"/>
      <c r="I859" s="175"/>
      <c r="P859" s="176"/>
      <c r="Q859" s="176"/>
      <c r="R859" s="176"/>
    </row>
    <row r="860" ht="15.85" spans="8:18">
      <c r="H860" s="175"/>
      <c r="I860" s="175"/>
      <c r="P860" s="176"/>
      <c r="Q860" s="176"/>
      <c r="R860" s="176"/>
    </row>
    <row r="861" ht="15.85" spans="8:18">
      <c r="H861" s="175"/>
      <c r="I861" s="175"/>
      <c r="P861" s="176"/>
      <c r="Q861" s="176"/>
      <c r="R861" s="176"/>
    </row>
    <row r="862" ht="15.85" spans="8:18">
      <c r="H862" s="175"/>
      <c r="I862" s="175"/>
      <c r="P862" s="176"/>
      <c r="Q862" s="176"/>
      <c r="R862" s="176"/>
    </row>
    <row r="863" ht="15.85" spans="8:18">
      <c r="H863" s="175"/>
      <c r="I863" s="175"/>
      <c r="P863" s="176"/>
      <c r="Q863" s="176"/>
      <c r="R863" s="176"/>
    </row>
    <row r="864" ht="15.85" spans="8:18">
      <c r="H864" s="175"/>
      <c r="I864" s="175"/>
      <c r="P864" s="176"/>
      <c r="Q864" s="176"/>
      <c r="R864" s="176"/>
    </row>
    <row r="865" ht="15.85" spans="8:18">
      <c r="H865" s="175"/>
      <c r="I865" s="175"/>
      <c r="P865" s="176"/>
      <c r="Q865" s="176"/>
      <c r="R865" s="176"/>
    </row>
    <row r="866" ht="15.85" spans="8:18">
      <c r="H866" s="175"/>
      <c r="I866" s="175"/>
      <c r="P866" s="176"/>
      <c r="Q866" s="176"/>
      <c r="R866" s="176"/>
    </row>
    <row r="867" ht="15.85" spans="8:18">
      <c r="H867" s="175"/>
      <c r="I867" s="175"/>
      <c r="P867" s="176"/>
      <c r="Q867" s="176"/>
      <c r="R867" s="176"/>
    </row>
    <row r="868" ht="15.85" spans="8:18">
      <c r="H868" s="175"/>
      <c r="I868" s="175"/>
      <c r="P868" s="176"/>
      <c r="Q868" s="176"/>
      <c r="R868" s="176"/>
    </row>
    <row r="869" ht="15.85" spans="8:18">
      <c r="H869" s="175"/>
      <c r="I869" s="175"/>
      <c r="P869" s="176"/>
      <c r="Q869" s="176"/>
      <c r="R869" s="176"/>
    </row>
    <row r="870" ht="15.85" spans="8:18">
      <c r="H870" s="175"/>
      <c r="I870" s="175"/>
      <c r="P870" s="176"/>
      <c r="Q870" s="176"/>
      <c r="R870" s="176"/>
    </row>
    <row r="871" ht="15.85" spans="8:18">
      <c r="H871" s="175"/>
      <c r="I871" s="175"/>
      <c r="P871" s="176"/>
      <c r="Q871" s="176"/>
      <c r="R871" s="176"/>
    </row>
    <row r="872" ht="15.85" spans="8:18">
      <c r="H872" s="175"/>
      <c r="I872" s="175"/>
      <c r="P872" s="176"/>
      <c r="Q872" s="176"/>
      <c r="R872" s="176"/>
    </row>
    <row r="873" ht="15.85" spans="8:18">
      <c r="H873" s="175"/>
      <c r="I873" s="175"/>
      <c r="P873" s="176"/>
      <c r="Q873" s="176"/>
      <c r="R873" s="176"/>
    </row>
    <row r="874" ht="15.85" spans="8:18">
      <c r="H874" s="175"/>
      <c r="I874" s="175"/>
      <c r="P874" s="176"/>
      <c r="Q874" s="176"/>
      <c r="R874" s="176"/>
    </row>
    <row r="875" ht="15.85" spans="8:18">
      <c r="H875" s="175"/>
      <c r="I875" s="175"/>
      <c r="P875" s="176"/>
      <c r="Q875" s="176"/>
      <c r="R875" s="176"/>
    </row>
    <row r="876" ht="15.85" spans="8:18">
      <c r="H876" s="175"/>
      <c r="I876" s="175"/>
      <c r="P876" s="176"/>
      <c r="Q876" s="176"/>
      <c r="R876" s="176"/>
    </row>
    <row r="877" ht="15.85" spans="8:18">
      <c r="H877" s="175"/>
      <c r="I877" s="175"/>
      <c r="P877" s="176"/>
      <c r="Q877" s="176"/>
      <c r="R877" s="176"/>
    </row>
    <row r="878" ht="15.85" spans="8:18">
      <c r="H878" s="175"/>
      <c r="I878" s="175"/>
      <c r="P878" s="176"/>
      <c r="Q878" s="176"/>
      <c r="R878" s="176"/>
    </row>
    <row r="879" ht="15.85" spans="8:18">
      <c r="H879" s="175"/>
      <c r="I879" s="175"/>
      <c r="P879" s="176"/>
      <c r="Q879" s="176"/>
      <c r="R879" s="176"/>
    </row>
    <row r="880" ht="15.85" spans="8:18">
      <c r="H880" s="175"/>
      <c r="I880" s="175"/>
      <c r="P880" s="176"/>
      <c r="Q880" s="176"/>
      <c r="R880" s="176"/>
    </row>
    <row r="881" ht="15.85" spans="8:18">
      <c r="H881" s="175"/>
      <c r="I881" s="175"/>
      <c r="P881" s="176"/>
      <c r="Q881" s="176"/>
      <c r="R881" s="176"/>
    </row>
    <row r="882" ht="15.85" spans="8:18">
      <c r="H882" s="175"/>
      <c r="I882" s="175"/>
      <c r="P882" s="176"/>
      <c r="Q882" s="176"/>
      <c r="R882" s="176"/>
    </row>
    <row r="883" ht="15.85" spans="8:18">
      <c r="H883" s="175"/>
      <c r="I883" s="175"/>
      <c r="P883" s="176"/>
      <c r="Q883" s="176"/>
      <c r="R883" s="176"/>
    </row>
    <row r="884" ht="15.85" spans="8:18">
      <c r="H884" s="175"/>
      <c r="I884" s="175"/>
      <c r="P884" s="176"/>
      <c r="Q884" s="176"/>
      <c r="R884" s="176"/>
    </row>
    <row r="885" ht="15.85" spans="8:18">
      <c r="H885" s="175"/>
      <c r="I885" s="175"/>
      <c r="P885" s="176"/>
      <c r="Q885" s="176"/>
      <c r="R885" s="176"/>
    </row>
    <row r="886" ht="15.85" spans="8:18">
      <c r="H886" s="175"/>
      <c r="I886" s="175"/>
      <c r="P886" s="176"/>
      <c r="Q886" s="176"/>
      <c r="R886" s="176"/>
    </row>
    <row r="887" ht="15.85" spans="8:18">
      <c r="H887" s="175"/>
      <c r="I887" s="175"/>
      <c r="P887" s="176"/>
      <c r="Q887" s="176"/>
      <c r="R887" s="176"/>
    </row>
    <row r="888" ht="15.85" spans="8:18">
      <c r="H888" s="175"/>
      <c r="I888" s="175"/>
      <c r="P888" s="176"/>
      <c r="Q888" s="176"/>
      <c r="R888" s="176"/>
    </row>
    <row r="889" ht="15.85" spans="8:18">
      <c r="H889" s="175"/>
      <c r="I889" s="175"/>
      <c r="P889" s="176"/>
      <c r="Q889" s="176"/>
      <c r="R889" s="176"/>
    </row>
    <row r="890" ht="15.85" spans="8:18">
      <c r="H890" s="175"/>
      <c r="I890" s="175"/>
      <c r="P890" s="176"/>
      <c r="Q890" s="176"/>
      <c r="R890" s="176"/>
    </row>
    <row r="891" ht="15.85" spans="8:18">
      <c r="H891" s="175"/>
      <c r="I891" s="175"/>
      <c r="P891" s="176"/>
      <c r="Q891" s="176"/>
      <c r="R891" s="176"/>
    </row>
    <row r="892" ht="15.85" spans="8:18">
      <c r="H892" s="175"/>
      <c r="I892" s="175"/>
      <c r="P892" s="176"/>
      <c r="Q892" s="176"/>
      <c r="R892" s="176"/>
    </row>
    <row r="893" ht="15.85" spans="8:18">
      <c r="H893" s="175"/>
      <c r="I893" s="175"/>
      <c r="P893" s="176"/>
      <c r="Q893" s="176"/>
      <c r="R893" s="176"/>
    </row>
    <row r="894" ht="15.85" spans="8:18">
      <c r="H894" s="175"/>
      <c r="I894" s="175"/>
      <c r="P894" s="176"/>
      <c r="Q894" s="176"/>
      <c r="R894" s="176"/>
    </row>
    <row r="895" ht="15.85" spans="8:18">
      <c r="H895" s="175"/>
      <c r="I895" s="175"/>
      <c r="P895" s="176"/>
      <c r="Q895" s="176"/>
      <c r="R895" s="176"/>
    </row>
    <row r="896" ht="15.85" spans="8:18">
      <c r="H896" s="175"/>
      <c r="I896" s="175"/>
      <c r="P896" s="176"/>
      <c r="Q896" s="176"/>
      <c r="R896" s="176"/>
    </row>
    <row r="897" ht="15.85" spans="8:18">
      <c r="H897" s="175"/>
      <c r="I897" s="175"/>
      <c r="P897" s="176"/>
      <c r="Q897" s="176"/>
      <c r="R897" s="176"/>
    </row>
    <row r="898" ht="15.85" spans="8:18">
      <c r="H898" s="175"/>
      <c r="I898" s="175"/>
      <c r="P898" s="176"/>
      <c r="Q898" s="176"/>
      <c r="R898" s="176"/>
    </row>
    <row r="899" ht="15.85" spans="8:18">
      <c r="H899" s="175"/>
      <c r="I899" s="175"/>
      <c r="P899" s="176"/>
      <c r="Q899" s="176"/>
      <c r="R899" s="176"/>
    </row>
    <row r="900" ht="15.85" spans="8:18">
      <c r="H900" s="175"/>
      <c r="I900" s="175"/>
      <c r="P900" s="176"/>
      <c r="Q900" s="176"/>
      <c r="R900" s="176"/>
    </row>
    <row r="901" ht="15.85" spans="8:18">
      <c r="H901" s="175"/>
      <c r="I901" s="175"/>
      <c r="P901" s="176"/>
      <c r="Q901" s="176"/>
      <c r="R901" s="176"/>
    </row>
    <row r="902" ht="15.85" spans="8:18">
      <c r="H902" s="175"/>
      <c r="I902" s="175"/>
      <c r="P902" s="176"/>
      <c r="Q902" s="176"/>
      <c r="R902" s="176"/>
    </row>
    <row r="903" ht="15.85" spans="8:18">
      <c r="H903" s="175"/>
      <c r="I903" s="175"/>
      <c r="P903" s="176"/>
      <c r="Q903" s="176"/>
      <c r="R903" s="176"/>
    </row>
    <row r="904" ht="15.85" spans="8:18">
      <c r="H904" s="175"/>
      <c r="I904" s="175"/>
      <c r="P904" s="176"/>
      <c r="Q904" s="176"/>
      <c r="R904" s="176"/>
    </row>
    <row r="905" ht="15.85" spans="8:18">
      <c r="H905" s="175"/>
      <c r="I905" s="175"/>
      <c r="P905" s="176"/>
      <c r="Q905" s="176"/>
      <c r="R905" s="176"/>
    </row>
    <row r="906" ht="15.85" spans="8:18">
      <c r="H906" s="175"/>
      <c r="I906" s="175"/>
      <c r="P906" s="176"/>
      <c r="Q906" s="176"/>
      <c r="R906" s="176"/>
    </row>
    <row r="907" ht="15.85" spans="8:18">
      <c r="H907" s="175"/>
      <c r="I907" s="175"/>
      <c r="P907" s="176"/>
      <c r="Q907" s="176"/>
      <c r="R907" s="176"/>
    </row>
    <row r="908" ht="15.85" spans="8:18">
      <c r="H908" s="175"/>
      <c r="I908" s="175"/>
      <c r="P908" s="176"/>
      <c r="Q908" s="176"/>
      <c r="R908" s="176"/>
    </row>
    <row r="909" ht="15.85" spans="8:18">
      <c r="H909" s="175"/>
      <c r="I909" s="175"/>
      <c r="P909" s="176"/>
      <c r="Q909" s="176"/>
      <c r="R909" s="176"/>
    </row>
    <row r="910" ht="15.85" spans="8:18">
      <c r="H910" s="175"/>
      <c r="I910" s="175"/>
      <c r="P910" s="176"/>
      <c r="Q910" s="176"/>
      <c r="R910" s="176"/>
    </row>
    <row r="911" ht="15.85" spans="8:18">
      <c r="H911" s="175"/>
      <c r="I911" s="175"/>
      <c r="P911" s="176"/>
      <c r="Q911" s="176"/>
      <c r="R911" s="176"/>
    </row>
    <row r="912" ht="15.85" spans="8:18">
      <c r="H912" s="175"/>
      <c r="I912" s="175"/>
      <c r="P912" s="176"/>
      <c r="Q912" s="176"/>
      <c r="R912" s="176"/>
    </row>
    <row r="913" ht="15.85" spans="8:18">
      <c r="H913" s="175"/>
      <c r="I913" s="175"/>
      <c r="P913" s="176"/>
      <c r="Q913" s="176"/>
      <c r="R913" s="176"/>
    </row>
    <row r="914" ht="15.85" spans="8:18">
      <c r="H914" s="175"/>
      <c r="I914" s="175"/>
      <c r="P914" s="176"/>
      <c r="Q914" s="176"/>
      <c r="R914" s="176"/>
    </row>
    <row r="915" ht="15.85" spans="8:18">
      <c r="H915" s="175"/>
      <c r="I915" s="175"/>
      <c r="P915" s="176"/>
      <c r="Q915" s="176"/>
      <c r="R915" s="176"/>
    </row>
    <row r="916" ht="15.85" spans="8:18">
      <c r="H916" s="175"/>
      <c r="I916" s="175"/>
      <c r="P916" s="176"/>
      <c r="Q916" s="176"/>
      <c r="R916" s="176"/>
    </row>
    <row r="917" ht="15.85" spans="8:18">
      <c r="H917" s="175"/>
      <c r="I917" s="175"/>
      <c r="P917" s="176"/>
      <c r="Q917" s="176"/>
      <c r="R917" s="176"/>
    </row>
    <row r="918" ht="15.85" spans="8:18">
      <c r="H918" s="175"/>
      <c r="I918" s="175"/>
      <c r="P918" s="176"/>
      <c r="Q918" s="176"/>
      <c r="R918" s="176"/>
    </row>
    <row r="919" ht="15.85" spans="8:18">
      <c r="H919" s="175"/>
      <c r="I919" s="175"/>
      <c r="P919" s="176"/>
      <c r="Q919" s="176"/>
      <c r="R919" s="176"/>
    </row>
    <row r="920" ht="15.85" spans="8:18">
      <c r="H920" s="175"/>
      <c r="I920" s="175"/>
      <c r="P920" s="176"/>
      <c r="Q920" s="176"/>
      <c r="R920" s="176"/>
    </row>
    <row r="921" ht="15.85" spans="8:18">
      <c r="H921" s="175"/>
      <c r="I921" s="175"/>
      <c r="P921" s="176"/>
      <c r="Q921" s="176"/>
      <c r="R921" s="176"/>
    </row>
    <row r="922" ht="15.85" spans="8:18">
      <c r="H922" s="175"/>
      <c r="I922" s="175"/>
      <c r="P922" s="176"/>
      <c r="Q922" s="176"/>
      <c r="R922" s="176"/>
    </row>
    <row r="923" ht="15.85" spans="8:18">
      <c r="H923" s="175"/>
      <c r="I923" s="175"/>
      <c r="P923" s="176"/>
      <c r="Q923" s="176"/>
      <c r="R923" s="176"/>
    </row>
    <row r="924" ht="15.85" spans="8:18">
      <c r="H924" s="175"/>
      <c r="I924" s="175"/>
      <c r="P924" s="176"/>
      <c r="Q924" s="176"/>
      <c r="R924" s="176"/>
    </row>
    <row r="925" ht="15.85" spans="8:18">
      <c r="H925" s="175"/>
      <c r="I925" s="175"/>
      <c r="P925" s="176"/>
      <c r="Q925" s="176"/>
      <c r="R925" s="176"/>
    </row>
    <row r="926" ht="15.85" spans="8:18">
      <c r="H926" s="175"/>
      <c r="I926" s="175"/>
      <c r="P926" s="176"/>
      <c r="Q926" s="176"/>
      <c r="R926" s="176"/>
    </row>
    <row r="927" ht="15.85" spans="8:18">
      <c r="H927" s="175"/>
      <c r="I927" s="175"/>
      <c r="P927" s="176"/>
      <c r="Q927" s="176"/>
      <c r="R927" s="176"/>
    </row>
    <row r="928" ht="15.85" spans="8:18">
      <c r="H928" s="175"/>
      <c r="I928" s="175"/>
      <c r="P928" s="176"/>
      <c r="Q928" s="176"/>
      <c r="R928" s="176"/>
    </row>
    <row r="929" ht="15.85" spans="8:18">
      <c r="H929" s="175"/>
      <c r="I929" s="175"/>
      <c r="P929" s="176"/>
      <c r="Q929" s="176"/>
      <c r="R929" s="176"/>
    </row>
    <row r="930" ht="15.85" spans="8:18">
      <c r="H930" s="175"/>
      <c r="I930" s="175"/>
      <c r="P930" s="176"/>
      <c r="Q930" s="176"/>
      <c r="R930" s="176"/>
    </row>
    <row r="931" ht="15.85" spans="8:18">
      <c r="H931" s="175"/>
      <c r="I931" s="175"/>
      <c r="P931" s="176"/>
      <c r="Q931" s="176"/>
      <c r="R931" s="176"/>
    </row>
    <row r="932" ht="15.85" spans="8:18">
      <c r="H932" s="175"/>
      <c r="I932" s="175"/>
      <c r="P932" s="176"/>
      <c r="Q932" s="176"/>
      <c r="R932" s="176"/>
    </row>
    <row r="933" ht="15.85" spans="8:18">
      <c r="H933" s="175"/>
      <c r="I933" s="175"/>
      <c r="P933" s="176"/>
      <c r="Q933" s="176"/>
      <c r="R933" s="176"/>
    </row>
    <row r="934" ht="15.85" spans="8:18">
      <c r="H934" s="175"/>
      <c r="I934" s="175"/>
      <c r="P934" s="176"/>
      <c r="Q934" s="176"/>
      <c r="R934" s="176"/>
    </row>
    <row r="935" ht="15.85" spans="8:18">
      <c r="H935" s="175"/>
      <c r="I935" s="175"/>
      <c r="P935" s="176"/>
      <c r="Q935" s="176"/>
      <c r="R935" s="176"/>
    </row>
    <row r="936" ht="15.85" spans="8:18">
      <c r="H936" s="175"/>
      <c r="I936" s="175"/>
      <c r="P936" s="176"/>
      <c r="Q936" s="176"/>
      <c r="R936" s="176"/>
    </row>
    <row r="937" ht="15.85" spans="8:18">
      <c r="H937" s="175"/>
      <c r="I937" s="175"/>
      <c r="P937" s="176"/>
      <c r="Q937" s="176"/>
      <c r="R937" s="176"/>
    </row>
    <row r="938" ht="15.85" spans="8:18">
      <c r="H938" s="175"/>
      <c r="I938" s="175"/>
      <c r="P938" s="176"/>
      <c r="Q938" s="176"/>
      <c r="R938" s="176"/>
    </row>
    <row r="939" ht="15.85" spans="8:18">
      <c r="H939" s="175"/>
      <c r="I939" s="175"/>
      <c r="P939" s="176"/>
      <c r="Q939" s="176"/>
      <c r="R939" s="176"/>
    </row>
    <row r="940" ht="15.85" spans="8:18">
      <c r="H940" s="175"/>
      <c r="I940" s="175"/>
      <c r="P940" s="176"/>
      <c r="Q940" s="176"/>
      <c r="R940" s="176"/>
    </row>
    <row r="941" ht="15.85" spans="8:18">
      <c r="H941" s="175"/>
      <c r="I941" s="175"/>
      <c r="P941" s="176"/>
      <c r="Q941" s="176"/>
      <c r="R941" s="176"/>
    </row>
    <row r="942" ht="15.85" spans="8:18">
      <c r="H942" s="175"/>
      <c r="I942" s="175"/>
      <c r="P942" s="176"/>
      <c r="Q942" s="176"/>
      <c r="R942" s="176"/>
    </row>
    <row r="943" ht="15.85" spans="8:18">
      <c r="H943" s="175"/>
      <c r="I943" s="175"/>
      <c r="P943" s="176"/>
      <c r="Q943" s="176"/>
      <c r="R943" s="176"/>
    </row>
    <row r="944" ht="15.85" spans="8:18">
      <c r="H944" s="175"/>
      <c r="I944" s="175"/>
      <c r="P944" s="176"/>
      <c r="Q944" s="176"/>
      <c r="R944" s="176"/>
    </row>
    <row r="945" ht="15.85" spans="8:18">
      <c r="H945" s="175"/>
      <c r="I945" s="175"/>
      <c r="P945" s="176"/>
      <c r="Q945" s="176"/>
      <c r="R945" s="176"/>
    </row>
    <row r="946" ht="15.85" spans="8:18">
      <c r="H946" s="175"/>
      <c r="I946" s="175"/>
      <c r="P946" s="176"/>
      <c r="Q946" s="176"/>
      <c r="R946" s="176"/>
    </row>
    <row r="947" ht="15.85" spans="8:18">
      <c r="H947" s="175"/>
      <c r="I947" s="175"/>
      <c r="P947" s="176"/>
      <c r="Q947" s="176"/>
      <c r="R947" s="176"/>
    </row>
    <row r="948" ht="15.85" spans="8:18">
      <c r="H948" s="175"/>
      <c r="I948" s="175"/>
      <c r="P948" s="176"/>
      <c r="Q948" s="176"/>
      <c r="R948" s="176"/>
    </row>
    <row r="949" ht="15.85" spans="8:18">
      <c r="H949" s="175"/>
      <c r="I949" s="175"/>
      <c r="P949" s="176"/>
      <c r="Q949" s="176"/>
      <c r="R949" s="176"/>
    </row>
    <row r="950" ht="15.85" spans="8:18">
      <c r="H950" s="175"/>
      <c r="I950" s="175"/>
      <c r="P950" s="176"/>
      <c r="Q950" s="176"/>
      <c r="R950" s="176"/>
    </row>
    <row r="951" ht="15.85" spans="8:18">
      <c r="H951" s="175"/>
      <c r="I951" s="175"/>
      <c r="P951" s="176"/>
      <c r="Q951" s="176"/>
      <c r="R951" s="176"/>
    </row>
    <row r="952" ht="15.85" spans="8:18">
      <c r="H952" s="175"/>
      <c r="I952" s="175"/>
      <c r="P952" s="176"/>
      <c r="Q952" s="176"/>
      <c r="R952" s="176"/>
    </row>
    <row r="953" ht="15.85" spans="8:18">
      <c r="H953" s="175"/>
      <c r="I953" s="175"/>
      <c r="P953" s="176"/>
      <c r="Q953" s="176"/>
      <c r="R953" s="176"/>
    </row>
    <row r="954" ht="15.85" spans="8:18">
      <c r="H954" s="175"/>
      <c r="I954" s="175"/>
      <c r="P954" s="176"/>
      <c r="Q954" s="176"/>
      <c r="R954" s="176"/>
    </row>
    <row r="955" ht="15.85" spans="8:18">
      <c r="H955" s="175"/>
      <c r="I955" s="175"/>
      <c r="P955" s="176"/>
      <c r="Q955" s="176"/>
      <c r="R955" s="176"/>
    </row>
    <row r="956" ht="15.85" spans="8:18">
      <c r="H956" s="175"/>
      <c r="I956" s="175"/>
      <c r="P956" s="176"/>
      <c r="Q956" s="176"/>
      <c r="R956" s="176"/>
    </row>
    <row r="957" ht="15.85" spans="8:18">
      <c r="H957" s="175"/>
      <c r="I957" s="175"/>
      <c r="P957" s="176"/>
      <c r="Q957" s="176"/>
      <c r="R957" s="176"/>
    </row>
    <row r="958" ht="15.85" spans="8:18">
      <c r="H958" s="175"/>
      <c r="I958" s="175"/>
      <c r="P958" s="176"/>
      <c r="Q958" s="176"/>
      <c r="R958" s="176"/>
    </row>
    <row r="959" ht="15.85" spans="8:18">
      <c r="H959" s="175"/>
      <c r="I959" s="175"/>
      <c r="P959" s="176"/>
      <c r="Q959" s="176"/>
      <c r="R959" s="176"/>
    </row>
    <row r="960" ht="15.85" spans="8:18">
      <c r="H960" s="175"/>
      <c r="I960" s="175"/>
      <c r="P960" s="176"/>
      <c r="Q960" s="176"/>
      <c r="R960" s="176"/>
    </row>
    <row r="961" ht="15.85" spans="8:18">
      <c r="H961" s="175"/>
      <c r="I961" s="175"/>
      <c r="P961" s="176"/>
      <c r="Q961" s="176"/>
      <c r="R961" s="176"/>
    </row>
    <row r="962" ht="15.85" spans="8:18">
      <c r="H962" s="175"/>
      <c r="I962" s="175"/>
      <c r="P962" s="176"/>
      <c r="Q962" s="176"/>
      <c r="R962" s="176"/>
    </row>
    <row r="963" ht="15.85" spans="8:18">
      <c r="H963" s="175"/>
      <c r="I963" s="175"/>
      <c r="P963" s="176"/>
      <c r="Q963" s="176"/>
      <c r="R963" s="176"/>
    </row>
    <row r="964" ht="15.85" spans="8:18">
      <c r="H964" s="175"/>
      <c r="I964" s="175"/>
      <c r="P964" s="176"/>
      <c r="Q964" s="176"/>
      <c r="R964" s="176"/>
    </row>
    <row r="965" ht="15.85" spans="8:18">
      <c r="H965" s="175"/>
      <c r="I965" s="175"/>
      <c r="P965" s="176"/>
      <c r="Q965" s="176"/>
      <c r="R965" s="176"/>
    </row>
    <row r="966" ht="15.85" spans="8:18">
      <c r="H966" s="175"/>
      <c r="I966" s="175"/>
      <c r="P966" s="176"/>
      <c r="Q966" s="176"/>
      <c r="R966" s="176"/>
    </row>
    <row r="967" ht="15.85" spans="8:18">
      <c r="H967" s="175"/>
      <c r="I967" s="175"/>
      <c r="P967" s="176"/>
      <c r="Q967" s="176"/>
      <c r="R967" s="176"/>
    </row>
    <row r="968" ht="15.85" spans="8:18">
      <c r="H968" s="175"/>
      <c r="I968" s="175"/>
      <c r="P968" s="176"/>
      <c r="Q968" s="176"/>
      <c r="R968" s="176"/>
    </row>
    <row r="969" ht="15.85" spans="8:18">
      <c r="H969" s="175"/>
      <c r="I969" s="175"/>
      <c r="P969" s="176"/>
      <c r="Q969" s="176"/>
      <c r="R969" s="176"/>
    </row>
    <row r="970" ht="15.85" spans="8:18">
      <c r="H970" s="175"/>
      <c r="I970" s="175"/>
      <c r="P970" s="176"/>
      <c r="Q970" s="176"/>
      <c r="R970" s="176"/>
    </row>
    <row r="971" ht="15.85" spans="8:18">
      <c r="H971" s="175"/>
      <c r="I971" s="175"/>
      <c r="P971" s="176"/>
      <c r="Q971" s="176"/>
      <c r="R971" s="176"/>
    </row>
    <row r="972" ht="15.85" spans="8:18">
      <c r="H972" s="175"/>
      <c r="I972" s="175"/>
      <c r="P972" s="176"/>
      <c r="Q972" s="176"/>
      <c r="R972" s="176"/>
    </row>
    <row r="973" ht="15.85" spans="8:18">
      <c r="H973" s="175"/>
      <c r="I973" s="175"/>
      <c r="P973" s="176"/>
      <c r="Q973" s="176"/>
      <c r="R973" s="176"/>
    </row>
    <row r="974" ht="15.85" spans="8:18">
      <c r="H974" s="175"/>
      <c r="I974" s="175"/>
      <c r="P974" s="176"/>
      <c r="Q974" s="176"/>
      <c r="R974" s="176"/>
    </row>
    <row r="975" ht="15.85" spans="8:18">
      <c r="H975" s="175"/>
      <c r="I975" s="175"/>
      <c r="P975" s="176"/>
      <c r="Q975" s="176"/>
      <c r="R975" s="176"/>
    </row>
    <row r="976" ht="15.85" spans="8:18">
      <c r="H976" s="175"/>
      <c r="I976" s="175"/>
      <c r="P976" s="176"/>
      <c r="Q976" s="176"/>
      <c r="R976" s="176"/>
    </row>
    <row r="977" ht="15.85" spans="8:18">
      <c r="H977" s="175"/>
      <c r="I977" s="175"/>
      <c r="P977" s="176"/>
      <c r="Q977" s="176"/>
      <c r="R977" s="176"/>
    </row>
    <row r="978" ht="15.85" spans="8:18">
      <c r="H978" s="175"/>
      <c r="I978" s="175"/>
      <c r="P978" s="176"/>
      <c r="Q978" s="176"/>
      <c r="R978" s="176"/>
    </row>
    <row r="979" ht="15.85" spans="8:18">
      <c r="H979" s="175"/>
      <c r="I979" s="175"/>
      <c r="P979" s="176"/>
      <c r="Q979" s="176"/>
      <c r="R979" s="176"/>
    </row>
    <row r="980" ht="15.85" spans="8:18">
      <c r="H980" s="175"/>
      <c r="I980" s="175"/>
      <c r="P980" s="176"/>
      <c r="Q980" s="176"/>
      <c r="R980" s="176"/>
    </row>
    <row r="981" ht="15.85" spans="8:18">
      <c r="H981" s="175"/>
      <c r="I981" s="175"/>
      <c r="P981" s="176"/>
      <c r="Q981" s="176"/>
      <c r="R981" s="176"/>
    </row>
    <row r="982" ht="15.85" spans="8:18">
      <c r="H982" s="175"/>
      <c r="I982" s="175"/>
      <c r="P982" s="176"/>
      <c r="Q982" s="176"/>
      <c r="R982" s="176"/>
    </row>
    <row r="983" ht="15.85" spans="8:18">
      <c r="H983" s="175"/>
      <c r="I983" s="175"/>
      <c r="P983" s="176"/>
      <c r="Q983" s="176"/>
      <c r="R983" s="176"/>
    </row>
    <row r="984" ht="15.85" spans="8:18">
      <c r="H984" s="175"/>
      <c r="I984" s="175"/>
      <c r="P984" s="176"/>
      <c r="Q984" s="176"/>
      <c r="R984" s="176"/>
    </row>
    <row r="985" ht="15.85" spans="8:18">
      <c r="H985" s="175"/>
      <c r="I985" s="175"/>
      <c r="P985" s="176"/>
      <c r="Q985" s="176"/>
      <c r="R985" s="176"/>
    </row>
    <row r="986" ht="15.85" spans="8:18">
      <c r="H986" s="175"/>
      <c r="I986" s="175"/>
      <c r="P986" s="176"/>
      <c r="Q986" s="176"/>
      <c r="R986" s="176"/>
    </row>
    <row r="987" ht="15.85" spans="8:18">
      <c r="H987" s="175"/>
      <c r="I987" s="175"/>
      <c r="P987" s="176"/>
      <c r="Q987" s="176"/>
      <c r="R987" s="176"/>
    </row>
    <row r="988" ht="15.85" spans="8:18">
      <c r="H988" s="175"/>
      <c r="I988" s="175"/>
      <c r="P988" s="176"/>
      <c r="Q988" s="176"/>
      <c r="R988" s="176"/>
    </row>
    <row r="989" ht="15.85" spans="8:18">
      <c r="H989" s="175"/>
      <c r="I989" s="175"/>
      <c r="P989" s="176"/>
      <c r="Q989" s="176"/>
      <c r="R989" s="176"/>
    </row>
    <row r="990" ht="15.85" spans="8:18">
      <c r="H990" s="175"/>
      <c r="I990" s="175"/>
      <c r="P990" s="176"/>
      <c r="Q990" s="176"/>
      <c r="R990" s="176"/>
    </row>
    <row r="991" ht="15.85" spans="8:18">
      <c r="H991" s="175"/>
      <c r="I991" s="175"/>
      <c r="P991" s="176"/>
      <c r="Q991" s="176"/>
      <c r="R991" s="176"/>
    </row>
    <row r="992" ht="15.85" spans="8:18">
      <c r="H992" s="175"/>
      <c r="I992" s="175"/>
      <c r="P992" s="176"/>
      <c r="Q992" s="176"/>
      <c r="R992" s="176"/>
    </row>
    <row r="993" ht="15.85" spans="8:18">
      <c r="H993" s="175"/>
      <c r="I993" s="175"/>
      <c r="P993" s="176"/>
      <c r="Q993" s="176"/>
      <c r="R993" s="176"/>
    </row>
    <row r="994" ht="15.85" spans="8:18">
      <c r="H994" s="175"/>
      <c r="I994" s="175"/>
      <c r="P994" s="176"/>
      <c r="Q994" s="176"/>
      <c r="R994" s="176"/>
    </row>
    <row r="995" ht="15.85" spans="8:18">
      <c r="H995" s="175"/>
      <c r="I995" s="175"/>
      <c r="P995" s="176"/>
      <c r="Q995" s="176"/>
      <c r="R995" s="176"/>
    </row>
    <row r="996" ht="15.85" spans="8:18">
      <c r="H996" s="175"/>
      <c r="I996" s="175"/>
      <c r="P996" s="176"/>
      <c r="Q996" s="176"/>
      <c r="R996" s="176"/>
    </row>
    <row r="997" ht="15.85" spans="8:18">
      <c r="H997" s="175"/>
      <c r="I997" s="175"/>
      <c r="P997" s="176"/>
      <c r="Q997" s="176"/>
      <c r="R997" s="176"/>
    </row>
    <row r="998" ht="15.85" spans="8:18">
      <c r="H998" s="175"/>
      <c r="I998" s="175"/>
      <c r="P998" s="176"/>
      <c r="Q998" s="176"/>
      <c r="R998" s="176"/>
    </row>
    <row r="999" ht="15.85" spans="8:18">
      <c r="H999" s="175"/>
      <c r="I999" s="175"/>
      <c r="P999" s="176"/>
      <c r="Q999" s="176"/>
      <c r="R999" s="176"/>
    </row>
    <row r="1000" ht="15.85" spans="8:18">
      <c r="H1000" s="175"/>
      <c r="I1000" s="175"/>
      <c r="P1000" s="176"/>
      <c r="Q1000" s="176"/>
      <c r="R1000" s="176"/>
    </row>
    <row r="1001" ht="15.85" spans="8:18">
      <c r="H1001" s="175"/>
      <c r="I1001" s="175"/>
      <c r="P1001" s="176"/>
      <c r="Q1001" s="176"/>
      <c r="R1001" s="176"/>
    </row>
    <row r="1002" ht="15.85" spans="8:18">
      <c r="H1002" s="175"/>
      <c r="I1002" s="175"/>
      <c r="P1002" s="176"/>
      <c r="Q1002" s="176"/>
      <c r="R1002" s="176"/>
    </row>
    <row r="1003" ht="15.85" spans="8:18">
      <c r="H1003" s="175"/>
      <c r="I1003" s="175"/>
      <c r="P1003" s="176"/>
      <c r="Q1003" s="176"/>
      <c r="R1003" s="176"/>
    </row>
    <row r="1004" ht="15.85" spans="8:18">
      <c r="H1004" s="175"/>
      <c r="I1004" s="175"/>
      <c r="P1004" s="176"/>
      <c r="Q1004" s="176"/>
      <c r="R1004" s="176"/>
    </row>
    <row r="1005" ht="15.85" spans="8:18">
      <c r="H1005" s="175"/>
      <c r="I1005" s="175"/>
      <c r="P1005" s="176"/>
      <c r="Q1005" s="176"/>
      <c r="R1005" s="176"/>
    </row>
    <row r="1006" ht="15.85" spans="8:18">
      <c r="H1006" s="175"/>
      <c r="I1006" s="175"/>
      <c r="P1006" s="176"/>
      <c r="Q1006" s="176"/>
      <c r="R1006" s="176"/>
    </row>
    <row r="1007" ht="15.85" spans="8:18">
      <c r="H1007" s="175"/>
      <c r="I1007" s="175"/>
      <c r="P1007" s="176"/>
      <c r="Q1007" s="176"/>
      <c r="R1007" s="176"/>
    </row>
    <row r="1008" ht="15.85" spans="8:18">
      <c r="H1008" s="175"/>
      <c r="I1008" s="175"/>
      <c r="P1008" s="176"/>
      <c r="Q1008" s="176"/>
      <c r="R1008" s="176"/>
    </row>
    <row r="1009" ht="15.85" spans="8:18">
      <c r="H1009" s="175"/>
      <c r="I1009" s="175"/>
      <c r="P1009" s="176"/>
      <c r="Q1009" s="176"/>
      <c r="R1009" s="176"/>
    </row>
    <row r="1010" ht="15.85" spans="8:18">
      <c r="H1010" s="175"/>
      <c r="I1010" s="175"/>
      <c r="P1010" s="176"/>
      <c r="Q1010" s="176"/>
      <c r="R1010" s="176"/>
    </row>
    <row r="1011" ht="15.85" spans="8:18">
      <c r="H1011" s="175"/>
      <c r="I1011" s="175"/>
      <c r="P1011" s="176"/>
      <c r="Q1011" s="176"/>
      <c r="R1011" s="176"/>
    </row>
    <row r="1012" ht="15.85" spans="8:18">
      <c r="H1012" s="175"/>
      <c r="I1012" s="175"/>
      <c r="P1012" s="176"/>
      <c r="Q1012" s="176"/>
      <c r="R1012" s="176"/>
    </row>
    <row r="1013" ht="15.85" spans="8:18">
      <c r="H1013" s="175"/>
      <c r="I1013" s="175"/>
      <c r="P1013" s="176"/>
      <c r="Q1013" s="176"/>
      <c r="R1013" s="176"/>
    </row>
    <row r="1014" ht="15.85" spans="8:18">
      <c r="H1014" s="175"/>
      <c r="I1014" s="175"/>
      <c r="P1014" s="176"/>
      <c r="Q1014" s="176"/>
      <c r="R1014" s="176"/>
    </row>
    <row r="1015" ht="15.85" spans="8:18">
      <c r="H1015" s="175"/>
      <c r="I1015" s="175"/>
      <c r="P1015" s="176"/>
      <c r="Q1015" s="176"/>
      <c r="R1015" s="176"/>
    </row>
    <row r="1016" ht="15.85" spans="8:18">
      <c r="H1016" s="175"/>
      <c r="I1016" s="175"/>
      <c r="P1016" s="176"/>
      <c r="Q1016" s="176"/>
      <c r="R1016" s="176"/>
    </row>
    <row r="1017" ht="15.85" spans="8:18">
      <c r="H1017" s="175"/>
      <c r="I1017" s="175"/>
      <c r="P1017" s="176"/>
      <c r="Q1017" s="176"/>
      <c r="R1017" s="176"/>
    </row>
    <row r="1018" ht="15.85" spans="8:18">
      <c r="H1018" s="175"/>
      <c r="I1018" s="175"/>
      <c r="P1018" s="176"/>
      <c r="Q1018" s="176"/>
      <c r="R1018" s="176"/>
    </row>
    <row r="1019" ht="15.85" spans="8:18">
      <c r="H1019" s="175"/>
      <c r="I1019" s="175"/>
      <c r="P1019" s="176"/>
      <c r="Q1019" s="176"/>
      <c r="R1019" s="176"/>
    </row>
    <row r="1020" ht="15.85" spans="8:18">
      <c r="H1020" s="175"/>
      <c r="I1020" s="175"/>
      <c r="P1020" s="176"/>
      <c r="Q1020" s="176"/>
      <c r="R1020" s="176"/>
    </row>
    <row r="1021" ht="15.85" spans="8:18">
      <c r="H1021" s="175"/>
      <c r="I1021" s="175"/>
      <c r="P1021" s="176"/>
      <c r="Q1021" s="176"/>
      <c r="R1021" s="176"/>
    </row>
  </sheetData>
  <sheetProtection algorithmName="SHA-512" hashValue="zUQZq5yO65wJOKlDoxAoTE6lSXHkazl9ZHi1X72W+Mr2hn1xdutyIuJ2sdJ5T+ihoz/8bj3AnPC+5tC0BO5oHw==" saltValue="E++he7iIX4b+jTrZ3+BXRg==" spinCount="100000" sheet="1" sort="0" autoFilter="0" pivotTables="0"/>
  <mergeCells count="12">
    <mergeCell ref="C1:G1"/>
    <mergeCell ref="A2:G2"/>
    <mergeCell ref="A6:G6"/>
    <mergeCell ref="A7:C7"/>
    <mergeCell ref="D7:F7"/>
    <mergeCell ref="A8:C8"/>
    <mergeCell ref="D8:F8"/>
    <mergeCell ref="A3:A4"/>
    <mergeCell ref="B3:B4"/>
    <mergeCell ref="C3:C4"/>
    <mergeCell ref="D3:D4"/>
    <mergeCell ref="F3:F4"/>
  </mergeCells>
  <dataValidations count="3">
    <dataValidation type="list" allowBlank="1" showInputMessage="1" showErrorMessage="1" sqref="A5">
      <formula1>OFFSET(批次名维护!$F$2,0,0,COUNTA(批次名维护!$F$2:$F$96),1)</formula1>
    </dataValidation>
    <dataValidation type="textLength" operator="between" allowBlank="1" showInputMessage="1" sqref="D5">
      <formula1>11</formula1>
      <formula2>11</formula2>
    </dataValidation>
    <dataValidation type="textLength" operator="between" allowBlank="1" showInputMessage="1" showErrorMessage="1" sqref="O5">
      <formula1>11</formula1>
      <formula2>11</formula2>
    </dataValidation>
  </dataValidations>
  <pageMargins left="0.75" right="0.75" top="1" bottom="1" header="0.5" footer="0.5"/>
  <pageSetup paperSize="1" scale="30" fitToHeight="0" orientation="portrait"/>
  <headerFooter/>
  <drawing r:id="rId1"/>
  <legacyDrawing r:id="rId2"/>
  <controls>
    <mc:AlternateContent xmlns:mc="http://schemas.openxmlformats.org/markup-compatibility/2006">
      <mc:Choice Requires="x14">
        <control shapeId="1052" r:id="rId3" name="引用数据检查用">
          <controlPr defaultSize="0" r:id="rId4">
            <anchor moveWithCells="1">
              <from>
                <xdr:col>7</xdr:col>
                <xdr:colOff>152400</xdr:colOff>
                <xdr:row>1</xdr:row>
                <xdr:rowOff>64770</xdr:rowOff>
              </from>
              <to>
                <xdr:col>8</xdr:col>
                <xdr:colOff>457200</xdr:colOff>
                <xdr:row>3</xdr:row>
                <xdr:rowOff>173990</xdr:rowOff>
              </to>
            </anchor>
          </controlPr>
        </control>
      </mc:Choice>
      <mc:Fallback>
        <control shapeId="1052" r:id="rId3" name="引用数据检查用"/>
      </mc:Fallback>
    </mc:AlternateContent>
    <mc:AlternateContent xmlns:mc="http://schemas.openxmlformats.org/markup-compatibility/2006">
      <mc:Choice Requires="x14">
        <control shapeId="1053" r:id="rId5" name="检查重复收寄件检查用">
          <controlPr defaultSize="0" r:id="rId6">
            <anchor moveWithCells="1">
              <from>
                <xdr:col>7</xdr:col>
                <xdr:colOff>152400</xdr:colOff>
                <xdr:row>4</xdr:row>
                <xdr:rowOff>152400</xdr:rowOff>
              </from>
              <to>
                <xdr:col>8</xdr:col>
                <xdr:colOff>457200</xdr:colOff>
                <xdr:row>7</xdr:row>
                <xdr:rowOff>163195</xdr:rowOff>
              </to>
            </anchor>
          </controlPr>
        </control>
      </mc:Choice>
      <mc:Fallback>
        <control shapeId="1053" r:id="rId5" name="检查重复收寄件检查用"/>
      </mc:Fallback>
    </mc:AlternateContent>
    <mc:AlternateContent xmlns:mc="http://schemas.openxmlformats.org/markup-compatibility/2006">
      <mc:Choice Requires="x14">
        <control shapeId="1054" r:id="rId7" name="检查发票格式检查用">
          <controlPr defaultSize="0" r:id="rId8">
            <anchor moveWithCells="1">
              <from>
                <xdr:col>9</xdr:col>
                <xdr:colOff>190500</xdr:colOff>
                <xdr:row>1</xdr:row>
                <xdr:rowOff>64770</xdr:rowOff>
              </from>
              <to>
                <xdr:col>11</xdr:col>
                <xdr:colOff>322580</xdr:colOff>
                <xdr:row>3</xdr:row>
                <xdr:rowOff>173990</xdr:rowOff>
              </to>
            </anchor>
          </controlPr>
        </control>
      </mc:Choice>
      <mc:Fallback>
        <control shapeId="1054" r:id="rId7" name="检查发票格式检查用"/>
      </mc:Fallback>
    </mc:AlternateContent>
    <mc:AlternateContent xmlns:mc="http://schemas.openxmlformats.org/markup-compatibility/2006">
      <mc:Choice Requires="x14">
        <control shapeId="1055" r:id="rId9" name="引用发票图单号检查用">
          <controlPr defaultSize="0" r:id="rId10">
            <anchor moveWithCells="1">
              <from>
                <xdr:col>13</xdr:col>
                <xdr:colOff>47625</xdr:colOff>
                <xdr:row>1</xdr:row>
                <xdr:rowOff>66040</xdr:rowOff>
              </from>
              <to>
                <xdr:col>15</xdr:col>
                <xdr:colOff>647700</xdr:colOff>
                <xdr:row>3</xdr:row>
                <xdr:rowOff>175260</xdr:rowOff>
              </to>
            </anchor>
          </controlPr>
        </control>
      </mc:Choice>
      <mc:Fallback>
        <control shapeId="1055" r:id="rId9" name="引用发票图单号检查用"/>
      </mc:Fallback>
    </mc:AlternateContent>
    <mc:AlternateContent xmlns:mc="http://schemas.openxmlformats.org/markup-compatibility/2006">
      <mc:Choice Requires="x14">
        <control shapeId="1056" r:id="rId11" name="设置发票表格格式">
          <controlPr defaultSize="0" r:id="rId12">
            <anchor moveWithCells="1">
              <from>
                <xdr:col>9</xdr:col>
                <xdr:colOff>190500</xdr:colOff>
                <xdr:row>4</xdr:row>
                <xdr:rowOff>152400</xdr:rowOff>
              </from>
              <to>
                <xdr:col>11</xdr:col>
                <xdr:colOff>322580</xdr:colOff>
                <xdr:row>7</xdr:row>
                <xdr:rowOff>163195</xdr:rowOff>
              </to>
            </anchor>
          </controlPr>
        </control>
      </mc:Choice>
      <mc:Fallback>
        <control shapeId="1056" r:id="rId11" name="设置发票表格格式"/>
      </mc:Fallback>
    </mc:AlternateContent>
    <mc:AlternateContent xmlns:mc="http://schemas.openxmlformats.org/markup-compatibility/2006">
      <mc:Choice Requires="x14">
        <control shapeId="1057" r:id="rId13" name="REX理货标红检查邮件用">
          <controlPr defaultSize="0" r:id="rId14">
            <anchor moveWithCells="1">
              <from>
                <xdr:col>13</xdr:col>
                <xdr:colOff>47625</xdr:colOff>
                <xdr:row>4</xdr:row>
                <xdr:rowOff>152400</xdr:rowOff>
              </from>
              <to>
                <xdr:col>15</xdr:col>
                <xdr:colOff>647700</xdr:colOff>
                <xdr:row>7</xdr:row>
                <xdr:rowOff>163195</xdr:rowOff>
              </to>
            </anchor>
          </controlPr>
        </control>
      </mc:Choice>
      <mc:Fallback>
        <control shapeId="1057" r:id="rId13" name="REX理货标红检查邮件用"/>
      </mc:Fallback>
    </mc:AlternateContent>
    <mc:AlternateContent xmlns:mc="http://schemas.openxmlformats.org/markup-compatibility/2006">
      <mc:Choice Requires="x14">
        <control shapeId="1060" r:id="rId15" name="addagent">
          <controlPr defaultSize="0" r:id="rId16">
            <anchor moveWithCells="1">
              <from>
                <xdr:col>6</xdr:col>
                <xdr:colOff>114300</xdr:colOff>
                <xdr:row>0</xdr:row>
                <xdr:rowOff>0</xdr:rowOff>
              </from>
              <to>
                <xdr:col>7</xdr:col>
                <xdr:colOff>0</xdr:colOff>
                <xdr:row>0</xdr:row>
                <xdr:rowOff>239395</xdr:rowOff>
              </to>
            </anchor>
          </controlPr>
        </control>
      </mc:Choice>
      <mc:Fallback>
        <control shapeId="1060" r:id="rId15" name="addagent"/>
      </mc:Fallback>
    </mc:AlternateContent>
    <mc:AlternateContent xmlns:mc="http://schemas.openxmlformats.org/markup-compatibility/2006">
      <mc:Choice Requires="x14">
        <control shapeId="1063" r:id="rId17" name="DividedTransmission">
          <controlPr defaultSize="0" r:id="rId18">
            <anchor moveWithCells="1">
              <from>
                <xdr:col>15</xdr:col>
                <xdr:colOff>885190</xdr:colOff>
                <xdr:row>1</xdr:row>
                <xdr:rowOff>66040</xdr:rowOff>
              </from>
              <to>
                <xdr:col>17</xdr:col>
                <xdr:colOff>895985</xdr:colOff>
                <xdr:row>3</xdr:row>
                <xdr:rowOff>172085</xdr:rowOff>
              </to>
            </anchor>
          </controlPr>
        </control>
      </mc:Choice>
      <mc:Fallback>
        <control shapeId="1063" r:id="rId17" name="DividedTransmission"/>
      </mc:Fallback>
    </mc:AlternateContent>
    <mc:AlternateContent xmlns:mc="http://schemas.openxmlformats.org/markup-compatibility/2006">
      <mc:Choice Requires="x14">
        <control shapeId="1064" r:id="rId19" name="AddHscodeURLForCheck">
          <controlPr defaultSize="0" r:id="rId20">
            <anchor moveWithCells="1">
              <from>
                <xdr:col>15</xdr:col>
                <xdr:colOff>895350</xdr:colOff>
                <xdr:row>4</xdr:row>
                <xdr:rowOff>152400</xdr:rowOff>
              </from>
              <to>
                <xdr:col>17</xdr:col>
                <xdr:colOff>903605</xdr:colOff>
                <xdr:row>7</xdr:row>
                <xdr:rowOff>161925</xdr:rowOff>
              </to>
            </anchor>
          </controlPr>
        </control>
      </mc:Choice>
      <mc:Fallback>
        <control shapeId="1064" r:id="rId19" name="AddHscodeURLForCheck"/>
      </mc:Fallback>
    </mc:AlternateContent>
    <mc:AlternateContent xmlns:mc="http://schemas.openxmlformats.org/markup-compatibility/2006">
      <mc:Choice Requires="x14">
        <control shapeId="1065" r:id="rId21" name="检查DOC单位改LOT">
          <controlPr defaultSize="0" r:id="rId22">
            <anchor moveWithCells="1">
              <from>
                <xdr:col>11</xdr:col>
                <xdr:colOff>619125</xdr:colOff>
                <xdr:row>1</xdr:row>
                <xdr:rowOff>66040</xdr:rowOff>
              </from>
              <to>
                <xdr:col>12</xdr:col>
                <xdr:colOff>901065</xdr:colOff>
                <xdr:row>3</xdr:row>
                <xdr:rowOff>174625</xdr:rowOff>
              </to>
            </anchor>
          </controlPr>
        </control>
      </mc:Choice>
      <mc:Fallback>
        <control shapeId="1065" r:id="rId21" name="检查DOC单位改LOT"/>
      </mc:Fallback>
    </mc:AlternateContent>
    <mc:AlternateContent xmlns:mc="http://schemas.openxmlformats.org/markup-compatibility/2006">
      <mc:Choice Requires="x14">
        <control shapeId="1066" r:id="rId23" name="设置DOC单位改LOT">
          <controlPr defaultSize="0" r:id="rId24">
            <anchor moveWithCells="1">
              <from>
                <xdr:col>11</xdr:col>
                <xdr:colOff>619125</xdr:colOff>
                <xdr:row>4</xdr:row>
                <xdr:rowOff>152400</xdr:rowOff>
              </from>
              <to>
                <xdr:col>12</xdr:col>
                <xdr:colOff>901065</xdr:colOff>
                <xdr:row>7</xdr:row>
                <xdr:rowOff>162560</xdr:rowOff>
              </to>
            </anchor>
          </controlPr>
        </control>
      </mc:Choice>
      <mc:Fallback>
        <control shapeId="1066" r:id="rId23" name="设置DOC单位改LO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G1000"/>
  <sheetViews>
    <sheetView workbookViewId="0">
      <selection activeCell="F26" sqref="F26"/>
    </sheetView>
  </sheetViews>
  <sheetFormatPr defaultColWidth="9" defaultRowHeight="14.1" outlineLevelCol="6"/>
  <cols>
    <col min="1" max="1" width="13.7657657657658" style="4" customWidth="1"/>
    <col min="2" max="2" width="18.2342342342342" style="4" customWidth="1"/>
    <col min="3" max="3" width="16" style="4" customWidth="1"/>
    <col min="4" max="4" width="17.1441441441441" style="105" customWidth="1"/>
    <col min="5" max="5" width="51.2342342342342" style="4" customWidth="1"/>
    <col min="6" max="6" width="51.7657657657658" style="4" customWidth="1"/>
    <col min="7" max="7" width="20.7477477477477" style="4" customWidth="1"/>
    <col min="8" max="8" width="53.3783783783784" customWidth="1"/>
    <col min="9" max="9" width="13.1441441441441" customWidth="1"/>
  </cols>
  <sheetData>
    <row r="1" s="103" customFormat="1" ht="16.25" spans="1:7">
      <c r="A1" s="106" t="s">
        <v>97</v>
      </c>
      <c r="B1" s="107" t="s">
        <v>98</v>
      </c>
      <c r="C1" s="107" t="s">
        <v>99</v>
      </c>
      <c r="D1" s="108" t="s">
        <v>100</v>
      </c>
      <c r="E1" s="107" t="s">
        <v>101</v>
      </c>
      <c r="F1" s="107" t="s">
        <v>102</v>
      </c>
      <c r="G1" s="109" t="s">
        <v>17</v>
      </c>
    </row>
    <row r="2" s="104" customFormat="1" ht="15" spans="1:7">
      <c r="A2"/>
      <c r="B2"/>
      <c r="C2"/>
      <c r="D2"/>
      <c r="E2"/>
      <c r="F2"/>
    </row>
    <row r="3" s="104" customFormat="1" ht="15" spans="1:7">
      <c r="A3"/>
      <c r="B3"/>
      <c r="C3"/>
      <c r="D3"/>
      <c r="E3"/>
      <c r="F3"/>
    </row>
    <row r="4" s="104" customFormat="1" ht="15" spans="1:7">
      <c r="A4"/>
      <c r="B4"/>
      <c r="C4"/>
      <c r="D4"/>
      <c r="E4"/>
      <c r="F4"/>
    </row>
    <row r="5" s="104" customFormat="1" ht="15" spans="1:7">
      <c r="A5"/>
      <c r="B5"/>
      <c r="C5"/>
      <c r="D5"/>
      <c r="E5"/>
      <c r="F5"/>
    </row>
    <row r="6" spans="1:7">
      <c r="A6"/>
      <c r="B6"/>
      <c r="C6"/>
      <c r="D6"/>
      <c r="E6"/>
      <c r="F6"/>
    </row>
    <row r="7" spans="1:7">
      <c r="A7"/>
      <c r="B7"/>
      <c r="C7"/>
      <c r="D7"/>
      <c r="E7"/>
      <c r="F7"/>
    </row>
    <row r="8" spans="1:7">
      <c r="A8"/>
      <c r="B8"/>
      <c r="C8"/>
      <c r="D8"/>
      <c r="E8"/>
      <c r="F8"/>
    </row>
    <row r="9" spans="1:7">
      <c r="A9"/>
      <c r="B9"/>
      <c r="C9"/>
      <c r="D9"/>
      <c r="E9"/>
      <c r="F9"/>
    </row>
    <row r="10" spans="1:7">
      <c r="A10"/>
      <c r="B10"/>
      <c r="C10"/>
      <c r="D10"/>
      <c r="E10"/>
      <c r="F10"/>
    </row>
    <row r="11" spans="1:7">
      <c r="A11"/>
      <c r="B11"/>
      <c r="C11"/>
      <c r="D11"/>
      <c r="E11"/>
      <c r="F11"/>
      <c r="G11" s="23"/>
    </row>
    <row r="12" spans="1:7">
      <c r="A12"/>
      <c r="B12"/>
      <c r="C12"/>
      <c r="D12"/>
      <c r="E12"/>
      <c r="F12"/>
    </row>
    <row r="13" spans="1:7">
      <c r="A13"/>
      <c r="B13"/>
      <c r="C13"/>
      <c r="D13"/>
      <c r="E13"/>
      <c r="F13"/>
    </row>
    <row r="14" spans="1:7">
      <c r="A14"/>
      <c r="B14"/>
      <c r="C14"/>
      <c r="D14"/>
      <c r="E14"/>
      <c r="F14"/>
    </row>
    <row r="15" spans="1:7">
      <c r="A15"/>
      <c r="B15"/>
      <c r="C15"/>
      <c r="D15"/>
      <c r="E15"/>
      <c r="F15"/>
    </row>
    <row r="16" spans="1:7">
      <c r="A16"/>
      <c r="B16"/>
      <c r="C16"/>
      <c r="D16"/>
      <c r="E16"/>
      <c r="F16"/>
      <c r="G16" s="105"/>
    </row>
    <row r="17" spans="1:6">
      <c r="A17"/>
      <c r="B17"/>
      <c r="C17"/>
      <c r="D17"/>
      <c r="E17"/>
      <c r="F17"/>
    </row>
    <row r="18" spans="1:6">
      <c r="A18"/>
      <c r="B18"/>
      <c r="C18"/>
      <c r="D18"/>
      <c r="E18"/>
      <c r="F18"/>
    </row>
    <row r="19" spans="1:6">
      <c r="A19"/>
      <c r="B19"/>
      <c r="C19"/>
      <c r="D19"/>
      <c r="E19"/>
      <c r="F19"/>
    </row>
    <row r="20" spans="1:6">
      <c r="A20"/>
      <c r="B20"/>
      <c r="C20"/>
      <c r="D20"/>
      <c r="E20"/>
      <c r="F20"/>
    </row>
    <row r="21" spans="1:6">
      <c r="A21"/>
      <c r="B21"/>
      <c r="C21"/>
      <c r="D21"/>
      <c r="E21"/>
      <c r="F21"/>
    </row>
    <row r="22" spans="1:6">
      <c r="A22"/>
      <c r="B22"/>
      <c r="C22"/>
      <c r="D22"/>
      <c r="E22"/>
      <c r="F22"/>
    </row>
    <row r="23" spans="1:6">
      <c r="A23"/>
      <c r="B23"/>
      <c r="C23"/>
      <c r="D23"/>
      <c r="E23"/>
      <c r="F23"/>
    </row>
    <row r="24" spans="1:6">
      <c r="A24"/>
      <c r="B24"/>
      <c r="C24"/>
      <c r="D24"/>
      <c r="E24"/>
      <c r="F24"/>
    </row>
    <row r="25" spans="1:6">
      <c r="A25"/>
      <c r="B25"/>
      <c r="C25"/>
      <c r="D25"/>
      <c r="E25"/>
      <c r="F25"/>
    </row>
    <row r="26" spans="1:6">
      <c r="A26"/>
      <c r="B26"/>
      <c r="C26"/>
      <c r="D26"/>
      <c r="E26"/>
      <c r="F26"/>
    </row>
    <row r="27" spans="1:6">
      <c r="A27"/>
      <c r="B27"/>
      <c r="C27"/>
      <c r="D27"/>
      <c r="E27"/>
      <c r="F27"/>
    </row>
    <row r="28" spans="1:6">
      <c r="A28"/>
      <c r="B28"/>
      <c r="C28"/>
      <c r="D28"/>
      <c r="E28"/>
      <c r="F28"/>
    </row>
    <row r="29" spans="1:6">
      <c r="A29"/>
      <c r="B29"/>
      <c r="C29"/>
      <c r="D29"/>
      <c r="E29"/>
      <c r="F29"/>
    </row>
    <row r="30" spans="1:6">
      <c r="A30"/>
      <c r="B30"/>
      <c r="C30"/>
      <c r="D30"/>
      <c r="E30"/>
      <c r="F30"/>
    </row>
    <row r="31" spans="1:6">
      <c r="A31"/>
      <c r="B31"/>
      <c r="C31"/>
      <c r="D31"/>
      <c r="E31"/>
      <c r="F31"/>
    </row>
    <row r="32" spans="1:6">
      <c r="A32"/>
      <c r="B32"/>
      <c r="C32"/>
      <c r="D32"/>
      <c r="E32"/>
      <c r="F32"/>
    </row>
    <row r="33" spans="1:7">
      <c r="A33"/>
      <c r="B33"/>
      <c r="C33"/>
      <c r="D33"/>
      <c r="E33"/>
      <c r="F33"/>
    </row>
    <row r="34" spans="1:7">
      <c r="A34"/>
      <c r="B34"/>
      <c r="C34"/>
      <c r="D34"/>
      <c r="E34"/>
      <c r="F34"/>
    </row>
    <row r="35" spans="1:7">
      <c r="A35"/>
      <c r="B35"/>
      <c r="C35"/>
      <c r="D35"/>
      <c r="E35"/>
      <c r="F35"/>
    </row>
    <row r="36" spans="1:7">
      <c r="A36"/>
      <c r="B36"/>
      <c r="C36"/>
      <c r="D36"/>
      <c r="E36"/>
      <c r="F36"/>
    </row>
    <row r="37" spans="1:7">
      <c r="A37"/>
      <c r="B37"/>
      <c r="C37"/>
      <c r="D37"/>
      <c r="E37"/>
      <c r="F37"/>
    </row>
    <row r="38" spans="1:7">
      <c r="A38"/>
      <c r="B38"/>
      <c r="C38"/>
      <c r="D38"/>
      <c r="E38"/>
      <c r="F38"/>
      <c r="G38" s="23"/>
    </row>
    <row r="39" spans="1:7">
      <c r="A39"/>
      <c r="B39"/>
      <c r="C39"/>
      <c r="D39"/>
      <c r="E39"/>
      <c r="F39"/>
    </row>
    <row r="40" spans="1:7">
      <c r="A40"/>
      <c r="B40"/>
      <c r="C40"/>
      <c r="D40"/>
      <c r="E40"/>
      <c r="F40"/>
    </row>
    <row r="41" spans="1:7">
      <c r="A41"/>
      <c r="B41"/>
      <c r="C41"/>
      <c r="D41"/>
      <c r="E41"/>
      <c r="F41"/>
    </row>
    <row r="42" spans="1:7">
      <c r="A42"/>
      <c r="B42"/>
      <c r="C42"/>
      <c r="D42"/>
      <c r="E42"/>
      <c r="F42"/>
    </row>
    <row r="43" spans="1:7">
      <c r="A43"/>
      <c r="B43"/>
      <c r="C43"/>
      <c r="D43"/>
      <c r="E43"/>
      <c r="F43"/>
    </row>
    <row r="44" spans="1:7">
      <c r="A44"/>
      <c r="B44"/>
      <c r="C44"/>
      <c r="D44"/>
      <c r="E44"/>
      <c r="F44"/>
    </row>
    <row r="45" spans="1:7">
      <c r="A45"/>
      <c r="B45"/>
      <c r="C45"/>
      <c r="D45"/>
      <c r="E45"/>
      <c r="F45"/>
    </row>
    <row r="46" spans="1:7">
      <c r="A46"/>
      <c r="B46"/>
      <c r="C46"/>
      <c r="D46"/>
      <c r="E46"/>
      <c r="F46"/>
    </row>
    <row r="47" spans="1:7">
      <c r="A47"/>
      <c r="B47"/>
      <c r="C47"/>
      <c r="D47"/>
      <c r="E47"/>
      <c r="F47"/>
    </row>
    <row r="48" spans="1:7">
      <c r="A48"/>
      <c r="B48"/>
      <c r="C48"/>
      <c r="D48"/>
      <c r="E48"/>
      <c r="F48"/>
    </row>
    <row r="49" spans="1:6">
      <c r="A49"/>
      <c r="B49"/>
      <c r="C49"/>
      <c r="D49"/>
      <c r="E49"/>
      <c r="F49"/>
    </row>
    <row r="50" spans="1:6">
      <c r="A50"/>
      <c r="B50"/>
      <c r="C50"/>
      <c r="D50"/>
      <c r="E50"/>
      <c r="F50"/>
    </row>
    <row r="51" spans="1:6">
      <c r="A51"/>
      <c r="B51"/>
      <c r="C51"/>
      <c r="D51"/>
      <c r="E51"/>
      <c r="F51"/>
    </row>
    <row r="52" spans="1:6">
      <c r="A52"/>
      <c r="B52"/>
      <c r="C52"/>
      <c r="D52"/>
      <c r="E52"/>
      <c r="F52"/>
    </row>
    <row r="53" spans="1:6">
      <c r="A53"/>
      <c r="B53"/>
      <c r="C53"/>
      <c r="D53"/>
      <c r="E53"/>
      <c r="F53"/>
    </row>
    <row r="54" spans="1:6">
      <c r="A54"/>
      <c r="B54"/>
      <c r="C54"/>
      <c r="D54"/>
      <c r="E54"/>
      <c r="F54"/>
    </row>
    <row r="55" spans="1:6">
      <c r="A55"/>
      <c r="B55"/>
      <c r="C55"/>
      <c r="D55"/>
      <c r="E55"/>
      <c r="F55"/>
    </row>
    <row r="56" spans="1:6">
      <c r="A56"/>
      <c r="B56"/>
      <c r="C56"/>
      <c r="D56"/>
      <c r="E56"/>
      <c r="F56"/>
    </row>
    <row r="57" spans="1:6">
      <c r="A57"/>
      <c r="B57"/>
      <c r="C57"/>
      <c r="D57"/>
      <c r="E57"/>
      <c r="F57"/>
    </row>
    <row r="58" spans="1:6">
      <c r="A58"/>
      <c r="B58"/>
      <c r="C58"/>
      <c r="D58"/>
      <c r="E58"/>
      <c r="F58"/>
    </row>
    <row r="59" spans="1:6">
      <c r="A59"/>
      <c r="B59"/>
      <c r="C59"/>
      <c r="D59"/>
      <c r="E59"/>
      <c r="F59"/>
    </row>
    <row r="60" spans="1:6">
      <c r="A60"/>
      <c r="B60"/>
      <c r="C60"/>
      <c r="D60"/>
      <c r="E60"/>
      <c r="F60"/>
    </row>
    <row r="61" spans="1:6">
      <c r="A61"/>
      <c r="B61"/>
      <c r="C61"/>
      <c r="D61"/>
      <c r="E61"/>
      <c r="F61"/>
    </row>
    <row r="62" spans="1:6">
      <c r="A62"/>
      <c r="B62"/>
      <c r="C62"/>
      <c r="D62"/>
      <c r="E62"/>
      <c r="F62"/>
    </row>
    <row r="63" spans="1:6">
      <c r="A63"/>
      <c r="B63"/>
      <c r="C63"/>
      <c r="D63"/>
      <c r="E63"/>
      <c r="F63"/>
    </row>
    <row r="64" spans="1:6">
      <c r="A64"/>
      <c r="B64"/>
      <c r="C64"/>
      <c r="D64"/>
      <c r="E64"/>
      <c r="F64"/>
    </row>
    <row r="65" spans="1:6">
      <c r="A65"/>
      <c r="B65"/>
      <c r="C65"/>
      <c r="D65"/>
      <c r="E65"/>
      <c r="F65"/>
    </row>
    <row r="66" spans="1:6">
      <c r="A66"/>
      <c r="B66"/>
      <c r="C66"/>
      <c r="D66"/>
      <c r="E66"/>
      <c r="F66"/>
    </row>
    <row r="67" spans="1:6">
      <c r="A67"/>
      <c r="B67"/>
      <c r="C67"/>
      <c r="D67"/>
      <c r="E67"/>
      <c r="F67"/>
    </row>
    <row r="68" spans="1:6">
      <c r="A68"/>
      <c r="B68"/>
      <c r="C68"/>
      <c r="D68"/>
      <c r="E68"/>
      <c r="F68"/>
    </row>
    <row r="69" spans="1:6">
      <c r="A69"/>
      <c r="B69"/>
      <c r="C69"/>
      <c r="D69"/>
      <c r="E69"/>
      <c r="F69"/>
    </row>
    <row r="70" spans="1:6">
      <c r="A70"/>
      <c r="B70"/>
      <c r="C70"/>
      <c r="D70"/>
      <c r="E70"/>
      <c r="F70"/>
    </row>
    <row r="71" spans="1:6">
      <c r="A71"/>
      <c r="B71"/>
      <c r="C71"/>
      <c r="D71"/>
      <c r="E71"/>
      <c r="F71"/>
    </row>
    <row r="72" spans="1:6">
      <c r="A72"/>
      <c r="B72"/>
      <c r="C72"/>
      <c r="D72"/>
      <c r="E72"/>
      <c r="F72"/>
    </row>
    <row r="73" spans="1:6">
      <c r="A73"/>
      <c r="B73"/>
      <c r="C73"/>
      <c r="D73"/>
      <c r="E73"/>
      <c r="F73"/>
    </row>
    <row r="74" spans="1:6">
      <c r="A74"/>
      <c r="B74"/>
      <c r="C74"/>
      <c r="D74"/>
      <c r="E74"/>
      <c r="F74"/>
    </row>
    <row r="75" spans="1:6">
      <c r="A75"/>
      <c r="B75"/>
      <c r="C75"/>
      <c r="D75"/>
      <c r="E75"/>
      <c r="F75"/>
    </row>
    <row r="76" spans="1:6">
      <c r="A76"/>
      <c r="B76"/>
      <c r="C76"/>
      <c r="D76"/>
      <c r="E76"/>
      <c r="F76"/>
    </row>
    <row r="77" spans="1:6">
      <c r="A77"/>
      <c r="B77"/>
      <c r="C77"/>
      <c r="D77"/>
      <c r="E77"/>
      <c r="F77"/>
    </row>
    <row r="78" spans="1:6">
      <c r="A78"/>
      <c r="B78"/>
      <c r="C78"/>
      <c r="D78"/>
      <c r="E78"/>
      <c r="F78"/>
    </row>
    <row r="79" spans="1:6">
      <c r="A79"/>
      <c r="B79"/>
      <c r="C79"/>
      <c r="D79"/>
      <c r="E79"/>
      <c r="F79"/>
    </row>
    <row r="80" spans="1:6">
      <c r="A80"/>
      <c r="B80"/>
      <c r="C80"/>
      <c r="D80"/>
      <c r="E80"/>
      <c r="F80"/>
    </row>
    <row r="81" spans="1:6">
      <c r="A81"/>
      <c r="B81"/>
      <c r="C81"/>
      <c r="D81"/>
      <c r="E81"/>
      <c r="F81"/>
    </row>
    <row r="82" spans="1:6">
      <c r="A82"/>
      <c r="B82"/>
      <c r="C82"/>
      <c r="D82"/>
      <c r="E82"/>
      <c r="F82"/>
    </row>
    <row r="83" spans="1:6">
      <c r="A83"/>
      <c r="B83"/>
      <c r="C83"/>
      <c r="D83"/>
      <c r="E83"/>
      <c r="F83"/>
    </row>
    <row r="84" spans="1:6">
      <c r="A84"/>
      <c r="B84"/>
      <c r="C84"/>
      <c r="D84"/>
      <c r="E84"/>
      <c r="F84"/>
    </row>
    <row r="85" spans="1:6">
      <c r="A85"/>
      <c r="B85"/>
      <c r="C85"/>
      <c r="D85"/>
      <c r="E85"/>
      <c r="F85"/>
    </row>
    <row r="86" spans="1:6">
      <c r="A86"/>
      <c r="B86"/>
      <c r="C86"/>
      <c r="D86"/>
      <c r="E86"/>
      <c r="F86"/>
    </row>
    <row r="87" spans="1:6">
      <c r="A87"/>
      <c r="B87"/>
      <c r="C87"/>
      <c r="D87"/>
      <c r="E87"/>
      <c r="F87"/>
    </row>
    <row r="88" spans="1:6">
      <c r="A88"/>
      <c r="B88"/>
      <c r="C88"/>
      <c r="D88"/>
      <c r="E88"/>
      <c r="F88"/>
    </row>
    <row r="89" spans="1:6">
      <c r="A89"/>
      <c r="B89"/>
      <c r="C89"/>
      <c r="D89"/>
      <c r="E89"/>
      <c r="F89"/>
    </row>
    <row r="90" spans="1:6">
      <c r="A90"/>
      <c r="B90"/>
      <c r="C90"/>
      <c r="D90"/>
      <c r="E90"/>
      <c r="F90"/>
    </row>
    <row r="91" spans="1:6">
      <c r="A91"/>
      <c r="B91"/>
      <c r="C91"/>
      <c r="D91"/>
      <c r="E91"/>
      <c r="F91"/>
    </row>
    <row r="92" spans="1:6">
      <c r="A92"/>
      <c r="B92"/>
      <c r="C92"/>
      <c r="D92"/>
      <c r="E92"/>
      <c r="F92"/>
    </row>
    <row r="93" spans="1:6">
      <c r="A93"/>
      <c r="B93"/>
      <c r="C93"/>
      <c r="D93"/>
      <c r="E93"/>
      <c r="F93"/>
    </row>
    <row r="94" spans="1:6">
      <c r="A94"/>
      <c r="B94"/>
      <c r="C94"/>
      <c r="D94"/>
      <c r="E94"/>
      <c r="F94"/>
    </row>
    <row r="95" spans="1:6">
      <c r="A95"/>
      <c r="B95"/>
      <c r="C95"/>
      <c r="D95"/>
      <c r="E95"/>
      <c r="F95"/>
    </row>
    <row r="96" spans="1:6">
      <c r="A96"/>
      <c r="B96"/>
      <c r="C96"/>
      <c r="D96"/>
      <c r="E96"/>
      <c r="F96"/>
    </row>
    <row r="97" spans="1:6">
      <c r="A97"/>
      <c r="B97"/>
      <c r="C97"/>
      <c r="D97"/>
      <c r="E97"/>
      <c r="F97"/>
    </row>
    <row r="98" spans="1:6">
      <c r="A98"/>
      <c r="B98"/>
      <c r="C98"/>
      <c r="D98"/>
      <c r="E98"/>
      <c r="F98"/>
    </row>
    <row r="99" spans="1:6">
      <c r="A99"/>
      <c r="B99"/>
      <c r="C99"/>
      <c r="D99"/>
      <c r="E99"/>
      <c r="F99"/>
    </row>
    <row r="100" spans="1:6">
      <c r="A100"/>
      <c r="B100"/>
      <c r="C100"/>
      <c r="D100"/>
      <c r="E100"/>
      <c r="F100"/>
    </row>
    <row r="101" spans="1:6">
      <c r="A101"/>
      <c r="B101"/>
      <c r="C101"/>
      <c r="D101"/>
      <c r="E101"/>
      <c r="F101"/>
    </row>
    <row r="102" spans="1:6">
      <c r="A102"/>
      <c r="B102"/>
      <c r="C102"/>
      <c r="D102"/>
      <c r="E102"/>
      <c r="F102"/>
    </row>
    <row r="103" spans="1:6">
      <c r="A103"/>
      <c r="B103"/>
      <c r="C103"/>
      <c r="D103"/>
      <c r="E103"/>
      <c r="F103"/>
    </row>
    <row r="104" spans="1:6">
      <c r="A104"/>
      <c r="B104"/>
      <c r="C104"/>
      <c r="D104"/>
      <c r="E104"/>
      <c r="F104"/>
    </row>
    <row r="105" spans="1:6">
      <c r="A105"/>
      <c r="B105"/>
      <c r="C105"/>
      <c r="D105"/>
      <c r="E105"/>
      <c r="F105"/>
    </row>
    <row r="106" spans="1:6">
      <c r="A106"/>
      <c r="B106"/>
      <c r="C106"/>
      <c r="D106"/>
      <c r="E106"/>
      <c r="F106"/>
    </row>
    <row r="107" spans="1:6">
      <c r="A107"/>
      <c r="B107"/>
      <c r="C107"/>
      <c r="D107"/>
      <c r="E107"/>
      <c r="F107"/>
    </row>
    <row r="108" spans="1:6">
      <c r="A108"/>
      <c r="B108"/>
      <c r="C108"/>
      <c r="D108"/>
      <c r="E108"/>
      <c r="F108"/>
    </row>
    <row r="109" spans="1:6">
      <c r="A109"/>
      <c r="B109"/>
      <c r="C109"/>
      <c r="D109"/>
      <c r="E109"/>
      <c r="F109"/>
    </row>
    <row r="110" spans="1:6">
      <c r="A110"/>
      <c r="B110"/>
      <c r="C110"/>
      <c r="D110"/>
      <c r="E110"/>
      <c r="F110"/>
    </row>
    <row r="111" spans="1:6">
      <c r="A111"/>
      <c r="B111"/>
      <c r="C111"/>
      <c r="D111"/>
      <c r="E111"/>
      <c r="F111"/>
    </row>
    <row r="112" spans="1:6">
      <c r="A112"/>
      <c r="B112"/>
      <c r="C112"/>
      <c r="D112"/>
      <c r="E112"/>
      <c r="F112"/>
    </row>
    <row r="113" spans="1:6">
      <c r="A113"/>
      <c r="B113"/>
      <c r="C113"/>
      <c r="D113"/>
      <c r="E113"/>
      <c r="F113"/>
    </row>
    <row r="114" spans="1:6">
      <c r="A114"/>
      <c r="B114"/>
      <c r="C114"/>
      <c r="D114"/>
      <c r="E114"/>
      <c r="F114"/>
    </row>
    <row r="115" spans="1:6">
      <c r="A115"/>
      <c r="B115"/>
      <c r="C115"/>
      <c r="D115"/>
      <c r="E115"/>
      <c r="F115"/>
    </row>
    <row r="116" spans="1:6">
      <c r="A116"/>
      <c r="B116"/>
      <c r="C116"/>
      <c r="D116"/>
      <c r="E116"/>
      <c r="F116"/>
    </row>
    <row r="117" spans="1:6">
      <c r="A117"/>
      <c r="B117"/>
      <c r="C117"/>
      <c r="D117"/>
      <c r="E117"/>
      <c r="F117"/>
    </row>
    <row r="118" spans="1:6">
      <c r="A118"/>
      <c r="B118"/>
      <c r="C118"/>
      <c r="D118"/>
      <c r="E118"/>
      <c r="F118"/>
    </row>
    <row r="119" spans="1:6">
      <c r="A119"/>
      <c r="B119"/>
      <c r="C119"/>
      <c r="D119"/>
      <c r="E119"/>
      <c r="F119"/>
    </row>
    <row r="120" spans="1:6">
      <c r="A120"/>
      <c r="B120"/>
      <c r="C120"/>
      <c r="D120"/>
      <c r="E120"/>
      <c r="F120"/>
    </row>
    <row r="121" spans="1:6">
      <c r="A121"/>
      <c r="B121"/>
      <c r="C121"/>
      <c r="D121"/>
      <c r="E121"/>
      <c r="F121"/>
    </row>
    <row r="122" spans="1:6">
      <c r="A122"/>
      <c r="B122"/>
      <c r="C122"/>
      <c r="D122"/>
      <c r="E122"/>
      <c r="F122"/>
    </row>
    <row r="123" spans="1:6">
      <c r="A123"/>
      <c r="B123"/>
      <c r="C123"/>
      <c r="D123"/>
      <c r="E123"/>
      <c r="F123"/>
    </row>
    <row r="124" spans="1:6">
      <c r="A124"/>
      <c r="B124"/>
      <c r="C124"/>
      <c r="D124"/>
      <c r="E124"/>
      <c r="F124"/>
    </row>
    <row r="125" spans="1:6">
      <c r="A125"/>
      <c r="B125"/>
      <c r="C125"/>
      <c r="D125"/>
      <c r="E125"/>
      <c r="F125"/>
    </row>
    <row r="126" spans="1:6">
      <c r="A126"/>
      <c r="B126"/>
      <c r="C126"/>
      <c r="D126"/>
      <c r="E126"/>
      <c r="F126"/>
    </row>
    <row r="127" spans="1:6">
      <c r="A127"/>
      <c r="B127"/>
      <c r="C127"/>
      <c r="D127"/>
      <c r="E127"/>
      <c r="F127"/>
    </row>
    <row r="128" spans="1:6">
      <c r="A128"/>
      <c r="B128"/>
      <c r="C128"/>
      <c r="D128"/>
      <c r="E128"/>
      <c r="F128"/>
    </row>
    <row r="129" spans="1:6">
      <c r="A129"/>
      <c r="B129"/>
      <c r="C129"/>
      <c r="D129"/>
      <c r="E129"/>
      <c r="F129"/>
    </row>
    <row r="130" spans="1:6">
      <c r="A130"/>
      <c r="B130"/>
      <c r="C130"/>
      <c r="D130"/>
      <c r="E130"/>
      <c r="F130"/>
    </row>
    <row r="131" spans="1:6">
      <c r="A131"/>
      <c r="B131"/>
      <c r="C131"/>
      <c r="D131"/>
      <c r="E131"/>
      <c r="F131"/>
    </row>
    <row r="132" spans="1:6">
      <c r="A132"/>
      <c r="B132"/>
      <c r="C132"/>
      <c r="D132"/>
      <c r="E132"/>
      <c r="F132"/>
    </row>
    <row r="133" spans="1:6">
      <c r="A133"/>
      <c r="B133"/>
      <c r="C133"/>
      <c r="D133"/>
      <c r="E133"/>
      <c r="F133"/>
    </row>
    <row r="134" spans="1:6">
      <c r="A134"/>
      <c r="B134"/>
      <c r="C134"/>
      <c r="D134"/>
      <c r="E134"/>
      <c r="F134"/>
    </row>
    <row r="135" spans="1:6">
      <c r="A135"/>
      <c r="B135"/>
      <c r="C135"/>
      <c r="D135"/>
      <c r="E135"/>
      <c r="F135"/>
    </row>
    <row r="136" spans="1:6">
      <c r="A136"/>
      <c r="B136"/>
      <c r="C136"/>
      <c r="D136"/>
      <c r="E136"/>
      <c r="F136"/>
    </row>
    <row r="137" spans="1:6">
      <c r="A137"/>
      <c r="B137"/>
      <c r="C137"/>
      <c r="D137"/>
      <c r="E137"/>
      <c r="F137"/>
    </row>
    <row r="138" spans="1:6">
      <c r="A138"/>
      <c r="B138"/>
      <c r="C138"/>
      <c r="D138"/>
      <c r="E138"/>
      <c r="F138"/>
    </row>
    <row r="139" spans="1:6">
      <c r="A139"/>
      <c r="B139"/>
      <c r="C139"/>
      <c r="D139"/>
      <c r="E139"/>
      <c r="F139"/>
    </row>
    <row r="140" spans="1:6">
      <c r="A140"/>
      <c r="B140"/>
      <c r="C140"/>
      <c r="D140"/>
      <c r="E140"/>
      <c r="F140"/>
    </row>
    <row r="141" spans="1:6">
      <c r="A141"/>
      <c r="B141"/>
      <c r="C141"/>
      <c r="D141"/>
      <c r="E141"/>
      <c r="F141"/>
    </row>
    <row r="142" spans="1:6">
      <c r="A142"/>
      <c r="B142"/>
      <c r="C142"/>
      <c r="D142"/>
      <c r="E142"/>
      <c r="F142"/>
    </row>
    <row r="143" spans="1:6">
      <c r="A143"/>
      <c r="B143"/>
      <c r="C143"/>
      <c r="D143"/>
      <c r="E143"/>
      <c r="F143"/>
    </row>
    <row r="144" spans="1:6">
      <c r="A144"/>
      <c r="B144"/>
      <c r="C144"/>
      <c r="D144"/>
      <c r="E144"/>
      <c r="F144"/>
    </row>
    <row r="145" spans="1:6">
      <c r="A145"/>
      <c r="B145"/>
      <c r="C145"/>
      <c r="D145"/>
      <c r="E145"/>
      <c r="F145"/>
    </row>
    <row r="146" spans="1:6">
      <c r="A146"/>
      <c r="B146"/>
      <c r="C146"/>
      <c r="D146"/>
      <c r="E146"/>
      <c r="F146"/>
    </row>
    <row r="147" spans="1:6">
      <c r="A147"/>
      <c r="B147"/>
      <c r="C147"/>
      <c r="D147"/>
      <c r="E147"/>
      <c r="F147"/>
    </row>
    <row r="148" spans="1:6">
      <c r="A148"/>
      <c r="B148"/>
      <c r="C148"/>
      <c r="D148"/>
      <c r="E148"/>
      <c r="F148"/>
    </row>
    <row r="149" spans="1:6">
      <c r="A149"/>
      <c r="B149"/>
      <c r="C149"/>
      <c r="D149"/>
      <c r="E149"/>
      <c r="F149"/>
    </row>
    <row r="150" spans="1:6">
      <c r="A150"/>
      <c r="B150"/>
      <c r="C150"/>
      <c r="D150"/>
      <c r="E150"/>
      <c r="F150"/>
    </row>
    <row r="151" spans="1:6">
      <c r="A151"/>
      <c r="B151"/>
      <c r="C151"/>
      <c r="D151"/>
      <c r="E151"/>
      <c r="F151"/>
    </row>
    <row r="152" spans="1:6">
      <c r="A152"/>
      <c r="B152"/>
      <c r="C152"/>
      <c r="D152"/>
      <c r="E152"/>
      <c r="F152"/>
    </row>
    <row r="153" spans="1:6">
      <c r="A153"/>
      <c r="B153"/>
      <c r="C153"/>
      <c r="D153"/>
      <c r="E153"/>
      <c r="F153"/>
    </row>
    <row r="154" spans="1:6">
      <c r="A154"/>
      <c r="B154"/>
      <c r="C154"/>
      <c r="D154"/>
      <c r="E154"/>
      <c r="F154"/>
    </row>
    <row r="155" spans="1:6">
      <c r="A155"/>
      <c r="B155"/>
      <c r="C155"/>
      <c r="D155"/>
      <c r="E155"/>
      <c r="F155"/>
    </row>
    <row r="156" spans="1:6">
      <c r="A156"/>
      <c r="B156"/>
      <c r="C156"/>
      <c r="D156"/>
      <c r="E156"/>
      <c r="F156"/>
    </row>
    <row r="157" spans="1:6">
      <c r="A157"/>
      <c r="B157"/>
      <c r="C157"/>
      <c r="D157"/>
      <c r="E157"/>
      <c r="F157"/>
    </row>
    <row r="158" spans="1:6">
      <c r="A158"/>
      <c r="B158"/>
      <c r="C158"/>
      <c r="D158"/>
      <c r="E158"/>
      <c r="F158"/>
    </row>
    <row r="159" spans="1:6">
      <c r="A159"/>
      <c r="B159"/>
      <c r="C159"/>
      <c r="D159"/>
      <c r="E159"/>
      <c r="F159"/>
    </row>
    <row r="160" spans="1:6">
      <c r="A160"/>
      <c r="B160"/>
      <c r="C160"/>
      <c r="D160"/>
      <c r="E160"/>
      <c r="F160"/>
    </row>
    <row r="161" spans="1:6">
      <c r="A161"/>
      <c r="B161"/>
      <c r="C161"/>
      <c r="D161"/>
      <c r="E161"/>
      <c r="F161"/>
    </row>
    <row r="162" spans="1:6">
      <c r="A162"/>
      <c r="B162"/>
      <c r="C162"/>
      <c r="D162"/>
      <c r="E162"/>
      <c r="F162"/>
    </row>
    <row r="163" spans="1:6">
      <c r="A163"/>
      <c r="B163"/>
      <c r="C163"/>
      <c r="D163"/>
      <c r="E163"/>
      <c r="F163"/>
    </row>
    <row r="164" spans="1:6">
      <c r="A164"/>
      <c r="B164"/>
      <c r="C164"/>
      <c r="D164"/>
      <c r="E164"/>
      <c r="F164"/>
    </row>
    <row r="165" spans="1:6">
      <c r="A165"/>
      <c r="B165"/>
      <c r="C165"/>
      <c r="D165"/>
      <c r="E165"/>
      <c r="F165"/>
    </row>
    <row r="166" spans="1:6">
      <c r="A166"/>
      <c r="B166"/>
      <c r="C166"/>
      <c r="D166"/>
      <c r="E166"/>
      <c r="F166"/>
    </row>
    <row r="167" spans="1:6">
      <c r="A167"/>
      <c r="B167"/>
      <c r="C167"/>
      <c r="D167"/>
      <c r="E167"/>
      <c r="F167"/>
    </row>
    <row r="168" spans="1:6">
      <c r="A168"/>
      <c r="B168"/>
      <c r="C168"/>
      <c r="D168"/>
      <c r="E168"/>
      <c r="F168"/>
    </row>
    <row r="169" spans="1:6">
      <c r="A169"/>
      <c r="B169"/>
      <c r="C169"/>
      <c r="D169"/>
      <c r="E169"/>
      <c r="F169"/>
    </row>
    <row r="170" spans="1:6">
      <c r="A170"/>
      <c r="B170"/>
      <c r="C170"/>
      <c r="D170"/>
      <c r="E170"/>
      <c r="F170"/>
    </row>
    <row r="171" spans="1:6">
      <c r="A171"/>
      <c r="B171"/>
      <c r="C171"/>
      <c r="D171"/>
      <c r="E171"/>
      <c r="F171"/>
    </row>
    <row r="172" spans="1:6">
      <c r="A172"/>
      <c r="B172"/>
      <c r="C172"/>
      <c r="D172"/>
      <c r="E172"/>
      <c r="F172"/>
    </row>
    <row r="173" spans="1:6">
      <c r="A173"/>
      <c r="B173"/>
      <c r="C173"/>
      <c r="D173"/>
      <c r="E173"/>
      <c r="F173"/>
    </row>
    <row r="174" spans="1:6">
      <c r="A174"/>
      <c r="B174"/>
      <c r="C174"/>
      <c r="D174"/>
      <c r="E174"/>
      <c r="F174"/>
    </row>
    <row r="175" spans="1:6">
      <c r="A175"/>
      <c r="B175"/>
      <c r="C175"/>
      <c r="D175"/>
      <c r="E175"/>
      <c r="F175"/>
    </row>
    <row r="176" spans="1:6">
      <c r="A176"/>
      <c r="B176"/>
      <c r="C176"/>
      <c r="D176"/>
      <c r="E176"/>
      <c r="F176"/>
    </row>
    <row r="177" spans="1:6">
      <c r="A177"/>
      <c r="B177"/>
      <c r="C177"/>
      <c r="D177"/>
      <c r="E177"/>
      <c r="F177"/>
    </row>
    <row r="178" spans="1:6">
      <c r="A178"/>
      <c r="B178"/>
      <c r="C178"/>
      <c r="D178"/>
      <c r="E178"/>
      <c r="F178"/>
    </row>
    <row r="179" spans="1:6">
      <c r="A179"/>
      <c r="B179"/>
      <c r="C179"/>
      <c r="D179"/>
      <c r="E179"/>
      <c r="F179"/>
    </row>
    <row r="180" spans="1:6">
      <c r="A180"/>
      <c r="B180"/>
      <c r="C180"/>
      <c r="D180"/>
      <c r="E180"/>
      <c r="F180"/>
    </row>
    <row r="181" spans="1:6">
      <c r="A181"/>
      <c r="B181"/>
      <c r="C181"/>
      <c r="D181"/>
      <c r="E181"/>
      <c r="F181"/>
    </row>
    <row r="182" spans="1:6">
      <c r="A182"/>
      <c r="B182"/>
      <c r="C182"/>
      <c r="D182"/>
      <c r="E182"/>
      <c r="F182"/>
    </row>
    <row r="183" spans="1:6">
      <c r="A183"/>
      <c r="B183"/>
      <c r="C183"/>
      <c r="D183"/>
      <c r="E183"/>
      <c r="F183"/>
    </row>
    <row r="184" spans="1:6">
      <c r="A184"/>
      <c r="B184"/>
      <c r="C184"/>
      <c r="D184"/>
      <c r="E184"/>
      <c r="F184"/>
    </row>
    <row r="185" spans="1:6">
      <c r="A185"/>
      <c r="B185"/>
      <c r="C185"/>
      <c r="D185"/>
      <c r="E185"/>
      <c r="F185"/>
    </row>
    <row r="186" spans="1:6">
      <c r="A186"/>
      <c r="B186"/>
      <c r="C186"/>
      <c r="D186"/>
      <c r="E186"/>
      <c r="F186"/>
    </row>
    <row r="187" spans="1:6">
      <c r="A187"/>
      <c r="B187"/>
      <c r="C187"/>
      <c r="D187"/>
      <c r="E187"/>
      <c r="F187"/>
    </row>
    <row r="188" spans="1:6">
      <c r="A188"/>
      <c r="B188"/>
      <c r="C188"/>
      <c r="D188"/>
      <c r="E188"/>
      <c r="F188"/>
    </row>
    <row r="189" spans="1:6">
      <c r="A189"/>
      <c r="B189"/>
      <c r="C189"/>
      <c r="D189"/>
      <c r="E189"/>
      <c r="F189"/>
    </row>
    <row r="190" spans="1:6">
      <c r="A190"/>
      <c r="B190"/>
      <c r="C190"/>
      <c r="D190"/>
      <c r="E190"/>
      <c r="F190"/>
    </row>
    <row r="191" spans="1:6">
      <c r="A191"/>
      <c r="B191"/>
      <c r="C191"/>
      <c r="D191"/>
      <c r="E191"/>
      <c r="F191"/>
    </row>
    <row r="192" spans="1:6">
      <c r="A192"/>
      <c r="B192"/>
      <c r="C192"/>
      <c r="D192"/>
      <c r="E192"/>
      <c r="F192"/>
    </row>
    <row r="193" spans="1:6">
      <c r="A193"/>
      <c r="B193"/>
      <c r="C193"/>
      <c r="D193"/>
      <c r="E193"/>
      <c r="F193"/>
    </row>
    <row r="194" spans="1:6">
      <c r="A194"/>
      <c r="B194"/>
      <c r="C194"/>
      <c r="D194"/>
      <c r="E194"/>
      <c r="F194"/>
    </row>
    <row r="195" spans="1:6">
      <c r="A195"/>
      <c r="B195"/>
      <c r="C195"/>
      <c r="D195"/>
      <c r="E195"/>
      <c r="F195"/>
    </row>
    <row r="196" spans="1:6">
      <c r="A196"/>
      <c r="B196"/>
      <c r="C196"/>
      <c r="D196"/>
      <c r="E196"/>
      <c r="F196"/>
    </row>
    <row r="197" spans="1:6">
      <c r="A197"/>
      <c r="B197"/>
      <c r="C197"/>
      <c r="D197"/>
      <c r="E197"/>
      <c r="F197"/>
    </row>
    <row r="198" spans="1:6">
      <c r="A198"/>
      <c r="B198"/>
      <c r="C198"/>
      <c r="D198"/>
      <c r="E198"/>
      <c r="F198"/>
    </row>
    <row r="199" spans="1:6">
      <c r="A199"/>
      <c r="B199"/>
      <c r="C199"/>
      <c r="D199"/>
      <c r="E199"/>
      <c r="F199"/>
    </row>
    <row r="200" spans="1:6">
      <c r="A200"/>
      <c r="B200"/>
      <c r="C200"/>
      <c r="D200"/>
      <c r="E200"/>
      <c r="F200"/>
    </row>
    <row r="201" spans="1:6">
      <c r="A201"/>
      <c r="B201"/>
      <c r="C201"/>
      <c r="D201"/>
      <c r="E201"/>
      <c r="F201"/>
    </row>
    <row r="202" spans="1:6">
      <c r="A202"/>
      <c r="B202"/>
      <c r="C202"/>
      <c r="D202"/>
      <c r="E202"/>
      <c r="F202"/>
    </row>
    <row r="203" spans="1:6">
      <c r="A203"/>
      <c r="B203"/>
      <c r="C203"/>
      <c r="D203"/>
      <c r="E203"/>
      <c r="F203"/>
    </row>
    <row r="204" spans="1:6">
      <c r="A204"/>
      <c r="B204"/>
      <c r="C204"/>
      <c r="D204"/>
      <c r="E204"/>
      <c r="F204"/>
    </row>
    <row r="205" spans="1:6">
      <c r="A205"/>
      <c r="B205"/>
      <c r="C205"/>
      <c r="D205"/>
      <c r="E205"/>
      <c r="F205"/>
    </row>
    <row r="206" spans="1:6">
      <c r="A206"/>
      <c r="B206"/>
      <c r="C206"/>
      <c r="D206"/>
      <c r="E206"/>
      <c r="F206"/>
    </row>
    <row r="207" spans="1:6">
      <c r="A207"/>
      <c r="B207"/>
      <c r="C207"/>
      <c r="D207"/>
      <c r="E207"/>
      <c r="F207"/>
    </row>
    <row r="208" spans="1:6">
      <c r="A208"/>
      <c r="B208"/>
      <c r="C208"/>
      <c r="D208"/>
      <c r="E208"/>
      <c r="F208"/>
    </row>
    <row r="209" spans="1:6">
      <c r="A209"/>
      <c r="B209"/>
      <c r="C209"/>
      <c r="D209"/>
      <c r="E209"/>
      <c r="F209"/>
    </row>
    <row r="210" spans="1:6">
      <c r="A210"/>
      <c r="B210"/>
      <c r="C210"/>
      <c r="D210"/>
      <c r="E210"/>
      <c r="F210"/>
    </row>
    <row r="211" spans="1:6">
      <c r="A211"/>
      <c r="B211"/>
      <c r="C211"/>
      <c r="D211"/>
      <c r="E211"/>
      <c r="F211"/>
    </row>
    <row r="212" spans="1:6">
      <c r="A212"/>
      <c r="B212"/>
      <c r="C212"/>
      <c r="D212"/>
      <c r="E212"/>
      <c r="F212"/>
    </row>
    <row r="213" spans="1:6">
      <c r="A213"/>
      <c r="B213"/>
      <c r="C213"/>
      <c r="D213"/>
      <c r="E213"/>
      <c r="F213"/>
    </row>
    <row r="214" spans="1:6">
      <c r="A214"/>
      <c r="B214"/>
      <c r="C214"/>
      <c r="D214"/>
      <c r="E214"/>
      <c r="F214"/>
    </row>
    <row r="215" spans="1:6">
      <c r="A215"/>
      <c r="B215"/>
      <c r="C215"/>
      <c r="D215"/>
      <c r="E215"/>
      <c r="F215"/>
    </row>
    <row r="216" spans="1:6">
      <c r="A216"/>
      <c r="B216"/>
      <c r="C216"/>
      <c r="D216"/>
      <c r="E216"/>
      <c r="F216"/>
    </row>
    <row r="217" spans="1:6">
      <c r="A217"/>
      <c r="B217"/>
      <c r="C217"/>
      <c r="D217"/>
      <c r="E217"/>
      <c r="F217"/>
    </row>
    <row r="218" spans="1:6">
      <c r="A218"/>
      <c r="B218"/>
      <c r="C218"/>
      <c r="D218"/>
      <c r="E218"/>
      <c r="F218"/>
    </row>
    <row r="219" spans="1:6">
      <c r="A219"/>
      <c r="B219"/>
      <c r="C219"/>
      <c r="D219"/>
      <c r="E219"/>
      <c r="F219"/>
    </row>
    <row r="220" spans="1:6">
      <c r="A220"/>
      <c r="B220"/>
      <c r="C220"/>
      <c r="D220"/>
      <c r="E220"/>
      <c r="F220"/>
    </row>
    <row r="221" spans="1:6">
      <c r="A221"/>
      <c r="B221"/>
      <c r="C221"/>
      <c r="D221"/>
      <c r="E221"/>
      <c r="F221"/>
    </row>
    <row r="222" spans="1:6">
      <c r="A222"/>
      <c r="B222"/>
      <c r="C222"/>
      <c r="D222"/>
      <c r="E222"/>
      <c r="F222"/>
    </row>
    <row r="223" spans="1:6">
      <c r="A223"/>
      <c r="B223"/>
      <c r="C223"/>
      <c r="D223"/>
      <c r="E223"/>
      <c r="F223"/>
    </row>
    <row r="224" spans="1:6">
      <c r="A224"/>
      <c r="B224"/>
      <c r="C224"/>
      <c r="D224"/>
      <c r="E224"/>
      <c r="F224"/>
    </row>
    <row r="225" spans="1:6">
      <c r="A225"/>
      <c r="B225"/>
      <c r="C225"/>
      <c r="D225"/>
      <c r="E225"/>
      <c r="F225"/>
    </row>
    <row r="226" spans="1:6">
      <c r="A226"/>
      <c r="B226"/>
      <c r="C226"/>
      <c r="D226"/>
      <c r="E226"/>
      <c r="F226"/>
    </row>
    <row r="227" spans="1:6">
      <c r="A227"/>
      <c r="B227"/>
      <c r="C227"/>
      <c r="D227"/>
      <c r="E227"/>
      <c r="F227"/>
    </row>
    <row r="228" spans="1:6">
      <c r="A228"/>
      <c r="B228"/>
      <c r="C228"/>
      <c r="D228"/>
      <c r="E228"/>
      <c r="F228"/>
    </row>
    <row r="229" spans="1:6">
      <c r="A229"/>
      <c r="B229"/>
      <c r="C229"/>
      <c r="D229"/>
      <c r="E229"/>
      <c r="F229"/>
    </row>
    <row r="230" spans="1:6">
      <c r="A230"/>
      <c r="B230"/>
      <c r="C230"/>
      <c r="D230"/>
      <c r="E230"/>
      <c r="F230"/>
    </row>
    <row r="231" spans="1:6">
      <c r="A231"/>
      <c r="B231"/>
      <c r="C231"/>
      <c r="D231"/>
      <c r="E231"/>
      <c r="F231"/>
    </row>
    <row r="232" spans="1:6">
      <c r="A232"/>
      <c r="B232"/>
      <c r="C232"/>
      <c r="D232"/>
      <c r="E232"/>
      <c r="F232"/>
    </row>
    <row r="233" spans="1:6">
      <c r="A233"/>
      <c r="B233"/>
      <c r="C233"/>
      <c r="D233"/>
      <c r="E233"/>
      <c r="F233"/>
    </row>
    <row r="234" spans="1:6">
      <c r="A234"/>
      <c r="B234"/>
      <c r="C234"/>
      <c r="D234"/>
      <c r="E234"/>
      <c r="F234"/>
    </row>
    <row r="235" spans="1:6">
      <c r="A235"/>
      <c r="B235"/>
      <c r="C235"/>
      <c r="D235"/>
      <c r="E235"/>
      <c r="F235"/>
    </row>
    <row r="236" spans="1:6">
      <c r="A236"/>
      <c r="B236"/>
      <c r="C236"/>
      <c r="D236"/>
      <c r="E236"/>
      <c r="F236"/>
    </row>
    <row r="237" spans="1:6">
      <c r="A237"/>
      <c r="B237"/>
      <c r="C237"/>
      <c r="D237"/>
      <c r="E237"/>
      <c r="F237"/>
    </row>
    <row r="238" spans="1:6">
      <c r="A238"/>
      <c r="B238"/>
      <c r="C238"/>
      <c r="D238"/>
      <c r="E238"/>
      <c r="F238"/>
    </row>
    <row r="239" spans="1:6">
      <c r="A239"/>
      <c r="B239"/>
      <c r="C239"/>
      <c r="D239"/>
      <c r="E239"/>
      <c r="F239"/>
    </row>
    <row r="240" spans="1:6">
      <c r="A240"/>
      <c r="B240"/>
      <c r="C240"/>
      <c r="D240"/>
      <c r="E240"/>
      <c r="F240"/>
    </row>
    <row r="241" spans="1:6">
      <c r="A241"/>
      <c r="B241"/>
      <c r="C241"/>
      <c r="D241"/>
      <c r="E241"/>
      <c r="F241"/>
    </row>
    <row r="242" spans="1:6">
      <c r="A242"/>
      <c r="B242"/>
      <c r="C242"/>
      <c r="D242"/>
      <c r="E242"/>
      <c r="F242"/>
    </row>
    <row r="243" spans="1:6">
      <c r="A243"/>
      <c r="B243"/>
      <c r="C243"/>
      <c r="D243"/>
      <c r="E243"/>
      <c r="F243"/>
    </row>
    <row r="244" spans="1:6">
      <c r="A244"/>
      <c r="B244"/>
      <c r="C244"/>
      <c r="D244"/>
      <c r="E244"/>
      <c r="F244"/>
    </row>
    <row r="245" spans="1:6">
      <c r="A245"/>
      <c r="B245"/>
      <c r="C245"/>
      <c r="D245"/>
      <c r="E245"/>
      <c r="F245"/>
    </row>
    <row r="246" spans="1:6">
      <c r="A246"/>
      <c r="B246"/>
      <c r="C246"/>
      <c r="D246"/>
      <c r="E246"/>
      <c r="F246"/>
    </row>
    <row r="247" spans="1:6">
      <c r="A247"/>
      <c r="B247"/>
      <c r="C247"/>
      <c r="D247"/>
      <c r="E247"/>
      <c r="F247"/>
    </row>
    <row r="248" spans="1:6">
      <c r="A248"/>
      <c r="B248"/>
      <c r="C248"/>
      <c r="D248"/>
      <c r="E248"/>
      <c r="F248"/>
    </row>
    <row r="249" spans="1:6">
      <c r="A249"/>
      <c r="B249"/>
      <c r="C249"/>
      <c r="D249"/>
      <c r="E249"/>
      <c r="F249"/>
    </row>
    <row r="250" spans="1:6">
      <c r="A250"/>
      <c r="B250"/>
      <c r="C250"/>
      <c r="D250"/>
      <c r="E250"/>
      <c r="F250"/>
    </row>
    <row r="251" spans="1:6">
      <c r="A251"/>
      <c r="B251"/>
      <c r="C251"/>
      <c r="D251"/>
      <c r="E251"/>
      <c r="F251"/>
    </row>
    <row r="252" spans="1:6">
      <c r="A252"/>
      <c r="B252"/>
      <c r="C252"/>
      <c r="D252"/>
      <c r="E252"/>
      <c r="F252"/>
    </row>
    <row r="253" spans="1:6">
      <c r="A253"/>
      <c r="B253"/>
      <c r="C253"/>
      <c r="D253"/>
      <c r="E253"/>
      <c r="F253"/>
    </row>
    <row r="254" spans="1:6">
      <c r="A254"/>
      <c r="B254"/>
      <c r="C254"/>
      <c r="D254"/>
      <c r="E254"/>
      <c r="F254"/>
    </row>
    <row r="255" spans="1:6">
      <c r="A255"/>
      <c r="B255"/>
      <c r="C255"/>
      <c r="D255"/>
      <c r="E255"/>
      <c r="F255"/>
    </row>
    <row r="256" spans="1:6">
      <c r="A256"/>
      <c r="B256"/>
      <c r="C256"/>
      <c r="D256"/>
      <c r="E256"/>
      <c r="F256"/>
    </row>
    <row r="257" spans="1:6">
      <c r="A257"/>
      <c r="B257"/>
      <c r="C257"/>
      <c r="D257"/>
      <c r="E257"/>
      <c r="F257"/>
    </row>
    <row r="258" spans="1:6">
      <c r="A258"/>
      <c r="B258"/>
      <c r="C258"/>
      <c r="D258"/>
      <c r="E258"/>
      <c r="F258"/>
    </row>
    <row r="259" spans="1:6">
      <c r="A259"/>
      <c r="B259"/>
      <c r="C259"/>
      <c r="D259"/>
      <c r="E259"/>
      <c r="F259"/>
    </row>
    <row r="260" spans="1:6">
      <c r="A260"/>
      <c r="B260"/>
      <c r="C260"/>
      <c r="D260"/>
      <c r="E260"/>
      <c r="F260"/>
    </row>
    <row r="261" spans="1:6">
      <c r="A261"/>
      <c r="B261"/>
      <c r="C261"/>
      <c r="D261"/>
      <c r="E261"/>
      <c r="F261"/>
    </row>
    <row r="262" spans="1:6">
      <c r="A262"/>
      <c r="B262"/>
      <c r="C262"/>
      <c r="D262"/>
      <c r="E262"/>
      <c r="F262"/>
    </row>
    <row r="263" spans="1:6">
      <c r="A263"/>
      <c r="B263"/>
      <c r="C263"/>
      <c r="D263"/>
      <c r="E263"/>
      <c r="F263"/>
    </row>
    <row r="264" spans="1:6">
      <c r="A264"/>
      <c r="B264"/>
      <c r="C264"/>
      <c r="D264"/>
      <c r="E264"/>
      <c r="F264"/>
    </row>
    <row r="265" spans="1:6">
      <c r="A265"/>
      <c r="B265"/>
      <c r="C265"/>
      <c r="D265"/>
      <c r="E265"/>
      <c r="F265"/>
    </row>
    <row r="266" spans="1:6">
      <c r="A266"/>
      <c r="B266"/>
      <c r="C266"/>
      <c r="D266"/>
      <c r="E266"/>
      <c r="F266"/>
    </row>
    <row r="267" spans="1:6">
      <c r="A267"/>
      <c r="B267"/>
      <c r="C267"/>
      <c r="D267"/>
      <c r="E267"/>
      <c r="F267"/>
    </row>
    <row r="268" spans="1:6">
      <c r="A268"/>
      <c r="B268"/>
      <c r="C268"/>
      <c r="D268"/>
      <c r="E268"/>
      <c r="F268"/>
    </row>
    <row r="269" spans="1:6">
      <c r="A269"/>
      <c r="B269"/>
      <c r="C269"/>
      <c r="D269"/>
      <c r="E269"/>
      <c r="F269"/>
    </row>
    <row r="270" spans="1:6">
      <c r="A270"/>
      <c r="B270"/>
      <c r="C270"/>
      <c r="D270"/>
      <c r="E270"/>
      <c r="F270"/>
    </row>
    <row r="271" spans="1:6">
      <c r="A271"/>
      <c r="B271"/>
      <c r="C271"/>
      <c r="D271"/>
      <c r="E271"/>
      <c r="F271"/>
    </row>
    <row r="272" spans="1:6">
      <c r="A272"/>
      <c r="B272"/>
      <c r="C272"/>
      <c r="D272"/>
      <c r="E272"/>
      <c r="F272"/>
    </row>
    <row r="273" spans="1:6">
      <c r="A273"/>
      <c r="B273"/>
      <c r="C273"/>
      <c r="D273"/>
      <c r="E273"/>
      <c r="F273"/>
    </row>
    <row r="274" spans="1:6">
      <c r="A274"/>
      <c r="B274"/>
      <c r="C274"/>
      <c r="D274"/>
      <c r="E274"/>
      <c r="F274"/>
    </row>
    <row r="275" spans="1:6">
      <c r="A275"/>
      <c r="B275"/>
      <c r="C275"/>
      <c r="D275"/>
      <c r="E275"/>
      <c r="F275"/>
    </row>
    <row r="276" spans="1:6">
      <c r="A276"/>
      <c r="B276"/>
      <c r="C276"/>
      <c r="D276"/>
      <c r="E276"/>
      <c r="F276"/>
    </row>
    <row r="277" spans="1:6">
      <c r="A277"/>
      <c r="B277"/>
      <c r="C277"/>
      <c r="D277"/>
      <c r="E277"/>
      <c r="F277"/>
    </row>
    <row r="278" spans="1:6">
      <c r="A278"/>
      <c r="B278"/>
      <c r="C278"/>
      <c r="D278"/>
      <c r="E278"/>
      <c r="F278"/>
    </row>
    <row r="279" spans="1:6">
      <c r="A279"/>
      <c r="B279"/>
      <c r="C279"/>
      <c r="D279"/>
      <c r="E279"/>
      <c r="F279"/>
    </row>
    <row r="280" spans="1:6">
      <c r="A280"/>
      <c r="B280"/>
      <c r="C280"/>
      <c r="D280"/>
      <c r="E280"/>
      <c r="F280"/>
    </row>
    <row r="281" spans="1:6">
      <c r="A281"/>
      <c r="B281"/>
      <c r="C281"/>
      <c r="D281"/>
      <c r="E281"/>
      <c r="F281"/>
    </row>
    <row r="282" spans="1:6">
      <c r="A282"/>
      <c r="B282"/>
      <c r="C282"/>
      <c r="D282"/>
      <c r="E282"/>
      <c r="F282"/>
    </row>
    <row r="283" spans="1:6">
      <c r="A283"/>
      <c r="B283"/>
      <c r="C283"/>
      <c r="D283"/>
      <c r="E283"/>
      <c r="F283"/>
    </row>
    <row r="284" spans="1:6">
      <c r="A284"/>
      <c r="B284"/>
      <c r="C284"/>
      <c r="D284"/>
      <c r="E284"/>
      <c r="F284"/>
    </row>
    <row r="285" spans="1:6">
      <c r="A285"/>
      <c r="B285"/>
      <c r="C285"/>
      <c r="D285"/>
      <c r="E285"/>
      <c r="F285"/>
    </row>
    <row r="286" spans="1:6">
      <c r="A286"/>
      <c r="B286"/>
      <c r="C286"/>
      <c r="D286"/>
      <c r="E286"/>
      <c r="F286"/>
    </row>
    <row r="287" spans="1:6">
      <c r="A287"/>
      <c r="B287"/>
      <c r="C287"/>
      <c r="D287"/>
      <c r="E287"/>
      <c r="F287"/>
    </row>
    <row r="288" spans="1:6">
      <c r="A288"/>
      <c r="B288"/>
      <c r="C288"/>
      <c r="D288"/>
      <c r="E288"/>
      <c r="F288"/>
    </row>
    <row r="289" spans="1:6">
      <c r="A289"/>
      <c r="B289"/>
      <c r="C289"/>
      <c r="D289"/>
      <c r="E289"/>
      <c r="F289"/>
    </row>
    <row r="290" spans="1:6">
      <c r="A290"/>
      <c r="B290"/>
      <c r="C290"/>
      <c r="D290"/>
      <c r="E290"/>
      <c r="F290"/>
    </row>
    <row r="291" spans="1:6">
      <c r="A291"/>
      <c r="B291"/>
      <c r="C291"/>
      <c r="D291"/>
      <c r="E291"/>
      <c r="F291"/>
    </row>
    <row r="292" spans="1:6">
      <c r="A292"/>
      <c r="B292"/>
      <c r="C292"/>
      <c r="D292"/>
      <c r="E292"/>
      <c r="F292"/>
    </row>
    <row r="293" spans="1:6">
      <c r="A293"/>
      <c r="B293"/>
      <c r="C293"/>
      <c r="D293"/>
      <c r="E293"/>
      <c r="F293"/>
    </row>
    <row r="294" spans="1:6">
      <c r="A294"/>
      <c r="B294"/>
      <c r="C294"/>
      <c r="D294"/>
      <c r="E294"/>
      <c r="F294"/>
    </row>
    <row r="295" spans="1:6">
      <c r="A295"/>
      <c r="B295"/>
      <c r="C295"/>
      <c r="D295"/>
      <c r="E295"/>
      <c r="F295"/>
    </row>
    <row r="296" spans="1:6">
      <c r="A296"/>
      <c r="B296"/>
      <c r="C296"/>
      <c r="D296"/>
      <c r="E296"/>
      <c r="F296"/>
    </row>
    <row r="297" spans="1:6">
      <c r="A297"/>
      <c r="B297"/>
      <c r="C297"/>
      <c r="D297"/>
      <c r="E297"/>
      <c r="F297"/>
    </row>
    <row r="298" spans="1:6">
      <c r="A298"/>
      <c r="B298"/>
      <c r="C298"/>
      <c r="D298"/>
      <c r="E298"/>
      <c r="F298"/>
    </row>
    <row r="299" spans="1:6">
      <c r="A299"/>
      <c r="B299"/>
      <c r="C299"/>
      <c r="D299"/>
      <c r="E299"/>
      <c r="F299"/>
    </row>
    <row r="300" spans="1:6">
      <c r="A300"/>
      <c r="B300"/>
      <c r="C300"/>
      <c r="D300"/>
      <c r="E300"/>
      <c r="F300"/>
    </row>
    <row r="301" spans="1:6">
      <c r="A301"/>
      <c r="B301"/>
      <c r="C301"/>
      <c r="D301"/>
      <c r="E301"/>
      <c r="F301"/>
    </row>
    <row r="302" spans="1:6">
      <c r="A302"/>
      <c r="B302"/>
      <c r="C302"/>
      <c r="D302"/>
      <c r="E302"/>
      <c r="F302"/>
    </row>
    <row r="303" spans="1:6">
      <c r="A303"/>
      <c r="B303"/>
      <c r="C303"/>
      <c r="D303"/>
      <c r="E303"/>
      <c r="F303"/>
    </row>
    <row r="304" spans="1:6">
      <c r="A304"/>
      <c r="B304"/>
      <c r="C304"/>
      <c r="D304"/>
      <c r="E304"/>
      <c r="F304"/>
    </row>
    <row r="305" spans="1:6">
      <c r="A305"/>
      <c r="B305"/>
      <c r="C305"/>
      <c r="D305"/>
      <c r="E305"/>
      <c r="F305"/>
    </row>
    <row r="306" spans="1:6">
      <c r="A306"/>
      <c r="B306"/>
      <c r="C306"/>
      <c r="D306"/>
      <c r="E306"/>
      <c r="F306"/>
    </row>
    <row r="307" spans="1:6">
      <c r="A307"/>
      <c r="B307"/>
      <c r="C307"/>
      <c r="D307"/>
      <c r="E307"/>
      <c r="F307"/>
    </row>
    <row r="308" spans="1:6">
      <c r="A308"/>
      <c r="B308"/>
      <c r="C308"/>
      <c r="D308"/>
      <c r="E308"/>
      <c r="F308"/>
    </row>
    <row r="309" spans="1:6">
      <c r="A309"/>
      <c r="B309"/>
      <c r="C309"/>
      <c r="D309"/>
      <c r="E309"/>
      <c r="F309"/>
    </row>
    <row r="310" spans="1:6">
      <c r="A310"/>
      <c r="B310"/>
      <c r="C310"/>
      <c r="D310"/>
      <c r="E310"/>
      <c r="F310"/>
    </row>
    <row r="311" spans="1:6">
      <c r="A311"/>
      <c r="B311"/>
      <c r="C311"/>
      <c r="D311"/>
      <c r="E311"/>
      <c r="F311"/>
    </row>
    <row r="312" spans="1:6">
      <c r="A312"/>
      <c r="B312"/>
      <c r="C312"/>
      <c r="D312"/>
      <c r="E312"/>
      <c r="F312"/>
    </row>
    <row r="313" spans="1:6">
      <c r="A313"/>
      <c r="B313"/>
      <c r="C313"/>
      <c r="D313"/>
      <c r="E313"/>
      <c r="F313"/>
    </row>
    <row r="314" spans="1:6">
      <c r="A314"/>
      <c r="B314"/>
      <c r="C314"/>
      <c r="D314"/>
      <c r="E314"/>
      <c r="F314"/>
    </row>
    <row r="315" spans="1:6">
      <c r="A315"/>
      <c r="B315"/>
      <c r="C315"/>
      <c r="D315"/>
      <c r="E315"/>
      <c r="F315"/>
    </row>
    <row r="316" spans="1:6">
      <c r="A316"/>
      <c r="B316"/>
      <c r="C316"/>
      <c r="D316"/>
      <c r="E316"/>
      <c r="F316"/>
    </row>
    <row r="317" spans="1:6">
      <c r="A317"/>
      <c r="B317"/>
      <c r="C317"/>
      <c r="D317"/>
      <c r="E317"/>
      <c r="F317"/>
    </row>
    <row r="318" spans="1:6">
      <c r="A318"/>
      <c r="B318"/>
      <c r="C318"/>
      <c r="D318"/>
      <c r="E318"/>
      <c r="F318"/>
    </row>
    <row r="319" spans="1:6">
      <c r="A319"/>
      <c r="B319"/>
      <c r="C319"/>
      <c r="D319"/>
      <c r="E319"/>
      <c r="F319"/>
    </row>
    <row r="320" spans="1:6">
      <c r="A320"/>
      <c r="B320"/>
      <c r="C320"/>
      <c r="D320"/>
      <c r="E320"/>
      <c r="F320"/>
    </row>
    <row r="321" spans="1:6">
      <c r="A321"/>
      <c r="B321"/>
      <c r="C321"/>
      <c r="D321"/>
      <c r="E321"/>
      <c r="F321"/>
    </row>
    <row r="322" spans="1:6">
      <c r="A322"/>
      <c r="B322"/>
      <c r="C322"/>
      <c r="D322"/>
      <c r="E322"/>
      <c r="F322"/>
    </row>
    <row r="323" spans="1:6">
      <c r="A323"/>
      <c r="B323"/>
      <c r="C323"/>
      <c r="D323"/>
      <c r="E323"/>
      <c r="F323"/>
    </row>
    <row r="324" spans="1:6">
      <c r="A324"/>
      <c r="B324"/>
      <c r="C324"/>
      <c r="D324"/>
      <c r="E324"/>
      <c r="F324"/>
    </row>
    <row r="325" spans="1:6">
      <c r="A325"/>
      <c r="B325"/>
      <c r="C325"/>
      <c r="D325"/>
      <c r="E325"/>
      <c r="F325"/>
    </row>
    <row r="326" spans="1:6">
      <c r="A326"/>
      <c r="B326"/>
      <c r="C326"/>
      <c r="D326"/>
      <c r="E326"/>
      <c r="F326"/>
    </row>
    <row r="327" spans="1:6">
      <c r="A327"/>
      <c r="B327"/>
      <c r="C327"/>
      <c r="D327"/>
      <c r="E327"/>
      <c r="F327"/>
    </row>
    <row r="328" spans="1:6">
      <c r="A328"/>
      <c r="B328"/>
      <c r="C328"/>
      <c r="D328"/>
      <c r="E328"/>
      <c r="F328"/>
    </row>
    <row r="329" spans="1:6">
      <c r="A329"/>
      <c r="B329"/>
      <c r="C329"/>
      <c r="D329"/>
      <c r="E329"/>
      <c r="F329"/>
    </row>
    <row r="330" spans="1:6">
      <c r="A330"/>
      <c r="B330"/>
      <c r="C330"/>
      <c r="D330"/>
      <c r="E330"/>
      <c r="F330"/>
    </row>
    <row r="331" spans="1:6">
      <c r="A331"/>
      <c r="B331"/>
      <c r="C331"/>
      <c r="D331"/>
      <c r="E331"/>
      <c r="F331"/>
    </row>
    <row r="332" spans="1:6">
      <c r="A332"/>
      <c r="B332"/>
      <c r="C332"/>
      <c r="D332"/>
      <c r="E332"/>
      <c r="F332"/>
    </row>
    <row r="333" spans="1:6">
      <c r="A333"/>
      <c r="B333"/>
      <c r="C333"/>
      <c r="D333"/>
      <c r="E333"/>
      <c r="F333"/>
    </row>
    <row r="334" spans="1:6">
      <c r="A334"/>
      <c r="B334"/>
      <c r="C334"/>
      <c r="D334"/>
      <c r="E334"/>
      <c r="F334"/>
    </row>
    <row r="335" spans="1:6">
      <c r="A335"/>
      <c r="B335"/>
      <c r="C335"/>
      <c r="D335"/>
      <c r="E335"/>
      <c r="F335"/>
    </row>
    <row r="336" spans="1:6">
      <c r="A336"/>
      <c r="B336"/>
      <c r="C336"/>
      <c r="D336"/>
      <c r="E336"/>
      <c r="F336"/>
    </row>
    <row r="337" spans="1:6">
      <c r="A337"/>
      <c r="B337"/>
      <c r="C337"/>
      <c r="D337"/>
      <c r="E337"/>
      <c r="F337"/>
    </row>
    <row r="338" spans="1:6">
      <c r="A338"/>
      <c r="B338"/>
      <c r="C338"/>
      <c r="D338"/>
      <c r="E338"/>
      <c r="F338"/>
    </row>
    <row r="339" spans="1:6">
      <c r="A339"/>
      <c r="B339"/>
      <c r="C339"/>
      <c r="D339"/>
      <c r="E339"/>
      <c r="F339"/>
    </row>
    <row r="340" spans="1:6">
      <c r="A340"/>
      <c r="B340"/>
      <c r="C340"/>
      <c r="D340"/>
      <c r="E340"/>
      <c r="F340"/>
    </row>
    <row r="341" spans="1:6">
      <c r="A341"/>
      <c r="B341"/>
      <c r="C341"/>
      <c r="D341"/>
      <c r="E341"/>
      <c r="F341"/>
    </row>
    <row r="342" spans="1:6">
      <c r="A342"/>
      <c r="B342"/>
      <c r="C342"/>
      <c r="D342"/>
      <c r="E342"/>
      <c r="F342"/>
    </row>
    <row r="343" spans="1:6">
      <c r="A343"/>
      <c r="B343"/>
      <c r="C343"/>
      <c r="D343"/>
      <c r="E343"/>
      <c r="F343"/>
    </row>
    <row r="344" spans="1:6">
      <c r="A344"/>
      <c r="B344"/>
      <c r="C344"/>
      <c r="D344"/>
      <c r="E344"/>
      <c r="F344"/>
    </row>
    <row r="345" spans="1:6">
      <c r="A345"/>
      <c r="B345"/>
      <c r="C345"/>
      <c r="D345"/>
      <c r="E345"/>
      <c r="F345"/>
    </row>
    <row r="346" spans="1:6">
      <c r="A346"/>
      <c r="B346"/>
      <c r="C346"/>
      <c r="D346"/>
      <c r="E346"/>
      <c r="F346"/>
    </row>
    <row r="347" spans="1:6">
      <c r="A347"/>
      <c r="B347"/>
      <c r="C347"/>
      <c r="D347"/>
      <c r="E347"/>
      <c r="F347"/>
    </row>
    <row r="348" spans="1:6">
      <c r="A348"/>
      <c r="B348"/>
      <c r="C348"/>
      <c r="D348"/>
      <c r="E348"/>
      <c r="F348"/>
    </row>
    <row r="349" spans="1:6">
      <c r="A349"/>
      <c r="B349"/>
      <c r="C349"/>
      <c r="D349"/>
      <c r="E349"/>
      <c r="F349"/>
    </row>
    <row r="350" spans="1:6">
      <c r="A350"/>
      <c r="B350"/>
      <c r="C350"/>
      <c r="D350"/>
      <c r="E350"/>
      <c r="F350"/>
    </row>
    <row r="351" spans="1:6">
      <c r="A351"/>
      <c r="B351"/>
      <c r="C351"/>
      <c r="D351"/>
      <c r="E351"/>
      <c r="F351"/>
    </row>
    <row r="352" spans="1:6">
      <c r="A352"/>
      <c r="B352"/>
      <c r="C352"/>
      <c r="D352"/>
      <c r="E352"/>
      <c r="F352"/>
    </row>
    <row r="353" spans="1:6">
      <c r="A353"/>
      <c r="B353"/>
      <c r="C353"/>
      <c r="D353"/>
      <c r="E353"/>
      <c r="F353"/>
    </row>
    <row r="354" spans="1:6">
      <c r="A354"/>
      <c r="B354"/>
      <c r="C354"/>
      <c r="D354"/>
      <c r="E354"/>
      <c r="F354"/>
    </row>
    <row r="355" spans="1:6">
      <c r="A355"/>
      <c r="B355"/>
      <c r="C355"/>
      <c r="D355"/>
      <c r="E355"/>
      <c r="F355"/>
    </row>
    <row r="356" spans="1:6">
      <c r="A356"/>
      <c r="B356"/>
      <c r="C356"/>
      <c r="D356"/>
      <c r="E356"/>
      <c r="F356"/>
    </row>
    <row r="357" spans="1:6">
      <c r="A357"/>
      <c r="B357"/>
      <c r="C357"/>
      <c r="D357"/>
      <c r="E357"/>
      <c r="F357"/>
    </row>
    <row r="358" spans="1:6">
      <c r="A358"/>
      <c r="B358"/>
      <c r="C358"/>
      <c r="D358"/>
      <c r="E358"/>
      <c r="F358"/>
    </row>
    <row r="359" spans="1:6">
      <c r="A359"/>
      <c r="B359"/>
      <c r="C359"/>
      <c r="D359"/>
      <c r="E359"/>
      <c r="F359"/>
    </row>
    <row r="360" spans="1:6">
      <c r="A360"/>
      <c r="B360"/>
      <c r="C360"/>
      <c r="D360"/>
      <c r="E360"/>
      <c r="F360"/>
    </row>
    <row r="361" spans="1:6">
      <c r="A361"/>
      <c r="B361"/>
      <c r="C361"/>
      <c r="D361"/>
      <c r="E361"/>
      <c r="F361"/>
    </row>
    <row r="362" spans="1:6">
      <c r="A362"/>
      <c r="B362"/>
      <c r="C362"/>
      <c r="D362"/>
      <c r="E362"/>
      <c r="F362"/>
    </row>
    <row r="363" spans="1:6">
      <c r="A363"/>
      <c r="B363"/>
      <c r="C363"/>
      <c r="D363"/>
      <c r="E363"/>
      <c r="F363"/>
    </row>
    <row r="364" spans="1:6">
      <c r="A364"/>
      <c r="B364"/>
      <c r="C364"/>
      <c r="D364"/>
      <c r="E364"/>
      <c r="F364"/>
    </row>
    <row r="365" spans="1:6">
      <c r="A365"/>
      <c r="B365"/>
      <c r="C365"/>
      <c r="D365"/>
      <c r="E365"/>
      <c r="F365"/>
    </row>
    <row r="366" spans="1:6">
      <c r="A366"/>
      <c r="B366"/>
      <c r="C366"/>
      <c r="D366"/>
      <c r="E366"/>
      <c r="F366"/>
    </row>
    <row r="367" spans="1:6">
      <c r="A367"/>
      <c r="B367"/>
      <c r="C367"/>
      <c r="D367"/>
      <c r="E367"/>
      <c r="F367"/>
    </row>
    <row r="368" spans="1:6">
      <c r="A368"/>
      <c r="B368"/>
      <c r="C368"/>
      <c r="D368"/>
      <c r="E368"/>
      <c r="F368"/>
    </row>
    <row r="369" spans="1:6">
      <c r="A369"/>
      <c r="B369"/>
      <c r="C369"/>
      <c r="D369"/>
      <c r="E369"/>
      <c r="F369"/>
    </row>
    <row r="370" spans="1:6">
      <c r="A370"/>
      <c r="B370"/>
      <c r="C370"/>
      <c r="D370"/>
      <c r="E370"/>
      <c r="F370"/>
    </row>
    <row r="371" spans="1:6">
      <c r="A371"/>
      <c r="B371"/>
      <c r="C371"/>
      <c r="D371"/>
      <c r="E371"/>
      <c r="F371"/>
    </row>
    <row r="372" spans="1:6">
      <c r="A372"/>
      <c r="B372"/>
      <c r="C372"/>
      <c r="D372"/>
      <c r="E372"/>
      <c r="F372"/>
    </row>
    <row r="373" spans="1:6">
      <c r="A373"/>
      <c r="B373"/>
      <c r="C373"/>
      <c r="D373"/>
      <c r="E373"/>
      <c r="F373"/>
    </row>
    <row r="374" spans="1:6">
      <c r="A374"/>
      <c r="B374"/>
      <c r="C374"/>
      <c r="D374"/>
      <c r="E374"/>
      <c r="F374"/>
    </row>
    <row r="375" spans="1:6">
      <c r="A375"/>
      <c r="B375"/>
      <c r="C375"/>
      <c r="D375"/>
      <c r="E375"/>
      <c r="F375"/>
    </row>
    <row r="376" spans="1:6">
      <c r="A376"/>
      <c r="B376"/>
      <c r="C376"/>
      <c r="D376"/>
      <c r="E376"/>
      <c r="F376"/>
    </row>
    <row r="377" spans="1:6">
      <c r="A377"/>
      <c r="B377"/>
      <c r="C377"/>
      <c r="D377"/>
      <c r="E377"/>
      <c r="F377"/>
    </row>
    <row r="378" spans="1:6">
      <c r="A378"/>
      <c r="B378"/>
      <c r="C378"/>
      <c r="D378"/>
      <c r="E378"/>
      <c r="F378"/>
    </row>
    <row r="379" spans="1:6">
      <c r="A379"/>
      <c r="B379"/>
      <c r="C379"/>
      <c r="D379"/>
      <c r="E379"/>
      <c r="F379"/>
    </row>
    <row r="380" spans="1:6">
      <c r="A380"/>
      <c r="B380"/>
      <c r="C380"/>
      <c r="D380"/>
      <c r="E380"/>
      <c r="F380"/>
    </row>
    <row r="381" spans="1:6">
      <c r="A381"/>
      <c r="B381"/>
      <c r="C381"/>
      <c r="D381"/>
      <c r="E381"/>
      <c r="F381"/>
    </row>
    <row r="382" spans="1:6">
      <c r="A382"/>
      <c r="B382"/>
      <c r="C382"/>
      <c r="D382"/>
      <c r="E382"/>
      <c r="F382"/>
    </row>
    <row r="383" spans="1:6">
      <c r="A383"/>
      <c r="B383"/>
      <c r="C383"/>
      <c r="D383"/>
      <c r="E383"/>
      <c r="F383"/>
    </row>
    <row r="384" spans="1:6">
      <c r="A384"/>
      <c r="B384"/>
      <c r="C384"/>
      <c r="D384"/>
      <c r="E384"/>
      <c r="F384"/>
    </row>
    <row r="385" spans="1:6">
      <c r="A385"/>
      <c r="B385"/>
      <c r="C385"/>
      <c r="D385"/>
      <c r="E385"/>
      <c r="F385"/>
    </row>
    <row r="386" spans="1:6">
      <c r="A386"/>
      <c r="B386"/>
      <c r="C386"/>
      <c r="D386"/>
      <c r="E386"/>
      <c r="F386"/>
    </row>
    <row r="387" spans="1:6">
      <c r="A387"/>
      <c r="B387"/>
      <c r="C387"/>
      <c r="D387"/>
      <c r="E387"/>
      <c r="F387"/>
    </row>
    <row r="388" spans="1:6">
      <c r="A388"/>
      <c r="B388"/>
      <c r="C388"/>
      <c r="D388"/>
      <c r="E388"/>
      <c r="F388"/>
    </row>
    <row r="389" spans="1:6">
      <c r="A389"/>
      <c r="B389"/>
      <c r="C389"/>
      <c r="D389"/>
      <c r="E389"/>
      <c r="F389"/>
    </row>
    <row r="390" spans="1:6">
      <c r="A390"/>
      <c r="B390"/>
      <c r="C390"/>
      <c r="D390"/>
      <c r="E390"/>
      <c r="F390"/>
    </row>
    <row r="391" spans="1:6">
      <c r="A391"/>
      <c r="B391"/>
      <c r="C391"/>
      <c r="D391"/>
      <c r="E391"/>
      <c r="F391"/>
    </row>
    <row r="392" spans="1:6">
      <c r="A392"/>
      <c r="B392"/>
      <c r="C392"/>
      <c r="D392"/>
      <c r="E392"/>
      <c r="F392"/>
    </row>
    <row r="393" spans="1:6">
      <c r="A393"/>
      <c r="B393"/>
      <c r="C393"/>
      <c r="D393"/>
      <c r="E393"/>
      <c r="F393"/>
    </row>
    <row r="394" spans="1:6">
      <c r="A394"/>
      <c r="B394"/>
      <c r="C394"/>
      <c r="D394"/>
      <c r="E394"/>
      <c r="F394"/>
    </row>
    <row r="395" spans="1:6">
      <c r="A395"/>
      <c r="B395"/>
      <c r="C395"/>
      <c r="D395"/>
      <c r="E395"/>
      <c r="F395"/>
    </row>
    <row r="396" spans="1:6">
      <c r="A396"/>
      <c r="B396"/>
      <c r="C396"/>
      <c r="D396"/>
      <c r="E396"/>
      <c r="F396"/>
    </row>
    <row r="397" spans="1:6">
      <c r="A397"/>
      <c r="B397"/>
      <c r="C397"/>
      <c r="D397"/>
      <c r="E397"/>
      <c r="F397"/>
    </row>
    <row r="398" spans="1:6">
      <c r="A398"/>
      <c r="B398"/>
      <c r="C398"/>
      <c r="D398"/>
      <c r="E398"/>
      <c r="F398"/>
    </row>
    <row r="399" spans="1:6">
      <c r="A399"/>
      <c r="B399"/>
      <c r="C399"/>
      <c r="D399"/>
      <c r="E399"/>
      <c r="F399"/>
    </row>
    <row r="400" spans="1:6">
      <c r="A400"/>
      <c r="B400"/>
      <c r="C400"/>
      <c r="D400"/>
      <c r="E400"/>
      <c r="F400"/>
    </row>
    <row r="401" spans="1:6">
      <c r="A401"/>
      <c r="B401"/>
      <c r="C401"/>
      <c r="D401"/>
      <c r="E401"/>
      <c r="F401"/>
    </row>
    <row r="402" spans="1:6">
      <c r="A402"/>
      <c r="B402"/>
      <c r="C402"/>
      <c r="D402"/>
      <c r="E402"/>
      <c r="F402"/>
    </row>
    <row r="403" spans="1:6">
      <c r="A403"/>
      <c r="B403"/>
      <c r="C403"/>
      <c r="D403"/>
      <c r="E403"/>
      <c r="F403"/>
    </row>
    <row r="404" spans="1:6">
      <c r="A404"/>
      <c r="B404"/>
      <c r="C404"/>
      <c r="D404"/>
      <c r="E404"/>
      <c r="F404"/>
    </row>
    <row r="405" spans="1:6">
      <c r="A405"/>
      <c r="B405"/>
      <c r="C405"/>
      <c r="D405"/>
      <c r="E405"/>
      <c r="F405"/>
    </row>
    <row r="406" spans="1:6">
      <c r="A406"/>
      <c r="B406"/>
      <c r="C406"/>
      <c r="D406"/>
      <c r="E406"/>
      <c r="F406"/>
    </row>
    <row r="407" spans="1:6">
      <c r="A407"/>
      <c r="B407"/>
      <c r="C407"/>
      <c r="D407"/>
      <c r="E407"/>
      <c r="F407"/>
    </row>
    <row r="408" spans="1:6">
      <c r="A408"/>
      <c r="B408"/>
      <c r="C408"/>
      <c r="D408"/>
      <c r="E408"/>
      <c r="F408"/>
    </row>
    <row r="409" spans="1:6">
      <c r="A409"/>
      <c r="B409"/>
      <c r="C409"/>
      <c r="D409"/>
      <c r="E409"/>
      <c r="F409"/>
    </row>
    <row r="410" spans="1:6">
      <c r="A410"/>
      <c r="B410"/>
      <c r="C410"/>
      <c r="D410"/>
      <c r="E410"/>
      <c r="F410"/>
    </row>
    <row r="411" spans="1:6">
      <c r="A411"/>
      <c r="B411"/>
      <c r="C411"/>
      <c r="D411"/>
      <c r="E411"/>
      <c r="F411"/>
    </row>
    <row r="412" spans="1:6">
      <c r="A412"/>
      <c r="B412"/>
      <c r="C412"/>
      <c r="D412"/>
      <c r="E412"/>
      <c r="F412"/>
    </row>
    <row r="413" spans="1:6">
      <c r="A413"/>
      <c r="B413"/>
      <c r="C413"/>
      <c r="D413"/>
      <c r="E413"/>
      <c r="F413"/>
    </row>
    <row r="414" spans="1:6">
      <c r="A414"/>
      <c r="B414"/>
      <c r="C414"/>
      <c r="D414"/>
      <c r="E414"/>
      <c r="F414"/>
    </row>
    <row r="415" spans="1:6">
      <c r="A415"/>
      <c r="B415"/>
      <c r="C415"/>
      <c r="D415"/>
      <c r="E415"/>
      <c r="F415"/>
    </row>
    <row r="416" spans="1:6">
      <c r="A416"/>
      <c r="B416"/>
      <c r="C416"/>
      <c r="D416"/>
      <c r="E416"/>
      <c r="F416"/>
    </row>
    <row r="417" spans="1:6">
      <c r="A417"/>
      <c r="B417"/>
      <c r="C417"/>
      <c r="D417"/>
      <c r="E417"/>
      <c r="F417"/>
    </row>
    <row r="418" spans="1:6">
      <c r="A418"/>
      <c r="B418"/>
      <c r="C418"/>
      <c r="D418"/>
      <c r="E418"/>
      <c r="F418"/>
    </row>
    <row r="419" spans="1:6">
      <c r="A419"/>
      <c r="B419"/>
      <c r="C419"/>
      <c r="D419"/>
      <c r="E419"/>
      <c r="F419"/>
    </row>
    <row r="420" spans="1:6">
      <c r="A420"/>
      <c r="B420"/>
      <c r="C420"/>
      <c r="D420"/>
      <c r="E420"/>
      <c r="F420"/>
    </row>
    <row r="421" spans="1:6">
      <c r="A421"/>
      <c r="B421"/>
      <c r="C421"/>
      <c r="D421"/>
      <c r="E421"/>
      <c r="F421"/>
    </row>
    <row r="422" spans="1:6">
      <c r="A422"/>
      <c r="B422"/>
      <c r="C422"/>
      <c r="D422"/>
      <c r="E422"/>
      <c r="F422"/>
    </row>
    <row r="423" spans="1:6">
      <c r="A423"/>
      <c r="B423"/>
      <c r="C423"/>
      <c r="D423"/>
      <c r="E423"/>
      <c r="F423"/>
    </row>
    <row r="424" spans="1:6">
      <c r="A424"/>
      <c r="B424"/>
      <c r="C424"/>
      <c r="D424"/>
      <c r="E424"/>
      <c r="F424"/>
    </row>
    <row r="425" spans="1:6">
      <c r="A425"/>
      <c r="B425"/>
      <c r="C425"/>
      <c r="D425"/>
      <c r="E425"/>
      <c r="F425"/>
    </row>
    <row r="426" spans="1:6">
      <c r="A426"/>
      <c r="B426"/>
      <c r="C426"/>
      <c r="D426"/>
      <c r="E426"/>
      <c r="F426"/>
    </row>
    <row r="427" spans="1:6">
      <c r="A427"/>
      <c r="B427"/>
      <c r="C427"/>
      <c r="D427"/>
      <c r="E427"/>
      <c r="F427"/>
    </row>
    <row r="428" spans="1:6">
      <c r="A428"/>
      <c r="B428"/>
      <c r="C428"/>
      <c r="D428"/>
      <c r="E428"/>
      <c r="F428"/>
    </row>
    <row r="429" spans="1:6">
      <c r="A429"/>
      <c r="B429"/>
      <c r="C429"/>
      <c r="D429"/>
      <c r="E429"/>
      <c r="F429"/>
    </row>
    <row r="430" spans="1:6">
      <c r="A430"/>
      <c r="B430"/>
      <c r="C430"/>
      <c r="D430"/>
      <c r="E430"/>
      <c r="F430"/>
    </row>
    <row r="431" spans="1:6">
      <c r="A431"/>
      <c r="B431"/>
      <c r="C431"/>
      <c r="D431"/>
      <c r="E431"/>
      <c r="F431"/>
    </row>
    <row r="432" spans="1:6">
      <c r="A432"/>
      <c r="B432"/>
      <c r="C432"/>
      <c r="D432"/>
      <c r="E432"/>
      <c r="F432"/>
    </row>
    <row r="433" spans="1:6">
      <c r="A433"/>
      <c r="B433"/>
      <c r="C433"/>
      <c r="D433"/>
      <c r="E433"/>
      <c r="F433"/>
    </row>
    <row r="434" spans="1:6">
      <c r="A434"/>
      <c r="B434"/>
      <c r="C434"/>
      <c r="D434"/>
      <c r="E434"/>
      <c r="F434"/>
    </row>
    <row r="435" spans="1:6">
      <c r="A435"/>
      <c r="B435"/>
      <c r="C435"/>
      <c r="D435"/>
      <c r="E435"/>
      <c r="F435"/>
    </row>
    <row r="436" spans="1:6">
      <c r="A436"/>
      <c r="B436"/>
      <c r="C436"/>
      <c r="D436"/>
      <c r="E436"/>
      <c r="F436"/>
    </row>
    <row r="437" spans="1:6">
      <c r="A437"/>
      <c r="B437"/>
      <c r="C437"/>
      <c r="D437"/>
      <c r="E437"/>
      <c r="F437"/>
    </row>
    <row r="438" spans="1:6">
      <c r="A438"/>
      <c r="B438"/>
      <c r="C438"/>
      <c r="D438"/>
      <c r="E438"/>
      <c r="F438"/>
    </row>
    <row r="439" spans="1:6">
      <c r="A439"/>
      <c r="B439"/>
      <c r="C439"/>
      <c r="D439"/>
      <c r="E439"/>
      <c r="F439"/>
    </row>
    <row r="440" spans="1:6">
      <c r="A440"/>
      <c r="B440"/>
      <c r="C440"/>
      <c r="D440"/>
      <c r="E440"/>
      <c r="F440"/>
    </row>
    <row r="441" spans="1:6">
      <c r="A441"/>
      <c r="B441"/>
      <c r="C441"/>
      <c r="D441"/>
      <c r="E441"/>
      <c r="F441"/>
    </row>
    <row r="442" spans="1:6">
      <c r="A442"/>
      <c r="B442"/>
      <c r="C442"/>
      <c r="D442"/>
      <c r="E442"/>
      <c r="F442"/>
    </row>
    <row r="443" spans="1:6">
      <c r="A443"/>
      <c r="B443"/>
      <c r="C443"/>
      <c r="D443"/>
      <c r="E443"/>
      <c r="F443"/>
    </row>
    <row r="444" spans="1:6">
      <c r="A444"/>
      <c r="B444"/>
      <c r="C444"/>
      <c r="D444"/>
      <c r="E444"/>
      <c r="F444"/>
    </row>
    <row r="445" spans="1:6">
      <c r="A445"/>
      <c r="B445"/>
      <c r="C445"/>
      <c r="D445"/>
      <c r="E445"/>
      <c r="F445"/>
    </row>
    <row r="446" spans="1:6">
      <c r="A446"/>
      <c r="B446"/>
      <c r="C446"/>
      <c r="D446"/>
      <c r="E446"/>
      <c r="F446"/>
    </row>
    <row r="447" spans="1:6">
      <c r="A447"/>
      <c r="B447"/>
      <c r="C447"/>
      <c r="D447"/>
      <c r="E447"/>
      <c r="F447"/>
    </row>
    <row r="448" spans="1:6">
      <c r="A448"/>
      <c r="B448"/>
      <c r="C448"/>
      <c r="D448"/>
      <c r="E448"/>
      <c r="F448"/>
    </row>
    <row r="449" spans="1:6">
      <c r="A449"/>
      <c r="B449"/>
      <c r="C449"/>
      <c r="D449"/>
      <c r="E449"/>
      <c r="F449"/>
    </row>
    <row r="450" spans="1:6">
      <c r="A450"/>
      <c r="B450"/>
      <c r="C450"/>
      <c r="D450"/>
      <c r="E450"/>
      <c r="F450"/>
    </row>
    <row r="451" spans="1:6">
      <c r="A451"/>
      <c r="B451"/>
      <c r="C451"/>
      <c r="D451"/>
      <c r="E451"/>
      <c r="F451"/>
    </row>
    <row r="452" spans="1:6">
      <c r="A452"/>
      <c r="B452"/>
      <c r="C452"/>
      <c r="D452"/>
      <c r="E452"/>
      <c r="F452"/>
    </row>
    <row r="453" spans="1:6">
      <c r="A453"/>
      <c r="B453"/>
      <c r="C453"/>
      <c r="D453"/>
      <c r="E453"/>
      <c r="F453"/>
    </row>
    <row r="454" spans="1:6">
      <c r="A454"/>
      <c r="B454"/>
      <c r="C454"/>
      <c r="D454"/>
      <c r="E454"/>
      <c r="F454"/>
    </row>
    <row r="455" spans="1:6">
      <c r="A455"/>
      <c r="B455"/>
      <c r="C455"/>
      <c r="D455"/>
      <c r="E455"/>
      <c r="F455"/>
    </row>
    <row r="456" spans="1:6">
      <c r="A456"/>
      <c r="B456"/>
      <c r="C456"/>
      <c r="D456"/>
      <c r="E456"/>
      <c r="F456"/>
    </row>
    <row r="457" spans="1:6">
      <c r="A457"/>
      <c r="B457"/>
      <c r="C457"/>
      <c r="D457"/>
      <c r="E457"/>
      <c r="F457"/>
    </row>
    <row r="458" spans="1:6">
      <c r="A458"/>
      <c r="B458"/>
      <c r="C458"/>
      <c r="D458"/>
      <c r="E458"/>
      <c r="F458"/>
    </row>
    <row r="459" spans="1:6">
      <c r="A459"/>
      <c r="B459"/>
      <c r="C459"/>
      <c r="D459"/>
      <c r="E459"/>
      <c r="F459"/>
    </row>
    <row r="460" spans="1:6">
      <c r="A460"/>
      <c r="B460"/>
      <c r="C460"/>
      <c r="D460"/>
      <c r="E460"/>
      <c r="F460"/>
    </row>
    <row r="461" spans="1:6">
      <c r="A461"/>
      <c r="B461"/>
      <c r="C461"/>
      <c r="D461"/>
      <c r="E461"/>
      <c r="F461"/>
    </row>
    <row r="462" spans="1:6">
      <c r="A462"/>
      <c r="B462"/>
      <c r="C462"/>
      <c r="D462"/>
      <c r="E462"/>
      <c r="F462"/>
    </row>
    <row r="463" spans="1:6">
      <c r="A463"/>
      <c r="B463"/>
      <c r="C463"/>
      <c r="D463"/>
      <c r="E463"/>
      <c r="F463"/>
    </row>
    <row r="464" spans="1:6">
      <c r="A464"/>
      <c r="B464"/>
      <c r="C464"/>
      <c r="D464"/>
      <c r="E464"/>
      <c r="F464"/>
    </row>
    <row r="465" spans="1:6">
      <c r="A465"/>
      <c r="B465"/>
      <c r="C465"/>
      <c r="D465"/>
      <c r="E465"/>
      <c r="F465"/>
    </row>
    <row r="466" spans="1:6">
      <c r="A466"/>
      <c r="B466"/>
      <c r="C466"/>
      <c r="D466"/>
      <c r="E466"/>
      <c r="F466"/>
    </row>
    <row r="467" spans="1:6">
      <c r="A467"/>
      <c r="B467"/>
      <c r="C467"/>
      <c r="D467"/>
      <c r="E467"/>
      <c r="F467"/>
    </row>
    <row r="468" spans="1:6">
      <c r="A468"/>
      <c r="B468"/>
      <c r="C468"/>
      <c r="D468"/>
      <c r="E468"/>
      <c r="F468"/>
    </row>
    <row r="469" spans="1:6">
      <c r="A469"/>
      <c r="B469"/>
      <c r="C469"/>
      <c r="D469"/>
      <c r="E469"/>
      <c r="F469"/>
    </row>
    <row r="470" spans="1:6">
      <c r="A470"/>
      <c r="B470"/>
      <c r="C470"/>
      <c r="D470"/>
      <c r="E470"/>
      <c r="F470"/>
    </row>
    <row r="471" spans="1:6">
      <c r="A471"/>
      <c r="B471"/>
      <c r="C471"/>
      <c r="D471"/>
      <c r="E471"/>
      <c r="F471"/>
    </row>
    <row r="472" spans="1:6">
      <c r="A472"/>
      <c r="B472"/>
      <c r="C472"/>
      <c r="D472"/>
      <c r="E472"/>
      <c r="F472"/>
    </row>
    <row r="473" spans="1:6">
      <c r="A473"/>
      <c r="B473"/>
      <c r="C473"/>
      <c r="D473"/>
      <c r="E473"/>
      <c r="F473"/>
    </row>
    <row r="474" spans="1:6">
      <c r="A474"/>
      <c r="B474"/>
      <c r="C474"/>
      <c r="D474"/>
      <c r="E474"/>
      <c r="F474"/>
    </row>
    <row r="475" spans="1:6">
      <c r="A475"/>
      <c r="B475"/>
      <c r="C475"/>
      <c r="D475"/>
      <c r="E475"/>
      <c r="F475"/>
    </row>
    <row r="476" spans="1:6">
      <c r="A476"/>
      <c r="B476"/>
      <c r="C476"/>
      <c r="D476"/>
      <c r="E476"/>
      <c r="F476"/>
    </row>
    <row r="477" spans="1:6">
      <c r="A477"/>
      <c r="B477"/>
      <c r="C477"/>
      <c r="D477"/>
      <c r="E477"/>
      <c r="F477"/>
    </row>
    <row r="478" spans="1:6">
      <c r="A478"/>
      <c r="B478"/>
      <c r="C478"/>
      <c r="D478"/>
      <c r="E478"/>
      <c r="F478"/>
    </row>
    <row r="479" spans="1:6">
      <c r="A479"/>
      <c r="B479"/>
      <c r="C479"/>
      <c r="D479"/>
      <c r="E479"/>
      <c r="F479"/>
    </row>
    <row r="480" spans="1:6">
      <c r="A480"/>
      <c r="B480"/>
      <c r="C480"/>
      <c r="D480"/>
      <c r="E480"/>
      <c r="F480"/>
    </row>
    <row r="481" spans="1:6">
      <c r="A481"/>
      <c r="B481"/>
      <c r="C481"/>
      <c r="D481"/>
      <c r="E481"/>
      <c r="F481"/>
    </row>
    <row r="482" spans="1:6">
      <c r="A482"/>
      <c r="B482"/>
      <c r="C482"/>
      <c r="D482"/>
      <c r="E482"/>
      <c r="F482"/>
    </row>
    <row r="483" spans="1:6">
      <c r="A483"/>
      <c r="B483"/>
      <c r="C483"/>
      <c r="D483"/>
      <c r="E483"/>
      <c r="F483"/>
    </row>
    <row r="484" spans="1:6">
      <c r="A484"/>
      <c r="B484"/>
      <c r="C484"/>
      <c r="D484"/>
      <c r="E484"/>
      <c r="F484"/>
    </row>
    <row r="485" spans="1:6">
      <c r="A485"/>
      <c r="B485"/>
      <c r="C485"/>
      <c r="D485"/>
      <c r="E485"/>
      <c r="F485"/>
    </row>
    <row r="486" spans="1:6">
      <c r="A486"/>
      <c r="B486"/>
      <c r="C486"/>
      <c r="D486"/>
      <c r="E486"/>
      <c r="F486"/>
    </row>
    <row r="487" spans="1:6">
      <c r="A487"/>
      <c r="B487"/>
      <c r="C487"/>
      <c r="D487"/>
      <c r="E487"/>
      <c r="F487"/>
    </row>
    <row r="488" spans="1:6">
      <c r="A488"/>
      <c r="B488"/>
      <c r="C488"/>
      <c r="D488"/>
      <c r="E488"/>
      <c r="F488"/>
    </row>
    <row r="489" spans="1:6">
      <c r="A489"/>
      <c r="B489"/>
      <c r="C489"/>
      <c r="D489"/>
      <c r="E489"/>
      <c r="F489"/>
    </row>
    <row r="490" spans="1:6">
      <c r="A490"/>
      <c r="B490"/>
      <c r="C490"/>
      <c r="D490"/>
      <c r="E490"/>
      <c r="F490"/>
    </row>
    <row r="491" spans="1:6">
      <c r="A491"/>
      <c r="B491"/>
      <c r="C491"/>
      <c r="D491"/>
      <c r="E491"/>
      <c r="F491"/>
    </row>
    <row r="492" spans="1:6">
      <c r="A492"/>
      <c r="B492"/>
      <c r="C492"/>
      <c r="D492"/>
      <c r="E492"/>
      <c r="F492"/>
    </row>
    <row r="493" spans="1:6">
      <c r="A493"/>
      <c r="B493"/>
      <c r="C493"/>
      <c r="D493"/>
      <c r="E493"/>
      <c r="F493"/>
    </row>
    <row r="494" spans="1:6">
      <c r="A494"/>
      <c r="B494"/>
      <c r="C494"/>
      <c r="D494"/>
      <c r="E494"/>
      <c r="F494"/>
    </row>
    <row r="495" spans="1:6">
      <c r="A495"/>
      <c r="B495"/>
      <c r="C495"/>
      <c r="D495"/>
      <c r="E495"/>
      <c r="F495"/>
    </row>
    <row r="496" spans="1:6">
      <c r="A496"/>
      <c r="B496"/>
      <c r="C496"/>
      <c r="D496"/>
      <c r="E496"/>
      <c r="F496"/>
    </row>
    <row r="497" spans="1:6">
      <c r="A497"/>
      <c r="B497"/>
      <c r="C497"/>
      <c r="D497"/>
      <c r="E497"/>
      <c r="F497"/>
    </row>
    <row r="498" spans="1:6">
      <c r="A498"/>
      <c r="B498"/>
      <c r="C498"/>
      <c r="D498"/>
      <c r="E498"/>
      <c r="F498"/>
    </row>
    <row r="499" spans="1:6">
      <c r="A499"/>
      <c r="B499"/>
      <c r="C499"/>
      <c r="D499"/>
      <c r="E499"/>
      <c r="F499"/>
    </row>
    <row r="500" spans="1:6">
      <c r="A500"/>
      <c r="B500"/>
      <c r="C500"/>
      <c r="D500"/>
      <c r="E500"/>
      <c r="F500"/>
    </row>
    <row r="501" spans="1:6">
      <c r="A501"/>
      <c r="B501"/>
      <c r="C501"/>
      <c r="D501"/>
      <c r="E501"/>
      <c r="F501"/>
    </row>
    <row r="502" spans="1:6">
      <c r="A502"/>
      <c r="B502"/>
      <c r="C502"/>
      <c r="D502"/>
      <c r="E502"/>
      <c r="F502"/>
    </row>
    <row r="503" spans="1:6">
      <c r="A503"/>
      <c r="B503"/>
      <c r="C503"/>
      <c r="D503"/>
      <c r="E503"/>
      <c r="F503"/>
    </row>
    <row r="504" spans="1:6">
      <c r="A504"/>
      <c r="B504"/>
      <c r="C504"/>
      <c r="D504"/>
      <c r="E504"/>
      <c r="F504"/>
    </row>
    <row r="505" spans="1:6">
      <c r="A505"/>
      <c r="B505"/>
      <c r="C505"/>
      <c r="D505"/>
      <c r="E505"/>
      <c r="F505"/>
    </row>
    <row r="506" spans="1:6">
      <c r="A506"/>
      <c r="B506"/>
      <c r="C506"/>
      <c r="D506"/>
      <c r="E506"/>
      <c r="F506"/>
    </row>
    <row r="507" spans="1:6">
      <c r="A507"/>
      <c r="B507"/>
      <c r="C507"/>
      <c r="D507"/>
      <c r="E507"/>
      <c r="F507"/>
    </row>
    <row r="508" spans="1:6">
      <c r="A508"/>
      <c r="B508"/>
      <c r="C508"/>
      <c r="D508"/>
      <c r="E508"/>
      <c r="F508"/>
    </row>
    <row r="509" spans="1:6">
      <c r="A509"/>
      <c r="B509"/>
      <c r="C509"/>
      <c r="D509"/>
      <c r="E509"/>
      <c r="F509"/>
    </row>
    <row r="510" spans="1:6">
      <c r="A510"/>
      <c r="B510"/>
      <c r="C510"/>
      <c r="D510"/>
      <c r="E510"/>
      <c r="F510"/>
    </row>
    <row r="511" spans="1:6">
      <c r="A511"/>
      <c r="B511"/>
      <c r="C511"/>
      <c r="D511"/>
      <c r="E511"/>
      <c r="F511"/>
    </row>
    <row r="512" spans="1:6">
      <c r="A512"/>
      <c r="B512"/>
      <c r="C512"/>
      <c r="D512"/>
      <c r="E512"/>
      <c r="F512"/>
    </row>
    <row r="513" spans="1:6">
      <c r="A513"/>
      <c r="B513"/>
      <c r="C513"/>
      <c r="D513"/>
      <c r="E513"/>
      <c r="F513"/>
    </row>
    <row r="514" spans="1:6">
      <c r="A514"/>
      <c r="B514"/>
      <c r="C514"/>
      <c r="D514"/>
      <c r="E514"/>
      <c r="F514"/>
    </row>
    <row r="515" spans="1:6">
      <c r="A515"/>
      <c r="B515"/>
      <c r="C515"/>
      <c r="D515"/>
      <c r="E515"/>
      <c r="F515"/>
    </row>
    <row r="516" spans="1:6">
      <c r="A516"/>
      <c r="B516"/>
      <c r="C516"/>
      <c r="D516"/>
      <c r="E516"/>
      <c r="F516"/>
    </row>
    <row r="517" spans="1:6">
      <c r="A517"/>
      <c r="B517"/>
      <c r="C517"/>
      <c r="D517"/>
      <c r="E517"/>
      <c r="F517"/>
    </row>
    <row r="518" spans="1:6">
      <c r="A518"/>
      <c r="B518"/>
      <c r="C518"/>
      <c r="D518"/>
      <c r="E518"/>
      <c r="F518"/>
    </row>
    <row r="519" spans="1:6">
      <c r="A519"/>
      <c r="B519"/>
      <c r="C519"/>
      <c r="D519"/>
      <c r="E519"/>
      <c r="F519"/>
    </row>
    <row r="520" spans="1:6">
      <c r="A520"/>
      <c r="B520"/>
      <c r="C520"/>
      <c r="D520"/>
      <c r="E520"/>
      <c r="F520"/>
    </row>
    <row r="521" spans="1:6">
      <c r="A521"/>
      <c r="B521"/>
      <c r="C521"/>
      <c r="D521"/>
      <c r="E521"/>
      <c r="F521"/>
    </row>
    <row r="522" spans="1:6">
      <c r="A522"/>
      <c r="B522"/>
      <c r="C522"/>
      <c r="D522"/>
      <c r="E522"/>
      <c r="F522"/>
    </row>
    <row r="523" spans="1:6">
      <c r="A523"/>
      <c r="B523"/>
      <c r="C523"/>
      <c r="D523"/>
      <c r="E523"/>
      <c r="F523"/>
    </row>
    <row r="524" spans="1:6">
      <c r="A524"/>
      <c r="B524"/>
      <c r="C524"/>
      <c r="D524"/>
      <c r="E524"/>
      <c r="F524"/>
    </row>
    <row r="525" spans="1:6">
      <c r="A525"/>
      <c r="B525"/>
      <c r="C525"/>
      <c r="D525"/>
      <c r="E525"/>
      <c r="F525"/>
    </row>
    <row r="526" spans="1:6">
      <c r="A526"/>
      <c r="B526"/>
      <c r="C526"/>
      <c r="D526"/>
      <c r="E526"/>
      <c r="F526"/>
    </row>
    <row r="527" spans="1:6">
      <c r="A527"/>
      <c r="B527"/>
      <c r="C527"/>
      <c r="D527"/>
      <c r="E527"/>
      <c r="F527"/>
    </row>
    <row r="528" spans="1:6">
      <c r="A528"/>
      <c r="B528"/>
      <c r="C528"/>
      <c r="D528"/>
      <c r="E528"/>
      <c r="F528"/>
    </row>
    <row r="529" spans="1:6">
      <c r="A529"/>
      <c r="B529"/>
      <c r="C529"/>
      <c r="D529"/>
      <c r="E529"/>
      <c r="F529"/>
    </row>
    <row r="530" spans="1:6">
      <c r="A530"/>
      <c r="B530"/>
      <c r="C530"/>
      <c r="D530"/>
      <c r="E530"/>
      <c r="F530"/>
    </row>
    <row r="531" spans="1:6">
      <c r="A531"/>
      <c r="B531"/>
      <c r="C531"/>
      <c r="D531"/>
      <c r="E531"/>
      <c r="F531"/>
    </row>
    <row r="532" spans="1:6">
      <c r="A532"/>
      <c r="B532"/>
      <c r="C532"/>
      <c r="D532"/>
      <c r="E532"/>
      <c r="F532"/>
    </row>
    <row r="533" spans="1:6">
      <c r="A533"/>
      <c r="B533"/>
      <c r="C533"/>
      <c r="D533"/>
      <c r="E533"/>
      <c r="F533"/>
    </row>
    <row r="534" spans="1:6">
      <c r="A534"/>
      <c r="B534"/>
      <c r="C534"/>
      <c r="D534"/>
      <c r="E534"/>
      <c r="F534"/>
    </row>
    <row r="535" spans="1:6">
      <c r="A535"/>
      <c r="B535"/>
      <c r="C535"/>
      <c r="D535"/>
      <c r="E535"/>
      <c r="F535"/>
    </row>
    <row r="536" spans="1:6">
      <c r="A536"/>
      <c r="B536"/>
      <c r="C536"/>
      <c r="D536"/>
      <c r="E536"/>
      <c r="F536"/>
    </row>
    <row r="537" spans="1:6">
      <c r="A537"/>
      <c r="B537"/>
      <c r="C537"/>
      <c r="D537"/>
      <c r="E537"/>
      <c r="F537"/>
    </row>
    <row r="538" spans="1:6">
      <c r="A538"/>
      <c r="B538"/>
      <c r="C538"/>
      <c r="D538"/>
      <c r="E538"/>
      <c r="F538"/>
    </row>
    <row r="539" spans="1:6">
      <c r="A539"/>
      <c r="B539"/>
      <c r="C539"/>
      <c r="D539"/>
      <c r="E539"/>
      <c r="F539"/>
    </row>
    <row r="540" spans="1:6">
      <c r="A540"/>
      <c r="B540"/>
      <c r="C540"/>
      <c r="D540"/>
      <c r="E540"/>
      <c r="F540"/>
    </row>
    <row r="541" spans="1:6">
      <c r="A541"/>
      <c r="B541"/>
      <c r="C541"/>
      <c r="D541"/>
      <c r="E541"/>
      <c r="F541"/>
    </row>
    <row r="542" spans="1:6">
      <c r="A542"/>
      <c r="B542"/>
      <c r="C542"/>
      <c r="D542"/>
      <c r="E542"/>
      <c r="F542"/>
    </row>
    <row r="543" spans="1:6">
      <c r="A543"/>
      <c r="B543"/>
      <c r="C543"/>
      <c r="D543"/>
      <c r="E543"/>
      <c r="F543"/>
    </row>
    <row r="544" spans="1:6">
      <c r="A544"/>
      <c r="B544"/>
      <c r="C544"/>
      <c r="D544"/>
      <c r="E544"/>
      <c r="F544"/>
    </row>
    <row r="545" spans="1:6">
      <c r="A545"/>
      <c r="B545"/>
      <c r="C545"/>
      <c r="D545"/>
      <c r="E545"/>
      <c r="F545"/>
    </row>
    <row r="546" spans="1:6">
      <c r="A546"/>
      <c r="B546"/>
      <c r="C546"/>
      <c r="D546"/>
      <c r="E546"/>
      <c r="F546"/>
    </row>
    <row r="547" spans="1:6">
      <c r="A547"/>
      <c r="B547"/>
      <c r="C547"/>
      <c r="D547"/>
      <c r="E547"/>
      <c r="F547"/>
    </row>
    <row r="548" spans="1:6">
      <c r="A548"/>
      <c r="B548"/>
      <c r="C548"/>
      <c r="D548"/>
      <c r="E548"/>
      <c r="F548"/>
    </row>
    <row r="549" spans="1:6">
      <c r="A549"/>
      <c r="B549"/>
      <c r="C549"/>
      <c r="D549"/>
      <c r="E549"/>
      <c r="F549"/>
    </row>
    <row r="550" spans="1:6">
      <c r="A550"/>
      <c r="B550"/>
      <c r="C550"/>
      <c r="D550"/>
      <c r="E550"/>
      <c r="F550"/>
    </row>
    <row r="551" spans="1:6">
      <c r="A551"/>
      <c r="B551"/>
      <c r="C551"/>
      <c r="D551"/>
      <c r="E551"/>
      <c r="F551"/>
    </row>
    <row r="552" spans="1:6">
      <c r="A552"/>
      <c r="B552"/>
      <c r="C552"/>
      <c r="D552"/>
      <c r="E552"/>
      <c r="F552"/>
    </row>
    <row r="553" spans="1:6">
      <c r="A553"/>
      <c r="B553"/>
      <c r="C553"/>
      <c r="D553"/>
      <c r="E553"/>
      <c r="F553"/>
    </row>
    <row r="554" spans="1:6">
      <c r="A554"/>
      <c r="B554"/>
      <c r="C554"/>
      <c r="D554"/>
      <c r="E554"/>
      <c r="F554"/>
    </row>
    <row r="555" spans="1:6">
      <c r="A555"/>
      <c r="B555"/>
      <c r="C555"/>
      <c r="D555"/>
      <c r="E555"/>
      <c r="F555"/>
    </row>
    <row r="556" spans="1:6">
      <c r="A556"/>
      <c r="B556"/>
      <c r="C556"/>
      <c r="D556"/>
      <c r="E556"/>
      <c r="F556"/>
    </row>
    <row r="557" spans="1:6">
      <c r="A557"/>
      <c r="B557"/>
      <c r="C557"/>
      <c r="D557"/>
      <c r="E557"/>
      <c r="F557"/>
    </row>
    <row r="558" spans="1:6">
      <c r="A558"/>
      <c r="B558"/>
      <c r="C558"/>
      <c r="D558"/>
      <c r="E558"/>
      <c r="F558"/>
    </row>
    <row r="559" spans="1:6">
      <c r="A559"/>
      <c r="B559"/>
      <c r="C559"/>
      <c r="D559"/>
      <c r="E559"/>
      <c r="F559"/>
    </row>
    <row r="560" spans="1:6">
      <c r="A560"/>
      <c r="B560"/>
      <c r="C560"/>
      <c r="D560"/>
      <c r="E560"/>
      <c r="F560"/>
    </row>
    <row r="561" spans="1:6">
      <c r="A561"/>
      <c r="B561"/>
      <c r="C561"/>
      <c r="D561"/>
      <c r="E561"/>
      <c r="F561"/>
    </row>
    <row r="562" spans="1:6">
      <c r="A562"/>
      <c r="B562"/>
      <c r="C562"/>
      <c r="D562"/>
      <c r="E562"/>
      <c r="F562"/>
    </row>
    <row r="563" spans="1:6">
      <c r="A563"/>
      <c r="B563"/>
      <c r="C563"/>
      <c r="D563"/>
      <c r="E563"/>
      <c r="F563"/>
    </row>
    <row r="564" spans="1:6">
      <c r="A564"/>
      <c r="B564"/>
      <c r="C564"/>
      <c r="D564"/>
      <c r="E564"/>
      <c r="F564"/>
    </row>
    <row r="565" spans="1:6">
      <c r="A565"/>
      <c r="B565"/>
      <c r="C565"/>
      <c r="D565"/>
      <c r="E565"/>
      <c r="F565"/>
    </row>
    <row r="566" spans="1:6">
      <c r="A566"/>
      <c r="B566"/>
      <c r="C566"/>
      <c r="D566"/>
      <c r="E566"/>
      <c r="F566"/>
    </row>
    <row r="567" spans="1:6">
      <c r="A567"/>
      <c r="B567"/>
      <c r="C567"/>
      <c r="D567"/>
      <c r="E567"/>
      <c r="F567"/>
    </row>
    <row r="568" spans="1:6">
      <c r="A568"/>
      <c r="B568"/>
      <c r="C568"/>
      <c r="D568"/>
      <c r="E568"/>
      <c r="F568"/>
    </row>
    <row r="569" spans="1:6">
      <c r="A569"/>
      <c r="B569"/>
      <c r="C569"/>
      <c r="D569"/>
      <c r="E569"/>
      <c r="F569"/>
    </row>
    <row r="570" spans="1:6">
      <c r="A570"/>
      <c r="B570"/>
      <c r="C570"/>
      <c r="D570"/>
      <c r="E570"/>
      <c r="F570"/>
    </row>
    <row r="571" spans="1:6">
      <c r="A571"/>
      <c r="B571"/>
      <c r="C571"/>
      <c r="D571"/>
      <c r="E571"/>
      <c r="F571"/>
    </row>
    <row r="572" spans="1:6">
      <c r="A572"/>
      <c r="B572"/>
      <c r="C572"/>
      <c r="D572"/>
      <c r="E572"/>
      <c r="F572"/>
    </row>
    <row r="573" spans="1:6">
      <c r="A573"/>
      <c r="B573"/>
      <c r="C573"/>
      <c r="D573"/>
      <c r="E573"/>
      <c r="F573"/>
    </row>
    <row r="574" spans="1:6">
      <c r="A574"/>
      <c r="B574"/>
      <c r="C574"/>
      <c r="D574"/>
      <c r="E574"/>
      <c r="F574"/>
    </row>
    <row r="575" spans="1:6">
      <c r="A575"/>
      <c r="B575"/>
      <c r="C575"/>
      <c r="D575"/>
      <c r="E575"/>
      <c r="F575"/>
    </row>
    <row r="576" spans="1:6">
      <c r="A576"/>
      <c r="B576"/>
      <c r="C576"/>
      <c r="D576"/>
      <c r="E576"/>
      <c r="F576"/>
    </row>
    <row r="577" spans="1:6">
      <c r="A577"/>
      <c r="B577"/>
      <c r="C577"/>
      <c r="D577"/>
      <c r="E577"/>
      <c r="F577"/>
    </row>
    <row r="578" spans="1:6">
      <c r="A578"/>
      <c r="B578"/>
      <c r="C578"/>
      <c r="D578"/>
      <c r="E578"/>
      <c r="F578"/>
    </row>
    <row r="579" spans="1:6">
      <c r="A579"/>
      <c r="B579"/>
      <c r="C579"/>
      <c r="D579"/>
      <c r="E579"/>
      <c r="F579"/>
    </row>
    <row r="580" spans="1:6">
      <c r="A580"/>
      <c r="B580"/>
      <c r="C580"/>
      <c r="D580"/>
      <c r="E580"/>
      <c r="F580"/>
    </row>
    <row r="581" spans="1:6">
      <c r="A581"/>
      <c r="B581"/>
      <c r="C581"/>
      <c r="D581"/>
      <c r="E581"/>
      <c r="F581"/>
    </row>
    <row r="582" spans="1:6">
      <c r="A582"/>
      <c r="B582"/>
      <c r="C582"/>
      <c r="D582"/>
      <c r="E582"/>
      <c r="F582"/>
    </row>
    <row r="583" spans="1:6">
      <c r="A583"/>
      <c r="B583"/>
      <c r="C583"/>
      <c r="D583"/>
      <c r="E583"/>
      <c r="F583"/>
    </row>
    <row r="584" spans="1:6">
      <c r="A584"/>
      <c r="B584"/>
      <c r="C584"/>
      <c r="D584"/>
      <c r="E584"/>
      <c r="F584"/>
    </row>
    <row r="585" spans="1:6">
      <c r="A585"/>
      <c r="B585"/>
      <c r="C585"/>
      <c r="D585"/>
      <c r="E585"/>
      <c r="F585"/>
    </row>
    <row r="586" spans="1:6">
      <c r="A586"/>
      <c r="B586"/>
      <c r="C586"/>
      <c r="D586"/>
      <c r="E586"/>
      <c r="F586"/>
    </row>
    <row r="587" spans="1:6">
      <c r="A587"/>
      <c r="B587"/>
      <c r="C587"/>
      <c r="D587"/>
      <c r="E587"/>
      <c r="F587"/>
    </row>
    <row r="588" spans="1:6">
      <c r="A588"/>
      <c r="B588"/>
      <c r="C588"/>
      <c r="D588"/>
      <c r="E588"/>
      <c r="F588"/>
    </row>
    <row r="589" spans="1:6">
      <c r="A589"/>
      <c r="B589"/>
      <c r="C589"/>
      <c r="D589"/>
      <c r="E589"/>
      <c r="F589"/>
    </row>
    <row r="590" spans="1:6">
      <c r="A590"/>
      <c r="B590"/>
      <c r="C590"/>
      <c r="D590"/>
      <c r="E590"/>
      <c r="F590"/>
    </row>
    <row r="591" spans="1:6">
      <c r="A591"/>
      <c r="B591"/>
      <c r="C591"/>
      <c r="D591"/>
      <c r="E591"/>
      <c r="F591"/>
    </row>
    <row r="592" spans="1:6">
      <c r="A592"/>
      <c r="B592"/>
      <c r="C592"/>
      <c r="D592"/>
      <c r="E592"/>
      <c r="F592"/>
    </row>
    <row r="593" spans="1:6">
      <c r="A593"/>
      <c r="B593"/>
      <c r="C593"/>
      <c r="D593"/>
      <c r="E593"/>
      <c r="F593"/>
    </row>
    <row r="594" spans="1:6">
      <c r="A594"/>
      <c r="B594"/>
      <c r="C594"/>
      <c r="D594"/>
      <c r="E594"/>
      <c r="F594"/>
    </row>
    <row r="595" spans="1:6">
      <c r="A595"/>
      <c r="B595"/>
      <c r="C595"/>
      <c r="D595"/>
      <c r="E595"/>
      <c r="F595"/>
    </row>
    <row r="596" spans="1:6">
      <c r="A596"/>
      <c r="B596"/>
      <c r="C596"/>
      <c r="D596"/>
      <c r="E596"/>
      <c r="F596"/>
    </row>
    <row r="597" spans="1:6">
      <c r="A597"/>
      <c r="B597"/>
      <c r="C597"/>
      <c r="D597"/>
      <c r="E597"/>
      <c r="F597"/>
    </row>
    <row r="598" spans="1:6">
      <c r="A598"/>
      <c r="B598"/>
      <c r="C598"/>
      <c r="D598"/>
      <c r="E598"/>
      <c r="F598"/>
    </row>
    <row r="599" spans="1:6">
      <c r="A599"/>
      <c r="B599"/>
      <c r="C599"/>
      <c r="D599"/>
      <c r="E599"/>
      <c r="F599"/>
    </row>
    <row r="600" spans="1:6">
      <c r="A600"/>
      <c r="B600"/>
      <c r="C600"/>
      <c r="D600"/>
      <c r="E600"/>
      <c r="F600"/>
    </row>
    <row r="601" spans="1:6">
      <c r="A601"/>
      <c r="B601"/>
      <c r="C601"/>
      <c r="D601"/>
      <c r="E601"/>
      <c r="F601"/>
    </row>
    <row r="602" spans="1:6">
      <c r="A602"/>
      <c r="B602"/>
      <c r="C602"/>
      <c r="D602"/>
      <c r="E602"/>
      <c r="F602"/>
    </row>
    <row r="603" spans="1:6">
      <c r="A603"/>
      <c r="B603"/>
      <c r="C603"/>
      <c r="D603"/>
      <c r="E603"/>
      <c r="F603"/>
    </row>
    <row r="604" spans="1:6">
      <c r="A604"/>
      <c r="B604"/>
      <c r="C604"/>
      <c r="D604"/>
      <c r="E604"/>
      <c r="F604"/>
    </row>
    <row r="605" spans="1:6">
      <c r="A605"/>
      <c r="B605"/>
      <c r="C605"/>
      <c r="D605"/>
      <c r="E605"/>
      <c r="F605"/>
    </row>
    <row r="606" spans="1:6">
      <c r="A606"/>
      <c r="B606"/>
      <c r="C606"/>
      <c r="D606"/>
      <c r="E606"/>
      <c r="F606"/>
    </row>
    <row r="607" spans="1:6">
      <c r="A607"/>
      <c r="B607"/>
      <c r="C607"/>
      <c r="D607"/>
      <c r="E607"/>
      <c r="F607"/>
    </row>
    <row r="608" spans="1:6">
      <c r="A608"/>
      <c r="B608"/>
      <c r="C608"/>
      <c r="D608"/>
      <c r="E608"/>
      <c r="F608"/>
    </row>
    <row r="609" spans="1:6">
      <c r="A609"/>
      <c r="B609"/>
      <c r="C609"/>
      <c r="D609"/>
      <c r="E609"/>
      <c r="F609"/>
    </row>
    <row r="610" spans="1:6">
      <c r="A610"/>
      <c r="B610"/>
      <c r="C610"/>
      <c r="D610"/>
      <c r="E610"/>
      <c r="F610"/>
    </row>
    <row r="611" spans="1:6">
      <c r="A611"/>
      <c r="B611"/>
      <c r="C611"/>
      <c r="D611"/>
      <c r="E611"/>
      <c r="F611"/>
    </row>
    <row r="612" spans="1:6">
      <c r="A612"/>
      <c r="B612"/>
      <c r="C612"/>
      <c r="D612"/>
      <c r="E612"/>
      <c r="F612"/>
    </row>
    <row r="613" spans="1:6">
      <c r="A613"/>
      <c r="B613"/>
      <c r="C613"/>
      <c r="D613"/>
      <c r="E613"/>
      <c r="F613"/>
    </row>
    <row r="614" spans="1:6">
      <c r="A614"/>
      <c r="B614"/>
      <c r="C614"/>
      <c r="D614"/>
      <c r="E614"/>
      <c r="F614"/>
    </row>
    <row r="615" spans="1:6">
      <c r="A615"/>
      <c r="B615"/>
      <c r="C615"/>
      <c r="D615"/>
      <c r="E615"/>
      <c r="F615"/>
    </row>
    <row r="616" spans="1:6">
      <c r="A616"/>
      <c r="B616"/>
      <c r="C616"/>
      <c r="D616"/>
      <c r="E616"/>
      <c r="F616"/>
    </row>
    <row r="617" spans="1:6">
      <c r="A617"/>
      <c r="B617"/>
      <c r="C617"/>
      <c r="D617"/>
      <c r="E617"/>
      <c r="F617"/>
    </row>
    <row r="618" spans="1:6">
      <c r="A618"/>
      <c r="B618"/>
      <c r="C618"/>
      <c r="D618"/>
      <c r="E618"/>
      <c r="F618"/>
    </row>
    <row r="619" spans="1:6">
      <c r="A619"/>
      <c r="B619"/>
      <c r="C619"/>
      <c r="D619"/>
      <c r="E619"/>
      <c r="F619"/>
    </row>
    <row r="620" spans="1:6">
      <c r="A620"/>
      <c r="B620"/>
      <c r="C620"/>
      <c r="D620"/>
      <c r="E620"/>
      <c r="F620"/>
    </row>
    <row r="621" spans="1:6">
      <c r="A621"/>
      <c r="B621"/>
      <c r="C621"/>
      <c r="D621"/>
      <c r="E621"/>
      <c r="F621"/>
    </row>
    <row r="622" spans="1:6">
      <c r="A622"/>
      <c r="B622"/>
      <c r="C622"/>
      <c r="D622"/>
      <c r="E622"/>
      <c r="F622"/>
    </row>
    <row r="623" spans="1:6">
      <c r="A623"/>
      <c r="B623"/>
      <c r="C623"/>
      <c r="D623"/>
      <c r="E623"/>
      <c r="F623"/>
    </row>
    <row r="624" spans="1:6">
      <c r="A624"/>
      <c r="B624"/>
      <c r="C624"/>
      <c r="D624"/>
      <c r="E624"/>
      <c r="F624"/>
    </row>
    <row r="625" spans="1:6">
      <c r="A625"/>
      <c r="B625"/>
      <c r="C625"/>
      <c r="D625"/>
      <c r="E625"/>
      <c r="F625"/>
    </row>
    <row r="626" spans="1:6">
      <c r="A626"/>
      <c r="B626"/>
      <c r="C626"/>
      <c r="D626"/>
      <c r="E626"/>
      <c r="F626"/>
    </row>
    <row r="627" spans="1:6">
      <c r="A627"/>
      <c r="B627"/>
      <c r="C627"/>
      <c r="D627"/>
      <c r="E627"/>
      <c r="F627"/>
    </row>
    <row r="628" spans="1:6">
      <c r="A628"/>
      <c r="B628"/>
      <c r="C628"/>
      <c r="D628"/>
      <c r="E628"/>
      <c r="F628"/>
    </row>
    <row r="629" spans="1:6">
      <c r="A629"/>
      <c r="B629"/>
      <c r="C629"/>
      <c r="D629"/>
      <c r="E629"/>
      <c r="F629"/>
    </row>
    <row r="630" spans="1:6">
      <c r="A630"/>
      <c r="B630"/>
      <c r="C630"/>
      <c r="D630"/>
      <c r="E630"/>
      <c r="F630"/>
    </row>
    <row r="631" spans="1:6">
      <c r="A631"/>
      <c r="B631"/>
      <c r="C631"/>
      <c r="D631"/>
      <c r="E631"/>
      <c r="F631"/>
    </row>
    <row r="632" spans="1:6">
      <c r="A632"/>
      <c r="B632"/>
      <c r="C632"/>
      <c r="D632"/>
      <c r="E632"/>
      <c r="F632"/>
    </row>
    <row r="633" spans="1:6">
      <c r="A633"/>
      <c r="B633"/>
      <c r="C633"/>
      <c r="D633"/>
      <c r="E633"/>
      <c r="F633"/>
    </row>
    <row r="634" spans="1:6">
      <c r="A634"/>
      <c r="B634"/>
      <c r="C634"/>
      <c r="D634"/>
      <c r="E634"/>
      <c r="F634"/>
    </row>
    <row r="635" spans="1:6">
      <c r="A635"/>
      <c r="B635"/>
      <c r="C635"/>
      <c r="D635"/>
      <c r="E635"/>
      <c r="F635"/>
    </row>
    <row r="636" spans="1:6">
      <c r="A636"/>
      <c r="B636"/>
      <c r="C636"/>
      <c r="D636"/>
      <c r="E636"/>
      <c r="F636"/>
    </row>
    <row r="637" spans="1:6">
      <c r="A637"/>
      <c r="B637"/>
      <c r="C637"/>
      <c r="D637"/>
      <c r="E637"/>
      <c r="F637"/>
    </row>
    <row r="638" spans="1:6">
      <c r="A638"/>
      <c r="B638"/>
      <c r="C638"/>
      <c r="D638"/>
      <c r="E638"/>
      <c r="F638"/>
    </row>
    <row r="639" spans="1:6">
      <c r="A639"/>
      <c r="B639"/>
      <c r="C639"/>
      <c r="D639"/>
      <c r="E639"/>
      <c r="F639"/>
    </row>
    <row r="640" spans="1:6">
      <c r="A640"/>
      <c r="B640"/>
      <c r="C640"/>
      <c r="D640"/>
      <c r="E640"/>
      <c r="F640"/>
    </row>
    <row r="641" spans="1:6">
      <c r="A641"/>
      <c r="B641"/>
      <c r="C641"/>
      <c r="D641"/>
      <c r="E641"/>
      <c r="F641"/>
    </row>
    <row r="642" spans="1:6">
      <c r="A642"/>
      <c r="B642"/>
      <c r="C642"/>
      <c r="D642"/>
      <c r="E642"/>
      <c r="F642"/>
    </row>
    <row r="643" spans="1:6">
      <c r="A643"/>
      <c r="B643"/>
      <c r="C643"/>
      <c r="D643"/>
      <c r="E643"/>
      <c r="F643"/>
    </row>
    <row r="644" spans="1:6">
      <c r="A644"/>
      <c r="B644"/>
      <c r="C644"/>
      <c r="D644"/>
      <c r="E644"/>
      <c r="F644"/>
    </row>
    <row r="645" spans="1:6">
      <c r="A645"/>
      <c r="B645"/>
      <c r="C645"/>
      <c r="D645"/>
      <c r="E645"/>
      <c r="F645"/>
    </row>
    <row r="646" spans="1:6">
      <c r="A646"/>
      <c r="B646"/>
      <c r="C646"/>
      <c r="D646"/>
      <c r="E646"/>
      <c r="F646"/>
    </row>
    <row r="647" spans="1:6">
      <c r="A647"/>
      <c r="B647"/>
      <c r="C647"/>
      <c r="D647"/>
      <c r="E647"/>
      <c r="F647"/>
    </row>
    <row r="648" spans="1:6">
      <c r="A648"/>
      <c r="B648"/>
      <c r="C648"/>
      <c r="D648"/>
      <c r="E648"/>
      <c r="F648"/>
    </row>
    <row r="649" spans="1:6">
      <c r="A649"/>
      <c r="B649"/>
      <c r="C649"/>
      <c r="D649"/>
      <c r="E649"/>
      <c r="F649"/>
    </row>
    <row r="650" spans="1:6">
      <c r="A650"/>
      <c r="B650"/>
      <c r="C650"/>
      <c r="D650"/>
      <c r="E650"/>
      <c r="F650"/>
    </row>
    <row r="651" spans="1:6">
      <c r="A651"/>
      <c r="B651"/>
      <c r="C651"/>
      <c r="D651"/>
      <c r="E651"/>
      <c r="F651"/>
    </row>
    <row r="652" spans="1:6">
      <c r="A652"/>
      <c r="B652"/>
      <c r="C652"/>
      <c r="D652"/>
      <c r="E652"/>
      <c r="F652"/>
    </row>
    <row r="653" spans="1:6">
      <c r="A653"/>
      <c r="B653"/>
      <c r="C653"/>
      <c r="D653"/>
      <c r="E653"/>
      <c r="F653"/>
    </row>
    <row r="654" spans="1:6">
      <c r="A654"/>
      <c r="B654"/>
      <c r="C654"/>
      <c r="D654"/>
      <c r="E654"/>
      <c r="F654"/>
    </row>
    <row r="655" spans="1:6">
      <c r="A655"/>
      <c r="B655"/>
      <c r="C655"/>
      <c r="D655"/>
      <c r="E655"/>
      <c r="F655"/>
    </row>
    <row r="656" spans="1:6">
      <c r="A656"/>
      <c r="B656"/>
      <c r="C656"/>
      <c r="D656"/>
      <c r="E656"/>
      <c r="F656"/>
    </row>
    <row r="657" spans="1:6">
      <c r="A657"/>
      <c r="B657"/>
      <c r="C657"/>
      <c r="D657"/>
      <c r="E657"/>
      <c r="F657"/>
    </row>
    <row r="658" spans="1:6">
      <c r="A658"/>
      <c r="B658"/>
      <c r="C658"/>
      <c r="D658"/>
      <c r="E658"/>
      <c r="F658"/>
    </row>
    <row r="659" spans="1:6">
      <c r="A659"/>
      <c r="B659"/>
      <c r="C659"/>
      <c r="D659"/>
      <c r="E659"/>
      <c r="F659"/>
    </row>
    <row r="660" spans="1:6">
      <c r="A660"/>
      <c r="B660"/>
      <c r="C660"/>
      <c r="D660"/>
      <c r="E660"/>
      <c r="F660"/>
    </row>
    <row r="661" spans="1:6">
      <c r="A661"/>
      <c r="B661"/>
      <c r="C661"/>
      <c r="D661"/>
      <c r="E661"/>
      <c r="F661"/>
    </row>
    <row r="662" spans="1:6">
      <c r="A662"/>
      <c r="B662"/>
      <c r="C662"/>
      <c r="D662"/>
      <c r="E662"/>
      <c r="F662"/>
    </row>
    <row r="663" spans="1:6">
      <c r="A663"/>
      <c r="B663"/>
      <c r="C663"/>
      <c r="D663"/>
      <c r="E663"/>
      <c r="F663"/>
    </row>
    <row r="664" spans="1:6">
      <c r="A664"/>
      <c r="B664"/>
      <c r="C664"/>
      <c r="D664"/>
      <c r="E664"/>
      <c r="F664"/>
    </row>
    <row r="665" spans="1:6">
      <c r="A665"/>
      <c r="B665"/>
      <c r="C665"/>
      <c r="D665"/>
      <c r="E665"/>
      <c r="F665"/>
    </row>
    <row r="666" spans="1:6">
      <c r="A666"/>
      <c r="B666"/>
      <c r="C666"/>
      <c r="D666"/>
      <c r="E666"/>
      <c r="F666"/>
    </row>
    <row r="667" spans="1:6">
      <c r="A667"/>
      <c r="B667"/>
      <c r="C667"/>
      <c r="D667"/>
      <c r="E667"/>
      <c r="F667"/>
    </row>
    <row r="668" spans="1:6">
      <c r="A668"/>
      <c r="B668"/>
      <c r="C668"/>
      <c r="D668"/>
      <c r="E668"/>
      <c r="F668"/>
    </row>
    <row r="669" spans="1:6">
      <c r="A669"/>
      <c r="B669"/>
      <c r="C669"/>
      <c r="D669"/>
      <c r="E669"/>
      <c r="F669"/>
    </row>
    <row r="670" spans="1:6">
      <c r="A670"/>
      <c r="B670"/>
      <c r="C670"/>
      <c r="D670"/>
      <c r="E670"/>
      <c r="F670"/>
    </row>
    <row r="671" spans="1:6">
      <c r="A671"/>
      <c r="B671"/>
      <c r="C671"/>
      <c r="D671"/>
      <c r="E671"/>
      <c r="F671"/>
    </row>
    <row r="672" spans="1:6">
      <c r="A672"/>
      <c r="B672"/>
      <c r="C672"/>
      <c r="D672"/>
      <c r="E672"/>
      <c r="F672"/>
    </row>
    <row r="673" spans="1:6">
      <c r="A673"/>
      <c r="B673"/>
      <c r="C673"/>
      <c r="D673"/>
      <c r="E673"/>
      <c r="F673"/>
    </row>
    <row r="674" spans="1:6">
      <c r="A674"/>
      <c r="B674"/>
      <c r="C674"/>
      <c r="D674"/>
      <c r="E674"/>
      <c r="F674"/>
    </row>
    <row r="675" spans="1:6">
      <c r="A675"/>
      <c r="B675"/>
      <c r="C675"/>
      <c r="D675"/>
      <c r="E675"/>
      <c r="F675"/>
    </row>
    <row r="676" spans="1:6">
      <c r="A676"/>
      <c r="B676"/>
      <c r="C676"/>
      <c r="D676"/>
      <c r="E676"/>
      <c r="F676"/>
    </row>
    <row r="677" spans="1:6">
      <c r="A677"/>
      <c r="B677"/>
      <c r="C677"/>
      <c r="D677"/>
      <c r="E677"/>
      <c r="F677"/>
    </row>
    <row r="678" spans="1:6">
      <c r="A678"/>
      <c r="B678"/>
      <c r="C678"/>
      <c r="D678"/>
      <c r="E678"/>
      <c r="F678"/>
    </row>
    <row r="679" spans="1:6">
      <c r="A679"/>
      <c r="B679"/>
      <c r="C679"/>
      <c r="D679"/>
      <c r="E679"/>
      <c r="F679"/>
    </row>
    <row r="680" spans="1:6">
      <c r="A680"/>
      <c r="B680"/>
      <c r="C680"/>
      <c r="D680"/>
      <c r="E680"/>
      <c r="F680"/>
    </row>
    <row r="681" spans="1:6">
      <c r="A681"/>
      <c r="B681"/>
      <c r="C681"/>
      <c r="D681"/>
      <c r="E681"/>
      <c r="F681"/>
    </row>
    <row r="682" spans="1:6">
      <c r="A682"/>
      <c r="B682"/>
      <c r="C682"/>
      <c r="D682"/>
      <c r="E682"/>
      <c r="F682"/>
    </row>
    <row r="683" spans="1:6">
      <c r="A683"/>
      <c r="B683"/>
      <c r="C683"/>
      <c r="D683"/>
      <c r="E683"/>
      <c r="F683"/>
    </row>
    <row r="684" spans="1:6">
      <c r="A684"/>
      <c r="B684"/>
      <c r="C684"/>
      <c r="D684"/>
      <c r="E684"/>
      <c r="F684"/>
    </row>
    <row r="685" spans="1:6">
      <c r="A685"/>
      <c r="B685"/>
      <c r="C685"/>
      <c r="D685"/>
      <c r="E685"/>
      <c r="F685"/>
    </row>
    <row r="686" spans="1:6">
      <c r="A686"/>
      <c r="B686"/>
      <c r="C686"/>
      <c r="D686"/>
      <c r="E686"/>
      <c r="F686"/>
    </row>
    <row r="687" spans="1:6">
      <c r="A687"/>
      <c r="B687"/>
      <c r="C687"/>
      <c r="D687"/>
      <c r="E687"/>
      <c r="F687"/>
    </row>
    <row r="688" spans="1:6">
      <c r="A688"/>
      <c r="B688"/>
      <c r="C688"/>
      <c r="D688"/>
      <c r="E688"/>
      <c r="F688"/>
    </row>
    <row r="689" spans="1:6">
      <c r="A689"/>
      <c r="B689"/>
      <c r="C689"/>
      <c r="D689"/>
      <c r="E689"/>
      <c r="F689"/>
    </row>
    <row r="690" spans="1:6">
      <c r="A690"/>
      <c r="B690"/>
      <c r="C690"/>
      <c r="D690"/>
      <c r="E690"/>
      <c r="F690"/>
    </row>
    <row r="691" spans="1:6">
      <c r="A691"/>
      <c r="B691"/>
      <c r="C691"/>
      <c r="D691"/>
      <c r="E691"/>
      <c r="F691"/>
    </row>
    <row r="692" spans="1:6">
      <c r="A692"/>
      <c r="B692"/>
      <c r="C692"/>
      <c r="D692"/>
      <c r="E692"/>
      <c r="F692"/>
    </row>
    <row r="693" spans="1:6">
      <c r="A693"/>
      <c r="B693"/>
      <c r="C693"/>
      <c r="D693"/>
      <c r="E693"/>
      <c r="F693"/>
    </row>
    <row r="694" spans="1:6">
      <c r="A694"/>
      <c r="B694"/>
      <c r="C694"/>
      <c r="D694"/>
      <c r="E694"/>
      <c r="F694"/>
    </row>
    <row r="695" spans="1:6">
      <c r="A695"/>
      <c r="B695"/>
      <c r="C695"/>
      <c r="D695"/>
      <c r="E695"/>
      <c r="F695"/>
    </row>
    <row r="696" spans="1:6">
      <c r="A696"/>
      <c r="B696"/>
      <c r="C696"/>
      <c r="D696"/>
      <c r="E696"/>
      <c r="F696"/>
    </row>
    <row r="697" spans="1:6">
      <c r="A697"/>
      <c r="B697"/>
      <c r="C697"/>
      <c r="D697"/>
      <c r="E697"/>
      <c r="F697"/>
    </row>
    <row r="698" spans="1:6">
      <c r="A698"/>
      <c r="B698"/>
      <c r="C698"/>
      <c r="D698"/>
      <c r="E698"/>
      <c r="F698"/>
    </row>
    <row r="699" spans="1:6">
      <c r="A699"/>
      <c r="B699"/>
      <c r="C699"/>
      <c r="D699"/>
      <c r="E699"/>
      <c r="F699"/>
    </row>
    <row r="700" spans="1:6">
      <c r="A700"/>
      <c r="B700"/>
      <c r="C700"/>
      <c r="D700"/>
      <c r="E700"/>
      <c r="F700"/>
    </row>
    <row r="701" spans="1:6">
      <c r="A701"/>
      <c r="B701"/>
      <c r="C701"/>
      <c r="D701"/>
      <c r="E701"/>
      <c r="F701"/>
    </row>
    <row r="702" spans="1:6">
      <c r="A702"/>
      <c r="B702"/>
      <c r="C702"/>
      <c r="D702"/>
      <c r="E702"/>
      <c r="F702"/>
    </row>
    <row r="703" spans="1:6">
      <c r="A703"/>
      <c r="B703"/>
      <c r="C703"/>
      <c r="D703"/>
      <c r="E703"/>
      <c r="F703"/>
    </row>
    <row r="704" spans="1:6">
      <c r="A704"/>
      <c r="B704"/>
      <c r="C704"/>
      <c r="D704"/>
      <c r="E704"/>
      <c r="F704"/>
    </row>
    <row r="705" spans="1:6">
      <c r="A705"/>
      <c r="B705"/>
      <c r="C705"/>
      <c r="D705"/>
      <c r="E705"/>
      <c r="F705"/>
    </row>
    <row r="706" spans="1:6">
      <c r="A706"/>
      <c r="B706"/>
      <c r="C706"/>
      <c r="D706"/>
      <c r="E706"/>
      <c r="F706"/>
    </row>
    <row r="707" spans="1:6">
      <c r="A707"/>
      <c r="B707"/>
      <c r="C707"/>
      <c r="D707"/>
      <c r="E707"/>
      <c r="F707"/>
    </row>
    <row r="708" spans="1:6">
      <c r="A708"/>
      <c r="B708"/>
      <c r="C708"/>
      <c r="D708"/>
      <c r="E708"/>
      <c r="F708"/>
    </row>
    <row r="709" spans="1:6">
      <c r="A709"/>
      <c r="B709"/>
      <c r="C709"/>
      <c r="D709"/>
      <c r="E709"/>
      <c r="F709"/>
    </row>
    <row r="710" spans="1:6">
      <c r="A710"/>
      <c r="B710"/>
      <c r="C710"/>
      <c r="D710"/>
      <c r="E710"/>
      <c r="F710"/>
    </row>
    <row r="711" spans="1:6">
      <c r="A711"/>
      <c r="B711"/>
      <c r="C711"/>
      <c r="D711"/>
      <c r="E711"/>
      <c r="F711"/>
    </row>
    <row r="712" spans="1:6">
      <c r="A712"/>
      <c r="B712"/>
      <c r="C712"/>
      <c r="D712"/>
      <c r="E712"/>
      <c r="F712"/>
    </row>
    <row r="713" spans="1:6">
      <c r="A713"/>
      <c r="B713"/>
      <c r="C713"/>
      <c r="D713"/>
      <c r="E713"/>
      <c r="F713"/>
    </row>
    <row r="714" spans="1:6">
      <c r="A714"/>
      <c r="B714"/>
      <c r="C714"/>
      <c r="D714"/>
      <c r="E714"/>
      <c r="F714"/>
    </row>
    <row r="715" spans="1:6">
      <c r="A715"/>
      <c r="B715"/>
      <c r="C715"/>
      <c r="D715"/>
      <c r="E715"/>
      <c r="F715"/>
    </row>
    <row r="716" spans="1:6">
      <c r="A716"/>
      <c r="B716"/>
      <c r="C716"/>
      <c r="D716"/>
      <c r="E716"/>
      <c r="F716"/>
    </row>
    <row r="717" spans="1:6">
      <c r="A717"/>
      <c r="B717"/>
      <c r="C717"/>
      <c r="D717"/>
      <c r="E717"/>
      <c r="F717"/>
    </row>
    <row r="718" spans="1:6">
      <c r="A718"/>
      <c r="B718"/>
      <c r="C718"/>
      <c r="D718"/>
      <c r="E718"/>
      <c r="F718"/>
    </row>
    <row r="719" spans="1:6">
      <c r="A719"/>
      <c r="B719"/>
      <c r="C719"/>
      <c r="D719"/>
      <c r="E719"/>
      <c r="F719"/>
    </row>
    <row r="720" spans="1:6">
      <c r="A720"/>
      <c r="B720"/>
      <c r="C720"/>
      <c r="D720"/>
      <c r="E720"/>
      <c r="F720"/>
    </row>
    <row r="721" spans="1:6">
      <c r="A721"/>
      <c r="B721"/>
      <c r="C721"/>
      <c r="D721"/>
      <c r="E721"/>
      <c r="F721"/>
    </row>
    <row r="722" spans="1:6">
      <c r="A722"/>
      <c r="B722"/>
      <c r="C722"/>
      <c r="D722"/>
      <c r="E722"/>
      <c r="F722"/>
    </row>
    <row r="723" spans="1:6">
      <c r="A723"/>
      <c r="B723"/>
      <c r="C723"/>
      <c r="D723"/>
      <c r="E723"/>
      <c r="F723"/>
    </row>
    <row r="724" spans="1:6">
      <c r="A724"/>
      <c r="B724"/>
      <c r="C724"/>
      <c r="D724"/>
      <c r="E724"/>
      <c r="F724"/>
    </row>
    <row r="725" spans="1:6">
      <c r="A725"/>
      <c r="B725"/>
      <c r="C725"/>
      <c r="D725"/>
      <c r="E725"/>
      <c r="F725"/>
    </row>
    <row r="726" spans="1:6">
      <c r="A726"/>
      <c r="B726"/>
      <c r="C726"/>
      <c r="D726"/>
      <c r="E726"/>
      <c r="F726"/>
    </row>
    <row r="727" spans="1:6">
      <c r="A727"/>
      <c r="B727"/>
      <c r="C727"/>
      <c r="D727"/>
      <c r="E727"/>
      <c r="F727"/>
    </row>
    <row r="728" spans="1:6">
      <c r="A728"/>
      <c r="B728"/>
      <c r="C728"/>
      <c r="D728"/>
      <c r="E728"/>
      <c r="F728"/>
    </row>
    <row r="729" spans="1:6">
      <c r="A729"/>
      <c r="B729"/>
      <c r="C729"/>
      <c r="D729"/>
      <c r="E729"/>
      <c r="F729"/>
    </row>
    <row r="730" spans="1:6">
      <c r="A730"/>
      <c r="B730"/>
      <c r="C730"/>
      <c r="D730"/>
      <c r="E730"/>
      <c r="F730"/>
    </row>
    <row r="731" spans="1:6">
      <c r="A731"/>
      <c r="B731"/>
      <c r="C731"/>
      <c r="D731"/>
      <c r="E731"/>
      <c r="F731"/>
    </row>
    <row r="732" spans="1:6">
      <c r="A732"/>
      <c r="B732"/>
      <c r="C732"/>
      <c r="D732"/>
      <c r="E732"/>
      <c r="F732"/>
    </row>
    <row r="733" spans="1:6">
      <c r="A733"/>
      <c r="B733"/>
      <c r="C733"/>
      <c r="D733"/>
      <c r="E733"/>
      <c r="F733"/>
    </row>
    <row r="734" spans="1:6">
      <c r="A734"/>
      <c r="B734"/>
      <c r="C734"/>
      <c r="D734"/>
      <c r="E734"/>
      <c r="F734"/>
    </row>
    <row r="735" spans="1:6">
      <c r="A735"/>
      <c r="B735"/>
      <c r="C735"/>
      <c r="D735"/>
      <c r="E735"/>
      <c r="F735"/>
    </row>
    <row r="736" spans="1:6">
      <c r="A736"/>
      <c r="B736"/>
      <c r="C736"/>
      <c r="D736"/>
      <c r="E736"/>
      <c r="F736"/>
    </row>
    <row r="737" spans="1:6">
      <c r="A737"/>
      <c r="B737"/>
      <c r="C737"/>
      <c r="D737"/>
      <c r="E737"/>
      <c r="F737"/>
    </row>
    <row r="738" spans="1:6">
      <c r="A738"/>
      <c r="B738"/>
      <c r="C738"/>
      <c r="D738"/>
      <c r="E738"/>
      <c r="F738"/>
    </row>
    <row r="739" spans="1:6">
      <c r="A739"/>
      <c r="B739"/>
      <c r="C739"/>
      <c r="D739"/>
      <c r="E739"/>
      <c r="F739"/>
    </row>
    <row r="740" spans="1:6">
      <c r="A740"/>
      <c r="B740"/>
      <c r="C740"/>
      <c r="D740"/>
      <c r="E740"/>
      <c r="F740"/>
    </row>
    <row r="741" spans="1:6">
      <c r="A741"/>
      <c r="B741"/>
      <c r="C741"/>
      <c r="D741"/>
      <c r="E741"/>
      <c r="F741"/>
    </row>
    <row r="742" spans="1:6">
      <c r="A742"/>
      <c r="B742"/>
      <c r="C742"/>
      <c r="D742"/>
      <c r="E742"/>
      <c r="F742"/>
    </row>
    <row r="743" spans="1:6">
      <c r="A743"/>
      <c r="B743"/>
      <c r="C743"/>
      <c r="D743"/>
      <c r="E743"/>
      <c r="F743"/>
    </row>
    <row r="744" spans="1:6">
      <c r="A744"/>
      <c r="B744"/>
      <c r="C744"/>
      <c r="D744"/>
      <c r="E744"/>
      <c r="F744"/>
    </row>
    <row r="745" spans="1:6">
      <c r="A745"/>
      <c r="B745"/>
      <c r="C745"/>
      <c r="D745"/>
      <c r="E745"/>
      <c r="F745"/>
    </row>
    <row r="746" spans="1:6">
      <c r="A746"/>
      <c r="B746"/>
      <c r="C746"/>
      <c r="D746"/>
      <c r="E746"/>
      <c r="F746"/>
    </row>
    <row r="747" spans="1:6">
      <c r="A747"/>
      <c r="B747"/>
      <c r="C747"/>
      <c r="D747"/>
      <c r="E747"/>
      <c r="F747"/>
    </row>
    <row r="748" spans="1:6">
      <c r="A748"/>
      <c r="B748"/>
      <c r="C748"/>
      <c r="D748"/>
      <c r="E748"/>
      <c r="F748"/>
    </row>
    <row r="749" spans="1:6">
      <c r="A749"/>
      <c r="B749"/>
      <c r="C749"/>
      <c r="D749"/>
      <c r="E749"/>
      <c r="F749"/>
    </row>
    <row r="750" spans="1:6">
      <c r="A750"/>
      <c r="B750"/>
      <c r="C750"/>
      <c r="D750"/>
      <c r="E750"/>
      <c r="F750"/>
    </row>
    <row r="751" spans="1:6">
      <c r="A751"/>
      <c r="B751"/>
      <c r="C751"/>
      <c r="D751"/>
      <c r="E751"/>
      <c r="F751"/>
    </row>
    <row r="752" spans="1:6">
      <c r="A752"/>
      <c r="B752"/>
      <c r="C752"/>
      <c r="D752"/>
      <c r="E752"/>
      <c r="F752"/>
    </row>
    <row r="753" spans="1:6">
      <c r="A753"/>
      <c r="B753"/>
      <c r="C753"/>
      <c r="D753"/>
      <c r="E753"/>
      <c r="F753"/>
    </row>
    <row r="754" spans="1:6">
      <c r="A754"/>
      <c r="B754"/>
      <c r="C754"/>
      <c r="D754"/>
      <c r="E754"/>
      <c r="F754"/>
    </row>
    <row r="755" spans="1:6">
      <c r="A755"/>
      <c r="B755"/>
      <c r="C755"/>
      <c r="D755"/>
      <c r="E755"/>
      <c r="F755"/>
    </row>
    <row r="756" spans="1:6">
      <c r="A756"/>
      <c r="B756"/>
      <c r="C756"/>
      <c r="D756"/>
      <c r="E756"/>
      <c r="F756"/>
    </row>
    <row r="757" spans="1:6">
      <c r="A757"/>
      <c r="B757"/>
      <c r="C757"/>
      <c r="D757"/>
      <c r="E757"/>
      <c r="F757"/>
    </row>
    <row r="758" spans="1:6">
      <c r="A758"/>
      <c r="B758"/>
      <c r="C758"/>
      <c r="D758"/>
      <c r="E758"/>
      <c r="F758"/>
    </row>
    <row r="759" spans="1:6">
      <c r="A759"/>
      <c r="B759"/>
      <c r="C759"/>
      <c r="D759"/>
      <c r="E759"/>
      <c r="F759"/>
    </row>
    <row r="760" spans="1:6">
      <c r="A760"/>
      <c r="B760"/>
      <c r="C760"/>
      <c r="D760"/>
      <c r="E760"/>
      <c r="F760"/>
    </row>
    <row r="761" spans="1:6">
      <c r="A761"/>
      <c r="B761"/>
      <c r="C761"/>
      <c r="D761"/>
      <c r="E761"/>
      <c r="F761"/>
    </row>
    <row r="762" spans="1:6">
      <c r="A762"/>
      <c r="B762"/>
      <c r="C762"/>
      <c r="D762"/>
      <c r="E762"/>
      <c r="F762"/>
    </row>
    <row r="763" spans="1:6">
      <c r="A763"/>
      <c r="B763"/>
      <c r="C763"/>
      <c r="D763"/>
      <c r="E763"/>
      <c r="F763"/>
    </row>
    <row r="764" spans="1:6">
      <c r="A764"/>
      <c r="B764"/>
      <c r="C764"/>
      <c r="D764"/>
      <c r="E764"/>
      <c r="F764"/>
    </row>
    <row r="765" spans="1:6">
      <c r="A765"/>
      <c r="B765"/>
      <c r="C765"/>
      <c r="D765"/>
      <c r="E765"/>
      <c r="F765"/>
    </row>
    <row r="766" spans="1:6">
      <c r="A766"/>
      <c r="B766"/>
      <c r="C766"/>
      <c r="D766"/>
      <c r="E766"/>
      <c r="F766"/>
    </row>
    <row r="767" spans="1:6">
      <c r="A767"/>
      <c r="B767"/>
      <c r="C767"/>
      <c r="D767"/>
      <c r="E767"/>
      <c r="F767"/>
    </row>
    <row r="768" spans="1:6">
      <c r="A768"/>
      <c r="B768"/>
      <c r="C768"/>
      <c r="D768"/>
      <c r="E768"/>
      <c r="F768"/>
    </row>
    <row r="769" spans="1:6">
      <c r="A769"/>
      <c r="B769"/>
      <c r="C769"/>
      <c r="D769"/>
      <c r="E769"/>
      <c r="F769"/>
    </row>
    <row r="770" spans="1:6">
      <c r="A770"/>
      <c r="B770"/>
      <c r="C770"/>
      <c r="D770"/>
      <c r="E770"/>
      <c r="F770"/>
    </row>
    <row r="771" spans="1:6">
      <c r="A771"/>
      <c r="B771"/>
      <c r="C771"/>
      <c r="D771"/>
      <c r="E771"/>
      <c r="F771"/>
    </row>
    <row r="772" spans="1:6">
      <c r="A772"/>
      <c r="B772"/>
      <c r="C772"/>
      <c r="D772"/>
      <c r="E772"/>
      <c r="F772"/>
    </row>
    <row r="773" spans="1:6">
      <c r="A773"/>
      <c r="B773"/>
      <c r="C773"/>
      <c r="D773"/>
      <c r="E773"/>
      <c r="F773"/>
    </row>
    <row r="774" spans="1:6">
      <c r="A774"/>
      <c r="B774"/>
      <c r="C774"/>
      <c r="D774"/>
      <c r="E774"/>
      <c r="F774"/>
    </row>
    <row r="775" spans="1:6">
      <c r="A775"/>
      <c r="B775"/>
      <c r="C775"/>
      <c r="D775"/>
      <c r="E775"/>
      <c r="F775"/>
    </row>
    <row r="776" spans="1:6">
      <c r="A776"/>
      <c r="B776"/>
      <c r="C776"/>
      <c r="D776"/>
      <c r="E776"/>
      <c r="F776"/>
    </row>
    <row r="777" spans="1:6">
      <c r="A777"/>
      <c r="B777"/>
      <c r="C777"/>
      <c r="D777"/>
      <c r="E777"/>
      <c r="F777"/>
    </row>
    <row r="778" spans="1:6">
      <c r="A778"/>
      <c r="B778"/>
      <c r="C778"/>
      <c r="D778"/>
      <c r="E778"/>
      <c r="F778"/>
    </row>
    <row r="779" spans="1:6">
      <c r="A779"/>
      <c r="B779"/>
      <c r="C779"/>
      <c r="D779"/>
      <c r="E779"/>
      <c r="F779"/>
    </row>
    <row r="780" spans="1:6">
      <c r="A780"/>
      <c r="B780"/>
      <c r="C780"/>
      <c r="D780"/>
      <c r="E780"/>
      <c r="F780"/>
    </row>
    <row r="781" spans="1:6">
      <c r="A781"/>
      <c r="B781"/>
      <c r="C781"/>
      <c r="D781"/>
      <c r="E781"/>
      <c r="F781"/>
    </row>
    <row r="782" spans="1:6">
      <c r="A782"/>
      <c r="B782"/>
      <c r="C782"/>
      <c r="D782"/>
      <c r="E782"/>
      <c r="F782"/>
    </row>
    <row r="783" spans="1:6">
      <c r="A783"/>
      <c r="B783"/>
      <c r="C783"/>
      <c r="D783"/>
      <c r="E783"/>
      <c r="F783"/>
    </row>
    <row r="784" spans="1:6">
      <c r="A784"/>
      <c r="B784"/>
      <c r="C784"/>
      <c r="D784"/>
      <c r="E784"/>
      <c r="F784"/>
    </row>
    <row r="785" spans="1:6">
      <c r="A785"/>
      <c r="B785"/>
      <c r="C785"/>
      <c r="D785"/>
      <c r="E785"/>
      <c r="F785"/>
    </row>
    <row r="786" spans="1:6">
      <c r="A786"/>
      <c r="B786"/>
      <c r="C786"/>
      <c r="D786"/>
      <c r="E786"/>
      <c r="F786"/>
    </row>
    <row r="787" spans="1:6">
      <c r="A787"/>
      <c r="B787"/>
      <c r="C787"/>
      <c r="D787"/>
      <c r="E787"/>
      <c r="F787"/>
    </row>
    <row r="788" spans="1:6">
      <c r="A788"/>
      <c r="B788"/>
      <c r="C788"/>
      <c r="D788"/>
      <c r="E788"/>
      <c r="F788"/>
    </row>
    <row r="789" spans="1:6">
      <c r="A789"/>
      <c r="B789"/>
      <c r="C789"/>
      <c r="D789"/>
      <c r="E789"/>
      <c r="F789"/>
    </row>
    <row r="790" spans="1:6">
      <c r="A790"/>
      <c r="B790"/>
      <c r="C790"/>
      <c r="D790"/>
      <c r="E790"/>
      <c r="F790"/>
    </row>
    <row r="791" spans="1:6">
      <c r="A791"/>
      <c r="B791"/>
      <c r="C791"/>
      <c r="D791"/>
      <c r="E791"/>
      <c r="F791"/>
    </row>
    <row r="792" spans="1:6">
      <c r="A792"/>
      <c r="B792"/>
      <c r="C792"/>
      <c r="D792"/>
      <c r="E792"/>
      <c r="F792"/>
    </row>
    <row r="793" spans="1:6">
      <c r="A793"/>
      <c r="B793"/>
      <c r="C793"/>
      <c r="D793"/>
      <c r="E793"/>
      <c r="F793"/>
    </row>
    <row r="794" spans="1:6">
      <c r="A794"/>
      <c r="B794"/>
      <c r="C794"/>
      <c r="D794"/>
      <c r="E794"/>
      <c r="F794"/>
    </row>
    <row r="795" spans="1:6">
      <c r="A795"/>
      <c r="B795"/>
      <c r="C795"/>
      <c r="D795"/>
      <c r="E795"/>
      <c r="F795"/>
    </row>
    <row r="796" spans="1:6">
      <c r="A796"/>
      <c r="B796"/>
      <c r="C796"/>
      <c r="D796"/>
      <c r="E796"/>
      <c r="F796"/>
    </row>
    <row r="797" spans="1:6">
      <c r="A797"/>
      <c r="B797"/>
      <c r="C797"/>
      <c r="D797"/>
      <c r="E797"/>
      <c r="F797"/>
    </row>
    <row r="798" spans="1:6">
      <c r="A798"/>
      <c r="B798"/>
      <c r="C798"/>
      <c r="D798"/>
      <c r="E798"/>
      <c r="F798"/>
    </row>
    <row r="799" spans="1:6">
      <c r="A799"/>
      <c r="B799"/>
      <c r="C799"/>
      <c r="D799"/>
      <c r="E799"/>
      <c r="F799"/>
    </row>
    <row r="800" spans="1:6">
      <c r="A800"/>
      <c r="B800"/>
      <c r="C800"/>
      <c r="D800"/>
      <c r="E800"/>
      <c r="F800"/>
    </row>
    <row r="801" spans="1:6">
      <c r="A801"/>
      <c r="B801"/>
      <c r="C801"/>
      <c r="D801"/>
      <c r="E801"/>
      <c r="F801"/>
    </row>
    <row r="802" spans="1:6">
      <c r="A802"/>
      <c r="B802"/>
      <c r="C802"/>
      <c r="D802"/>
      <c r="E802"/>
      <c r="F802"/>
    </row>
    <row r="803" spans="1:6">
      <c r="A803"/>
      <c r="B803"/>
      <c r="C803"/>
      <c r="D803"/>
      <c r="E803"/>
      <c r="F803"/>
    </row>
    <row r="804" spans="1:6">
      <c r="A804"/>
      <c r="B804"/>
      <c r="C804"/>
      <c r="D804"/>
      <c r="E804"/>
      <c r="F804"/>
    </row>
    <row r="805" spans="1:6">
      <c r="A805"/>
      <c r="B805"/>
      <c r="C805"/>
      <c r="D805"/>
      <c r="E805"/>
      <c r="F805"/>
    </row>
    <row r="806" spans="1:6">
      <c r="A806"/>
      <c r="B806"/>
      <c r="C806"/>
      <c r="D806"/>
      <c r="E806"/>
      <c r="F806"/>
    </row>
    <row r="807" spans="1:6">
      <c r="A807"/>
      <c r="B807"/>
      <c r="C807"/>
      <c r="D807"/>
      <c r="E807"/>
      <c r="F807"/>
    </row>
    <row r="808" spans="1:6">
      <c r="A808"/>
      <c r="B808"/>
      <c r="C808"/>
      <c r="D808"/>
      <c r="E808"/>
      <c r="F808"/>
    </row>
    <row r="809" spans="1:6">
      <c r="A809"/>
      <c r="B809"/>
      <c r="C809"/>
      <c r="D809"/>
      <c r="E809"/>
      <c r="F809"/>
    </row>
    <row r="810" spans="1:6">
      <c r="A810"/>
      <c r="B810"/>
      <c r="C810"/>
      <c r="D810"/>
      <c r="E810"/>
      <c r="F810"/>
    </row>
    <row r="811" spans="1:6">
      <c r="A811"/>
      <c r="B811"/>
      <c r="C811"/>
      <c r="D811"/>
      <c r="E811"/>
      <c r="F811"/>
    </row>
    <row r="812" spans="1:6">
      <c r="A812"/>
      <c r="B812"/>
      <c r="C812"/>
      <c r="D812"/>
      <c r="E812"/>
      <c r="F812"/>
    </row>
    <row r="813" spans="1:6">
      <c r="A813"/>
      <c r="B813"/>
      <c r="C813"/>
      <c r="D813"/>
      <c r="E813"/>
      <c r="F813"/>
    </row>
    <row r="814" spans="1:6">
      <c r="A814"/>
      <c r="B814"/>
      <c r="C814"/>
      <c r="D814"/>
      <c r="E814"/>
      <c r="F814"/>
    </row>
    <row r="815" spans="1:6">
      <c r="A815"/>
      <c r="B815"/>
      <c r="C815"/>
      <c r="D815"/>
      <c r="E815"/>
      <c r="F815"/>
    </row>
    <row r="816" spans="1:6">
      <c r="A816"/>
      <c r="B816"/>
      <c r="C816"/>
      <c r="D816"/>
      <c r="E816"/>
      <c r="F816"/>
    </row>
    <row r="817" spans="1:6">
      <c r="A817"/>
      <c r="B817"/>
      <c r="C817"/>
      <c r="D817"/>
      <c r="E817"/>
      <c r="F817"/>
    </row>
    <row r="818" spans="1:6">
      <c r="A818"/>
      <c r="B818"/>
      <c r="C818"/>
      <c r="D818"/>
      <c r="E818"/>
      <c r="F818"/>
    </row>
    <row r="819" spans="1:6">
      <c r="A819"/>
      <c r="B819"/>
      <c r="C819"/>
      <c r="D819"/>
      <c r="E819"/>
      <c r="F819"/>
    </row>
    <row r="820" spans="1:6">
      <c r="A820"/>
      <c r="B820"/>
      <c r="C820"/>
      <c r="D820"/>
      <c r="E820"/>
      <c r="F820"/>
    </row>
    <row r="821" spans="1:6">
      <c r="A821"/>
      <c r="B821"/>
      <c r="C821"/>
      <c r="D821"/>
      <c r="E821"/>
      <c r="F821"/>
    </row>
    <row r="822" spans="1:6">
      <c r="A822"/>
      <c r="B822"/>
      <c r="C822"/>
      <c r="D822"/>
      <c r="E822"/>
      <c r="F822"/>
    </row>
    <row r="823" spans="1:6">
      <c r="A823"/>
      <c r="B823"/>
      <c r="C823"/>
      <c r="D823"/>
      <c r="E823"/>
      <c r="F823"/>
    </row>
    <row r="824" spans="1:6">
      <c r="A824"/>
      <c r="B824"/>
      <c r="C824"/>
      <c r="D824"/>
      <c r="E824"/>
      <c r="F824"/>
    </row>
    <row r="825" spans="1:6">
      <c r="A825"/>
      <c r="B825"/>
      <c r="C825"/>
      <c r="D825"/>
      <c r="E825"/>
      <c r="F825"/>
    </row>
    <row r="826" spans="1:6">
      <c r="A826"/>
      <c r="B826"/>
      <c r="C826"/>
      <c r="D826"/>
      <c r="E826"/>
      <c r="F826"/>
    </row>
    <row r="827" spans="1:6">
      <c r="A827"/>
      <c r="B827"/>
      <c r="C827"/>
      <c r="D827"/>
      <c r="E827"/>
      <c r="F827"/>
    </row>
    <row r="828" spans="1:6">
      <c r="A828"/>
      <c r="B828"/>
      <c r="C828"/>
      <c r="D828"/>
      <c r="E828"/>
      <c r="F828"/>
    </row>
    <row r="829" spans="1:6">
      <c r="A829"/>
      <c r="B829"/>
      <c r="C829"/>
      <c r="D829"/>
      <c r="E829"/>
      <c r="F829"/>
    </row>
    <row r="830" spans="1:6">
      <c r="A830"/>
      <c r="B830"/>
      <c r="C830"/>
      <c r="D830"/>
      <c r="E830"/>
      <c r="F830"/>
    </row>
    <row r="831" spans="1:6">
      <c r="A831"/>
      <c r="B831"/>
      <c r="C831"/>
      <c r="D831"/>
      <c r="E831"/>
      <c r="F831"/>
    </row>
    <row r="832" spans="1:6">
      <c r="A832"/>
      <c r="B832"/>
      <c r="C832"/>
      <c r="D832"/>
      <c r="E832"/>
      <c r="F832"/>
    </row>
    <row r="833" spans="1:6">
      <c r="A833"/>
      <c r="B833"/>
      <c r="C833"/>
      <c r="D833"/>
      <c r="E833"/>
      <c r="F833"/>
    </row>
    <row r="834" spans="1:6">
      <c r="A834"/>
      <c r="B834"/>
      <c r="C834"/>
      <c r="D834"/>
      <c r="E834"/>
      <c r="F834"/>
    </row>
    <row r="835" spans="1:6">
      <c r="A835"/>
      <c r="B835"/>
      <c r="C835"/>
      <c r="D835"/>
      <c r="E835"/>
      <c r="F835"/>
    </row>
    <row r="836" spans="1:6">
      <c r="A836"/>
      <c r="B836"/>
      <c r="C836"/>
      <c r="D836"/>
      <c r="E836"/>
      <c r="F836"/>
    </row>
    <row r="837" spans="1:6">
      <c r="A837"/>
      <c r="B837"/>
      <c r="C837"/>
      <c r="D837"/>
      <c r="E837"/>
      <c r="F837"/>
    </row>
    <row r="838" spans="1:6">
      <c r="A838"/>
      <c r="B838"/>
      <c r="C838"/>
      <c r="D838"/>
      <c r="E838"/>
      <c r="F838"/>
    </row>
    <row r="839" spans="1:6">
      <c r="A839"/>
      <c r="B839"/>
      <c r="C839"/>
      <c r="D839"/>
      <c r="E839"/>
      <c r="F839"/>
    </row>
    <row r="840" spans="1:6">
      <c r="A840"/>
      <c r="B840"/>
      <c r="C840"/>
      <c r="D840"/>
      <c r="E840"/>
      <c r="F840"/>
    </row>
    <row r="841" spans="1:6">
      <c r="A841"/>
      <c r="B841"/>
      <c r="C841"/>
      <c r="D841"/>
      <c r="E841"/>
      <c r="F841"/>
    </row>
    <row r="842" spans="1:6">
      <c r="A842"/>
      <c r="B842"/>
      <c r="C842"/>
      <c r="D842"/>
      <c r="E842"/>
      <c r="F842"/>
    </row>
    <row r="843" spans="1:6">
      <c r="A843"/>
      <c r="B843"/>
      <c r="C843"/>
      <c r="D843"/>
      <c r="E843"/>
      <c r="F843"/>
    </row>
    <row r="844" spans="1:6">
      <c r="A844"/>
      <c r="B844"/>
      <c r="C844"/>
      <c r="D844"/>
      <c r="E844"/>
      <c r="F844"/>
    </row>
    <row r="845" spans="1:6">
      <c r="A845"/>
      <c r="B845"/>
      <c r="C845"/>
      <c r="D845"/>
      <c r="E845"/>
      <c r="F845"/>
    </row>
    <row r="846" spans="1:6">
      <c r="A846"/>
      <c r="B846"/>
      <c r="C846"/>
      <c r="D846"/>
      <c r="E846"/>
      <c r="F846"/>
    </row>
    <row r="847" spans="1:6">
      <c r="A847"/>
      <c r="B847"/>
      <c r="C847"/>
      <c r="D847"/>
      <c r="E847"/>
      <c r="F847"/>
    </row>
    <row r="848" spans="1:6">
      <c r="A848"/>
      <c r="B848"/>
      <c r="C848"/>
      <c r="D848"/>
      <c r="E848"/>
      <c r="F848"/>
    </row>
    <row r="849" spans="1:6">
      <c r="A849"/>
      <c r="B849"/>
      <c r="C849"/>
      <c r="D849"/>
      <c r="E849"/>
      <c r="F849"/>
    </row>
    <row r="850" spans="1:6">
      <c r="A850"/>
      <c r="B850"/>
      <c r="C850"/>
      <c r="D850"/>
      <c r="E850"/>
      <c r="F850"/>
    </row>
    <row r="851" spans="1:6">
      <c r="A851"/>
      <c r="B851"/>
      <c r="C851"/>
      <c r="D851"/>
      <c r="E851"/>
      <c r="F851"/>
    </row>
    <row r="852" spans="1:6">
      <c r="A852"/>
      <c r="B852"/>
      <c r="C852"/>
      <c r="D852"/>
      <c r="E852"/>
      <c r="F852"/>
    </row>
    <row r="853" spans="1:6">
      <c r="A853"/>
      <c r="B853"/>
      <c r="C853"/>
      <c r="D853"/>
      <c r="E853"/>
      <c r="F853"/>
    </row>
    <row r="854" spans="1:6">
      <c r="A854"/>
      <c r="B854"/>
      <c r="C854"/>
      <c r="D854"/>
      <c r="E854"/>
      <c r="F854"/>
    </row>
    <row r="855" spans="1:6">
      <c r="A855"/>
      <c r="B855"/>
      <c r="C855"/>
      <c r="D855"/>
      <c r="E855"/>
      <c r="F855"/>
    </row>
    <row r="856" spans="1:6">
      <c r="A856"/>
      <c r="B856"/>
      <c r="C856"/>
      <c r="D856"/>
      <c r="E856"/>
      <c r="F856"/>
    </row>
    <row r="857" spans="1:6">
      <c r="A857"/>
      <c r="B857"/>
      <c r="C857"/>
      <c r="D857"/>
      <c r="E857"/>
      <c r="F857"/>
    </row>
    <row r="858" spans="1:6">
      <c r="A858"/>
      <c r="B858"/>
      <c r="C858"/>
      <c r="D858"/>
      <c r="E858"/>
      <c r="F858"/>
    </row>
    <row r="859" spans="1:6">
      <c r="A859"/>
      <c r="B859"/>
      <c r="C859"/>
      <c r="D859"/>
      <c r="E859"/>
      <c r="F859"/>
    </row>
    <row r="860" spans="1:6">
      <c r="A860"/>
      <c r="B860"/>
      <c r="C860"/>
      <c r="D860"/>
      <c r="E860"/>
      <c r="F860"/>
    </row>
    <row r="861" spans="1:6">
      <c r="A861"/>
      <c r="B861"/>
      <c r="C861"/>
      <c r="D861"/>
      <c r="E861"/>
      <c r="F861"/>
    </row>
    <row r="862" spans="1:6">
      <c r="A862"/>
      <c r="B862"/>
      <c r="C862"/>
      <c r="D862"/>
      <c r="E862"/>
      <c r="F862"/>
    </row>
    <row r="863" spans="1:6">
      <c r="A863"/>
      <c r="B863"/>
      <c r="C863"/>
      <c r="D863"/>
      <c r="E863"/>
      <c r="F863"/>
    </row>
    <row r="864" spans="1:6">
      <c r="A864"/>
      <c r="B864"/>
      <c r="C864"/>
      <c r="D864"/>
      <c r="E864"/>
      <c r="F864"/>
    </row>
    <row r="865" spans="1:6">
      <c r="A865"/>
      <c r="B865"/>
      <c r="C865"/>
      <c r="D865"/>
      <c r="E865"/>
      <c r="F865"/>
    </row>
    <row r="866" spans="1:6">
      <c r="A866"/>
      <c r="B866"/>
      <c r="C866"/>
      <c r="D866"/>
      <c r="E866"/>
      <c r="F866"/>
    </row>
    <row r="867" spans="1:6">
      <c r="A867"/>
      <c r="B867"/>
      <c r="C867"/>
      <c r="D867"/>
      <c r="E867"/>
      <c r="F867"/>
    </row>
    <row r="868" spans="1:6">
      <c r="A868"/>
      <c r="B868"/>
      <c r="C868"/>
      <c r="D868"/>
      <c r="E868"/>
      <c r="F868"/>
    </row>
    <row r="869" spans="1:6">
      <c r="A869"/>
      <c r="B869"/>
      <c r="C869"/>
      <c r="D869"/>
      <c r="E869"/>
      <c r="F869"/>
    </row>
    <row r="870" spans="1:6">
      <c r="A870"/>
      <c r="B870"/>
      <c r="C870"/>
      <c r="D870"/>
      <c r="E870"/>
      <c r="F870"/>
    </row>
    <row r="871" spans="1:6">
      <c r="A871"/>
      <c r="B871"/>
      <c r="C871"/>
      <c r="D871"/>
      <c r="E871"/>
      <c r="F871"/>
    </row>
    <row r="872" spans="1:6">
      <c r="A872"/>
      <c r="B872"/>
      <c r="C872"/>
      <c r="D872"/>
      <c r="E872"/>
      <c r="F872"/>
    </row>
    <row r="873" spans="1:6">
      <c r="A873"/>
      <c r="B873"/>
      <c r="C873"/>
      <c r="D873"/>
      <c r="E873"/>
      <c r="F873"/>
    </row>
    <row r="874" spans="1:6">
      <c r="A874"/>
      <c r="B874"/>
      <c r="C874"/>
      <c r="D874"/>
      <c r="E874"/>
      <c r="F874"/>
    </row>
    <row r="875" spans="1:6">
      <c r="A875"/>
      <c r="B875"/>
      <c r="C875"/>
      <c r="D875"/>
      <c r="E875"/>
      <c r="F875"/>
    </row>
    <row r="876" spans="1:6">
      <c r="A876"/>
      <c r="B876"/>
      <c r="C876"/>
      <c r="D876"/>
      <c r="E876"/>
      <c r="F876"/>
    </row>
    <row r="877" spans="1:6">
      <c r="A877"/>
      <c r="B877"/>
      <c r="C877"/>
      <c r="D877"/>
      <c r="E877"/>
      <c r="F877"/>
    </row>
    <row r="878" spans="1:6">
      <c r="A878"/>
      <c r="B878"/>
      <c r="C878"/>
      <c r="D878"/>
      <c r="E878"/>
      <c r="F878"/>
    </row>
    <row r="879" spans="1:6">
      <c r="A879"/>
      <c r="B879"/>
      <c r="C879"/>
      <c r="D879"/>
      <c r="E879"/>
      <c r="F879"/>
    </row>
    <row r="880" spans="1:6">
      <c r="A880"/>
      <c r="B880"/>
      <c r="C880"/>
      <c r="D880"/>
      <c r="E880"/>
      <c r="F880"/>
    </row>
    <row r="881" spans="1:6">
      <c r="A881"/>
      <c r="B881"/>
      <c r="C881"/>
      <c r="D881"/>
      <c r="E881"/>
      <c r="F881"/>
    </row>
    <row r="882" spans="1:6">
      <c r="A882"/>
      <c r="B882"/>
      <c r="C882"/>
      <c r="D882"/>
      <c r="E882"/>
      <c r="F882"/>
    </row>
    <row r="883" spans="1:6">
      <c r="A883"/>
      <c r="B883"/>
      <c r="C883"/>
      <c r="D883"/>
      <c r="E883"/>
      <c r="F883"/>
    </row>
    <row r="884" spans="1:6">
      <c r="A884"/>
      <c r="B884"/>
      <c r="C884"/>
      <c r="D884"/>
      <c r="E884"/>
      <c r="F884"/>
    </row>
    <row r="885" spans="1:6">
      <c r="A885"/>
      <c r="B885"/>
      <c r="C885"/>
      <c r="D885"/>
      <c r="E885"/>
      <c r="F885"/>
    </row>
    <row r="886" spans="1:6">
      <c r="A886"/>
      <c r="B886"/>
      <c r="C886"/>
      <c r="D886"/>
      <c r="E886"/>
      <c r="F886"/>
    </row>
    <row r="887" spans="1:6">
      <c r="A887"/>
      <c r="B887"/>
      <c r="C887"/>
      <c r="D887"/>
      <c r="E887"/>
      <c r="F887"/>
    </row>
    <row r="888" spans="1:6">
      <c r="A888"/>
      <c r="B888"/>
      <c r="C888"/>
      <c r="D888"/>
      <c r="E888"/>
      <c r="F888"/>
    </row>
    <row r="889" spans="1:6">
      <c r="A889"/>
      <c r="B889"/>
      <c r="C889"/>
      <c r="D889"/>
      <c r="E889"/>
      <c r="F889"/>
    </row>
    <row r="890" spans="1:6">
      <c r="A890"/>
      <c r="B890"/>
      <c r="C890"/>
      <c r="D890"/>
      <c r="E890"/>
      <c r="F890"/>
    </row>
    <row r="891" spans="1:6">
      <c r="A891"/>
      <c r="B891"/>
      <c r="C891"/>
      <c r="D891"/>
      <c r="E891"/>
      <c r="F891"/>
    </row>
    <row r="892" spans="1:6">
      <c r="A892"/>
      <c r="B892"/>
      <c r="C892"/>
      <c r="D892"/>
      <c r="E892"/>
      <c r="F892"/>
    </row>
    <row r="893" spans="1:6">
      <c r="A893"/>
      <c r="B893"/>
      <c r="C893"/>
      <c r="D893"/>
      <c r="E893"/>
      <c r="F893"/>
    </row>
    <row r="894" spans="1:6">
      <c r="A894"/>
      <c r="B894"/>
      <c r="C894"/>
      <c r="D894"/>
      <c r="E894"/>
      <c r="F894"/>
    </row>
    <row r="895" spans="1:6">
      <c r="A895"/>
      <c r="B895"/>
      <c r="C895"/>
      <c r="D895"/>
      <c r="E895"/>
      <c r="F895"/>
    </row>
    <row r="896" spans="1:6">
      <c r="A896"/>
      <c r="B896"/>
      <c r="C896"/>
      <c r="D896"/>
      <c r="E896"/>
      <c r="F896"/>
    </row>
    <row r="897" spans="1:6">
      <c r="A897"/>
      <c r="B897"/>
      <c r="C897"/>
      <c r="D897"/>
      <c r="E897"/>
      <c r="F897"/>
    </row>
    <row r="898" spans="1:6">
      <c r="A898"/>
      <c r="B898"/>
      <c r="C898"/>
      <c r="D898"/>
      <c r="E898"/>
      <c r="F898"/>
    </row>
    <row r="899" spans="1:6">
      <c r="A899"/>
      <c r="B899"/>
      <c r="C899"/>
      <c r="D899"/>
      <c r="E899"/>
      <c r="F899"/>
    </row>
    <row r="900" spans="1:6">
      <c r="A900"/>
      <c r="B900"/>
      <c r="C900"/>
      <c r="D900"/>
      <c r="E900"/>
      <c r="F900"/>
    </row>
    <row r="901" spans="1:6">
      <c r="A901"/>
      <c r="B901"/>
      <c r="C901"/>
      <c r="D901"/>
      <c r="E901"/>
      <c r="F901"/>
    </row>
    <row r="902" spans="1:6">
      <c r="A902"/>
      <c r="B902"/>
      <c r="C902"/>
      <c r="D902"/>
      <c r="E902"/>
      <c r="F902"/>
    </row>
    <row r="903" spans="1:6">
      <c r="A903"/>
      <c r="B903"/>
      <c r="C903"/>
      <c r="D903"/>
      <c r="E903"/>
      <c r="F903"/>
    </row>
    <row r="904" spans="1:6">
      <c r="A904"/>
      <c r="B904"/>
      <c r="C904"/>
      <c r="D904"/>
      <c r="E904"/>
      <c r="F904"/>
    </row>
    <row r="905" spans="1:6">
      <c r="A905"/>
      <c r="B905"/>
      <c r="C905"/>
      <c r="D905"/>
      <c r="E905"/>
      <c r="F905"/>
    </row>
    <row r="906" spans="1:6">
      <c r="A906"/>
      <c r="B906"/>
      <c r="C906"/>
      <c r="D906"/>
      <c r="E906"/>
      <c r="F906"/>
    </row>
    <row r="907" spans="1:6">
      <c r="A907"/>
      <c r="B907"/>
      <c r="C907"/>
      <c r="D907"/>
      <c r="E907"/>
      <c r="F907"/>
    </row>
    <row r="908" spans="1:6">
      <c r="A908"/>
      <c r="B908"/>
      <c r="C908"/>
      <c r="D908"/>
      <c r="E908"/>
      <c r="F908"/>
    </row>
    <row r="909" spans="1:6">
      <c r="A909"/>
      <c r="B909"/>
      <c r="C909"/>
      <c r="D909"/>
      <c r="E909"/>
      <c r="F909"/>
    </row>
    <row r="910" spans="1:6">
      <c r="A910"/>
      <c r="B910"/>
      <c r="C910"/>
      <c r="D910"/>
      <c r="E910"/>
      <c r="F910"/>
    </row>
    <row r="911" spans="1:6">
      <c r="A911"/>
      <c r="B911"/>
      <c r="C911"/>
      <c r="D911"/>
      <c r="E911"/>
      <c r="F911"/>
    </row>
    <row r="912" spans="1:6">
      <c r="A912"/>
      <c r="B912"/>
      <c r="C912"/>
      <c r="D912"/>
      <c r="E912"/>
      <c r="F912"/>
    </row>
    <row r="913" spans="1:6">
      <c r="A913"/>
      <c r="B913"/>
      <c r="C913"/>
      <c r="D913"/>
      <c r="E913"/>
      <c r="F913"/>
    </row>
    <row r="914" spans="1:6">
      <c r="A914"/>
      <c r="B914"/>
      <c r="C914"/>
      <c r="D914"/>
      <c r="E914"/>
      <c r="F914"/>
    </row>
    <row r="915" spans="1:6">
      <c r="A915"/>
      <c r="B915"/>
      <c r="C915"/>
      <c r="D915"/>
      <c r="E915"/>
      <c r="F915"/>
    </row>
    <row r="916" spans="1:6">
      <c r="A916"/>
      <c r="B916"/>
      <c r="C916"/>
      <c r="D916"/>
      <c r="E916"/>
      <c r="F916"/>
    </row>
    <row r="917" spans="1:6">
      <c r="A917"/>
      <c r="B917"/>
      <c r="C917"/>
      <c r="D917"/>
      <c r="E917"/>
      <c r="F917"/>
    </row>
    <row r="918" spans="1:6">
      <c r="A918"/>
      <c r="B918"/>
      <c r="C918"/>
      <c r="D918"/>
      <c r="E918"/>
      <c r="F918"/>
    </row>
    <row r="919" spans="1:6">
      <c r="A919"/>
      <c r="B919"/>
      <c r="C919"/>
      <c r="D919"/>
      <c r="E919"/>
      <c r="F919"/>
    </row>
    <row r="920" spans="1:6">
      <c r="A920"/>
      <c r="B920"/>
      <c r="C920"/>
      <c r="D920"/>
      <c r="E920"/>
      <c r="F920"/>
    </row>
    <row r="921" spans="1:6">
      <c r="A921"/>
      <c r="B921"/>
      <c r="C921"/>
      <c r="D921"/>
      <c r="E921"/>
      <c r="F921"/>
    </row>
    <row r="922" spans="1:6">
      <c r="A922"/>
      <c r="B922"/>
      <c r="C922"/>
      <c r="D922"/>
      <c r="E922"/>
      <c r="F922"/>
    </row>
    <row r="923" spans="1:6">
      <c r="A923"/>
      <c r="B923"/>
      <c r="C923"/>
      <c r="D923"/>
      <c r="E923"/>
      <c r="F923"/>
    </row>
    <row r="924" spans="1:6">
      <c r="A924"/>
      <c r="B924"/>
      <c r="C924"/>
      <c r="D924"/>
      <c r="E924"/>
      <c r="F924"/>
    </row>
    <row r="925" spans="1:6">
      <c r="A925"/>
      <c r="B925"/>
      <c r="C925"/>
      <c r="D925"/>
      <c r="E925"/>
      <c r="F925"/>
    </row>
    <row r="926" spans="1:6">
      <c r="A926"/>
      <c r="B926"/>
      <c r="C926"/>
      <c r="D926"/>
      <c r="E926"/>
      <c r="F926"/>
    </row>
    <row r="927" spans="1:6">
      <c r="A927"/>
      <c r="B927"/>
      <c r="C927"/>
      <c r="D927"/>
      <c r="E927"/>
      <c r="F927"/>
    </row>
    <row r="928" spans="1:6">
      <c r="A928"/>
      <c r="B928"/>
      <c r="C928"/>
      <c r="D928"/>
      <c r="E928"/>
      <c r="F928"/>
    </row>
    <row r="929" spans="1:6">
      <c r="A929"/>
      <c r="B929"/>
      <c r="C929"/>
      <c r="D929"/>
      <c r="E929"/>
      <c r="F929"/>
    </row>
    <row r="930" spans="1:6">
      <c r="A930"/>
      <c r="B930"/>
      <c r="C930"/>
      <c r="D930"/>
      <c r="E930"/>
      <c r="F930"/>
    </row>
    <row r="931" spans="1:6">
      <c r="A931"/>
      <c r="B931"/>
      <c r="C931"/>
      <c r="D931"/>
      <c r="E931"/>
      <c r="F931"/>
    </row>
    <row r="932" spans="1:6">
      <c r="A932"/>
      <c r="B932"/>
      <c r="C932"/>
      <c r="D932"/>
      <c r="E932"/>
      <c r="F932"/>
    </row>
    <row r="933" spans="1:6">
      <c r="A933"/>
      <c r="B933"/>
      <c r="C933"/>
      <c r="D933"/>
      <c r="E933"/>
      <c r="F933"/>
    </row>
    <row r="934" spans="1:6">
      <c r="A934"/>
      <c r="B934"/>
      <c r="C934"/>
      <c r="D934"/>
      <c r="E934"/>
      <c r="F934"/>
    </row>
    <row r="935" spans="1:6">
      <c r="A935"/>
      <c r="B935"/>
      <c r="C935"/>
      <c r="D935"/>
      <c r="E935"/>
      <c r="F935"/>
    </row>
    <row r="936" spans="1:6">
      <c r="A936"/>
      <c r="B936"/>
      <c r="C936"/>
      <c r="D936"/>
      <c r="E936"/>
      <c r="F936"/>
    </row>
    <row r="937" spans="1:6">
      <c r="A937"/>
      <c r="B937"/>
      <c r="C937"/>
      <c r="D937"/>
      <c r="E937"/>
      <c r="F937"/>
    </row>
    <row r="938" spans="1:6">
      <c r="A938"/>
      <c r="B938"/>
      <c r="C938"/>
      <c r="D938"/>
      <c r="E938"/>
      <c r="F938"/>
    </row>
    <row r="939" spans="1:6">
      <c r="A939"/>
      <c r="B939"/>
      <c r="C939"/>
      <c r="D939"/>
      <c r="E939"/>
      <c r="F939"/>
    </row>
    <row r="940" spans="1:6">
      <c r="A940"/>
      <c r="B940"/>
      <c r="C940"/>
      <c r="D940"/>
      <c r="E940"/>
      <c r="F940"/>
    </row>
    <row r="941" spans="1:6">
      <c r="A941"/>
      <c r="B941"/>
      <c r="C941"/>
      <c r="D941"/>
      <c r="E941"/>
      <c r="F941"/>
    </row>
    <row r="942" spans="1:6">
      <c r="A942"/>
      <c r="B942"/>
      <c r="C942"/>
      <c r="D942"/>
      <c r="E942"/>
      <c r="F942"/>
    </row>
    <row r="943" spans="1:6">
      <c r="A943"/>
      <c r="B943"/>
      <c r="C943"/>
      <c r="D943"/>
      <c r="E943"/>
      <c r="F943"/>
    </row>
    <row r="944" spans="1:6">
      <c r="A944"/>
      <c r="B944"/>
      <c r="C944"/>
      <c r="D944"/>
      <c r="E944"/>
      <c r="F944"/>
    </row>
    <row r="945" spans="1:6">
      <c r="A945"/>
      <c r="B945"/>
      <c r="C945"/>
      <c r="D945"/>
      <c r="E945"/>
      <c r="F945"/>
    </row>
    <row r="946" spans="1:6">
      <c r="A946"/>
      <c r="B946"/>
      <c r="C946"/>
      <c r="D946"/>
      <c r="E946"/>
      <c r="F946"/>
    </row>
    <row r="947" spans="1:6">
      <c r="A947"/>
      <c r="B947"/>
      <c r="C947"/>
      <c r="D947"/>
      <c r="E947"/>
      <c r="F947"/>
    </row>
    <row r="948" spans="1:6">
      <c r="A948"/>
      <c r="B948"/>
      <c r="C948"/>
      <c r="D948"/>
      <c r="E948"/>
      <c r="F948"/>
    </row>
    <row r="949" spans="1:6">
      <c r="A949"/>
      <c r="B949"/>
      <c r="C949"/>
      <c r="D949"/>
      <c r="E949"/>
      <c r="F949"/>
    </row>
    <row r="950" spans="1:6">
      <c r="A950"/>
      <c r="B950"/>
      <c r="C950"/>
      <c r="D950"/>
      <c r="E950"/>
      <c r="F950"/>
    </row>
    <row r="951" spans="1:6">
      <c r="A951"/>
      <c r="B951"/>
      <c r="C951"/>
      <c r="D951"/>
      <c r="E951"/>
      <c r="F951"/>
    </row>
    <row r="952" spans="1:6">
      <c r="A952"/>
      <c r="B952"/>
      <c r="C952"/>
      <c r="D952"/>
      <c r="E952"/>
      <c r="F952"/>
    </row>
    <row r="953" spans="1:6">
      <c r="A953"/>
      <c r="B953"/>
      <c r="C953"/>
      <c r="D953"/>
      <c r="E953"/>
      <c r="F953"/>
    </row>
    <row r="954" spans="1:6">
      <c r="A954"/>
      <c r="B954"/>
      <c r="C954"/>
      <c r="D954"/>
      <c r="E954"/>
      <c r="F954"/>
    </row>
    <row r="955" spans="1:6">
      <c r="A955"/>
      <c r="B955"/>
      <c r="C955"/>
      <c r="D955"/>
      <c r="E955"/>
      <c r="F955"/>
    </row>
    <row r="956" spans="1:6">
      <c r="A956"/>
      <c r="B956"/>
      <c r="C956"/>
      <c r="D956"/>
      <c r="E956"/>
      <c r="F956"/>
    </row>
    <row r="957" spans="1:6">
      <c r="A957"/>
      <c r="B957"/>
      <c r="C957"/>
      <c r="D957"/>
      <c r="E957"/>
      <c r="F957"/>
    </row>
    <row r="958" spans="1:6">
      <c r="A958"/>
      <c r="B958"/>
      <c r="C958"/>
      <c r="D958"/>
      <c r="E958"/>
      <c r="F958"/>
    </row>
    <row r="959" spans="1:6">
      <c r="A959"/>
      <c r="B959"/>
      <c r="C959"/>
      <c r="D959"/>
      <c r="E959"/>
      <c r="F959"/>
    </row>
    <row r="960" spans="1:6">
      <c r="A960"/>
      <c r="B960"/>
      <c r="C960"/>
      <c r="D960"/>
      <c r="E960"/>
      <c r="F960"/>
    </row>
    <row r="961" spans="1:6">
      <c r="A961"/>
      <c r="B961"/>
      <c r="C961"/>
      <c r="D961"/>
      <c r="E961"/>
      <c r="F961"/>
    </row>
    <row r="962" spans="1:6">
      <c r="A962"/>
      <c r="B962"/>
      <c r="C962"/>
      <c r="D962"/>
      <c r="E962"/>
      <c r="F962"/>
    </row>
    <row r="963" spans="1:6">
      <c r="A963"/>
      <c r="B963"/>
      <c r="C963"/>
      <c r="D963"/>
      <c r="E963"/>
      <c r="F963"/>
    </row>
    <row r="964" spans="1:6">
      <c r="A964"/>
      <c r="B964"/>
      <c r="C964"/>
      <c r="D964"/>
      <c r="E964"/>
      <c r="F964"/>
    </row>
    <row r="965" spans="1:6">
      <c r="A965"/>
      <c r="B965"/>
      <c r="C965"/>
      <c r="D965"/>
      <c r="E965"/>
      <c r="F965"/>
    </row>
    <row r="966" spans="1:6">
      <c r="A966"/>
      <c r="B966"/>
      <c r="C966"/>
      <c r="D966"/>
      <c r="E966"/>
      <c r="F966"/>
    </row>
    <row r="967" spans="1:6">
      <c r="A967"/>
      <c r="B967"/>
      <c r="C967"/>
      <c r="D967"/>
      <c r="E967"/>
      <c r="F967"/>
    </row>
    <row r="968" spans="1:6">
      <c r="A968"/>
      <c r="B968"/>
      <c r="C968"/>
      <c r="D968"/>
      <c r="E968"/>
      <c r="F968"/>
    </row>
    <row r="969" spans="1:6">
      <c r="A969"/>
      <c r="B969"/>
      <c r="C969"/>
      <c r="D969"/>
      <c r="E969"/>
      <c r="F969"/>
    </row>
    <row r="970" spans="1:6">
      <c r="A970"/>
      <c r="B970"/>
      <c r="C970"/>
      <c r="D970"/>
      <c r="E970"/>
      <c r="F970"/>
    </row>
    <row r="971" spans="1:6">
      <c r="A971"/>
      <c r="B971"/>
      <c r="C971"/>
      <c r="D971"/>
      <c r="E971"/>
      <c r="F971"/>
    </row>
    <row r="972" spans="1:6">
      <c r="A972"/>
      <c r="B972"/>
      <c r="C972"/>
      <c r="D972"/>
      <c r="E972"/>
      <c r="F972"/>
    </row>
    <row r="973" spans="1:6">
      <c r="A973"/>
      <c r="B973"/>
      <c r="C973"/>
      <c r="D973"/>
      <c r="E973"/>
      <c r="F973"/>
    </row>
    <row r="974" spans="1:6">
      <c r="A974"/>
      <c r="B974"/>
      <c r="C974"/>
      <c r="D974"/>
      <c r="E974"/>
      <c r="F974"/>
    </row>
    <row r="975" spans="1:6">
      <c r="A975"/>
      <c r="B975"/>
      <c r="C975"/>
      <c r="D975"/>
      <c r="E975"/>
      <c r="F975"/>
    </row>
    <row r="976" spans="1:6">
      <c r="A976"/>
      <c r="B976"/>
      <c r="C976"/>
      <c r="D976"/>
      <c r="E976"/>
      <c r="F976"/>
    </row>
    <row r="977" spans="1:6">
      <c r="A977"/>
      <c r="B977"/>
      <c r="C977"/>
      <c r="D977"/>
      <c r="E977"/>
      <c r="F977"/>
    </row>
    <row r="978" spans="1:6">
      <c r="A978"/>
      <c r="B978"/>
      <c r="C978"/>
      <c r="D978"/>
      <c r="E978"/>
      <c r="F978"/>
    </row>
    <row r="979" spans="1:6">
      <c r="A979"/>
      <c r="B979"/>
      <c r="C979"/>
      <c r="D979"/>
      <c r="E979"/>
      <c r="F979"/>
    </row>
    <row r="980" spans="1:6">
      <c r="A980"/>
      <c r="B980"/>
      <c r="C980"/>
      <c r="D980"/>
      <c r="E980"/>
      <c r="F980"/>
    </row>
    <row r="981" spans="1:6">
      <c r="A981"/>
      <c r="B981"/>
      <c r="C981"/>
      <c r="D981"/>
      <c r="E981"/>
      <c r="F981"/>
    </row>
    <row r="982" spans="1:6">
      <c r="A982"/>
      <c r="B982"/>
      <c r="C982"/>
      <c r="D982"/>
      <c r="E982"/>
      <c r="F982"/>
    </row>
    <row r="983" spans="1:6">
      <c r="A983"/>
      <c r="B983"/>
      <c r="C983"/>
      <c r="D983"/>
      <c r="E983"/>
      <c r="F983"/>
    </row>
    <row r="984" spans="1:6">
      <c r="A984"/>
      <c r="B984"/>
      <c r="C984"/>
      <c r="D984"/>
      <c r="E984"/>
      <c r="F984"/>
    </row>
    <row r="985" spans="1:6">
      <c r="A985"/>
      <c r="B985"/>
      <c r="C985"/>
      <c r="D985"/>
      <c r="E985"/>
      <c r="F985"/>
    </row>
    <row r="986" spans="1:6">
      <c r="A986"/>
      <c r="B986"/>
      <c r="C986"/>
      <c r="D986"/>
      <c r="E986"/>
      <c r="F986"/>
    </row>
    <row r="987" spans="1:6">
      <c r="A987"/>
      <c r="B987"/>
      <c r="C987"/>
      <c r="D987"/>
      <c r="E987"/>
      <c r="F987"/>
    </row>
    <row r="988" spans="1:6">
      <c r="A988"/>
      <c r="B988"/>
      <c r="C988"/>
      <c r="D988"/>
      <c r="E988"/>
      <c r="F988"/>
    </row>
    <row r="989" spans="1:6">
      <c r="A989"/>
      <c r="B989"/>
      <c r="C989"/>
      <c r="D989"/>
      <c r="E989"/>
      <c r="F989"/>
    </row>
    <row r="990" spans="1:6">
      <c r="A990"/>
      <c r="B990"/>
      <c r="C990"/>
      <c r="D990"/>
      <c r="E990"/>
      <c r="F990"/>
    </row>
    <row r="991" spans="1:6">
      <c r="A991"/>
      <c r="B991"/>
      <c r="C991"/>
      <c r="D991"/>
      <c r="E991"/>
      <c r="F991"/>
    </row>
    <row r="992" spans="1:6">
      <c r="A992"/>
      <c r="B992"/>
      <c r="C992"/>
      <c r="D992"/>
      <c r="E992"/>
      <c r="F992"/>
    </row>
    <row r="993" spans="1:6">
      <c r="A993"/>
      <c r="B993"/>
      <c r="C993"/>
      <c r="D993"/>
      <c r="E993"/>
      <c r="F993"/>
    </row>
    <row r="994" spans="1:6">
      <c r="A994"/>
      <c r="B994"/>
      <c r="C994"/>
      <c r="D994"/>
      <c r="E994"/>
      <c r="F994"/>
    </row>
    <row r="995" spans="1:6">
      <c r="A995"/>
      <c r="B995"/>
      <c r="C995"/>
      <c r="D995"/>
      <c r="E995"/>
      <c r="F995"/>
    </row>
    <row r="996" spans="1:6">
      <c r="A996"/>
      <c r="B996"/>
      <c r="C996"/>
      <c r="D996"/>
      <c r="E996"/>
      <c r="F996"/>
    </row>
    <row r="997" spans="1:6">
      <c r="A997"/>
      <c r="B997"/>
      <c r="C997"/>
      <c r="D997"/>
      <c r="E997"/>
      <c r="F997"/>
    </row>
    <row r="998" spans="1:6">
      <c r="A998"/>
      <c r="B998"/>
      <c r="C998"/>
      <c r="D998"/>
      <c r="E998"/>
      <c r="F998"/>
    </row>
    <row r="999" spans="1:6">
      <c r="A999"/>
      <c r="B999"/>
      <c r="C999"/>
      <c r="D999"/>
      <c r="E999"/>
      <c r="F999"/>
    </row>
    <row r="1000" spans="1:6">
      <c r="A1000"/>
      <c r="B1000"/>
      <c r="C1000"/>
      <c r="D1000"/>
      <c r="E1000"/>
      <c r="F1000"/>
    </row>
  </sheetData>
  <sheetProtection algorithmName="SHA-512" hashValue="6NhzghBIbldXM1XoZAz5iqpDex51bg9KL6k0J/AUBUjiNRICyOo+aW8qSAsqxwYj5C8gUqpNMeK1xuSSdZIc2g==" saltValue="ofMJNKlsRe5PqragM5oBnA==" spinCount="100000" sheet="1" sort="0" autoFilter="0" pivotTables="0"/>
  <sortState ref="A2:F3">
    <sortCondition ref="F2:F3"/>
    <sortCondition ref="E2:E3"/>
  </sortState>
  <conditionalFormatting sqref="C1">
    <cfRule type="duplicateValues" dxfId="1" priority="2"/>
  </conditionalFormatting>
  <conditionalFormatting sqref="D1">
    <cfRule type="duplicateValues" dxfId="1" priority="1"/>
  </conditionalFormatting>
  <dataValidations count="1">
    <dataValidation type="list" allowBlank="1" showInputMessage="1" showErrorMessage="1" sqref="G1">
      <formula1>"HGH,SZX,PVG,HKG,TAO,OTHER-A,OTHER-B,检查邮件用"</formula1>
    </dataValidation>
  </dataValidations>
  <pageMargins left="0.75" right="0.75" top="1" bottom="1" header="0.5" footer="0.5"/>
  <pageSetup paperSize="1" fitToHeight="0"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6</xdr:col>
                <xdr:colOff>88900</xdr:colOff>
                <xdr:row>11</xdr:row>
                <xdr:rowOff>127000</xdr:rowOff>
              </from>
              <to>
                <xdr:col>7</xdr:col>
                <xdr:colOff>0</xdr:colOff>
                <xdr:row>15</xdr:row>
                <xdr:rowOff>99695</xdr:rowOff>
              </to>
            </anchor>
          </controlPr>
        </control>
      </mc:Choice>
      <mc:Fallback>
        <control shapeId="2049" r:id="rId3" name="CommandButton1"/>
      </mc:Fallback>
    </mc:AlternateContent>
    <mc:AlternateContent xmlns:mc="http://schemas.openxmlformats.org/markup-compatibility/2006">
      <mc:Choice Requires="x14">
        <control shapeId="2051" r:id="rId5" name="CommandButton2">
          <controlPr defaultSize="0" r:id="rId6">
            <anchor moveWithCells="1">
              <from>
                <xdr:col>6</xdr:col>
                <xdr:colOff>76200</xdr:colOff>
                <xdr:row>38</xdr:row>
                <xdr:rowOff>85725</xdr:rowOff>
              </from>
              <to>
                <xdr:col>7</xdr:col>
                <xdr:colOff>0</xdr:colOff>
                <xdr:row>42</xdr:row>
                <xdr:rowOff>57150</xdr:rowOff>
              </to>
            </anchor>
          </controlPr>
        </control>
      </mc:Choice>
      <mc:Fallback>
        <control shapeId="2051" r:id="rId5" name="CommandButton2"/>
      </mc:Fallback>
    </mc:AlternateContent>
    <mc:AlternateContent xmlns:mc="http://schemas.openxmlformats.org/markup-compatibility/2006">
      <mc:Choice Requires="x14">
        <control shapeId="2052" r:id="rId7" name="BackToSheet">
          <controlPr defaultSize="0" r:id="rId8">
            <anchor moveWithCells="1">
              <from>
                <xdr:col>6</xdr:col>
                <xdr:colOff>83820</xdr:colOff>
                <xdr:row>3</xdr:row>
                <xdr:rowOff>22225</xdr:rowOff>
              </from>
              <to>
                <xdr:col>7</xdr:col>
                <xdr:colOff>0</xdr:colOff>
                <xdr:row>11</xdr:row>
                <xdr:rowOff>37465</xdr:rowOff>
              </to>
            </anchor>
          </controlPr>
        </control>
      </mc:Choice>
      <mc:Fallback>
        <control shapeId="2052" r:id="rId7" name="BackToShee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9"/>
  </sheetPr>
  <dimension ref="A1:N109"/>
  <sheetViews>
    <sheetView workbookViewId="0">
      <pane ySplit="1" topLeftCell="A2" activePane="bottomLeft" state="frozen"/>
      <selection/>
      <selection pane="bottomLeft" activeCell="J50" sqref="J50"/>
    </sheetView>
  </sheetViews>
  <sheetFormatPr defaultColWidth="9" defaultRowHeight="14.55"/>
  <cols>
    <col min="2" max="2" width="11.5405405405405" customWidth="1"/>
    <col min="3" max="3" width="12.8558558558559" customWidth="1"/>
    <col min="4" max="4" width="9.85585585585586" customWidth="1"/>
    <col min="6" max="6" width="7.85585585585586" style="84" customWidth="1"/>
    <col min="7" max="7" width="12.6216216216216" style="84" customWidth="1"/>
    <col min="8" max="8" width="11.5405405405405" style="84" customWidth="1"/>
    <col min="9" max="9" width="25.0990990990991" customWidth="1"/>
    <col min="10" max="10" width="11.5405405405405" customWidth="1"/>
  </cols>
  <sheetData>
    <row r="1" ht="14.85" spans="1:14">
      <c r="A1" s="23" t="s">
        <v>103</v>
      </c>
      <c r="B1" s="23" t="s">
        <v>104</v>
      </c>
      <c r="C1" s="23" t="s">
        <v>105</v>
      </c>
      <c r="D1" s="23" t="s">
        <v>5</v>
      </c>
      <c r="E1" s="85">
        <f ca="1">NOW()-TODAY()</f>
        <v>0.0592708333351766</v>
      </c>
      <c r="F1" s="23" t="s">
        <v>106</v>
      </c>
      <c r="G1" s="23" t="s">
        <v>107</v>
      </c>
      <c r="H1" s="23" t="s">
        <v>108</v>
      </c>
      <c r="I1" s="23" t="s">
        <v>109</v>
      </c>
      <c r="J1" s="86" t="s">
        <v>110</v>
      </c>
      <c r="K1" s="86"/>
      <c r="L1" s="86"/>
    </row>
    <row r="2" spans="1:14">
      <c r="A2" s="87" t="str">
        <f>LEFT(B2,3)&amp;"-"&amp;RIGHT(B2,3)</f>
        <v>HGH-KIX</v>
      </c>
      <c r="B2" s="88" t="s">
        <v>111</v>
      </c>
      <c r="C2" s="89" t="s">
        <v>112</v>
      </c>
      <c r="D2" s="84" t="s">
        <v>10</v>
      </c>
      <c r="E2" s="84"/>
      <c r="F2" s="90" t="s">
        <v>10</v>
      </c>
      <c r="G2" s="91" t="s">
        <v>69</v>
      </c>
      <c r="H2" s="92" t="s">
        <v>10</v>
      </c>
      <c r="I2" s="92" t="s">
        <v>10</v>
      </c>
      <c r="J2" s="86" t="s">
        <v>113</v>
      </c>
      <c r="K2" s="86" t="s">
        <v>114</v>
      </c>
      <c r="L2" s="86" t="s">
        <v>115</v>
      </c>
      <c r="M2" s="86"/>
      <c r="N2" s="86"/>
    </row>
    <row r="3" spans="1:14">
      <c r="A3" s="87" t="str">
        <f>LEFT(B3,3)&amp;"-"&amp;RIGHT(B3,3)</f>
        <v>SZX-KIX</v>
      </c>
      <c r="B3" s="88" t="s">
        <v>114</v>
      </c>
      <c r="C3" s="89" t="s">
        <v>112</v>
      </c>
      <c r="D3" s="84" t="s">
        <v>10</v>
      </c>
      <c r="E3" s="84"/>
      <c r="F3" s="90" t="s">
        <v>69</v>
      </c>
      <c r="G3" s="93" t="s">
        <v>116</v>
      </c>
      <c r="H3" s="94" t="s">
        <v>117</v>
      </c>
      <c r="I3" s="94" t="s">
        <v>117</v>
      </c>
      <c r="J3" s="86"/>
      <c r="K3" s="86" t="s">
        <v>118</v>
      </c>
      <c r="L3" s="86"/>
      <c r="M3" s="86"/>
      <c r="N3" s="86"/>
    </row>
    <row r="4" spans="1:14">
      <c r="A4" s="87" t="str">
        <f>LEFT(B4,3)&amp;"-"&amp;RIGHT(B4,3)</f>
        <v>SZX-NRT</v>
      </c>
      <c r="B4" s="88" t="s">
        <v>119</v>
      </c>
      <c r="C4" s="95">
        <f>TIME(14,0,0)</f>
        <v>0.583333333333333</v>
      </c>
      <c r="D4" s="84" t="s">
        <v>69</v>
      </c>
      <c r="E4" s="84"/>
      <c r="F4" s="90" t="s">
        <v>117</v>
      </c>
      <c r="G4" s="93"/>
      <c r="H4" s="94"/>
      <c r="I4" s="94"/>
    </row>
    <row r="5" spans="1:14">
      <c r="A5" s="87" t="str">
        <f>LEFT(B5,3)&amp;"-"&amp;RIGHT(B5,3)</f>
        <v>SZX-NRT</v>
      </c>
      <c r="B5" s="88" t="s">
        <v>120</v>
      </c>
      <c r="C5" s="89" t="s">
        <v>112</v>
      </c>
      <c r="D5" s="84" t="s">
        <v>69</v>
      </c>
      <c r="E5" s="84"/>
      <c r="F5" s="90" t="s">
        <v>116</v>
      </c>
      <c r="G5" s="93"/>
      <c r="H5" s="94"/>
      <c r="I5" s="94"/>
      <c r="J5" s="86"/>
      <c r="L5" s="86"/>
      <c r="M5" s="86"/>
      <c r="N5" s="86"/>
    </row>
    <row r="6" spans="1:14">
      <c r="A6" s="87" t="str">
        <f t="shared" ref="A6:A29" si="0">LEFT(B6,3)&amp;"-"&amp;RIGHT(B6,3)</f>
        <v>HKG-KIX</v>
      </c>
      <c r="B6" s="88" t="s">
        <v>121</v>
      </c>
      <c r="C6" s="95">
        <f>TIME(12,0,0)</f>
        <v>0.5</v>
      </c>
      <c r="D6" s="84" t="s">
        <v>10</v>
      </c>
      <c r="E6" s="84"/>
      <c r="F6" s="90"/>
      <c r="G6" s="93"/>
      <c r="H6" s="94"/>
      <c r="I6" s="94"/>
    </row>
    <row r="7" spans="1:14">
      <c r="A7" s="87" t="str">
        <f t="shared" si="0"/>
        <v>HKG-KIX</v>
      </c>
      <c r="B7" s="88" t="s">
        <v>90</v>
      </c>
      <c r="C7" s="89" t="s">
        <v>112</v>
      </c>
      <c r="D7" s="84" t="s">
        <v>10</v>
      </c>
      <c r="E7" s="84"/>
      <c r="F7" s="90"/>
      <c r="G7" s="93"/>
      <c r="H7" s="94"/>
      <c r="I7" s="94"/>
    </row>
    <row r="8" spans="1:14">
      <c r="A8" s="87" t="str">
        <f t="shared" si="0"/>
        <v>HKG-NRT</v>
      </c>
      <c r="B8" s="88" t="s">
        <v>122</v>
      </c>
      <c r="C8" s="95">
        <f>TIME(12,0,0)</f>
        <v>0.5</v>
      </c>
      <c r="D8" s="84" t="s">
        <v>69</v>
      </c>
      <c r="F8" s="90"/>
      <c r="G8" s="93"/>
      <c r="H8" s="94"/>
      <c r="I8" s="94"/>
    </row>
    <row r="9" ht="15.3" spans="1:14">
      <c r="A9" s="96" t="str">
        <f t="shared" si="0"/>
        <v>HKG-NRT</v>
      </c>
      <c r="B9" s="97" t="s">
        <v>123</v>
      </c>
      <c r="C9" s="89" t="s">
        <v>112</v>
      </c>
      <c r="D9" s="84" t="s">
        <v>69</v>
      </c>
      <c r="F9" s="90"/>
      <c r="G9" s="93"/>
      <c r="H9" s="94"/>
      <c r="I9" s="94"/>
    </row>
    <row r="10" spans="1:14">
      <c r="A10" s="98" t="str">
        <f t="shared" si="0"/>
        <v>PVG-KIX</v>
      </c>
      <c r="B10" s="98" t="s">
        <v>14</v>
      </c>
      <c r="C10" s="89" t="s">
        <v>112</v>
      </c>
      <c r="D10" s="84" t="s">
        <v>10</v>
      </c>
      <c r="E10" s="84"/>
      <c r="F10" s="90"/>
      <c r="G10" s="93"/>
      <c r="H10" s="94"/>
      <c r="I10" s="94"/>
    </row>
    <row r="11" spans="1:14">
      <c r="A11" s="98" t="str">
        <f t="shared" si="0"/>
        <v>PVG-NRT</v>
      </c>
      <c r="B11" s="98" t="s">
        <v>124</v>
      </c>
      <c r="C11" s="89" t="s">
        <v>112</v>
      </c>
      <c r="D11" s="84" t="s">
        <v>69</v>
      </c>
      <c r="E11" s="84"/>
      <c r="F11" s="90"/>
      <c r="G11" s="93"/>
      <c r="H11" s="94"/>
      <c r="I11" s="94"/>
    </row>
    <row r="12" ht="15.3" spans="1:14">
      <c r="A12" s="98" t="str">
        <f t="shared" si="0"/>
        <v>TAO-NRT</v>
      </c>
      <c r="B12" s="98" t="s">
        <v>125</v>
      </c>
      <c r="C12" s="89" t="s">
        <v>112</v>
      </c>
      <c r="D12" s="84" t="s">
        <v>69</v>
      </c>
      <c r="E12" s="84"/>
      <c r="F12" s="99"/>
      <c r="G12" s="100"/>
      <c r="H12" s="101"/>
      <c r="I12" s="101"/>
    </row>
    <row r="13" spans="1:14">
      <c r="A13" s="98" t="str">
        <f t="shared" si="0"/>
        <v>TAO-KIX</v>
      </c>
      <c r="B13" s="98" t="s">
        <v>126</v>
      </c>
      <c r="C13" s="89" t="s">
        <v>112</v>
      </c>
      <c r="D13" s="84" t="s">
        <v>10</v>
      </c>
      <c r="E13" s="84"/>
      <c r="F13" s="102"/>
    </row>
    <row r="14" spans="1:14">
      <c r="A14" s="98" t="str">
        <f t="shared" si="0"/>
        <v>TAO-KIX</v>
      </c>
      <c r="B14" s="98" t="s">
        <v>127</v>
      </c>
      <c r="C14" s="89" t="s">
        <v>112</v>
      </c>
      <c r="D14" s="84" t="s">
        <v>10</v>
      </c>
      <c r="E14" s="84"/>
    </row>
    <row r="15" spans="1:14">
      <c r="A15" s="98" t="str">
        <f t="shared" si="0"/>
        <v>DLC-NRT</v>
      </c>
      <c r="B15" s="98" t="s">
        <v>75</v>
      </c>
      <c r="C15" s="89" t="s">
        <v>112</v>
      </c>
      <c r="D15" s="84" t="s">
        <v>69</v>
      </c>
      <c r="E15" s="84"/>
    </row>
    <row r="16" spans="1:14">
      <c r="A16" s="98" t="str">
        <f t="shared" si="0"/>
        <v>ICN-KIX</v>
      </c>
      <c r="B16" s="98" t="s">
        <v>128</v>
      </c>
      <c r="C16" s="89" t="s">
        <v>112</v>
      </c>
      <c r="D16" s="84" t="s">
        <v>10</v>
      </c>
      <c r="E16" s="84"/>
    </row>
    <row r="17" spans="1:5">
      <c r="A17" s="98" t="str">
        <f t="shared" si="0"/>
        <v>TPE-KIX</v>
      </c>
      <c r="B17" s="98" t="s">
        <v>129</v>
      </c>
      <c r="C17" s="89" t="s">
        <v>112</v>
      </c>
      <c r="D17" s="84" t="s">
        <v>10</v>
      </c>
      <c r="E17" s="84"/>
    </row>
    <row r="18" spans="1:5">
      <c r="A18" s="98" t="str">
        <f t="shared" si="0"/>
        <v>SGN-KIX</v>
      </c>
      <c r="B18" s="98" t="s">
        <v>130</v>
      </c>
      <c r="C18" s="89" t="s">
        <v>112</v>
      </c>
      <c r="D18" s="84" t="s">
        <v>10</v>
      </c>
      <c r="E18" s="84"/>
    </row>
    <row r="19" spans="1:5">
      <c r="A19" s="98" t="str">
        <f t="shared" si="0"/>
        <v>HAN-KIX</v>
      </c>
      <c r="B19" s="98" t="s">
        <v>131</v>
      </c>
      <c r="C19" s="89" t="s">
        <v>112</v>
      </c>
      <c r="D19" s="84" t="s">
        <v>10</v>
      </c>
      <c r="E19" s="84"/>
    </row>
    <row r="20" spans="1:5">
      <c r="A20" s="98" t="str">
        <f t="shared" si="0"/>
        <v>ORD-NRT</v>
      </c>
      <c r="B20" s="98" t="s">
        <v>91</v>
      </c>
      <c r="C20" s="89" t="s">
        <v>112</v>
      </c>
      <c r="D20" s="84" t="s">
        <v>69</v>
      </c>
      <c r="E20" s="84"/>
    </row>
    <row r="21" spans="1:5">
      <c r="A21" s="98" t="str">
        <f t="shared" si="0"/>
        <v>SIN-NRT</v>
      </c>
      <c r="B21" s="98" t="s">
        <v>132</v>
      </c>
      <c r="C21" s="89" t="s">
        <v>112</v>
      </c>
      <c r="D21" s="84" t="s">
        <v>69</v>
      </c>
      <c r="E21" s="84"/>
    </row>
    <row r="22" spans="1:5">
      <c r="A22" s="98" t="str">
        <f t="shared" si="0"/>
        <v>KTM-NRT</v>
      </c>
      <c r="B22" s="98" t="s">
        <v>133</v>
      </c>
      <c r="C22" s="89" t="s">
        <v>112</v>
      </c>
      <c r="D22" s="84" t="s">
        <v>69</v>
      </c>
      <c r="E22" s="84"/>
    </row>
    <row r="23" spans="1:5">
      <c r="A23" s="98" t="str">
        <f t="shared" si="0"/>
        <v>BKK-KIX</v>
      </c>
      <c r="B23" s="98" t="s">
        <v>134</v>
      </c>
      <c r="C23" s="89" t="s">
        <v>112</v>
      </c>
      <c r="D23" s="84" t="s">
        <v>10</v>
      </c>
      <c r="E23" s="84"/>
    </row>
    <row r="24" spans="1:5">
      <c r="A24" s="98" t="str">
        <f t="shared" si="0"/>
        <v>KTM-KIX</v>
      </c>
      <c r="B24" s="98" t="s">
        <v>135</v>
      </c>
      <c r="C24" s="89" t="s">
        <v>112</v>
      </c>
      <c r="D24" s="84" t="s">
        <v>10</v>
      </c>
      <c r="E24" s="84"/>
    </row>
    <row r="25" spans="1:5">
      <c r="A25" s="98" t="str">
        <f t="shared" si="0"/>
        <v>NGB-KIX</v>
      </c>
      <c r="B25" s="98" t="s">
        <v>136</v>
      </c>
      <c r="C25" s="89" t="s">
        <v>112</v>
      </c>
      <c r="D25" s="84" t="s">
        <v>10</v>
      </c>
      <c r="E25" s="84"/>
    </row>
    <row r="26" spans="1:5">
      <c r="A26" s="98" t="str">
        <f t="shared" si="0"/>
        <v>PEK-KIX</v>
      </c>
      <c r="B26" s="98" t="s">
        <v>137</v>
      </c>
      <c r="C26" s="89" t="s">
        <v>112</v>
      </c>
      <c r="D26" s="84" t="s">
        <v>10</v>
      </c>
    </row>
    <row r="27" spans="1:5">
      <c r="A27" s="98" t="str">
        <f t="shared" si="0"/>
        <v>PEK-NRT</v>
      </c>
      <c r="B27" s="98" t="s">
        <v>138</v>
      </c>
      <c r="C27" s="89" t="s">
        <v>112</v>
      </c>
      <c r="D27" s="84" t="s">
        <v>69</v>
      </c>
    </row>
    <row r="28" spans="1:5">
      <c r="A28" s="98" t="str">
        <f t="shared" si="0"/>
        <v>JKT-KIX</v>
      </c>
      <c r="B28" s="98" t="s">
        <v>139</v>
      </c>
      <c r="C28" s="89" t="s">
        <v>112</v>
      </c>
      <c r="D28" s="84" t="s">
        <v>10</v>
      </c>
    </row>
    <row r="29" spans="1:5">
      <c r="A29" s="98" t="str">
        <f t="shared" ref="A29:A60" si="1">LEFT(B29,3)&amp;"-"&amp;RIGHT(B29,3)</f>
        <v>SIN-KIX</v>
      </c>
      <c r="B29" s="98" t="s">
        <v>140</v>
      </c>
      <c r="C29" s="89" t="s">
        <v>112</v>
      </c>
      <c r="D29" s="84" t="s">
        <v>10</v>
      </c>
    </row>
    <row r="30" spans="1:5">
      <c r="A30" s="98" t="str">
        <f t="shared" si="1"/>
        <v>KUL-KIX</v>
      </c>
      <c r="B30" s="98" t="s">
        <v>141</v>
      </c>
      <c r="C30" s="89" t="s">
        <v>112</v>
      </c>
      <c r="D30" s="84" t="s">
        <v>10</v>
      </c>
    </row>
    <row r="31" spans="1:5">
      <c r="A31" s="98" t="str">
        <f t="shared" si="1"/>
        <v>MNL-KIX</v>
      </c>
      <c r="B31" s="98" t="s">
        <v>142</v>
      </c>
      <c r="C31" s="89" t="s">
        <v>112</v>
      </c>
      <c r="D31" s="84" t="s">
        <v>10</v>
      </c>
    </row>
    <row r="32" spans="1:5">
      <c r="A32" s="98" t="str">
        <f t="shared" si="1"/>
        <v>WUX-KIX</v>
      </c>
      <c r="B32" s="98" t="s">
        <v>143</v>
      </c>
      <c r="C32" s="89" t="s">
        <v>112</v>
      </c>
      <c r="D32" s="84" t="s">
        <v>10</v>
      </c>
    </row>
    <row r="33" spans="1:4">
      <c r="A33" s="98" t="str">
        <f t="shared" si="1"/>
        <v>DAC-KIX</v>
      </c>
      <c r="B33" s="98" t="s">
        <v>144</v>
      </c>
      <c r="C33" s="89" t="s">
        <v>112</v>
      </c>
      <c r="D33" s="84" t="s">
        <v>10</v>
      </c>
    </row>
    <row r="34" spans="1:4">
      <c r="A34" s="98" t="str">
        <f t="shared" si="1"/>
        <v>-</v>
      </c>
      <c r="B34" s="98"/>
      <c r="C34" s="84"/>
      <c r="D34" s="84"/>
    </row>
    <row r="35" spans="1:4">
      <c r="A35" s="98" t="str">
        <f t="shared" si="1"/>
        <v>-</v>
      </c>
      <c r="B35" s="98"/>
      <c r="C35" s="84"/>
      <c r="D35" s="84"/>
    </row>
    <row r="36" spans="1:4">
      <c r="A36" s="98" t="str">
        <f t="shared" si="1"/>
        <v>-</v>
      </c>
      <c r="B36" s="98"/>
      <c r="C36" s="84"/>
      <c r="D36" s="84"/>
    </row>
    <row r="37" spans="1:4">
      <c r="A37" s="98" t="str">
        <f t="shared" si="1"/>
        <v>-</v>
      </c>
      <c r="B37" s="98"/>
      <c r="C37" s="84"/>
      <c r="D37" s="84"/>
    </row>
    <row r="38" spans="1:4">
      <c r="A38" s="98" t="str">
        <f t="shared" si="1"/>
        <v>-</v>
      </c>
      <c r="B38" s="98"/>
      <c r="C38" s="84"/>
      <c r="D38" s="84"/>
    </row>
    <row r="39" spans="1:4">
      <c r="A39" s="98" t="str">
        <f t="shared" si="1"/>
        <v>-</v>
      </c>
      <c r="B39" s="98"/>
      <c r="C39" s="84"/>
      <c r="D39" s="84"/>
    </row>
    <row r="40" spans="1:4">
      <c r="A40" s="98" t="str">
        <f t="shared" si="1"/>
        <v>-</v>
      </c>
      <c r="B40" s="98"/>
      <c r="C40" s="84"/>
      <c r="D40" s="84"/>
    </row>
    <row r="41" spans="1:4">
      <c r="A41" s="98" t="str">
        <f t="shared" si="1"/>
        <v>-</v>
      </c>
      <c r="B41" s="98"/>
      <c r="C41" s="84"/>
      <c r="D41" s="84"/>
    </row>
    <row r="42" spans="1:4">
      <c r="A42" s="98" t="str">
        <f t="shared" si="1"/>
        <v>-</v>
      </c>
      <c r="B42" s="98"/>
      <c r="C42" s="84"/>
      <c r="D42" s="84"/>
    </row>
    <row r="43" spans="1:4">
      <c r="A43" s="98" t="str">
        <f t="shared" si="1"/>
        <v>-</v>
      </c>
      <c r="B43" s="98"/>
      <c r="C43" s="84"/>
      <c r="D43" s="84"/>
    </row>
    <row r="44" spans="1:4">
      <c r="A44" s="98" t="str">
        <f t="shared" si="1"/>
        <v>-</v>
      </c>
      <c r="B44" s="84"/>
      <c r="C44" s="84"/>
      <c r="D44" s="84"/>
    </row>
    <row r="45" spans="1:4">
      <c r="A45" s="98" t="str">
        <f t="shared" si="1"/>
        <v>-</v>
      </c>
      <c r="B45" s="84"/>
      <c r="C45" s="84"/>
      <c r="D45" s="84"/>
    </row>
    <row r="46" spans="1:4">
      <c r="A46" s="98" t="str">
        <f t="shared" si="1"/>
        <v>-</v>
      </c>
      <c r="B46" s="84"/>
      <c r="C46" s="84"/>
      <c r="D46" s="84"/>
    </row>
    <row r="47" spans="1:4">
      <c r="A47" s="98" t="str">
        <f t="shared" si="1"/>
        <v>-</v>
      </c>
      <c r="B47" s="84"/>
      <c r="C47" s="84"/>
      <c r="D47" s="84"/>
    </row>
    <row r="48" spans="1:4">
      <c r="A48" s="98" t="str">
        <f t="shared" si="1"/>
        <v>-</v>
      </c>
      <c r="B48" s="84"/>
      <c r="C48" s="84"/>
      <c r="D48" s="84"/>
    </row>
    <row r="49" spans="1:4">
      <c r="A49" s="98" t="str">
        <f t="shared" si="1"/>
        <v>-</v>
      </c>
      <c r="B49" s="84"/>
      <c r="C49" s="84"/>
      <c r="D49" s="84"/>
    </row>
    <row r="50" spans="1:4">
      <c r="A50" s="98" t="str">
        <f t="shared" si="1"/>
        <v>-</v>
      </c>
      <c r="B50" s="84"/>
      <c r="C50" s="84"/>
      <c r="D50" s="84"/>
    </row>
    <row r="51" spans="1:4">
      <c r="A51" s="98" t="str">
        <f t="shared" si="1"/>
        <v>-</v>
      </c>
      <c r="B51" s="84"/>
      <c r="C51" s="84"/>
      <c r="D51" s="84"/>
    </row>
    <row r="52" spans="1:4">
      <c r="A52" s="98" t="str">
        <f t="shared" si="1"/>
        <v>-</v>
      </c>
      <c r="B52" s="84"/>
      <c r="C52" s="84"/>
      <c r="D52" s="84"/>
    </row>
    <row r="53" spans="1:4">
      <c r="A53" s="98" t="str">
        <f t="shared" si="1"/>
        <v>-</v>
      </c>
      <c r="B53" s="84"/>
      <c r="C53" s="84"/>
      <c r="D53" s="84"/>
    </row>
    <row r="54" spans="1:4">
      <c r="A54" s="98" t="str">
        <f t="shared" si="1"/>
        <v>-</v>
      </c>
      <c r="B54" s="84"/>
      <c r="C54" s="84"/>
      <c r="D54" s="84"/>
    </row>
    <row r="55" spans="1:4">
      <c r="A55" s="98" t="str">
        <f t="shared" si="1"/>
        <v>-</v>
      </c>
      <c r="B55" s="84"/>
      <c r="C55" s="84"/>
      <c r="D55" s="84"/>
    </row>
    <row r="56" spans="1:4">
      <c r="A56" s="98" t="str">
        <f t="shared" si="1"/>
        <v>-</v>
      </c>
      <c r="B56" s="84"/>
      <c r="C56" s="84"/>
      <c r="D56" s="84"/>
    </row>
    <row r="57" spans="1:4">
      <c r="A57" s="98" t="str">
        <f t="shared" si="1"/>
        <v>-</v>
      </c>
      <c r="B57" s="84"/>
      <c r="C57" s="84"/>
      <c r="D57" s="84"/>
    </row>
    <row r="58" spans="1:4">
      <c r="A58" s="98" t="str">
        <f t="shared" si="1"/>
        <v>-</v>
      </c>
      <c r="B58" s="84"/>
      <c r="C58" s="84"/>
      <c r="D58" s="84"/>
    </row>
    <row r="59" spans="1:4">
      <c r="A59" s="98" t="str">
        <f t="shared" si="1"/>
        <v>-</v>
      </c>
      <c r="B59" s="84"/>
      <c r="C59" s="84"/>
      <c r="D59" s="84"/>
    </row>
    <row r="60" spans="1:4">
      <c r="A60" s="98" t="str">
        <f t="shared" si="1"/>
        <v>-</v>
      </c>
      <c r="B60" s="84"/>
      <c r="C60" s="84"/>
      <c r="D60" s="84"/>
    </row>
    <row r="61" spans="1:4">
      <c r="A61" s="98" t="str">
        <f t="shared" ref="A61:A96" si="2">LEFT(B61,3)&amp;"-"&amp;RIGHT(B61,3)</f>
        <v>-</v>
      </c>
      <c r="B61" s="84"/>
      <c r="C61" s="84"/>
      <c r="D61" s="84"/>
    </row>
    <row r="62" spans="1:4">
      <c r="A62" s="98" t="str">
        <f t="shared" si="2"/>
        <v>-</v>
      </c>
      <c r="B62" s="84"/>
      <c r="C62" s="84"/>
      <c r="D62" s="84"/>
    </row>
    <row r="63" spans="1:4">
      <c r="A63" s="98" t="str">
        <f t="shared" si="2"/>
        <v>-</v>
      </c>
      <c r="B63" s="84"/>
      <c r="C63" s="84"/>
      <c r="D63" s="84"/>
    </row>
    <row r="64" spans="1:4">
      <c r="A64" s="98" t="str">
        <f t="shared" si="2"/>
        <v>-</v>
      </c>
      <c r="B64" s="84"/>
      <c r="C64" s="84"/>
      <c r="D64" s="84"/>
    </row>
    <row r="65" spans="1:4">
      <c r="A65" s="98" t="str">
        <f t="shared" si="2"/>
        <v>-</v>
      </c>
      <c r="B65" s="84"/>
      <c r="C65" s="84"/>
      <c r="D65" s="84"/>
    </row>
    <row r="66" spans="1:4">
      <c r="A66" s="98" t="str">
        <f t="shared" si="2"/>
        <v>-</v>
      </c>
      <c r="B66" s="84"/>
      <c r="C66" s="84"/>
      <c r="D66" s="84"/>
    </row>
    <row r="67" spans="1:4">
      <c r="A67" s="98" t="str">
        <f t="shared" si="2"/>
        <v>-</v>
      </c>
      <c r="B67" s="84"/>
      <c r="C67" s="84"/>
      <c r="D67" s="84"/>
    </row>
    <row r="68" spans="1:4">
      <c r="A68" s="98" t="str">
        <f t="shared" si="2"/>
        <v>-</v>
      </c>
      <c r="B68" s="84"/>
      <c r="C68" s="84"/>
      <c r="D68" s="84"/>
    </row>
    <row r="69" spans="1:4">
      <c r="A69" s="98" t="str">
        <f t="shared" si="2"/>
        <v>-</v>
      </c>
      <c r="B69" s="84"/>
      <c r="C69" s="84"/>
      <c r="D69" s="84"/>
    </row>
    <row r="70" spans="1:4">
      <c r="A70" s="98" t="str">
        <f t="shared" si="2"/>
        <v>-</v>
      </c>
      <c r="B70" s="84"/>
      <c r="C70" s="84"/>
      <c r="D70" s="84"/>
    </row>
    <row r="71" spans="1:4">
      <c r="A71" s="98" t="str">
        <f t="shared" si="2"/>
        <v>-</v>
      </c>
      <c r="B71" s="84"/>
      <c r="C71" s="84"/>
      <c r="D71" s="84"/>
    </row>
    <row r="72" spans="1:4">
      <c r="A72" s="98" t="str">
        <f t="shared" si="2"/>
        <v>-</v>
      </c>
      <c r="B72" s="84"/>
      <c r="C72" s="84"/>
      <c r="D72" s="84"/>
    </row>
    <row r="73" spans="1:4">
      <c r="A73" s="98" t="str">
        <f t="shared" si="2"/>
        <v>-</v>
      </c>
      <c r="B73" s="84"/>
      <c r="C73" s="84"/>
      <c r="D73" s="84"/>
    </row>
    <row r="74" spans="1:4">
      <c r="A74" s="98" t="str">
        <f t="shared" si="2"/>
        <v>-</v>
      </c>
      <c r="B74" s="84"/>
      <c r="C74" s="84"/>
      <c r="D74" s="84"/>
    </row>
    <row r="75" spans="1:4">
      <c r="A75" s="98" t="str">
        <f t="shared" si="2"/>
        <v>-</v>
      </c>
      <c r="B75" s="84"/>
      <c r="C75" s="84"/>
      <c r="D75" s="84"/>
    </row>
    <row r="76" spans="1:4">
      <c r="A76" s="98" t="str">
        <f t="shared" si="2"/>
        <v>-</v>
      </c>
      <c r="B76" s="84"/>
      <c r="C76" s="84"/>
      <c r="D76" s="84"/>
    </row>
    <row r="77" spans="1:4">
      <c r="A77" s="98" t="str">
        <f t="shared" si="2"/>
        <v>-</v>
      </c>
      <c r="B77" s="84"/>
      <c r="C77" s="84"/>
      <c r="D77" s="84"/>
    </row>
    <row r="78" spans="1:4">
      <c r="A78" s="98" t="str">
        <f t="shared" si="2"/>
        <v>-</v>
      </c>
      <c r="B78" s="84"/>
      <c r="C78" s="84"/>
      <c r="D78" s="84"/>
    </row>
    <row r="79" spans="1:4">
      <c r="A79" s="98" t="str">
        <f t="shared" si="2"/>
        <v>-</v>
      </c>
      <c r="B79" s="84"/>
      <c r="C79" s="84"/>
      <c r="D79" s="84"/>
    </row>
    <row r="80" spans="1:4">
      <c r="A80" s="98" t="str">
        <f t="shared" si="2"/>
        <v>-</v>
      </c>
      <c r="B80" s="84"/>
      <c r="C80" s="84"/>
      <c r="D80" s="84"/>
    </row>
    <row r="81" spans="1:4">
      <c r="A81" s="98" t="str">
        <f t="shared" si="2"/>
        <v>-</v>
      </c>
      <c r="B81" s="84"/>
      <c r="C81" s="84"/>
      <c r="D81" s="84"/>
    </row>
    <row r="82" spans="1:4">
      <c r="A82" s="98" t="str">
        <f t="shared" si="2"/>
        <v>-</v>
      </c>
      <c r="B82" s="84"/>
      <c r="C82" s="84"/>
      <c r="D82" s="84"/>
    </row>
    <row r="83" spans="1:4">
      <c r="A83" s="98" t="str">
        <f t="shared" si="2"/>
        <v>-</v>
      </c>
      <c r="B83" s="84"/>
      <c r="C83" s="84"/>
      <c r="D83" s="84"/>
    </row>
    <row r="84" spans="1:4">
      <c r="A84" s="98" t="str">
        <f t="shared" si="2"/>
        <v>-</v>
      </c>
      <c r="B84" s="84"/>
      <c r="C84" s="84"/>
      <c r="D84" s="84"/>
    </row>
    <row r="85" spans="1:4">
      <c r="A85" s="98" t="str">
        <f t="shared" si="2"/>
        <v>-</v>
      </c>
      <c r="B85" s="84"/>
      <c r="C85" s="84"/>
      <c r="D85" s="84"/>
    </row>
    <row r="86" spans="1:4">
      <c r="A86" s="98" t="str">
        <f t="shared" si="2"/>
        <v>-</v>
      </c>
      <c r="B86" s="84"/>
      <c r="C86" s="84"/>
      <c r="D86" s="84"/>
    </row>
    <row r="87" spans="1:4">
      <c r="A87" s="98" t="str">
        <f t="shared" si="2"/>
        <v>-</v>
      </c>
      <c r="B87" s="84"/>
      <c r="C87" s="84"/>
      <c r="D87" s="84"/>
    </row>
    <row r="88" spans="1:4">
      <c r="A88" s="98" t="str">
        <f t="shared" si="2"/>
        <v>-</v>
      </c>
      <c r="B88" s="84"/>
      <c r="C88" s="84"/>
      <c r="D88" s="84"/>
    </row>
    <row r="89" spans="1:4">
      <c r="A89" s="98" t="str">
        <f t="shared" si="2"/>
        <v>-</v>
      </c>
      <c r="B89" s="84"/>
      <c r="C89" s="84"/>
      <c r="D89" s="84"/>
    </row>
    <row r="90" spans="1:4">
      <c r="A90" s="98" t="str">
        <f t="shared" si="2"/>
        <v>-</v>
      </c>
      <c r="B90" s="84"/>
      <c r="C90" s="84"/>
      <c r="D90" s="84"/>
    </row>
    <row r="91" spans="1:4">
      <c r="A91" s="98" t="str">
        <f t="shared" si="2"/>
        <v>-</v>
      </c>
      <c r="B91" s="84"/>
      <c r="C91" s="84"/>
      <c r="D91" s="84"/>
    </row>
    <row r="92" spans="1:4">
      <c r="A92" s="98" t="str">
        <f t="shared" si="2"/>
        <v>-</v>
      </c>
      <c r="B92" s="84"/>
      <c r="C92" s="84"/>
      <c r="D92" s="84"/>
    </row>
    <row r="93" spans="1:4">
      <c r="A93" s="98" t="str">
        <f t="shared" si="2"/>
        <v>-</v>
      </c>
      <c r="B93" s="84"/>
      <c r="C93" s="84"/>
      <c r="D93" s="84"/>
    </row>
    <row r="94" spans="1:4">
      <c r="A94" s="98" t="str">
        <f t="shared" si="2"/>
        <v>-</v>
      </c>
      <c r="B94" s="84"/>
      <c r="C94" s="84"/>
      <c r="D94" s="84"/>
    </row>
    <row r="95" spans="1:4">
      <c r="A95" s="98" t="str">
        <f t="shared" si="2"/>
        <v>-</v>
      </c>
      <c r="B95" s="84"/>
      <c r="C95" s="84"/>
      <c r="D95" s="84"/>
    </row>
    <row r="96" spans="1:4">
      <c r="A96" s="98" t="str">
        <f t="shared" si="2"/>
        <v>-</v>
      </c>
      <c r="B96" s="84"/>
      <c r="C96" s="84"/>
      <c r="D96" s="84"/>
    </row>
    <row r="97" spans="1:4">
      <c r="B97" s="84"/>
      <c r="C97" s="84"/>
      <c r="D97" s="84"/>
    </row>
    <row r="98" spans="1:4">
      <c r="B98" s="84"/>
      <c r="C98" s="84"/>
      <c r="D98" s="84"/>
    </row>
    <row r="99" spans="1:4">
      <c r="B99" s="84"/>
      <c r="C99" s="84"/>
      <c r="D99" s="84"/>
    </row>
    <row r="100" spans="1:4">
      <c r="A100" s="98"/>
      <c r="B100" s="84"/>
      <c r="C100" s="84"/>
      <c r="D100" s="84"/>
    </row>
    <row r="101" spans="1:4">
      <c r="A101" s="98"/>
      <c r="B101" s="84"/>
      <c r="C101" s="84"/>
      <c r="D101" s="84"/>
    </row>
    <row r="102" spans="1:4">
      <c r="A102" s="98"/>
      <c r="B102" s="84"/>
      <c r="C102" s="84"/>
      <c r="D102" s="84"/>
    </row>
    <row r="103" spans="1:4">
      <c r="A103" s="98"/>
      <c r="B103" s="84"/>
      <c r="C103" s="84"/>
      <c r="D103" s="84"/>
    </row>
    <row r="104" spans="1:4">
      <c r="A104" s="98"/>
      <c r="B104" s="84"/>
      <c r="C104" s="84"/>
      <c r="D104" s="84"/>
    </row>
    <row r="105" spans="1:4">
      <c r="A105" s="98"/>
      <c r="B105" s="84"/>
      <c r="C105" s="84"/>
      <c r="D105" s="84"/>
    </row>
    <row r="106" spans="1:4">
      <c r="A106" s="98"/>
      <c r="B106" s="84"/>
      <c r="C106" s="84"/>
      <c r="D106" s="84"/>
    </row>
    <row r="107" spans="1:4">
      <c r="A107" s="98"/>
      <c r="B107" s="84"/>
      <c r="C107" s="84"/>
      <c r="D107" s="84"/>
    </row>
    <row r="108" spans="1:4">
      <c r="A108" s="98"/>
      <c r="B108" s="84"/>
      <c r="C108" s="84"/>
      <c r="D108" s="84"/>
    </row>
    <row r="109" spans="1:4">
      <c r="A109" s="98"/>
      <c r="B109" s="84"/>
      <c r="C109" s="84"/>
      <c r="D109" s="84"/>
    </row>
  </sheetData>
  <pageMargins left="0.75" right="0.75" top="1" bottom="1" header="0.5" footer="0.5"/>
  <headerFooter/>
  <drawing r:id="rId1"/>
  <legacyDrawing r:id="rId2"/>
  <controls>
    <mc:AlternateContent xmlns:mc="http://schemas.openxmlformats.org/markup-compatibility/2006">
      <mc:Choice Requires="x14">
        <control shapeId="173057" r:id="rId3" name="SaveBatchData">
          <controlPr defaultSize="0" r:id="rId4">
            <anchor moveWithCells="1">
              <from>
                <xdr:col>9</xdr:col>
                <xdr:colOff>10795</xdr:colOff>
                <xdr:row>2</xdr:row>
                <xdr:rowOff>179070</xdr:rowOff>
              </from>
              <to>
                <xdr:col>11</xdr:col>
                <xdr:colOff>0</xdr:colOff>
                <xdr:row>4</xdr:row>
                <xdr:rowOff>173990</xdr:rowOff>
              </to>
            </anchor>
          </controlPr>
        </control>
      </mc:Choice>
      <mc:Fallback>
        <control shapeId="173057" r:id="rId3" name="SaveBatch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1" tint="0.249977111117893"/>
  </sheetPr>
  <dimension ref="A1:O204"/>
  <sheetViews>
    <sheetView tabSelected="1" zoomScale="115" zoomScaleNormal="115" workbookViewId="0">
      <selection activeCell="A3" sqref="A3"/>
    </sheetView>
  </sheetViews>
  <sheetFormatPr defaultColWidth="8.62162162162162" defaultRowHeight="14.1"/>
  <cols>
    <col min="1" max="1" width="10.5495495495495"/>
    <col min="2" max="2" width="9.45045045045045"/>
    <col min="3" max="3" width="8.62162162162162" style="21"/>
    <col min="5" max="5" width="9.45045045045045"/>
    <col min="6" max="6" width="9.37837837837838"/>
  </cols>
  <sheetData>
    <row r="1" spans="1:15">
      <c r="A1" s="22">
        <f ca="1">TODAY()</f>
        <v>46295</v>
      </c>
      <c r="B1" s="23" t="s">
        <v>145</v>
      </c>
      <c r="C1" s="24"/>
      <c r="D1" s="25"/>
    </row>
    <row r="2" spans="1:15">
      <c r="A2" s="26">
        <v>46285</v>
      </c>
      <c r="F2">
        <v>1</v>
      </c>
    </row>
    <row r="3" ht="14.85"/>
    <row r="4" spans="1:15">
      <c r="D4" s="27" t="s">
        <v>146</v>
      </c>
      <c r="E4" s="28">
        <v>42260085</v>
      </c>
      <c r="F4" s="29" t="s">
        <v>147</v>
      </c>
    </row>
    <row r="5" ht="14.85" spans="1:15">
      <c r="D5" s="30"/>
      <c r="E5" s="31"/>
      <c r="F5" s="32"/>
    </row>
    <row r="6" ht="14.15" spans="1:15">
      <c r="B6" s="33" t="s">
        <v>148</v>
      </c>
      <c r="C6" s="34"/>
      <c r="D6" s="34"/>
    </row>
    <row r="8" spans="1:15">
      <c r="A8" s="35" t="s">
        <v>149</v>
      </c>
      <c r="B8" t="s">
        <v>150</v>
      </c>
      <c r="C8"/>
      <c r="D8" s="21"/>
    </row>
    <row r="9" spans="1:15">
      <c r="A9" s="36"/>
      <c r="C9"/>
      <c r="D9" s="21"/>
    </row>
    <row r="10" hidden="1" spans="1:15">
      <c r="A10" s="36"/>
      <c r="B10" s="37"/>
      <c r="C10" s="37"/>
      <c r="D10" s="37"/>
      <c r="E10" s="37"/>
      <c r="F10" s="37"/>
      <c r="G10" s="37"/>
      <c r="H10" s="37"/>
      <c r="I10" s="37"/>
      <c r="J10" s="37"/>
      <c r="K10" s="38"/>
      <c r="L10" s="38"/>
      <c r="M10" s="38"/>
      <c r="N10" s="38"/>
      <c r="O10" s="39"/>
    </row>
    <row r="11" hidden="1" spans="1:15">
      <c r="A11" s="36"/>
      <c r="B11" s="40" t="s">
        <v>151</v>
      </c>
      <c r="C11" s="41"/>
      <c r="D11" s="42" t="s">
        <v>152</v>
      </c>
      <c r="E11" s="43"/>
      <c r="F11" s="43"/>
      <c r="G11" s="43"/>
      <c r="H11" s="43"/>
      <c r="I11" s="43"/>
      <c r="J11" s="43"/>
      <c r="K11" s="44"/>
      <c r="L11" s="44"/>
      <c r="M11" s="44"/>
      <c r="N11" s="44"/>
      <c r="O11" s="45"/>
    </row>
    <row r="12" ht="14.85" hidden="1" spans="1:15">
      <c r="A12" s="36"/>
      <c r="B12" s="46"/>
      <c r="C12" s="43"/>
      <c r="D12" s="43"/>
      <c r="E12" s="43"/>
      <c r="F12" s="43"/>
      <c r="G12" s="43"/>
      <c r="H12" s="43"/>
      <c r="I12" s="43"/>
      <c r="J12" s="43"/>
      <c r="K12" s="44"/>
      <c r="L12" s="44"/>
      <c r="M12" s="44"/>
      <c r="N12" s="44"/>
      <c r="O12" s="45"/>
    </row>
    <row r="13" ht="14.9" hidden="1" spans="1:15">
      <c r="A13" s="36"/>
      <c r="B13" s="40" t="s">
        <v>153</v>
      </c>
      <c r="C13" s="41"/>
      <c r="D13" s="47" t="s">
        <v>154</v>
      </c>
      <c r="E13" s="43"/>
      <c r="F13" s="43"/>
      <c r="G13" s="43"/>
      <c r="H13" s="43"/>
      <c r="I13" s="43"/>
      <c r="J13" s="43"/>
      <c r="K13" s="44"/>
      <c r="L13" s="44"/>
      <c r="M13" s="44"/>
      <c r="N13" s="44"/>
      <c r="O13" s="45"/>
    </row>
    <row r="14" hidden="1" spans="1:15">
      <c r="A14" s="36"/>
      <c r="B14" s="46"/>
      <c r="C14" s="43"/>
      <c r="D14" s="43"/>
      <c r="E14" s="43"/>
      <c r="F14" s="43"/>
      <c r="G14" s="43"/>
      <c r="H14" s="43"/>
      <c r="I14" s="43"/>
      <c r="J14" s="43"/>
      <c r="K14" s="44"/>
      <c r="L14" s="44"/>
      <c r="M14" s="44"/>
      <c r="N14" s="44"/>
      <c r="O14" s="45"/>
    </row>
    <row r="15" hidden="1" spans="1:15">
      <c r="A15" s="36"/>
      <c r="B15" s="48"/>
      <c r="C15" s="49"/>
      <c r="D15" s="43"/>
      <c r="E15" s="43"/>
      <c r="F15" s="43"/>
      <c r="G15" s="43"/>
      <c r="H15" s="43"/>
      <c r="I15" s="43"/>
      <c r="J15" s="43"/>
      <c r="K15" s="44"/>
      <c r="L15" s="44"/>
      <c r="M15" s="44"/>
      <c r="N15" s="44"/>
      <c r="O15" s="45"/>
    </row>
    <row r="16" hidden="1" spans="1:15">
      <c r="A16" s="36"/>
      <c r="B16" s="48"/>
      <c r="C16" s="49"/>
      <c r="D16" s="43"/>
      <c r="E16" s="43"/>
      <c r="F16" s="43"/>
      <c r="G16" s="43"/>
      <c r="H16" s="43"/>
      <c r="I16" s="43"/>
      <c r="J16" s="43"/>
      <c r="K16" s="44"/>
      <c r="L16" s="44"/>
      <c r="M16" s="44"/>
      <c r="N16" s="44"/>
      <c r="O16" s="45"/>
    </row>
    <row r="17" hidden="1" spans="1:15">
      <c r="A17" s="36"/>
      <c r="B17" s="48"/>
      <c r="C17" s="49"/>
      <c r="D17" s="43"/>
      <c r="E17" s="43"/>
      <c r="F17" s="43"/>
      <c r="G17" s="43"/>
      <c r="H17" s="43"/>
      <c r="I17" s="43"/>
      <c r="J17" s="43"/>
      <c r="K17" s="44"/>
      <c r="L17" s="44"/>
      <c r="M17" s="44"/>
      <c r="N17" s="44"/>
      <c r="O17" s="45"/>
    </row>
    <row r="18" hidden="1" spans="1:15">
      <c r="A18" s="36"/>
      <c r="B18" s="48"/>
      <c r="C18" s="49"/>
      <c r="D18" s="43"/>
      <c r="E18" s="43"/>
      <c r="F18" s="43"/>
      <c r="G18" s="43"/>
      <c r="H18" s="43"/>
      <c r="I18" s="43"/>
      <c r="J18" s="43"/>
      <c r="K18" s="44"/>
      <c r="L18" s="44"/>
      <c r="M18" s="44"/>
      <c r="N18" s="44"/>
      <c r="O18" s="45"/>
    </row>
    <row r="19" hidden="1" spans="1:15">
      <c r="A19" s="36"/>
      <c r="B19" s="46"/>
      <c r="C19" s="43"/>
      <c r="D19" s="43"/>
      <c r="E19" s="43"/>
      <c r="F19" s="43"/>
      <c r="G19" s="43"/>
      <c r="H19" s="43"/>
      <c r="I19" s="43"/>
      <c r="J19" s="43"/>
      <c r="K19" s="44"/>
      <c r="L19" s="44"/>
      <c r="M19" s="44"/>
      <c r="N19" s="44"/>
      <c r="O19" s="45"/>
    </row>
    <row r="20" hidden="1" spans="1:15">
      <c r="A20" s="36"/>
      <c r="B20" s="46"/>
      <c r="C20" s="43"/>
      <c r="D20" s="43"/>
      <c r="E20" s="43"/>
      <c r="F20" s="43"/>
      <c r="G20" s="43"/>
      <c r="H20" s="43"/>
      <c r="I20" s="43"/>
      <c r="J20" s="43"/>
      <c r="K20" s="44"/>
      <c r="L20" s="44"/>
      <c r="M20" s="44"/>
      <c r="N20" s="44"/>
      <c r="O20" s="45"/>
    </row>
    <row r="21" hidden="1" spans="1:15">
      <c r="A21" s="36"/>
      <c r="B21" s="46"/>
      <c r="C21" s="43"/>
      <c r="D21" s="43"/>
      <c r="E21" s="43"/>
      <c r="F21" s="43"/>
      <c r="G21" s="43"/>
      <c r="H21" s="43"/>
      <c r="I21" s="43"/>
      <c r="J21" s="43"/>
      <c r="K21" s="44"/>
      <c r="L21" s="44"/>
      <c r="M21" s="44"/>
      <c r="N21" s="44"/>
      <c r="O21" s="45"/>
    </row>
    <row r="22" hidden="1" spans="1:15">
      <c r="A22" s="36"/>
      <c r="B22" s="46"/>
      <c r="C22" s="43"/>
      <c r="D22" s="43"/>
      <c r="E22" s="43"/>
      <c r="F22" s="43"/>
      <c r="G22" s="43"/>
      <c r="H22" s="43"/>
      <c r="I22" s="43"/>
      <c r="J22" s="43"/>
      <c r="K22" s="44"/>
      <c r="L22" s="44"/>
      <c r="M22" s="44"/>
      <c r="N22" s="44"/>
      <c r="O22" s="45"/>
    </row>
    <row r="23" hidden="1" spans="1:15">
      <c r="A23" s="36"/>
      <c r="B23" s="46"/>
      <c r="C23" s="43"/>
      <c r="D23" s="43"/>
      <c r="E23" s="43"/>
      <c r="F23" s="43"/>
      <c r="G23" s="43"/>
      <c r="H23" s="43"/>
      <c r="I23" s="43"/>
      <c r="J23" s="43"/>
      <c r="K23" s="44"/>
      <c r="L23" s="44"/>
      <c r="M23" s="44"/>
      <c r="N23" s="44"/>
      <c r="O23" s="45"/>
    </row>
    <row r="24" hidden="1" spans="1:15">
      <c r="A24" s="36"/>
      <c r="B24" s="46"/>
      <c r="C24" s="43"/>
      <c r="D24" s="43"/>
      <c r="E24" s="43"/>
      <c r="F24" s="43"/>
      <c r="G24" s="43"/>
      <c r="H24" s="43"/>
      <c r="I24" s="43"/>
      <c r="J24" s="43"/>
      <c r="K24" s="44"/>
      <c r="L24" s="44"/>
      <c r="M24" s="44"/>
      <c r="N24" s="44"/>
      <c r="O24" s="45"/>
    </row>
    <row r="25" hidden="1" spans="1:15">
      <c r="A25" s="36"/>
      <c r="B25" s="46"/>
      <c r="C25" s="43"/>
      <c r="D25" s="43"/>
      <c r="E25" s="43"/>
      <c r="F25" s="43"/>
      <c r="G25" s="43"/>
      <c r="H25" s="43"/>
      <c r="I25" s="43"/>
      <c r="J25" s="43"/>
      <c r="K25" s="44"/>
      <c r="L25" s="44"/>
      <c r="M25" s="44"/>
      <c r="N25" s="44"/>
      <c r="O25" s="45"/>
    </row>
    <row r="26" hidden="1" spans="1:15">
      <c r="A26" s="36"/>
      <c r="B26" s="46"/>
      <c r="C26" s="43"/>
      <c r="D26" s="43"/>
      <c r="E26" s="43"/>
      <c r="F26" s="43"/>
      <c r="G26" s="43"/>
      <c r="H26" s="43"/>
      <c r="I26" s="43"/>
      <c r="J26" s="43"/>
      <c r="K26" s="44"/>
      <c r="L26" s="44"/>
      <c r="M26" s="44"/>
      <c r="N26" s="44"/>
      <c r="O26" s="45"/>
    </row>
    <row r="27" ht="14.85" hidden="1" spans="1:15">
      <c r="A27" s="36"/>
      <c r="B27" s="50"/>
      <c r="C27" s="50"/>
      <c r="D27" s="50"/>
      <c r="E27" s="50"/>
      <c r="F27" s="50"/>
      <c r="G27" s="50"/>
      <c r="H27" s="50"/>
      <c r="I27" s="50"/>
      <c r="J27" s="50"/>
      <c r="K27" s="51"/>
      <c r="L27" s="51"/>
      <c r="M27" s="51"/>
      <c r="N27" s="51"/>
      <c r="O27" s="52"/>
    </row>
    <row r="28" spans="1:15">
      <c r="A28" s="36"/>
      <c r="B28" s="21"/>
      <c r="C28"/>
    </row>
    <row r="29" spans="1:15">
      <c r="A29" s="36"/>
      <c r="B29" s="21"/>
      <c r="C29"/>
    </row>
    <row r="30" hidden="1" spans="1:15">
      <c r="A30" s="36"/>
      <c r="B30" s="53"/>
      <c r="C30" s="38"/>
      <c r="D30" s="38"/>
      <c r="E30" s="38"/>
      <c r="F30" s="38"/>
      <c r="G30" s="38"/>
      <c r="H30" s="38"/>
      <c r="I30" s="38"/>
      <c r="J30" s="38"/>
      <c r="K30" s="38"/>
      <c r="L30" s="38"/>
      <c r="M30" s="38"/>
      <c r="N30" s="38"/>
      <c r="O30" s="39"/>
    </row>
    <row r="31" hidden="1" spans="1:15">
      <c r="A31" s="36"/>
      <c r="B31" s="54" t="s">
        <v>155</v>
      </c>
      <c r="C31" s="55"/>
      <c r="D31" s="42" t="s">
        <v>156</v>
      </c>
      <c r="E31" s="44"/>
      <c r="F31" s="44"/>
      <c r="G31" s="44"/>
      <c r="H31" s="44"/>
      <c r="I31" s="44"/>
      <c r="J31" s="44"/>
      <c r="K31" s="44"/>
      <c r="L31" s="44"/>
      <c r="M31" s="44"/>
      <c r="N31" s="44"/>
      <c r="O31" s="45"/>
    </row>
    <row r="32" hidden="1" spans="1:15">
      <c r="A32" s="36"/>
      <c r="B32" s="56"/>
      <c r="C32" s="44"/>
      <c r="D32" s="41"/>
      <c r="E32" s="44"/>
      <c r="F32" s="44"/>
      <c r="G32" s="44"/>
      <c r="H32" s="44"/>
      <c r="I32" s="44"/>
      <c r="J32" s="44"/>
      <c r="K32" s="44"/>
      <c r="L32" s="44"/>
      <c r="M32" s="44"/>
      <c r="N32" s="44"/>
      <c r="O32" s="45"/>
    </row>
    <row r="33" hidden="1" spans="1:15">
      <c r="A33" s="36"/>
      <c r="B33" s="54" t="s">
        <v>157</v>
      </c>
      <c r="C33" s="55"/>
      <c r="D33" s="42" t="s">
        <v>156</v>
      </c>
      <c r="E33" s="44"/>
      <c r="F33" s="44"/>
      <c r="G33" s="44"/>
      <c r="H33" s="44"/>
      <c r="I33" s="44"/>
      <c r="J33" s="44"/>
      <c r="K33" s="44"/>
      <c r="L33" s="44"/>
      <c r="M33" s="44"/>
      <c r="N33" s="44"/>
      <c r="O33" s="45"/>
    </row>
    <row r="34" hidden="1" spans="1:15">
      <c r="A34" s="36"/>
      <c r="B34" s="40"/>
      <c r="C34" s="44"/>
      <c r="D34" s="44"/>
      <c r="E34" s="44"/>
      <c r="F34" s="44"/>
      <c r="G34" s="44"/>
      <c r="H34" s="44"/>
      <c r="I34" s="44"/>
      <c r="J34" s="44"/>
      <c r="K34" s="44"/>
      <c r="L34" s="44"/>
      <c r="M34" s="44"/>
      <c r="N34" s="44"/>
      <c r="O34" s="45"/>
    </row>
    <row r="35" hidden="1" spans="1:15">
      <c r="A35" s="36"/>
      <c r="B35" s="54" t="s">
        <v>158</v>
      </c>
      <c r="C35" s="55"/>
      <c r="D35" s="57" t="s">
        <v>159</v>
      </c>
      <c r="E35" s="44"/>
      <c r="F35" s="44"/>
      <c r="G35" s="44"/>
      <c r="H35" s="44"/>
      <c r="I35" s="44"/>
      <c r="J35" s="44"/>
      <c r="K35" s="44"/>
      <c r="L35" s="44"/>
      <c r="M35" s="44"/>
      <c r="N35" s="44"/>
      <c r="O35" s="45"/>
    </row>
    <row r="36" hidden="1" spans="1:15">
      <c r="A36" s="36"/>
      <c r="B36" s="40"/>
      <c r="C36" s="44"/>
      <c r="D36" s="44"/>
      <c r="E36" s="44"/>
      <c r="F36" s="44"/>
      <c r="G36" s="44"/>
      <c r="H36" s="44"/>
      <c r="I36" s="44"/>
      <c r="J36" s="44"/>
      <c r="K36" s="44"/>
      <c r="L36" s="44"/>
      <c r="M36" s="44"/>
      <c r="N36" s="44"/>
      <c r="O36" s="45"/>
    </row>
    <row r="37" hidden="1" spans="1:15">
      <c r="A37" s="36"/>
      <c r="B37" s="40"/>
      <c r="C37" s="44"/>
      <c r="D37" s="44"/>
      <c r="E37" s="44"/>
      <c r="F37" s="44"/>
      <c r="G37" s="44"/>
      <c r="H37" s="44"/>
      <c r="I37" s="44"/>
      <c r="J37" s="44"/>
      <c r="K37" s="44"/>
      <c r="L37" s="44"/>
      <c r="M37" s="44"/>
      <c r="N37" s="44"/>
      <c r="O37" s="45"/>
    </row>
    <row r="38" hidden="1" spans="1:15">
      <c r="A38" s="36"/>
      <c r="B38" s="40"/>
      <c r="C38" s="44"/>
      <c r="D38" s="44"/>
      <c r="E38" s="44"/>
      <c r="F38" s="44"/>
      <c r="G38" s="44"/>
      <c r="H38" s="44"/>
      <c r="I38" s="44"/>
      <c r="J38" s="44"/>
      <c r="K38" s="44"/>
      <c r="L38" s="44"/>
      <c r="M38" s="44"/>
      <c r="N38" s="44"/>
      <c r="O38" s="45"/>
    </row>
    <row r="39" hidden="1" spans="1:15">
      <c r="A39" s="36"/>
      <c r="B39" s="54"/>
      <c r="C39" s="55"/>
      <c r="D39" s="44"/>
      <c r="E39" s="44"/>
      <c r="F39" s="44"/>
      <c r="G39" s="44"/>
      <c r="H39" s="44"/>
      <c r="I39" s="44"/>
      <c r="J39" s="44"/>
      <c r="K39" s="44"/>
      <c r="L39" s="44"/>
      <c r="M39" s="44"/>
      <c r="N39" s="44"/>
      <c r="O39" s="45"/>
    </row>
    <row r="40" hidden="1" spans="1:15">
      <c r="A40" s="36"/>
      <c r="B40" s="40"/>
      <c r="C40" s="44"/>
      <c r="D40" s="44"/>
      <c r="E40" s="44"/>
      <c r="F40" s="44"/>
      <c r="G40" s="44"/>
      <c r="H40" s="44"/>
      <c r="I40" s="44"/>
      <c r="J40" s="44"/>
      <c r="K40" s="44"/>
      <c r="L40" s="44"/>
      <c r="M40" s="44"/>
      <c r="N40" s="44"/>
      <c r="O40" s="45"/>
    </row>
    <row r="41" hidden="1" spans="1:15">
      <c r="A41" s="36"/>
      <c r="B41" s="40"/>
      <c r="C41" s="44"/>
      <c r="D41" s="44"/>
      <c r="E41" s="44"/>
      <c r="F41" s="44"/>
      <c r="G41" s="44"/>
      <c r="H41" s="44"/>
      <c r="I41" s="44"/>
      <c r="J41" s="44"/>
      <c r="K41" s="44"/>
      <c r="L41" s="44"/>
      <c r="M41" s="44"/>
      <c r="N41" s="44"/>
      <c r="O41" s="45"/>
    </row>
    <row r="42" hidden="1" spans="1:15">
      <c r="A42" s="36"/>
      <c r="B42" s="40"/>
      <c r="C42" s="44"/>
      <c r="D42" s="44"/>
      <c r="E42" s="44"/>
      <c r="F42" s="44"/>
      <c r="G42" s="44"/>
      <c r="H42" s="44"/>
      <c r="I42" s="44"/>
      <c r="J42" s="44"/>
      <c r="K42" s="44"/>
      <c r="L42" s="44"/>
      <c r="M42" s="44"/>
      <c r="N42" s="44"/>
      <c r="O42" s="45"/>
    </row>
    <row r="43" hidden="1" spans="1:15">
      <c r="A43" s="36"/>
      <c r="B43" s="40"/>
      <c r="C43" s="44"/>
      <c r="D43" s="44"/>
      <c r="E43" s="44"/>
      <c r="F43" s="44"/>
      <c r="G43" s="44"/>
      <c r="H43" s="44"/>
      <c r="I43" s="44"/>
      <c r="J43" s="44"/>
      <c r="K43" s="44"/>
      <c r="L43" s="44"/>
      <c r="M43" s="44"/>
      <c r="N43" s="44"/>
      <c r="O43" s="45"/>
    </row>
    <row r="44" hidden="1" spans="1:15">
      <c r="A44" s="36"/>
      <c r="B44" s="40"/>
      <c r="C44" s="44"/>
      <c r="D44" s="44"/>
      <c r="E44" s="44"/>
      <c r="F44" s="44"/>
      <c r="G44" s="44"/>
      <c r="H44" s="44"/>
      <c r="I44" s="44"/>
      <c r="J44" s="44"/>
      <c r="K44" s="44"/>
      <c r="L44" s="44"/>
      <c r="M44" s="44"/>
      <c r="N44" s="44"/>
      <c r="O44" s="45"/>
    </row>
    <row r="45" hidden="1" spans="1:15">
      <c r="A45" s="36"/>
      <c r="B45" s="40"/>
      <c r="C45" s="44"/>
      <c r="D45" s="44"/>
      <c r="E45" s="44"/>
      <c r="F45" s="44"/>
      <c r="G45" s="44"/>
      <c r="H45" s="44"/>
      <c r="I45" s="44"/>
      <c r="J45" s="44"/>
      <c r="K45" s="44"/>
      <c r="L45" s="44"/>
      <c r="M45" s="44"/>
      <c r="N45" s="44"/>
      <c r="O45" s="45"/>
    </row>
    <row r="46" hidden="1" spans="1:15">
      <c r="A46" s="36"/>
      <c r="B46" s="40"/>
      <c r="C46" s="44"/>
      <c r="D46" s="44"/>
      <c r="E46" s="44"/>
      <c r="F46" s="44"/>
      <c r="G46" s="44"/>
      <c r="H46" s="44"/>
      <c r="I46" s="44"/>
      <c r="J46" s="44"/>
      <c r="K46" s="44"/>
      <c r="L46" s="44"/>
      <c r="M46" s="44"/>
      <c r="N46" s="44"/>
      <c r="O46" s="45"/>
    </row>
    <row r="47" ht="14.85" hidden="1" spans="1:15">
      <c r="A47" s="36"/>
      <c r="B47" s="58"/>
      <c r="C47" s="51"/>
      <c r="D47" s="51"/>
      <c r="E47" s="51"/>
      <c r="F47" s="51"/>
      <c r="G47" s="51"/>
      <c r="H47" s="51"/>
      <c r="I47" s="51"/>
      <c r="J47" s="51"/>
      <c r="K47" s="51"/>
      <c r="L47" s="51"/>
      <c r="M47" s="51"/>
      <c r="N47" s="51"/>
      <c r="O47" s="52"/>
    </row>
    <row r="48" spans="1:15">
      <c r="A48" s="36"/>
    </row>
    <row r="49" spans="1:15">
      <c r="A49" s="36"/>
    </row>
    <row r="50" hidden="1" spans="1:15">
      <c r="A50" s="36"/>
      <c r="B50" s="37"/>
      <c r="C50" s="37"/>
      <c r="D50" s="37"/>
      <c r="E50" s="37"/>
      <c r="F50" s="37"/>
      <c r="G50" s="37"/>
      <c r="H50" s="37"/>
      <c r="I50" s="37"/>
      <c r="J50" s="37"/>
      <c r="K50" s="38"/>
      <c r="L50" s="38"/>
      <c r="M50" s="38"/>
      <c r="N50" s="38"/>
      <c r="O50" s="39"/>
    </row>
    <row r="51" hidden="1" spans="1:15">
      <c r="A51" s="36"/>
      <c r="B51" s="40" t="s">
        <v>160</v>
      </c>
      <c r="C51" s="41"/>
      <c r="D51" s="41"/>
      <c r="E51" s="43" t="s">
        <v>161</v>
      </c>
      <c r="F51" s="43"/>
      <c r="G51" s="43"/>
      <c r="H51" s="43"/>
      <c r="I51" s="43"/>
      <c r="J51" s="43"/>
      <c r="K51" s="44"/>
      <c r="L51" s="44"/>
      <c r="M51" s="44"/>
      <c r="N51" s="44"/>
      <c r="O51" s="45"/>
    </row>
    <row r="52" hidden="1" spans="1:15">
      <c r="A52" s="36"/>
      <c r="B52" s="40"/>
      <c r="C52" s="41"/>
      <c r="D52" s="41"/>
      <c r="E52" s="43"/>
      <c r="F52" s="43"/>
      <c r="G52" s="43"/>
      <c r="H52" s="43"/>
      <c r="I52" s="43"/>
      <c r="J52" s="43"/>
      <c r="K52" s="44"/>
      <c r="L52" s="44"/>
      <c r="M52" s="44"/>
      <c r="N52" s="44"/>
      <c r="O52" s="45"/>
    </row>
    <row r="53" hidden="1" spans="1:15">
      <c r="A53" s="36"/>
      <c r="B53" s="59" t="s">
        <v>162</v>
      </c>
      <c r="C53" s="60"/>
      <c r="D53" s="60"/>
      <c r="E53" s="61" t="s">
        <v>163</v>
      </c>
      <c r="F53" s="43"/>
      <c r="G53" s="43"/>
      <c r="H53" s="43"/>
      <c r="I53" s="43"/>
      <c r="J53" s="43"/>
      <c r="K53" s="44"/>
      <c r="L53" s="44"/>
      <c r="M53" s="44"/>
      <c r="N53" s="44"/>
      <c r="O53" s="45"/>
    </row>
    <row r="54" hidden="1" spans="1:15">
      <c r="A54" s="36"/>
      <c r="B54" s="40"/>
      <c r="C54" s="41"/>
      <c r="D54" s="41"/>
      <c r="E54" s="44"/>
      <c r="F54" s="43"/>
      <c r="G54" s="43"/>
      <c r="H54" s="43"/>
      <c r="I54" s="43"/>
      <c r="J54" s="43"/>
      <c r="K54" s="44"/>
      <c r="L54" s="44"/>
      <c r="M54" s="44"/>
      <c r="N54" s="44"/>
      <c r="O54" s="45"/>
    </row>
    <row r="55" hidden="1" spans="1:15">
      <c r="A55" s="36"/>
      <c r="B55" s="59" t="s">
        <v>164</v>
      </c>
      <c r="C55" s="60"/>
      <c r="D55" s="60"/>
      <c r="E55" s="61" t="s">
        <v>161</v>
      </c>
      <c r="F55" s="43"/>
      <c r="G55" s="43"/>
      <c r="H55" s="43"/>
      <c r="I55" s="43"/>
      <c r="J55" s="43"/>
      <c r="K55" s="44"/>
      <c r="L55" s="44"/>
      <c r="M55" s="44"/>
      <c r="N55" s="44"/>
      <c r="O55" s="45"/>
    </row>
    <row r="56" hidden="1" spans="1:15">
      <c r="A56" s="36"/>
      <c r="B56" s="46"/>
      <c r="C56" s="43"/>
      <c r="D56" s="43"/>
      <c r="E56" s="43"/>
      <c r="F56" s="43"/>
      <c r="G56" s="43"/>
      <c r="H56" s="43"/>
      <c r="I56" s="43"/>
      <c r="J56" s="43"/>
      <c r="K56" s="44"/>
      <c r="L56" s="44"/>
      <c r="M56" s="44"/>
      <c r="N56" s="44"/>
      <c r="O56" s="45"/>
    </row>
    <row r="57" hidden="1" spans="1:15">
      <c r="A57" s="36"/>
      <c r="B57" s="59" t="s">
        <v>165</v>
      </c>
      <c r="C57" s="60"/>
      <c r="D57" s="60"/>
      <c r="E57" s="62" t="s">
        <v>166</v>
      </c>
      <c r="F57" s="43"/>
      <c r="G57" s="43"/>
      <c r="H57" s="43"/>
      <c r="I57" s="43"/>
      <c r="J57" s="43"/>
      <c r="K57" s="44"/>
      <c r="L57" s="44"/>
      <c r="M57" s="44"/>
      <c r="N57" s="44"/>
      <c r="O57" s="45"/>
    </row>
    <row r="58" hidden="1" spans="1:15">
      <c r="A58" s="36"/>
      <c r="B58" s="46"/>
      <c r="C58" s="43"/>
      <c r="D58" s="43"/>
      <c r="E58" s="63"/>
      <c r="F58" s="43"/>
      <c r="G58" s="43"/>
      <c r="H58" s="43"/>
      <c r="I58" s="43"/>
      <c r="J58" s="43"/>
      <c r="K58" s="44"/>
      <c r="L58" s="44"/>
      <c r="M58" s="44"/>
      <c r="N58" s="44"/>
      <c r="O58" s="45"/>
    </row>
    <row r="59" hidden="1" spans="1:15">
      <c r="A59" s="36"/>
      <c r="B59" s="46"/>
      <c r="C59" s="43"/>
      <c r="D59" s="60" t="s">
        <v>167</v>
      </c>
      <c r="E59" s="61" t="s">
        <v>161</v>
      </c>
      <c r="F59" s="43"/>
      <c r="G59" s="43"/>
      <c r="H59" s="43"/>
      <c r="I59" s="43"/>
      <c r="J59" s="43"/>
      <c r="K59" s="44"/>
      <c r="L59" s="44"/>
      <c r="M59" s="44"/>
      <c r="N59" s="44"/>
      <c r="O59" s="45"/>
    </row>
    <row r="60" hidden="1" spans="1:15">
      <c r="A60" s="36"/>
      <c r="B60" s="46"/>
      <c r="C60" s="43"/>
      <c r="D60" s="43"/>
      <c r="E60" s="43"/>
      <c r="F60" s="43"/>
      <c r="G60" s="43"/>
      <c r="H60" s="43"/>
      <c r="I60" s="43"/>
      <c r="J60" s="43"/>
      <c r="K60" s="44"/>
      <c r="L60" s="44"/>
      <c r="M60" s="44"/>
      <c r="N60" s="44"/>
      <c r="O60" s="45"/>
    </row>
    <row r="61" hidden="1" spans="1:15">
      <c r="A61" s="36"/>
      <c r="B61" s="46"/>
      <c r="C61" s="43"/>
      <c r="D61" s="43"/>
      <c r="E61" s="43"/>
      <c r="F61" s="43"/>
      <c r="G61" s="43"/>
      <c r="H61" s="43"/>
      <c r="I61" s="43"/>
      <c r="J61" s="43"/>
      <c r="K61" s="44"/>
      <c r="L61" s="44"/>
      <c r="M61" s="44"/>
      <c r="N61" s="44"/>
      <c r="O61" s="45"/>
    </row>
    <row r="62" hidden="1" spans="1:15">
      <c r="A62" s="36"/>
      <c r="B62" s="46"/>
      <c r="C62" s="43"/>
      <c r="D62" s="43"/>
      <c r="E62" s="43"/>
      <c r="F62" s="43"/>
      <c r="G62" s="43"/>
      <c r="H62" s="43"/>
      <c r="I62" s="43"/>
      <c r="J62" s="43"/>
      <c r="K62" s="44"/>
      <c r="L62" s="44"/>
      <c r="M62" s="44"/>
      <c r="N62" s="44"/>
      <c r="O62" s="45"/>
    </row>
    <row r="63" hidden="1" spans="1:15">
      <c r="A63" s="36"/>
      <c r="B63" s="46"/>
      <c r="C63" s="43"/>
      <c r="D63" s="43"/>
      <c r="E63" s="43"/>
      <c r="F63" s="43"/>
      <c r="G63" s="43"/>
      <c r="H63" s="43"/>
      <c r="I63" s="43"/>
      <c r="J63" s="43"/>
      <c r="K63" s="44"/>
      <c r="L63" s="44"/>
      <c r="M63" s="44"/>
      <c r="N63" s="44"/>
      <c r="O63" s="45"/>
    </row>
    <row r="64" hidden="1" spans="1:15">
      <c r="A64" s="36"/>
      <c r="B64" s="46"/>
      <c r="C64" s="43"/>
      <c r="D64" s="43"/>
      <c r="E64" s="43"/>
      <c r="F64" s="43"/>
      <c r="G64" s="43"/>
      <c r="H64" s="43"/>
      <c r="I64" s="43"/>
      <c r="J64" s="43"/>
      <c r="K64" s="44"/>
      <c r="L64" s="44"/>
      <c r="M64" s="44"/>
      <c r="N64" s="44"/>
      <c r="O64" s="45"/>
    </row>
    <row r="65" hidden="1" spans="1:15">
      <c r="A65" s="36"/>
      <c r="B65" s="46"/>
      <c r="C65" s="43"/>
      <c r="D65" s="43"/>
      <c r="E65" s="43"/>
      <c r="F65" s="43"/>
      <c r="G65" s="43"/>
      <c r="H65" s="43"/>
      <c r="I65" s="43"/>
      <c r="J65" s="43"/>
      <c r="K65" s="44"/>
      <c r="L65" s="44"/>
      <c r="M65" s="44"/>
      <c r="N65" s="44"/>
      <c r="O65" s="45"/>
    </row>
    <row r="66" hidden="1" spans="1:15">
      <c r="A66" s="36"/>
      <c r="B66" s="46"/>
      <c r="C66" s="43"/>
      <c r="D66" s="43"/>
      <c r="E66" s="43"/>
      <c r="F66" s="43"/>
      <c r="G66" s="43"/>
      <c r="H66" s="43"/>
      <c r="I66" s="43"/>
      <c r="J66" s="43"/>
      <c r="K66" s="44"/>
      <c r="L66" s="44"/>
      <c r="M66" s="44"/>
      <c r="N66" s="44"/>
      <c r="O66" s="45"/>
    </row>
    <row r="67" ht="14.85" hidden="1" spans="1:15">
      <c r="A67" s="64"/>
      <c r="B67" s="50"/>
      <c r="C67" s="50"/>
      <c r="D67" s="50"/>
      <c r="E67" s="50"/>
      <c r="F67" s="50"/>
      <c r="G67" s="50"/>
      <c r="H67" s="50"/>
      <c r="I67" s="50"/>
      <c r="J67" s="50"/>
      <c r="K67" s="51"/>
      <c r="L67" s="51"/>
      <c r="M67" s="51"/>
      <c r="N67" s="51"/>
      <c r="O67" s="52"/>
    </row>
    <row r="68" spans="1:15">
      <c r="A68" s="65" t="s">
        <v>168</v>
      </c>
    </row>
    <row r="69" spans="1:15">
      <c r="A69" s="65"/>
    </row>
    <row r="70" hidden="1" spans="1:15">
      <c r="A70" s="65"/>
      <c r="B70" s="66" t="s">
        <v>169</v>
      </c>
      <c r="C70" s="53"/>
      <c r="D70" s="38"/>
      <c r="E70" s="38"/>
      <c r="F70" s="38"/>
      <c r="G70" s="38"/>
      <c r="H70" s="38"/>
      <c r="I70" s="38"/>
      <c r="J70" s="38"/>
      <c r="K70" s="38"/>
      <c r="L70" s="38"/>
      <c r="M70" s="38"/>
      <c r="N70" s="38"/>
      <c r="O70" s="39"/>
    </row>
    <row r="71" ht="15.85" hidden="1" spans="1:15">
      <c r="A71" s="65"/>
      <c r="B71" s="56" t="s">
        <v>170</v>
      </c>
      <c r="C71" s="41"/>
      <c r="D71" s="67" t="s">
        <v>171</v>
      </c>
      <c r="E71" s="68" t="s">
        <v>172</v>
      </c>
      <c r="F71" s="68" t="s">
        <v>173</v>
      </c>
      <c r="G71" s="69" t="s">
        <v>174</v>
      </c>
      <c r="H71" s="68"/>
      <c r="I71" s="70"/>
      <c r="J71" s="70"/>
      <c r="K71" s="70"/>
      <c r="L71" s="70"/>
      <c r="M71" s="70"/>
      <c r="N71" s="70"/>
      <c r="O71" s="45"/>
    </row>
    <row r="72" ht="15.85" hidden="1" spans="1:15">
      <c r="A72" s="65"/>
      <c r="B72" s="56"/>
      <c r="C72" s="41"/>
      <c r="D72" s="57" t="s">
        <v>175</v>
      </c>
      <c r="E72" s="68" t="s">
        <v>172</v>
      </c>
      <c r="F72" s="68" t="s">
        <v>176</v>
      </c>
      <c r="G72" s="69" t="s">
        <v>176</v>
      </c>
      <c r="H72" s="68"/>
      <c r="I72" s="70"/>
      <c r="J72" s="70"/>
      <c r="K72" s="70"/>
      <c r="L72" s="70"/>
      <c r="M72" s="70"/>
      <c r="N72" s="70"/>
      <c r="O72" s="45"/>
    </row>
    <row r="73" hidden="1" spans="1:15">
      <c r="A73" s="65"/>
      <c r="B73" s="56"/>
      <c r="C73" s="41"/>
      <c r="D73" s="44"/>
      <c r="E73" s="44"/>
      <c r="F73" s="44"/>
      <c r="G73" s="44"/>
      <c r="H73" s="44"/>
      <c r="I73" s="44"/>
      <c r="J73" s="44"/>
      <c r="K73" s="44"/>
      <c r="L73" s="44"/>
      <c r="M73" s="44"/>
      <c r="N73" s="44"/>
      <c r="O73" s="45"/>
    </row>
    <row r="74" hidden="1" spans="1:15">
      <c r="A74" s="65"/>
      <c r="B74" s="56" t="s">
        <v>177</v>
      </c>
      <c r="C74" s="41"/>
      <c r="D74" s="42">
        <v>400</v>
      </c>
      <c r="E74" s="42" t="s">
        <v>178</v>
      </c>
      <c r="F74" s="44"/>
      <c r="G74" s="44"/>
      <c r="H74" s="44"/>
      <c r="I74" s="44"/>
      <c r="J74" s="44"/>
      <c r="K74" s="44"/>
      <c r="L74" s="44"/>
      <c r="M74" s="44"/>
      <c r="N74" s="44"/>
      <c r="O74" s="45"/>
    </row>
    <row r="75" hidden="1" spans="1:15">
      <c r="A75" s="65"/>
      <c r="B75" s="56"/>
      <c r="C75" s="41"/>
      <c r="D75" s="42">
        <v>55</v>
      </c>
      <c r="E75" s="42" t="s">
        <v>179</v>
      </c>
      <c r="F75" s="44"/>
      <c r="G75" s="44"/>
      <c r="H75" s="44"/>
      <c r="I75" s="44"/>
      <c r="J75" s="44"/>
      <c r="K75" s="44"/>
      <c r="L75" s="44"/>
      <c r="M75" s="44"/>
      <c r="N75" s="44"/>
      <c r="O75" s="45"/>
    </row>
    <row r="76" hidden="1" spans="1:15">
      <c r="A76" s="65"/>
      <c r="B76" s="56"/>
      <c r="C76" s="41"/>
      <c r="D76" s="42">
        <v>8550</v>
      </c>
      <c r="E76" s="42" t="s">
        <v>180</v>
      </c>
      <c r="F76" s="44"/>
      <c r="G76" s="44"/>
      <c r="H76" s="44"/>
      <c r="I76" s="44"/>
      <c r="J76" s="44"/>
      <c r="K76" s="44"/>
      <c r="L76" s="44"/>
      <c r="M76" s="44"/>
      <c r="N76" s="44"/>
      <c r="O76" s="45"/>
    </row>
    <row r="77" hidden="1" spans="1:15">
      <c r="A77" s="65"/>
      <c r="B77" s="56"/>
      <c r="C77" s="41"/>
      <c r="D77" s="42">
        <v>400</v>
      </c>
      <c r="E77" s="42" t="s">
        <v>181</v>
      </c>
      <c r="F77" s="44"/>
      <c r="G77" s="44"/>
      <c r="H77" s="44"/>
      <c r="I77" s="44"/>
      <c r="J77" s="44"/>
      <c r="K77" s="44"/>
      <c r="L77" s="44"/>
      <c r="M77" s="44"/>
      <c r="N77" s="44"/>
      <c r="O77" s="45"/>
    </row>
    <row r="78" hidden="1" spans="1:15">
      <c r="A78" s="65"/>
      <c r="B78" s="56"/>
      <c r="C78" s="41"/>
      <c r="D78" s="42">
        <v>1800</v>
      </c>
      <c r="E78" s="42" t="s">
        <v>182</v>
      </c>
      <c r="F78" s="44"/>
      <c r="G78" s="44"/>
      <c r="H78" s="44"/>
      <c r="I78" s="44"/>
      <c r="J78" s="44"/>
      <c r="K78" s="44"/>
      <c r="L78" s="44"/>
      <c r="M78" s="44"/>
      <c r="N78" s="44"/>
      <c r="O78" s="45"/>
    </row>
    <row r="79" hidden="1" spans="1:15">
      <c r="A79" s="65"/>
      <c r="B79" s="56"/>
      <c r="C79" s="41"/>
      <c r="D79" s="42">
        <v>1800</v>
      </c>
      <c r="E79" s="42" t="s">
        <v>183</v>
      </c>
      <c r="F79" s="44"/>
      <c r="G79" s="44"/>
      <c r="H79" s="44"/>
      <c r="I79" s="44"/>
      <c r="J79" s="44"/>
      <c r="K79" s="44"/>
      <c r="L79" s="44"/>
      <c r="M79" s="44"/>
      <c r="N79" s="44"/>
      <c r="O79" s="45"/>
    </row>
    <row r="80" hidden="1" spans="1:15">
      <c r="A80" s="65"/>
      <c r="B80" s="56"/>
      <c r="C80" s="41"/>
      <c r="D80" s="42">
        <v>65</v>
      </c>
      <c r="E80" s="42" t="s">
        <v>184</v>
      </c>
      <c r="F80" s="44"/>
      <c r="G80" s="44"/>
      <c r="H80" s="44"/>
      <c r="I80" s="44"/>
      <c r="J80" s="44"/>
      <c r="K80" s="44"/>
      <c r="L80" s="44"/>
      <c r="M80" s="44"/>
      <c r="N80" s="44"/>
      <c r="O80" s="45"/>
    </row>
    <row r="81" hidden="1" spans="1:15">
      <c r="A81" s="65"/>
      <c r="B81" s="56"/>
      <c r="C81" s="41"/>
      <c r="D81" s="71"/>
      <c r="E81" s="71"/>
      <c r="F81" s="44"/>
      <c r="G81" s="44"/>
      <c r="H81" s="44"/>
      <c r="I81" s="44"/>
      <c r="J81" s="44"/>
      <c r="K81" s="44"/>
      <c r="L81" s="44"/>
      <c r="M81" s="44"/>
      <c r="N81" s="44"/>
      <c r="O81" s="45"/>
    </row>
    <row r="82" hidden="1" spans="1:15">
      <c r="A82" s="65"/>
      <c r="B82" s="54" t="s">
        <v>185</v>
      </c>
      <c r="C82" s="55"/>
      <c r="D82" s="42" t="s">
        <v>186</v>
      </c>
      <c r="E82" s="44"/>
      <c r="F82" s="44"/>
      <c r="G82" s="44"/>
      <c r="H82" s="44"/>
      <c r="I82" s="44"/>
      <c r="J82" s="44"/>
      <c r="K82" s="44"/>
      <c r="L82" s="44"/>
      <c r="M82" s="44"/>
      <c r="N82" s="44"/>
      <c r="O82" s="45"/>
    </row>
    <row r="83" hidden="1" spans="1:15">
      <c r="A83" s="65"/>
      <c r="B83" s="56"/>
      <c r="C83" s="41"/>
      <c r="D83" s="44"/>
      <c r="E83" s="44"/>
      <c r="F83" s="44"/>
      <c r="G83" s="44"/>
      <c r="H83" s="44"/>
      <c r="I83" s="44"/>
      <c r="J83" s="44"/>
      <c r="K83" s="44"/>
      <c r="L83" s="44"/>
      <c r="M83" s="44"/>
      <c r="N83" s="44"/>
      <c r="O83" s="45"/>
    </row>
    <row r="84" hidden="1" spans="1:15">
      <c r="A84" s="65"/>
      <c r="B84" s="54" t="s">
        <v>187</v>
      </c>
      <c r="C84" s="55"/>
      <c r="D84" s="57" t="s">
        <v>188</v>
      </c>
      <c r="E84" s="44"/>
      <c r="F84" s="44"/>
      <c r="G84" s="44"/>
      <c r="H84" s="44"/>
      <c r="I84" s="44"/>
      <c r="J84" s="44"/>
      <c r="K84" s="44"/>
      <c r="L84" s="44"/>
      <c r="M84" s="44"/>
      <c r="N84" s="44"/>
      <c r="O84" s="45"/>
    </row>
    <row r="85" hidden="1" spans="1:15">
      <c r="A85" s="65"/>
      <c r="B85" s="56"/>
      <c r="C85" s="41"/>
      <c r="D85" s="44"/>
      <c r="E85" s="44"/>
      <c r="F85" s="44"/>
      <c r="G85" s="44"/>
      <c r="H85" s="44"/>
      <c r="I85" s="44"/>
      <c r="J85" s="44"/>
      <c r="K85" s="44"/>
      <c r="L85" s="44"/>
      <c r="M85" s="44"/>
      <c r="N85" s="44"/>
      <c r="O85" s="45"/>
    </row>
    <row r="86" hidden="1" spans="1:15">
      <c r="A86" s="65"/>
      <c r="B86" s="56"/>
      <c r="C86" s="41"/>
      <c r="D86" s="44"/>
      <c r="E86" s="44"/>
      <c r="F86" s="44"/>
      <c r="G86" s="44"/>
      <c r="H86" s="44"/>
      <c r="I86" s="44"/>
      <c r="J86" s="44"/>
      <c r="K86" s="44"/>
      <c r="L86" s="44"/>
      <c r="M86" s="44"/>
      <c r="N86" s="44"/>
      <c r="O86" s="45"/>
    </row>
    <row r="87" ht="14.85" hidden="1" spans="1:15">
      <c r="A87" s="65"/>
      <c r="B87" s="51"/>
      <c r="C87" s="58"/>
      <c r="D87" s="51"/>
      <c r="E87" s="51"/>
      <c r="F87" s="51"/>
      <c r="G87" s="51"/>
      <c r="H87" s="51"/>
      <c r="I87" s="51"/>
      <c r="J87" s="51"/>
      <c r="K87" s="51"/>
      <c r="L87" s="51"/>
      <c r="M87" s="51"/>
      <c r="N87" s="51"/>
      <c r="O87" s="52"/>
    </row>
    <row r="88" spans="1:15">
      <c r="A88" s="65"/>
    </row>
    <row r="89" spans="1:15">
      <c r="A89" s="65"/>
      <c r="B89" t="s">
        <v>189</v>
      </c>
    </row>
    <row r="90" hidden="1" spans="1:15">
      <c r="A90" s="65"/>
      <c r="B90" s="72" t="s">
        <v>146</v>
      </c>
      <c r="C90" s="73" t="s">
        <v>190</v>
      </c>
    </row>
    <row r="91" hidden="1" spans="1:15">
      <c r="A91" s="65"/>
      <c r="B91" s="74">
        <v>41741830</v>
      </c>
      <c r="C91" s="75" t="s">
        <v>191</v>
      </c>
      <c r="D91" s="76"/>
      <c r="E91" s="76"/>
    </row>
    <row r="92" hidden="1" spans="1:15">
      <c r="A92" s="65"/>
      <c r="B92" s="74">
        <v>41813089</v>
      </c>
      <c r="C92" s="75" t="s">
        <v>192</v>
      </c>
      <c r="D92" s="76"/>
      <c r="E92" s="76"/>
    </row>
    <row r="93" hidden="1" spans="1:15">
      <c r="A93" s="65"/>
      <c r="B93" s="74">
        <v>41846852</v>
      </c>
      <c r="C93" s="75" t="s">
        <v>193</v>
      </c>
      <c r="D93" s="76"/>
      <c r="E93" s="76"/>
    </row>
    <row r="94" hidden="1" spans="1:15">
      <c r="A94" s="65"/>
      <c r="B94" s="74">
        <v>41887478</v>
      </c>
      <c r="C94" s="75" t="s">
        <v>194</v>
      </c>
      <c r="D94" s="76"/>
      <c r="E94" s="76"/>
    </row>
    <row r="95" hidden="1" spans="1:15">
      <c r="A95" s="65"/>
      <c r="B95" s="74">
        <v>41894683</v>
      </c>
      <c r="C95" s="75" t="s">
        <v>195</v>
      </c>
      <c r="D95" s="76"/>
      <c r="E95" s="76"/>
    </row>
    <row r="96" hidden="1" spans="1:15">
      <c r="A96" s="65"/>
      <c r="B96" s="74">
        <v>41965093</v>
      </c>
      <c r="C96" s="75" t="s">
        <v>196</v>
      </c>
      <c r="D96" s="76"/>
      <c r="E96" s="76"/>
    </row>
    <row r="97" hidden="1" spans="1:5">
      <c r="A97" s="65"/>
      <c r="B97" s="74">
        <v>41971992</v>
      </c>
      <c r="C97" s="75" t="s">
        <v>197</v>
      </c>
      <c r="D97" s="76"/>
      <c r="E97" s="76"/>
    </row>
    <row r="98" hidden="1" spans="1:5">
      <c r="A98" s="65"/>
      <c r="B98" s="74">
        <v>41973638</v>
      </c>
      <c r="C98" s="75" t="s">
        <v>198</v>
      </c>
      <c r="D98" s="76"/>
      <c r="E98" s="76"/>
    </row>
    <row r="99" hidden="1" spans="1:5">
      <c r="A99" s="65"/>
      <c r="B99" s="74">
        <v>42184548</v>
      </c>
      <c r="C99" s="75" t="s">
        <v>199</v>
      </c>
      <c r="D99" s="76"/>
      <c r="E99" s="76"/>
    </row>
    <row r="100" hidden="1" spans="1:5">
      <c r="A100" s="65"/>
      <c r="B100" s="74">
        <v>42257429</v>
      </c>
      <c r="C100" s="75" t="s">
        <v>200</v>
      </c>
      <c r="D100" s="76"/>
      <c r="E100" s="76"/>
    </row>
    <row r="101" hidden="1" spans="1:5">
      <c r="A101" s="65"/>
      <c r="B101" s="74">
        <v>42260085</v>
      </c>
      <c r="C101" s="75" t="s">
        <v>147</v>
      </c>
      <c r="D101" s="76"/>
      <c r="E101" s="76"/>
    </row>
    <row r="102" hidden="1" spans="1:5">
      <c r="A102" s="65"/>
      <c r="B102" s="74">
        <v>42367714</v>
      </c>
      <c r="C102" s="75" t="s">
        <v>201</v>
      </c>
      <c r="D102" s="76"/>
      <c r="E102" s="76"/>
    </row>
    <row r="103" hidden="1" spans="1:5">
      <c r="A103" s="65"/>
      <c r="B103" s="77">
        <v>42499791</v>
      </c>
      <c r="C103" s="78" t="s">
        <v>202</v>
      </c>
      <c r="D103" s="76"/>
      <c r="E103" s="76"/>
    </row>
    <row r="104" hidden="1" spans="1:5">
      <c r="A104" s="65"/>
      <c r="B104" s="77">
        <v>42519095</v>
      </c>
      <c r="C104" s="78" t="s">
        <v>203</v>
      </c>
      <c r="D104" s="76"/>
      <c r="E104" s="76"/>
    </row>
    <row r="105" hidden="1" spans="1:5">
      <c r="A105" s="65"/>
      <c r="B105" s="77">
        <v>42546245</v>
      </c>
      <c r="C105" s="78" t="s">
        <v>204</v>
      </c>
      <c r="D105" s="76"/>
      <c r="E105" s="76"/>
    </row>
    <row r="106" hidden="1" spans="1:5">
      <c r="A106" s="65"/>
      <c r="B106" s="74">
        <v>42705293</v>
      </c>
      <c r="C106" s="75" t="s">
        <v>205</v>
      </c>
      <c r="D106" s="76"/>
    </row>
    <row r="107" hidden="1" spans="1:5">
      <c r="A107" s="65"/>
      <c r="B107" s="74">
        <v>42705407</v>
      </c>
      <c r="C107" s="75" t="s">
        <v>206</v>
      </c>
      <c r="D107" s="76"/>
      <c r="E107" s="21"/>
    </row>
    <row r="108" hidden="1" spans="1:5">
      <c r="A108" s="65"/>
      <c r="B108" s="74">
        <v>42736455</v>
      </c>
      <c r="C108" s="75" t="s">
        <v>207</v>
      </c>
      <c r="D108" s="76"/>
      <c r="E108" s="21"/>
    </row>
    <row r="109" hidden="1" spans="1:5">
      <c r="A109" s="65"/>
      <c r="B109" s="74"/>
      <c r="C109" s="75"/>
      <c r="D109" s="76"/>
      <c r="E109" s="21"/>
    </row>
    <row r="110" hidden="1" spans="1:5">
      <c r="A110" s="65"/>
      <c r="B110" s="74"/>
      <c r="C110" s="75"/>
      <c r="D110" s="76"/>
      <c r="E110" s="21"/>
    </row>
    <row r="111" hidden="1" spans="1:5">
      <c r="A111" s="65"/>
      <c r="B111" s="74"/>
      <c r="C111" s="75"/>
      <c r="D111" s="76"/>
      <c r="E111" s="21"/>
    </row>
    <row r="112" hidden="1" spans="1:5">
      <c r="A112" s="65"/>
      <c r="B112" s="74"/>
      <c r="C112" s="75"/>
      <c r="D112" s="76"/>
      <c r="E112" s="21"/>
    </row>
    <row r="113" hidden="1" spans="1:5">
      <c r="A113" s="65"/>
      <c r="B113" s="74"/>
      <c r="C113" s="75"/>
      <c r="D113" s="76"/>
      <c r="E113" s="21"/>
    </row>
    <row r="114" hidden="1" spans="1:5">
      <c r="A114" s="65"/>
      <c r="B114" s="79"/>
      <c r="C114" s="80"/>
      <c r="D114" s="76"/>
    </row>
    <row r="115" hidden="1" spans="1:5">
      <c r="A115" s="65"/>
      <c r="B115" s="79"/>
      <c r="C115" s="80"/>
      <c r="D115" s="76"/>
    </row>
    <row r="116" hidden="1" spans="1:5">
      <c r="A116" s="65"/>
      <c r="B116" s="79"/>
      <c r="C116" s="80"/>
      <c r="D116" s="76"/>
    </row>
    <row r="117" hidden="1" spans="1:5">
      <c r="A117" s="65"/>
      <c r="B117" s="79"/>
      <c r="C117" s="80"/>
      <c r="D117" s="76"/>
    </row>
    <row r="118" hidden="1" spans="1:5">
      <c r="A118" s="65"/>
      <c r="B118" s="79"/>
      <c r="C118" s="80"/>
      <c r="D118" s="76"/>
    </row>
    <row r="119" hidden="1" spans="1:5">
      <c r="A119" s="65"/>
      <c r="B119" s="79"/>
      <c r="C119" s="80"/>
      <c r="D119" s="76"/>
    </row>
    <row r="120" hidden="1" spans="1:5">
      <c r="A120" s="65"/>
      <c r="B120" s="79"/>
      <c r="C120" s="80"/>
      <c r="D120" s="76"/>
    </row>
    <row r="121" hidden="1" spans="1:5">
      <c r="A121" s="65"/>
      <c r="B121" s="79"/>
      <c r="C121" s="80"/>
      <c r="D121" s="76"/>
    </row>
    <row r="122" hidden="1" spans="1:5">
      <c r="A122" s="65"/>
      <c r="B122" s="79"/>
      <c r="C122" s="80"/>
      <c r="D122" s="76"/>
    </row>
    <row r="123" hidden="1" spans="1:5">
      <c r="A123" s="65"/>
      <c r="B123" s="79"/>
      <c r="C123" s="80"/>
      <c r="D123" s="76"/>
    </row>
    <row r="124" hidden="1" spans="1:5">
      <c r="A124" s="65"/>
      <c r="B124" s="79"/>
      <c r="C124" s="80"/>
      <c r="D124" s="76"/>
    </row>
    <row r="125" hidden="1" spans="1:5">
      <c r="A125" s="65"/>
      <c r="B125" s="79"/>
      <c r="C125" s="80"/>
      <c r="D125" s="76"/>
    </row>
    <row r="126" hidden="1" spans="1:5">
      <c r="A126" s="65"/>
      <c r="B126" s="79"/>
      <c r="C126" s="80"/>
      <c r="D126" s="76"/>
    </row>
    <row r="127" hidden="1" spans="1:5">
      <c r="A127" s="65"/>
      <c r="B127" s="79"/>
      <c r="C127" s="80"/>
      <c r="D127" s="76"/>
    </row>
    <row r="128" hidden="1" spans="1:5">
      <c r="A128" s="65"/>
      <c r="B128" s="79"/>
      <c r="C128" s="80"/>
      <c r="D128" s="76"/>
    </row>
    <row r="129" hidden="1" spans="1:4">
      <c r="A129" s="65"/>
      <c r="B129" s="79"/>
      <c r="C129" s="80"/>
      <c r="D129" s="76"/>
    </row>
    <row r="130" hidden="1" spans="1:4">
      <c r="A130" s="65"/>
      <c r="B130" s="79"/>
      <c r="C130" s="80"/>
      <c r="D130" s="76"/>
    </row>
    <row r="131" hidden="1" spans="1:4">
      <c r="A131" s="65"/>
      <c r="B131" s="79"/>
      <c r="C131" s="80"/>
      <c r="D131" s="76"/>
    </row>
    <row r="132" hidden="1" spans="1:4">
      <c r="A132" s="65"/>
      <c r="B132" s="79"/>
      <c r="C132" s="80"/>
      <c r="D132" s="76"/>
    </row>
    <row r="133" hidden="1" spans="1:4">
      <c r="A133" s="65"/>
      <c r="B133" s="79"/>
      <c r="C133" s="80"/>
      <c r="D133" s="76"/>
    </row>
    <row r="134" hidden="1" spans="1:4">
      <c r="A134" s="65"/>
      <c r="B134" s="79"/>
      <c r="C134" s="80"/>
      <c r="D134" s="76"/>
    </row>
    <row r="135" hidden="1" spans="1:4">
      <c r="A135" s="65"/>
      <c r="B135" s="79"/>
      <c r="C135" s="80"/>
      <c r="D135" s="76"/>
    </row>
    <row r="136" hidden="1" spans="1:4">
      <c r="A136" s="65"/>
      <c r="B136" s="79"/>
      <c r="C136" s="80"/>
      <c r="D136" s="76"/>
    </row>
    <row r="137" hidden="1" spans="1:4">
      <c r="A137" s="65"/>
      <c r="B137" s="79"/>
      <c r="C137" s="80"/>
      <c r="D137" s="76"/>
    </row>
    <row r="138" hidden="1" spans="1:4">
      <c r="A138" s="65"/>
      <c r="B138" s="79"/>
      <c r="C138" s="80"/>
      <c r="D138" s="76"/>
    </row>
    <row r="139" hidden="1" spans="1:4">
      <c r="A139" s="65"/>
      <c r="B139" s="79"/>
      <c r="C139" s="80"/>
      <c r="D139" s="76"/>
    </row>
    <row r="140" hidden="1" spans="1:4">
      <c r="A140" s="65"/>
      <c r="B140" s="79"/>
      <c r="C140" s="80"/>
      <c r="D140" s="76"/>
    </row>
    <row r="141" hidden="1" spans="1:4">
      <c r="A141" s="65"/>
      <c r="B141" s="79"/>
      <c r="C141" s="80"/>
      <c r="D141" s="76"/>
    </row>
    <row r="142" hidden="1" spans="1:4">
      <c r="A142" s="65"/>
      <c r="B142" s="79"/>
      <c r="C142" s="80"/>
      <c r="D142" s="76"/>
    </row>
    <row r="143" hidden="1" spans="1:4">
      <c r="A143" s="65"/>
      <c r="B143" s="79"/>
      <c r="C143" s="80"/>
      <c r="D143" s="76"/>
    </row>
    <row r="144" hidden="1" spans="1:4">
      <c r="A144" s="65"/>
      <c r="B144" s="79"/>
      <c r="C144" s="80"/>
      <c r="D144" s="76"/>
    </row>
    <row r="145" hidden="1" spans="1:4">
      <c r="A145" s="65"/>
      <c r="B145" s="79"/>
      <c r="C145" s="80"/>
      <c r="D145" s="76"/>
    </row>
    <row r="146" hidden="1" spans="1:4">
      <c r="A146" s="65"/>
      <c r="B146" s="79"/>
      <c r="C146" s="80"/>
      <c r="D146" s="76"/>
    </row>
    <row r="147" hidden="1" spans="1:4">
      <c r="A147" s="65"/>
      <c r="B147" s="79"/>
      <c r="C147" s="80"/>
      <c r="D147" s="76"/>
    </row>
    <row r="148" hidden="1" spans="1:4">
      <c r="A148" s="65"/>
      <c r="B148" s="79"/>
      <c r="C148" s="80"/>
      <c r="D148" s="76"/>
    </row>
    <row r="149" hidden="1" spans="1:4">
      <c r="A149" s="65"/>
      <c r="B149" s="79"/>
      <c r="C149" s="80"/>
      <c r="D149" s="76"/>
    </row>
    <row r="150" hidden="1" spans="1:4">
      <c r="A150" s="65"/>
      <c r="B150" s="79"/>
      <c r="C150" s="80"/>
      <c r="D150" s="76"/>
    </row>
    <row r="151" hidden="1" spans="1:4">
      <c r="A151" s="65"/>
      <c r="B151" s="79"/>
      <c r="C151" s="80"/>
      <c r="D151" s="76"/>
    </row>
    <row r="152" hidden="1" spans="1:4">
      <c r="A152" s="65"/>
      <c r="B152" s="79"/>
      <c r="C152" s="80"/>
      <c r="D152" s="76"/>
    </row>
    <row r="153" hidden="1" spans="1:4">
      <c r="A153" s="65"/>
      <c r="B153" s="79"/>
      <c r="C153" s="80"/>
      <c r="D153" s="76"/>
    </row>
    <row r="154" hidden="1" spans="1:4">
      <c r="A154" s="65"/>
      <c r="B154" s="79"/>
      <c r="C154" s="80"/>
      <c r="D154" s="76"/>
    </row>
    <row r="155" hidden="1" spans="1:4">
      <c r="A155" s="65"/>
      <c r="B155" s="79"/>
      <c r="C155" s="80"/>
      <c r="D155" s="76"/>
    </row>
    <row r="156" hidden="1" spans="1:4">
      <c r="A156" s="65"/>
      <c r="B156" s="79"/>
      <c r="C156" s="80"/>
      <c r="D156" s="76"/>
    </row>
    <row r="157" hidden="1" spans="1:4">
      <c r="A157" s="65"/>
      <c r="B157" s="79"/>
      <c r="C157" s="80"/>
      <c r="D157" s="76"/>
    </row>
    <row r="158" hidden="1" spans="1:4">
      <c r="A158" s="65"/>
      <c r="B158" s="79"/>
      <c r="C158" s="80"/>
      <c r="D158" s="76"/>
    </row>
    <row r="159" hidden="1" spans="1:4">
      <c r="A159" s="65"/>
      <c r="B159" s="79"/>
      <c r="C159" s="80"/>
      <c r="D159" s="76"/>
    </row>
    <row r="160" hidden="1" spans="1:4">
      <c r="A160" s="65"/>
      <c r="B160" s="79"/>
      <c r="C160" s="80"/>
      <c r="D160" s="76"/>
    </row>
    <row r="161" hidden="1" spans="1:4">
      <c r="A161" s="65"/>
      <c r="B161" s="79"/>
      <c r="C161" s="80"/>
      <c r="D161" s="76"/>
    </row>
    <row r="162" hidden="1" spans="1:4">
      <c r="A162" s="65"/>
      <c r="B162" s="79"/>
      <c r="C162" s="80"/>
      <c r="D162" s="76"/>
    </row>
    <row r="163" hidden="1" spans="1:4">
      <c r="A163" s="65"/>
      <c r="B163" s="79"/>
      <c r="C163" s="80"/>
      <c r="D163" s="76"/>
    </row>
    <row r="164" hidden="1" spans="1:4">
      <c r="A164" s="65"/>
      <c r="B164" s="79"/>
      <c r="C164" s="80"/>
      <c r="D164" s="76"/>
    </row>
    <row r="165" hidden="1" spans="1:4">
      <c r="A165" s="65"/>
      <c r="B165" s="79"/>
      <c r="C165" s="80"/>
      <c r="D165" s="76"/>
    </row>
    <row r="166" hidden="1" spans="1:4">
      <c r="A166" s="65"/>
      <c r="B166" s="79"/>
      <c r="C166" s="80"/>
      <c r="D166" s="76"/>
    </row>
    <row r="167" hidden="1" spans="1:4">
      <c r="A167" s="65"/>
      <c r="B167" s="79"/>
      <c r="C167" s="80"/>
      <c r="D167" s="76"/>
    </row>
    <row r="168" hidden="1" spans="1:4">
      <c r="A168" s="65"/>
      <c r="B168" s="79"/>
      <c r="C168" s="80"/>
      <c r="D168" s="76"/>
    </row>
    <row r="169" hidden="1" spans="1:4">
      <c r="A169" s="65"/>
      <c r="B169" s="79"/>
      <c r="C169" s="80"/>
      <c r="D169" s="76"/>
    </row>
    <row r="170" hidden="1" spans="1:4">
      <c r="A170" s="65"/>
      <c r="B170" s="79"/>
      <c r="C170" s="80"/>
      <c r="D170" s="76"/>
    </row>
    <row r="171" hidden="1" spans="1:4">
      <c r="A171" s="65"/>
      <c r="B171" s="79"/>
      <c r="C171" s="80"/>
      <c r="D171" s="76"/>
    </row>
    <row r="172" hidden="1" spans="1:4">
      <c r="A172" s="65"/>
      <c r="B172" s="79"/>
      <c r="C172" s="80"/>
      <c r="D172" s="76"/>
    </row>
    <row r="173" hidden="1" spans="1:4">
      <c r="A173" s="65"/>
      <c r="B173" s="79"/>
      <c r="C173" s="80"/>
      <c r="D173" s="76"/>
    </row>
    <row r="174" hidden="1" spans="1:4">
      <c r="A174" s="65"/>
      <c r="B174" s="79"/>
      <c r="C174" s="80"/>
      <c r="D174" s="76"/>
    </row>
    <row r="175" hidden="1" spans="1:4">
      <c r="A175" s="65"/>
      <c r="B175" s="79"/>
      <c r="C175" s="80"/>
      <c r="D175" s="76"/>
    </row>
    <row r="176" hidden="1" spans="1:4">
      <c r="A176" s="65"/>
      <c r="B176" s="79"/>
      <c r="C176" s="80"/>
      <c r="D176" s="76"/>
    </row>
    <row r="177" hidden="1" spans="1:4">
      <c r="A177" s="65"/>
      <c r="B177" s="79"/>
      <c r="C177" s="80"/>
      <c r="D177" s="76"/>
    </row>
    <row r="178" hidden="1" spans="1:4">
      <c r="A178" s="65"/>
      <c r="B178" s="79"/>
      <c r="C178" s="80"/>
      <c r="D178" s="76"/>
    </row>
    <row r="179" hidden="1" spans="1:4">
      <c r="A179" s="65"/>
      <c r="B179" s="79"/>
      <c r="C179" s="80"/>
      <c r="D179" s="76"/>
    </row>
    <row r="180" hidden="1" spans="1:4">
      <c r="A180" s="65"/>
      <c r="B180" s="79"/>
      <c r="C180" s="80"/>
      <c r="D180" s="76"/>
    </row>
    <row r="181" hidden="1" spans="1:4">
      <c r="A181" s="65"/>
      <c r="B181" s="79"/>
      <c r="C181" s="80"/>
      <c r="D181" s="76"/>
    </row>
    <row r="182" hidden="1" spans="1:4">
      <c r="A182" s="65"/>
      <c r="B182" s="79"/>
      <c r="C182" s="80"/>
      <c r="D182" s="76"/>
    </row>
    <row r="183" hidden="1" spans="1:4">
      <c r="A183" s="65"/>
      <c r="B183" s="79"/>
      <c r="C183" s="80"/>
      <c r="D183" s="76"/>
    </row>
    <row r="184" hidden="1" spans="1:4">
      <c r="A184" s="65"/>
      <c r="B184" s="79"/>
      <c r="C184" s="80"/>
      <c r="D184" s="76"/>
    </row>
    <row r="185" hidden="1" spans="1:4">
      <c r="A185" s="65"/>
      <c r="B185" s="79"/>
      <c r="C185" s="80"/>
      <c r="D185" s="76"/>
    </row>
    <row r="186" hidden="1" spans="1:4">
      <c r="A186" s="65"/>
      <c r="B186" s="79"/>
      <c r="C186" s="80"/>
      <c r="D186" s="76"/>
    </row>
    <row r="187" hidden="1" spans="1:4">
      <c r="A187" s="65"/>
      <c r="B187" s="79"/>
      <c r="C187" s="80"/>
      <c r="D187" s="76"/>
    </row>
    <row r="188" hidden="1" spans="1:4">
      <c r="A188" s="65"/>
      <c r="B188" s="79"/>
      <c r="C188" s="80"/>
      <c r="D188" s="76"/>
    </row>
    <row r="189" hidden="1" spans="1:4">
      <c r="A189" s="65"/>
      <c r="B189" s="79"/>
      <c r="C189" s="80"/>
      <c r="D189" s="76"/>
    </row>
    <row r="190" hidden="1" spans="1:4">
      <c r="A190" s="65"/>
      <c r="B190" s="79"/>
      <c r="C190" s="80"/>
      <c r="D190" s="76"/>
    </row>
    <row r="191" hidden="1" spans="1:4">
      <c r="A191" s="65"/>
      <c r="B191" s="79"/>
      <c r="C191" s="80"/>
      <c r="D191" s="76"/>
    </row>
    <row r="192" hidden="1" spans="1:4">
      <c r="A192" s="65"/>
      <c r="B192" s="79"/>
      <c r="C192" s="80"/>
      <c r="D192" s="76"/>
    </row>
    <row r="193" hidden="1" spans="1:4">
      <c r="A193" s="65"/>
      <c r="B193" s="79"/>
      <c r="C193" s="80"/>
      <c r="D193" s="76"/>
    </row>
    <row r="194" hidden="1" spans="1:4">
      <c r="A194" s="65"/>
      <c r="B194" s="79"/>
      <c r="C194" s="80"/>
      <c r="D194" s="76"/>
    </row>
    <row r="195" hidden="1" spans="1:4">
      <c r="A195" s="65"/>
      <c r="B195" s="79"/>
      <c r="C195" s="80"/>
      <c r="D195" s="76"/>
    </row>
    <row r="196" hidden="1" spans="1:4">
      <c r="A196" s="65"/>
      <c r="B196" s="79"/>
      <c r="C196" s="80"/>
      <c r="D196" s="76"/>
    </row>
    <row r="197" hidden="1" spans="1:4">
      <c r="A197" s="65"/>
      <c r="B197" s="79"/>
      <c r="C197" s="80"/>
      <c r="D197" s="76"/>
    </row>
    <row r="198" hidden="1" spans="1:4">
      <c r="A198" s="65"/>
      <c r="B198" s="79"/>
      <c r="C198" s="80"/>
      <c r="D198" s="76"/>
    </row>
    <row r="199" hidden="1" spans="1:4">
      <c r="A199" s="65"/>
      <c r="B199" s="79"/>
      <c r="C199" s="80"/>
      <c r="D199" s="76"/>
    </row>
    <row r="200" ht="14.85" hidden="1" spans="1:4">
      <c r="A200" s="65"/>
      <c r="B200" s="81"/>
      <c r="C200" s="82"/>
      <c r="D200" s="76"/>
    </row>
    <row r="201" spans="1:4">
      <c r="A201" s="65"/>
    </row>
    <row r="202" spans="1:4">
      <c r="A202" s="65"/>
    </row>
    <row r="203" spans="1:4">
      <c r="A203" s="65"/>
    </row>
    <row r="204" spans="1:4">
      <c r="A204" s="83"/>
    </row>
  </sheetData>
  <mergeCells count="22">
    <mergeCell ref="B1:C1"/>
    <mergeCell ref="B6:D6"/>
    <mergeCell ref="B11:C11"/>
    <mergeCell ref="B13:C13"/>
    <mergeCell ref="B31:C31"/>
    <mergeCell ref="B33:C33"/>
    <mergeCell ref="B35:C35"/>
    <mergeCell ref="B39:C39"/>
    <mergeCell ref="B51:D51"/>
    <mergeCell ref="B53:D53"/>
    <mergeCell ref="B54:D54"/>
    <mergeCell ref="B55:D55"/>
    <mergeCell ref="B57:D57"/>
    <mergeCell ref="B82:C82"/>
    <mergeCell ref="B84:C84"/>
    <mergeCell ref="A8:A67"/>
    <mergeCell ref="A68:A204"/>
    <mergeCell ref="D4:D5"/>
    <mergeCell ref="E4:E5"/>
    <mergeCell ref="F4:F5"/>
    <mergeCell ref="B15:C16"/>
    <mergeCell ref="B17:C18"/>
  </mergeCells>
  <conditionalFormatting sqref="D11">
    <cfRule type="containsText" dxfId="2" priority="5" operator="between" text="橘黄色">
      <formula>NOT(ISERROR(SEARCH("橘黄色",D11)))</formula>
    </cfRule>
  </conditionalFormatting>
  <conditionalFormatting sqref="D13">
    <cfRule type="cellIs" dxfId="3" priority="1" operator="equal">
      <formula>"细"</formula>
    </cfRule>
  </conditionalFormatting>
  <dataValidations count="8">
    <dataValidation type="list" allowBlank="1" showInputMessage="1" showErrorMessage="1" sqref="D11">
      <formula1>"透明,橘黄色"</formula1>
    </dataValidation>
    <dataValidation type="list" allowBlank="1" showInputMessage="1" showErrorMessage="1" sqref="D13">
      <formula1>"细,粗"</formula1>
    </dataValidation>
    <dataValidation type="list" allowBlank="1" showInputMessage="1" showErrorMessage="1" sqref="D31 D33">
      <formula1>"开,关"</formula1>
    </dataValidation>
    <dataValidation type="list" allowBlank="1" showInputMessage="1" showErrorMessage="1" sqref="D35">
      <formula1>"跟随MANI,跟随设置"</formula1>
    </dataValidation>
    <dataValidation type="list" allowBlank="1" showInputMessage="1" showErrorMessage="1" sqref="D82">
      <formula1>"ICSM,SOME"</formula1>
    </dataValidation>
    <dataValidation type="list" allowBlank="1" showInputMessage="1" showErrorMessage="1" sqref="D84">
      <formula1>"新版,旧版"</formula1>
    </dataValidation>
    <dataValidation type="list" allowBlank="1" showInputMessage="1" showErrorMessage="1" sqref="E4:E5">
      <formula1>OFFSET($B$91,0,0,COUNTA($B$91:$B$200),1)</formula1>
    </dataValidation>
    <dataValidation type="list" allowBlank="1" showInputMessage="1" showErrorMessage="1" sqref="F4:F5">
      <formula1>OFFSET($C$91,0,0,COUNTA($C$91:$C$500),1)</formula1>
    </dataValidation>
  </dataValidations>
  <pageMargins left="0.75" right="0.75" top="1" bottom="1" header="0.5" footer="0.5"/>
  <headerFooter/>
  <drawing r:id="rId1"/>
  <legacyDrawing r:id="rId2"/>
  <controls>
    <mc:AlternateContent xmlns:mc="http://schemas.openxmlformats.org/markup-compatibility/2006">
      <mc:Choice Requires="x14">
        <control shapeId="172033" r:id="rId3" name="ReadUserData">
          <controlPr defaultSize="0" r:id="rId4">
            <anchor moveWithCells="1">
              <from>
                <xdr:col>1</xdr:col>
                <xdr:colOff>15875</xdr:colOff>
                <xdr:row>1</xdr:row>
                <xdr:rowOff>5080</xdr:rowOff>
              </from>
              <to>
                <xdr:col>3</xdr:col>
                <xdr:colOff>0</xdr:colOff>
                <xdr:row>2</xdr:row>
                <xdr:rowOff>168275</xdr:rowOff>
              </to>
            </anchor>
          </controlPr>
        </control>
      </mc:Choice>
      <mc:Fallback>
        <control shapeId="172033" r:id="rId3" name="ReadUserData"/>
      </mc:Fallback>
    </mc:AlternateContent>
    <mc:AlternateContent xmlns:mc="http://schemas.openxmlformats.org/markup-compatibility/2006">
      <mc:Choice Requires="x14">
        <control shapeId="172034" r:id="rId5" name="Interfacesettings">
          <controlPr defaultSize="0" r:id="rId6">
            <anchor moveWithCells="1">
              <from>
                <xdr:col>1</xdr:col>
                <xdr:colOff>10795</xdr:colOff>
                <xdr:row>7</xdr:row>
                <xdr:rowOff>10795</xdr:rowOff>
              </from>
              <to>
                <xdr:col>3</xdr:col>
                <xdr:colOff>0</xdr:colOff>
                <xdr:row>27</xdr:row>
                <xdr:rowOff>10795</xdr:rowOff>
              </to>
            </anchor>
          </controlPr>
        </control>
      </mc:Choice>
      <mc:Fallback>
        <control shapeId="172034" r:id="rId5" name="Interfacesettings"/>
      </mc:Fallback>
    </mc:AlternateContent>
    <mc:AlternateContent xmlns:mc="http://schemas.openxmlformats.org/markup-compatibility/2006">
      <mc:Choice Requires="x14">
        <control shapeId="172035" r:id="rId7" name="SwitchSettings">
          <controlPr defaultSize="0" r:id="rId8">
            <anchor moveWithCells="1">
              <from>
                <xdr:col>1</xdr:col>
                <xdr:colOff>10795</xdr:colOff>
                <xdr:row>27</xdr:row>
                <xdr:rowOff>10795</xdr:rowOff>
              </from>
              <to>
                <xdr:col>3</xdr:col>
                <xdr:colOff>0</xdr:colOff>
                <xdr:row>47</xdr:row>
                <xdr:rowOff>10795</xdr:rowOff>
              </to>
            </anchor>
          </controlPr>
        </control>
      </mc:Choice>
      <mc:Fallback>
        <control shapeId="172035" r:id="rId7" name="SwitchSettings"/>
      </mc:Fallback>
    </mc:AlternateContent>
    <mc:AlternateContent xmlns:mc="http://schemas.openxmlformats.org/markup-compatibility/2006">
      <mc:Choice Requires="x14">
        <control shapeId="172036" r:id="rId9" name="PathSettings">
          <controlPr defaultSize="0" r:id="rId10">
            <anchor moveWithCells="1">
              <from>
                <xdr:col>1</xdr:col>
                <xdr:colOff>0</xdr:colOff>
                <xdr:row>47</xdr:row>
                <xdr:rowOff>10795</xdr:rowOff>
              </from>
              <to>
                <xdr:col>3</xdr:col>
                <xdr:colOff>0</xdr:colOff>
                <xdr:row>67</xdr:row>
                <xdr:rowOff>9525</xdr:rowOff>
              </to>
            </anchor>
          </controlPr>
        </control>
      </mc:Choice>
      <mc:Fallback>
        <control shapeId="172036" r:id="rId9" name="PathSettings"/>
      </mc:Fallback>
    </mc:AlternateContent>
    <mc:AlternateContent xmlns:mc="http://schemas.openxmlformats.org/markup-compatibility/2006">
      <mc:Choice Requires="x14">
        <control shapeId="172037" r:id="rId11" name="OtherSettings">
          <controlPr defaultSize="0" r:id="rId12">
            <anchor moveWithCells="1">
              <from>
                <xdr:col>1</xdr:col>
                <xdr:colOff>0</xdr:colOff>
                <xdr:row>67</xdr:row>
                <xdr:rowOff>15875</xdr:rowOff>
              </from>
              <to>
                <xdr:col>3</xdr:col>
                <xdr:colOff>0</xdr:colOff>
                <xdr:row>68</xdr:row>
                <xdr:rowOff>168275</xdr:rowOff>
              </to>
            </anchor>
          </controlPr>
        </control>
      </mc:Choice>
      <mc:Fallback>
        <control shapeId="172037" r:id="rId11" name="OtherSettings"/>
      </mc:Fallback>
    </mc:AlternateContent>
    <mc:AlternateContent xmlns:mc="http://schemas.openxmlformats.org/markup-compatibility/2006">
      <mc:Choice Requires="x14">
        <control shapeId="172038" r:id="rId13" name="SaveUserData1">
          <controlPr defaultSize="0" r:id="rId14">
            <anchor moveWithCells="1">
              <from>
                <xdr:col>1</xdr:col>
                <xdr:colOff>10795</xdr:colOff>
                <xdr:row>3</xdr:row>
                <xdr:rowOff>5080</xdr:rowOff>
              </from>
              <to>
                <xdr:col>3</xdr:col>
                <xdr:colOff>0</xdr:colOff>
                <xdr:row>4</xdr:row>
                <xdr:rowOff>168275</xdr:rowOff>
              </to>
            </anchor>
          </controlPr>
        </control>
      </mc:Choice>
      <mc:Fallback>
        <control shapeId="172038" r:id="rId13" name="SaveUserData1"/>
      </mc:Fallback>
    </mc:AlternateContent>
    <mc:AlternateContent xmlns:mc="http://schemas.openxmlformats.org/markup-compatibility/2006">
      <mc:Choice Requires="x14">
        <control shapeId="172039" r:id="rId15" name="CheckUpdate">
          <controlPr defaultSize="0" r:id="rId16">
            <anchor moveWithCells="1">
              <from>
                <xdr:col>2</xdr:col>
                <xdr:colOff>652780</xdr:colOff>
                <xdr:row>1</xdr:row>
                <xdr:rowOff>0</xdr:rowOff>
              </from>
              <to>
                <xdr:col>5</xdr:col>
                <xdr:colOff>10795</xdr:colOff>
                <xdr:row>2</xdr:row>
                <xdr:rowOff>163195</xdr:rowOff>
              </to>
            </anchor>
          </controlPr>
        </control>
      </mc:Choice>
      <mc:Fallback>
        <control shapeId="172039" r:id="rId15" name="CheckUpdate"/>
      </mc:Fallback>
    </mc:AlternateContent>
    <mc:AlternateContent xmlns:mc="http://schemas.openxmlformats.org/markup-compatibility/2006">
      <mc:Choice Requires="x14">
        <control shapeId="172042" r:id="rId17" name="OnlineMode">
          <controlPr defaultSize="0" r:id="rId18">
            <anchor moveWithCells="1">
              <from>
                <xdr:col>5</xdr:col>
                <xdr:colOff>10795</xdr:colOff>
                <xdr:row>1</xdr:row>
                <xdr:rowOff>10795</xdr:rowOff>
              </from>
              <to>
                <xdr:col>7</xdr:col>
                <xdr:colOff>10795</xdr:colOff>
                <xdr:row>2</xdr:row>
                <xdr:rowOff>163195</xdr:rowOff>
              </to>
            </anchor>
          </controlPr>
        </control>
      </mc:Choice>
      <mc:Fallback>
        <control shapeId="172042" r:id="rId17" name="OnlineMode"/>
      </mc:Fallback>
    </mc:AlternateContent>
    <mc:AlternateContent xmlns:mc="http://schemas.openxmlformats.org/markup-compatibility/2006">
      <mc:Choice Requires="x14">
        <control shapeId="172043" r:id="rId19" name="Userdata">
          <controlPr defaultSize="0" r:id="rId20">
            <anchor moveWithCells="1">
              <from>
                <xdr:col>1</xdr:col>
                <xdr:colOff>0</xdr:colOff>
                <xdr:row>87</xdr:row>
                <xdr:rowOff>5080</xdr:rowOff>
              </from>
              <to>
                <xdr:col>3</xdr:col>
                <xdr:colOff>0</xdr:colOff>
                <xdr:row>88</xdr:row>
                <xdr:rowOff>168275</xdr:rowOff>
              </to>
            </anchor>
          </controlPr>
        </control>
      </mc:Choice>
      <mc:Fallback>
        <control shapeId="172043" r:id="rId19" name="Userdata"/>
      </mc:Fallback>
    </mc:AlternateContent>
    <mc:AlternateContent xmlns:mc="http://schemas.openxmlformats.org/markup-compatibility/2006">
      <mc:Choice Requires="x14">
        <control shapeId="172044" r:id="rId21" name="AddAccount">
          <controlPr defaultSize="0" r:id="rId22">
            <anchor moveWithCells="1">
              <from>
                <xdr:col>1</xdr:col>
                <xdr:colOff>10795</xdr:colOff>
                <xdr:row>199</xdr:row>
                <xdr:rowOff>179070</xdr:rowOff>
              </from>
              <to>
                <xdr:col>3</xdr:col>
                <xdr:colOff>0</xdr:colOff>
                <xdr:row>202</xdr:row>
                <xdr:rowOff>0</xdr:rowOff>
              </to>
            </anchor>
          </controlPr>
        </control>
      </mc:Choice>
      <mc:Fallback>
        <control shapeId="172044" r:id="rId21" name="AddAccount"/>
      </mc:Fallback>
    </mc:AlternateContent>
    <mc:AlternateContent xmlns:mc="http://schemas.openxmlformats.org/markup-compatibility/2006">
      <mc:Choice Requires="x14">
        <control shapeId="172045" r:id="rId23" name="SaveUserNameData">
          <controlPr defaultSize="0" r:id="rId24">
            <anchor moveWithCells="1">
              <from>
                <xdr:col>1</xdr:col>
                <xdr:colOff>5715</xdr:colOff>
                <xdr:row>201</xdr:row>
                <xdr:rowOff>154940</xdr:rowOff>
              </from>
              <to>
                <xdr:col>2</xdr:col>
                <xdr:colOff>601980</xdr:colOff>
                <xdr:row>203</xdr:row>
                <xdr:rowOff>154940</xdr:rowOff>
              </to>
            </anchor>
          </controlPr>
        </control>
      </mc:Choice>
      <mc:Fallback>
        <control shapeId="172045" r:id="rId23" name="SaveUserNameData"/>
      </mc:Fallback>
    </mc:AlternateContent>
    <mc:AlternateContent xmlns:mc="http://schemas.openxmlformats.org/markup-compatibility/2006">
      <mc:Choice Requires="x14">
        <control shapeId="172046" r:id="rId25" name="Login">
          <controlPr defaultSize="0" r:id="rId26">
            <anchor moveWithCells="1">
              <from>
                <xdr:col>6</xdr:col>
                <xdr:colOff>15875</xdr:colOff>
                <xdr:row>3</xdr:row>
                <xdr:rowOff>0</xdr:rowOff>
              </from>
              <to>
                <xdr:col>8</xdr:col>
                <xdr:colOff>5080</xdr:colOff>
                <xdr:row>5</xdr:row>
                <xdr:rowOff>5080</xdr:rowOff>
              </to>
            </anchor>
          </controlPr>
        </control>
      </mc:Choice>
      <mc:Fallback>
        <control shapeId="172046" r:id="rId25" name="Logi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000000"/>
  </sheetPr>
  <dimension ref="A1:E97"/>
  <sheetViews>
    <sheetView workbookViewId="0">
      <pane ySplit="2" topLeftCell="A92" activePane="bottomLeft" state="frozen"/>
      <selection/>
      <selection pane="bottomLeft" activeCell="C96" sqref="C96"/>
    </sheetView>
  </sheetViews>
  <sheetFormatPr defaultColWidth="9" defaultRowHeight="14.1" outlineLevelCol="4"/>
  <cols>
    <col min="1" max="1" width="11.6216216216216" style="4" customWidth="1"/>
    <col min="2" max="2" width="7.62162162162162" style="5" customWidth="1"/>
    <col min="3" max="3" width="72" customWidth="1"/>
    <col min="4" max="4" width="13.7477477477477" style="6" customWidth="1"/>
    <col min="5" max="5" width="18.2522522522523" style="7" customWidth="1"/>
  </cols>
  <sheetData>
    <row r="1" ht="41" customHeight="1" spans="1:5">
      <c r="A1" s="8" t="s">
        <v>208</v>
      </c>
      <c r="B1" s="9"/>
      <c r="C1" s="9"/>
      <c r="D1" s="9"/>
      <c r="E1" s="10"/>
    </row>
    <row r="2" ht="14.15" spans="1:5">
      <c r="A2" s="11" t="s">
        <v>209</v>
      </c>
      <c r="B2" s="12" t="s">
        <v>210</v>
      </c>
      <c r="C2" s="11" t="s">
        <v>211</v>
      </c>
      <c r="D2" s="13" t="s">
        <v>212</v>
      </c>
      <c r="E2" s="11" t="s">
        <v>213</v>
      </c>
    </row>
    <row r="3" ht="28.3" spans="1:5">
      <c r="A3" s="14" t="s">
        <v>214</v>
      </c>
      <c r="B3" s="12">
        <v>1</v>
      </c>
      <c r="C3" s="15" t="s">
        <v>215</v>
      </c>
      <c r="D3" s="13" t="s">
        <v>216</v>
      </c>
      <c r="E3" s="16" t="s">
        <v>217</v>
      </c>
    </row>
    <row r="4" ht="14.15" spans="1:5">
      <c r="A4" s="14" t="s">
        <v>214</v>
      </c>
      <c r="B4" s="12">
        <v>1.1</v>
      </c>
      <c r="C4" s="15" t="s">
        <v>218</v>
      </c>
      <c r="D4" s="13" t="s">
        <v>216</v>
      </c>
      <c r="E4" s="16" t="s">
        <v>147</v>
      </c>
    </row>
    <row r="5" ht="14.15" spans="1:5">
      <c r="A5" s="14" t="s">
        <v>214</v>
      </c>
      <c r="B5" s="12">
        <v>1.2</v>
      </c>
      <c r="C5" s="15" t="s">
        <v>219</v>
      </c>
      <c r="D5" s="13" t="s">
        <v>216</v>
      </c>
      <c r="E5" s="16" t="s">
        <v>200</v>
      </c>
    </row>
    <row r="6" ht="14.15" spans="1:5">
      <c r="A6" s="14" t="s">
        <v>220</v>
      </c>
      <c r="B6" s="12">
        <v>1.3</v>
      </c>
      <c r="C6" s="15" t="s">
        <v>221</v>
      </c>
      <c r="D6" s="13" t="s">
        <v>216</v>
      </c>
      <c r="E6" s="16" t="s">
        <v>147</v>
      </c>
    </row>
    <row r="7" ht="14.15" spans="1:5">
      <c r="A7" s="14" t="s">
        <v>220</v>
      </c>
      <c r="B7" s="12">
        <v>1.4</v>
      </c>
      <c r="C7" s="15" t="s">
        <v>222</v>
      </c>
      <c r="D7" s="13" t="s">
        <v>216</v>
      </c>
      <c r="E7" s="16" t="s">
        <v>147</v>
      </c>
    </row>
    <row r="8" ht="14.15" spans="1:5">
      <c r="A8" s="14" t="s">
        <v>220</v>
      </c>
      <c r="B8" s="12">
        <v>1.5</v>
      </c>
      <c r="C8" s="15" t="s">
        <v>223</v>
      </c>
      <c r="D8" s="13" t="s">
        <v>216</v>
      </c>
      <c r="E8" s="16" t="s">
        <v>200</v>
      </c>
    </row>
    <row r="9" ht="14.15" spans="1:5">
      <c r="A9" s="14" t="s">
        <v>224</v>
      </c>
      <c r="B9" s="12">
        <v>1.6</v>
      </c>
      <c r="C9" s="15" t="s">
        <v>225</v>
      </c>
      <c r="D9" s="13" t="s">
        <v>216</v>
      </c>
      <c r="E9" s="16" t="s">
        <v>217</v>
      </c>
    </row>
    <row r="10" ht="29.25" customHeight="1" spans="1:5">
      <c r="A10" s="14" t="s">
        <v>226</v>
      </c>
      <c r="B10" s="12">
        <v>1.7</v>
      </c>
      <c r="C10" s="15" t="s">
        <v>227</v>
      </c>
      <c r="D10" s="13" t="s">
        <v>216</v>
      </c>
      <c r="E10" s="16" t="s">
        <v>147</v>
      </c>
    </row>
    <row r="11" ht="14.15" spans="1:5">
      <c r="A11" s="14" t="s">
        <v>228</v>
      </c>
      <c r="B11" s="12">
        <v>1.8</v>
      </c>
      <c r="C11" s="15" t="s">
        <v>229</v>
      </c>
      <c r="D11" s="13" t="s">
        <v>216</v>
      </c>
      <c r="E11" s="16" t="s">
        <v>217</v>
      </c>
    </row>
    <row r="12" ht="14.15" spans="1:5">
      <c r="A12" s="14" t="s">
        <v>228</v>
      </c>
      <c r="B12" s="12">
        <v>1.9</v>
      </c>
      <c r="C12" s="15" t="s">
        <v>230</v>
      </c>
      <c r="D12" s="13" t="s">
        <v>216</v>
      </c>
      <c r="E12" s="16" t="s">
        <v>217</v>
      </c>
    </row>
    <row r="13" ht="28.3" spans="1:5">
      <c r="A13" s="14" t="s">
        <v>228</v>
      </c>
      <c r="B13" s="12">
        <v>2</v>
      </c>
      <c r="C13" s="15" t="s">
        <v>231</v>
      </c>
      <c r="D13" s="13" t="s">
        <v>216</v>
      </c>
      <c r="E13" s="16" t="s">
        <v>217</v>
      </c>
    </row>
    <row r="14" ht="28.3" spans="1:5">
      <c r="A14" s="14" t="s">
        <v>228</v>
      </c>
      <c r="B14" s="12">
        <v>2.1</v>
      </c>
      <c r="C14" s="15" t="s">
        <v>232</v>
      </c>
      <c r="D14" s="13" t="s">
        <v>216</v>
      </c>
      <c r="E14" s="16" t="s">
        <v>217</v>
      </c>
    </row>
    <row r="15" ht="14.15" spans="1:5">
      <c r="A15" s="11" t="s">
        <v>228</v>
      </c>
      <c r="B15" s="12">
        <v>2.2</v>
      </c>
      <c r="C15" s="15" t="s">
        <v>233</v>
      </c>
      <c r="D15" s="13" t="s">
        <v>216</v>
      </c>
      <c r="E15" s="16" t="s">
        <v>200</v>
      </c>
    </row>
    <row r="16" ht="28.3" spans="1:5">
      <c r="A16" s="11" t="s">
        <v>228</v>
      </c>
      <c r="B16" s="12">
        <v>2.3</v>
      </c>
      <c r="C16" s="15" t="s">
        <v>234</v>
      </c>
      <c r="D16" s="13" t="s">
        <v>216</v>
      </c>
      <c r="E16" s="16" t="s">
        <v>217</v>
      </c>
    </row>
    <row r="17" ht="14.15" spans="1:5">
      <c r="A17" s="11" t="s">
        <v>228</v>
      </c>
      <c r="B17" s="12">
        <v>2.4</v>
      </c>
      <c r="C17" s="15" t="s">
        <v>235</v>
      </c>
      <c r="D17" s="13" t="s">
        <v>216</v>
      </c>
      <c r="E17" s="16" t="s">
        <v>217</v>
      </c>
    </row>
    <row r="18" ht="14.15" spans="1:5">
      <c r="A18" s="11" t="s">
        <v>228</v>
      </c>
      <c r="B18" s="12">
        <v>2.5</v>
      </c>
      <c r="C18" s="15" t="s">
        <v>236</v>
      </c>
      <c r="D18" s="13" t="s">
        <v>216</v>
      </c>
      <c r="E18" s="16" t="s">
        <v>217</v>
      </c>
    </row>
    <row r="19" ht="42.45" spans="1:5">
      <c r="A19" s="11" t="s">
        <v>228</v>
      </c>
      <c r="B19" s="12">
        <v>2.6</v>
      </c>
      <c r="C19" s="15" t="s">
        <v>237</v>
      </c>
      <c r="D19" s="13" t="s">
        <v>216</v>
      </c>
      <c r="E19" s="16" t="s">
        <v>217</v>
      </c>
    </row>
    <row r="20" ht="14.15" spans="1:5">
      <c r="A20" s="11" t="s">
        <v>228</v>
      </c>
      <c r="B20" s="12">
        <v>2.7</v>
      </c>
      <c r="C20" s="15" t="s">
        <v>238</v>
      </c>
      <c r="D20" s="13" t="s">
        <v>216</v>
      </c>
      <c r="E20" s="16" t="s">
        <v>147</v>
      </c>
    </row>
    <row r="21" ht="30" customHeight="1" spans="1:5">
      <c r="A21" s="11" t="s">
        <v>228</v>
      </c>
      <c r="B21" s="12" t="s">
        <v>239</v>
      </c>
      <c r="C21" s="15" t="s">
        <v>240</v>
      </c>
      <c r="D21" s="13" t="s">
        <v>216</v>
      </c>
      <c r="E21" s="16" t="s">
        <v>147</v>
      </c>
    </row>
    <row r="22" ht="14.15" spans="1:5">
      <c r="A22" s="11" t="s">
        <v>228</v>
      </c>
      <c r="B22" s="12" t="s">
        <v>241</v>
      </c>
      <c r="C22" s="17" t="s">
        <v>242</v>
      </c>
      <c r="D22" s="13" t="s">
        <v>216</v>
      </c>
      <c r="E22" s="16" t="s">
        <v>147</v>
      </c>
    </row>
    <row r="23" ht="14.15" spans="1:5">
      <c r="A23" s="11" t="s">
        <v>228</v>
      </c>
      <c r="B23" s="12" t="s">
        <v>243</v>
      </c>
      <c r="C23" s="17" t="s">
        <v>244</v>
      </c>
      <c r="D23" s="13" t="s">
        <v>216</v>
      </c>
      <c r="E23" s="16" t="s">
        <v>147</v>
      </c>
    </row>
    <row r="24" ht="70.7" spans="1:5">
      <c r="A24" s="11" t="s">
        <v>228</v>
      </c>
      <c r="B24" s="12" t="s">
        <v>245</v>
      </c>
      <c r="C24" s="15" t="s">
        <v>246</v>
      </c>
      <c r="D24" s="13" t="s">
        <v>200</v>
      </c>
      <c r="E24" s="16" t="s">
        <v>217</v>
      </c>
    </row>
    <row r="25" ht="28.3" spans="1:5">
      <c r="A25" s="11" t="s">
        <v>228</v>
      </c>
      <c r="B25" s="12" t="s">
        <v>247</v>
      </c>
      <c r="C25" s="15" t="s">
        <v>248</v>
      </c>
      <c r="D25" s="13" t="s">
        <v>216</v>
      </c>
      <c r="E25" s="16" t="s">
        <v>147</v>
      </c>
    </row>
    <row r="26" ht="28.3" spans="1:5">
      <c r="A26" s="11" t="s">
        <v>228</v>
      </c>
      <c r="B26" s="12" t="s">
        <v>249</v>
      </c>
      <c r="C26" s="15" t="s">
        <v>250</v>
      </c>
      <c r="D26" s="13" t="s">
        <v>216</v>
      </c>
      <c r="E26" s="16" t="s">
        <v>147</v>
      </c>
    </row>
    <row r="27" ht="14.15" spans="1:5">
      <c r="A27" s="11" t="s">
        <v>228</v>
      </c>
      <c r="B27" s="12" t="s">
        <v>251</v>
      </c>
      <c r="C27" s="15" t="s">
        <v>252</v>
      </c>
      <c r="D27" s="13" t="s">
        <v>216</v>
      </c>
      <c r="E27" s="16" t="s">
        <v>147</v>
      </c>
    </row>
    <row r="28" ht="14.15" spans="1:5">
      <c r="A28" s="11" t="s">
        <v>228</v>
      </c>
      <c r="B28" s="12" t="s">
        <v>253</v>
      </c>
      <c r="C28" s="15" t="s">
        <v>254</v>
      </c>
      <c r="D28" s="13" t="s">
        <v>200</v>
      </c>
      <c r="E28" s="16" t="s">
        <v>147</v>
      </c>
    </row>
    <row r="29" ht="14.15" spans="1:5">
      <c r="A29" s="11" t="s">
        <v>228</v>
      </c>
      <c r="B29" s="12" t="s">
        <v>255</v>
      </c>
      <c r="C29" s="15" t="s">
        <v>256</v>
      </c>
      <c r="D29" s="13" t="s">
        <v>216</v>
      </c>
      <c r="E29" s="16" t="s">
        <v>147</v>
      </c>
    </row>
    <row r="30" ht="70.7" spans="1:5">
      <c r="A30" s="14">
        <v>45387</v>
      </c>
      <c r="B30" s="12" t="s">
        <v>257</v>
      </c>
      <c r="C30" s="15" t="s">
        <v>258</v>
      </c>
      <c r="D30" s="13" t="s">
        <v>216</v>
      </c>
      <c r="E30" s="16" t="s">
        <v>147</v>
      </c>
    </row>
    <row r="31" ht="28.3" spans="1:5">
      <c r="A31" s="14">
        <v>45389</v>
      </c>
      <c r="B31" s="12" t="s">
        <v>259</v>
      </c>
      <c r="C31" s="15" t="s">
        <v>260</v>
      </c>
      <c r="D31" s="13" t="s">
        <v>216</v>
      </c>
      <c r="E31" s="16" t="s">
        <v>147</v>
      </c>
    </row>
    <row r="32" ht="14.15" spans="1:5">
      <c r="A32" s="14">
        <v>45390</v>
      </c>
      <c r="B32" s="12" t="s">
        <v>261</v>
      </c>
      <c r="C32" s="15" t="s">
        <v>262</v>
      </c>
      <c r="D32" s="13" t="s">
        <v>200</v>
      </c>
      <c r="E32" s="16" t="s">
        <v>147</v>
      </c>
    </row>
    <row r="33" ht="42.45" spans="1:5">
      <c r="A33" s="14">
        <v>45398</v>
      </c>
      <c r="B33" s="12" t="s">
        <v>263</v>
      </c>
      <c r="C33" s="15" t="s">
        <v>264</v>
      </c>
      <c r="D33" s="13" t="s">
        <v>216</v>
      </c>
      <c r="E33" s="16" t="s">
        <v>147</v>
      </c>
    </row>
    <row r="34" ht="14.15" spans="1:5">
      <c r="A34" s="14">
        <v>45400</v>
      </c>
      <c r="B34" s="12" t="s">
        <v>265</v>
      </c>
      <c r="C34" s="17" t="s">
        <v>266</v>
      </c>
      <c r="D34" s="13" t="s">
        <v>195</v>
      </c>
      <c r="E34" s="16" t="s">
        <v>147</v>
      </c>
    </row>
    <row r="35" ht="28.3" spans="1:5">
      <c r="A35" s="14">
        <v>45402</v>
      </c>
      <c r="B35" s="12" t="s">
        <v>267</v>
      </c>
      <c r="C35" s="15" t="s">
        <v>268</v>
      </c>
      <c r="D35" s="13" t="s">
        <v>216</v>
      </c>
      <c r="E35" s="16" t="s">
        <v>147</v>
      </c>
    </row>
    <row r="36" ht="84.85" spans="1:5">
      <c r="A36" s="14">
        <v>45408</v>
      </c>
      <c r="B36" s="12" t="s">
        <v>269</v>
      </c>
      <c r="C36" s="15" t="s">
        <v>270</v>
      </c>
      <c r="D36" s="13" t="s">
        <v>216</v>
      </c>
      <c r="E36" s="16" t="s">
        <v>147</v>
      </c>
    </row>
    <row r="37" ht="14.15" spans="1:5">
      <c r="A37" s="14">
        <v>45414</v>
      </c>
      <c r="B37" s="12" t="s">
        <v>271</v>
      </c>
      <c r="C37" s="15" t="s">
        <v>272</v>
      </c>
      <c r="D37" s="13" t="s">
        <v>216</v>
      </c>
      <c r="E37" s="16" t="s">
        <v>147</v>
      </c>
    </row>
    <row r="38" ht="56.55" spans="1:5">
      <c r="A38" s="14">
        <v>45420</v>
      </c>
      <c r="B38" s="12" t="s">
        <v>273</v>
      </c>
      <c r="C38" s="15" t="s">
        <v>274</v>
      </c>
      <c r="D38" s="13" t="s">
        <v>275</v>
      </c>
      <c r="E38" s="16" t="s">
        <v>217</v>
      </c>
    </row>
    <row r="39" ht="42.45" spans="1:5">
      <c r="A39" s="14">
        <v>45430</v>
      </c>
      <c r="B39" s="12" t="s">
        <v>276</v>
      </c>
      <c r="C39" s="15" t="s">
        <v>277</v>
      </c>
      <c r="D39" s="13" t="s">
        <v>216</v>
      </c>
      <c r="E39" s="16" t="s">
        <v>217</v>
      </c>
    </row>
    <row r="40" ht="42.45" spans="1:5">
      <c r="A40" s="14">
        <v>45442</v>
      </c>
      <c r="B40" s="12" t="s">
        <v>278</v>
      </c>
      <c r="C40" s="15" t="s">
        <v>279</v>
      </c>
      <c r="D40" s="13" t="s">
        <v>216</v>
      </c>
      <c r="E40" s="16" t="s">
        <v>147</v>
      </c>
    </row>
    <row r="41" ht="113.15" spans="1:5">
      <c r="A41" s="14">
        <v>45465</v>
      </c>
      <c r="B41" s="12" t="s">
        <v>280</v>
      </c>
      <c r="C41" s="15" t="s">
        <v>281</v>
      </c>
      <c r="D41" s="13" t="s">
        <v>216</v>
      </c>
      <c r="E41" s="16" t="s">
        <v>217</v>
      </c>
    </row>
    <row r="42" ht="56.55" spans="1:5">
      <c r="A42" s="14">
        <v>45483</v>
      </c>
      <c r="B42" s="12" t="s">
        <v>282</v>
      </c>
      <c r="C42" s="15" t="s">
        <v>283</v>
      </c>
      <c r="D42" s="13" t="s">
        <v>216</v>
      </c>
      <c r="E42" s="16" t="s">
        <v>147</v>
      </c>
    </row>
    <row r="43" ht="42.45" spans="1:5">
      <c r="A43" s="14">
        <v>45488</v>
      </c>
      <c r="B43" s="12" t="s">
        <v>284</v>
      </c>
      <c r="C43" s="15" t="s">
        <v>285</v>
      </c>
      <c r="D43" s="13" t="s">
        <v>216</v>
      </c>
      <c r="E43" s="16" t="s">
        <v>217</v>
      </c>
    </row>
    <row r="44" ht="56.55" spans="1:5">
      <c r="A44" s="14">
        <v>45494</v>
      </c>
      <c r="B44" s="12" t="s">
        <v>286</v>
      </c>
      <c r="C44" s="15" t="s">
        <v>287</v>
      </c>
      <c r="D44" s="13" t="s">
        <v>216</v>
      </c>
      <c r="E44" s="16" t="s">
        <v>147</v>
      </c>
    </row>
    <row r="45" ht="197.55" spans="1:5">
      <c r="A45" s="14">
        <v>45502</v>
      </c>
      <c r="B45" s="12" t="s">
        <v>288</v>
      </c>
      <c r="C45" s="15" t="s">
        <v>289</v>
      </c>
      <c r="D45" s="13" t="s">
        <v>216</v>
      </c>
      <c r="E45" s="16" t="s">
        <v>217</v>
      </c>
    </row>
    <row r="46" ht="28.3" spans="1:5">
      <c r="A46" s="14">
        <v>45507</v>
      </c>
      <c r="B46" s="12" t="s">
        <v>290</v>
      </c>
      <c r="C46" s="15" t="s">
        <v>291</v>
      </c>
      <c r="D46" s="13" t="s">
        <v>216</v>
      </c>
      <c r="E46" s="16" t="s">
        <v>147</v>
      </c>
    </row>
    <row r="47" ht="28.3" spans="1:5">
      <c r="A47" s="14">
        <v>45510</v>
      </c>
      <c r="B47" s="12" t="s">
        <v>292</v>
      </c>
      <c r="C47" s="15" t="s">
        <v>293</v>
      </c>
      <c r="D47" s="13" t="s">
        <v>216</v>
      </c>
      <c r="E47" s="16" t="s">
        <v>147</v>
      </c>
    </row>
    <row r="48" ht="14.15" spans="1:5">
      <c r="A48" s="14">
        <v>45513</v>
      </c>
      <c r="B48" s="12" t="s">
        <v>294</v>
      </c>
      <c r="C48" s="15" t="s">
        <v>295</v>
      </c>
      <c r="D48" s="13" t="s">
        <v>216</v>
      </c>
      <c r="E48" s="16" t="s">
        <v>147</v>
      </c>
    </row>
    <row r="49" ht="99" spans="1:5">
      <c r="A49" s="14">
        <v>45516</v>
      </c>
      <c r="B49" s="12" t="s">
        <v>296</v>
      </c>
      <c r="C49" s="15" t="s">
        <v>297</v>
      </c>
      <c r="D49" s="13" t="s">
        <v>216</v>
      </c>
      <c r="E49" s="16" t="s">
        <v>147</v>
      </c>
    </row>
    <row r="50" ht="70.7" spans="1:5">
      <c r="A50" s="14">
        <v>45519</v>
      </c>
      <c r="B50" s="12" t="s">
        <v>298</v>
      </c>
      <c r="C50" s="15" t="s">
        <v>299</v>
      </c>
      <c r="D50" s="13" t="s">
        <v>216</v>
      </c>
      <c r="E50" s="16" t="s">
        <v>147</v>
      </c>
    </row>
    <row r="51" ht="84.85" spans="1:5">
      <c r="A51" s="14">
        <v>45521</v>
      </c>
      <c r="B51" s="12" t="s">
        <v>300</v>
      </c>
      <c r="C51" s="15" t="s">
        <v>301</v>
      </c>
      <c r="D51" s="13" t="s">
        <v>216</v>
      </c>
      <c r="E51" s="16" t="s">
        <v>147</v>
      </c>
    </row>
    <row r="52" ht="28.3" spans="1:5">
      <c r="A52" s="14">
        <v>45526</v>
      </c>
      <c r="B52" s="12" t="s">
        <v>302</v>
      </c>
      <c r="C52" s="15" t="s">
        <v>303</v>
      </c>
      <c r="D52" s="13" t="s">
        <v>216</v>
      </c>
      <c r="E52" s="16" t="s">
        <v>147</v>
      </c>
    </row>
    <row r="53" ht="28.3" spans="1:5">
      <c r="A53" s="14">
        <v>45527</v>
      </c>
      <c r="B53" s="12" t="s">
        <v>304</v>
      </c>
      <c r="C53" s="15" t="s">
        <v>305</v>
      </c>
      <c r="D53" s="13" t="s">
        <v>216</v>
      </c>
      <c r="E53" s="16" t="s">
        <v>147</v>
      </c>
    </row>
    <row r="54" ht="14.15" spans="1:5">
      <c r="A54" s="14">
        <v>45528</v>
      </c>
      <c r="B54" s="12" t="s">
        <v>306</v>
      </c>
      <c r="C54" s="15" t="s">
        <v>307</v>
      </c>
      <c r="D54" s="13" t="s">
        <v>216</v>
      </c>
      <c r="E54" s="16" t="s">
        <v>147</v>
      </c>
    </row>
    <row r="55" ht="56.55" spans="1:5">
      <c r="A55" s="14">
        <v>45530</v>
      </c>
      <c r="B55" s="12" t="s">
        <v>308</v>
      </c>
      <c r="C55" s="15" t="s">
        <v>309</v>
      </c>
      <c r="D55" s="13" t="s">
        <v>310</v>
      </c>
      <c r="E55" s="16" t="s">
        <v>147</v>
      </c>
    </row>
    <row r="56" ht="14.15" spans="1:5">
      <c r="A56" s="14">
        <v>45536</v>
      </c>
      <c r="B56" s="12" t="s">
        <v>311</v>
      </c>
      <c r="C56" s="15" t="s">
        <v>312</v>
      </c>
      <c r="D56" s="13" t="s">
        <v>216</v>
      </c>
      <c r="E56" s="16" t="s">
        <v>147</v>
      </c>
    </row>
    <row r="57" ht="14.15" spans="1:5">
      <c r="A57" s="14">
        <v>45537</v>
      </c>
      <c r="B57" s="12" t="s">
        <v>313</v>
      </c>
      <c r="C57" s="15" t="s">
        <v>314</v>
      </c>
      <c r="D57" s="13" t="s">
        <v>216</v>
      </c>
      <c r="E57" s="16" t="s">
        <v>147</v>
      </c>
    </row>
    <row r="58" ht="28.3" spans="1:5">
      <c r="A58" s="14">
        <v>45539</v>
      </c>
      <c r="B58" s="12" t="s">
        <v>315</v>
      </c>
      <c r="C58" s="15" t="s">
        <v>316</v>
      </c>
      <c r="D58" s="13" t="s">
        <v>216</v>
      </c>
      <c r="E58" s="16" t="s">
        <v>147</v>
      </c>
    </row>
    <row r="59" ht="113.15" spans="1:5">
      <c r="A59" s="14">
        <v>45546</v>
      </c>
      <c r="B59" s="12" t="s">
        <v>317</v>
      </c>
      <c r="C59" s="15" t="s">
        <v>318</v>
      </c>
      <c r="D59" s="13" t="s">
        <v>216</v>
      </c>
      <c r="E59" s="16" t="s">
        <v>147</v>
      </c>
    </row>
    <row r="60" ht="28.3" spans="1:5">
      <c r="A60" s="14">
        <v>45549</v>
      </c>
      <c r="B60" s="12" t="s">
        <v>319</v>
      </c>
      <c r="C60" s="15" t="s">
        <v>320</v>
      </c>
      <c r="D60" s="13" t="s">
        <v>216</v>
      </c>
      <c r="E60" s="16" t="s">
        <v>147</v>
      </c>
    </row>
    <row r="61" ht="127.3" spans="1:5">
      <c r="A61" s="14">
        <v>45583</v>
      </c>
      <c r="B61" s="12" t="s">
        <v>321</v>
      </c>
      <c r="C61" s="15" t="s">
        <v>322</v>
      </c>
      <c r="D61" s="13" t="s">
        <v>216</v>
      </c>
      <c r="E61" s="16" t="s">
        <v>147</v>
      </c>
    </row>
    <row r="62" ht="169.3" spans="1:5">
      <c r="A62" s="14">
        <v>45607</v>
      </c>
      <c r="B62" s="12" t="s">
        <v>323</v>
      </c>
      <c r="C62" s="15" t="s">
        <v>324</v>
      </c>
      <c r="D62" s="13" t="s">
        <v>216</v>
      </c>
      <c r="E62" s="16" t="s">
        <v>147</v>
      </c>
    </row>
    <row r="63" ht="28.3" spans="1:5">
      <c r="A63" s="14">
        <v>45621</v>
      </c>
      <c r="B63" s="12" t="s">
        <v>325</v>
      </c>
      <c r="C63" s="15" t="s">
        <v>326</v>
      </c>
      <c r="D63" s="13" t="s">
        <v>310</v>
      </c>
      <c r="E63" s="16" t="s">
        <v>147</v>
      </c>
    </row>
    <row r="64" ht="127.3" spans="1:5">
      <c r="A64" s="14">
        <v>45630</v>
      </c>
      <c r="B64" s="12" t="s">
        <v>327</v>
      </c>
      <c r="C64" s="15" t="s">
        <v>328</v>
      </c>
      <c r="D64" s="13" t="s">
        <v>216</v>
      </c>
      <c r="E64" s="16" t="s">
        <v>147</v>
      </c>
    </row>
    <row r="65" ht="14.15" spans="1:5">
      <c r="A65" s="14">
        <v>45631</v>
      </c>
      <c r="B65" s="12" t="s">
        <v>329</v>
      </c>
      <c r="C65" s="15" t="s">
        <v>330</v>
      </c>
      <c r="D65" s="13" t="s">
        <v>216</v>
      </c>
      <c r="E65" s="16" t="s">
        <v>147</v>
      </c>
    </row>
    <row r="66" ht="42.45" spans="1:5">
      <c r="A66" s="14">
        <v>45644</v>
      </c>
      <c r="B66" s="12" t="s">
        <v>331</v>
      </c>
      <c r="C66" s="15" t="s">
        <v>332</v>
      </c>
      <c r="D66" s="13" t="s">
        <v>216</v>
      </c>
      <c r="E66" s="16" t="s">
        <v>147</v>
      </c>
    </row>
    <row r="67" ht="99" spans="1:5">
      <c r="A67" s="14">
        <v>45650</v>
      </c>
      <c r="B67" s="12" t="s">
        <v>333</v>
      </c>
      <c r="C67" s="15" t="s">
        <v>334</v>
      </c>
      <c r="D67" s="13" t="s">
        <v>216</v>
      </c>
      <c r="E67" s="16" t="s">
        <v>147</v>
      </c>
    </row>
    <row r="68" ht="141" spans="1:5">
      <c r="A68" s="14">
        <v>45659</v>
      </c>
      <c r="B68" s="12" t="s">
        <v>335</v>
      </c>
      <c r="C68" s="15" t="s">
        <v>336</v>
      </c>
      <c r="D68" s="13" t="s">
        <v>216</v>
      </c>
      <c r="E68" s="16" t="s">
        <v>147</v>
      </c>
    </row>
    <row r="69" ht="84.85" spans="1:5">
      <c r="A69" s="14">
        <v>45677</v>
      </c>
      <c r="B69" s="12" t="s">
        <v>337</v>
      </c>
      <c r="C69" s="15" t="s">
        <v>338</v>
      </c>
      <c r="D69" s="13" t="s">
        <v>216</v>
      </c>
      <c r="E69" s="16" t="s">
        <v>147</v>
      </c>
    </row>
    <row r="70" ht="28.3" spans="1:5">
      <c r="A70" s="14">
        <v>45717</v>
      </c>
      <c r="B70" s="12" t="s">
        <v>339</v>
      </c>
      <c r="C70" s="15" t="s">
        <v>340</v>
      </c>
      <c r="D70" s="13" t="s">
        <v>216</v>
      </c>
      <c r="E70" s="16" t="s">
        <v>147</v>
      </c>
    </row>
    <row r="71" ht="14.15" spans="1:5">
      <c r="A71" s="14">
        <v>45723</v>
      </c>
      <c r="B71" s="12" t="s">
        <v>341</v>
      </c>
      <c r="C71" s="15" t="s">
        <v>342</v>
      </c>
      <c r="D71" s="13" t="s">
        <v>216</v>
      </c>
      <c r="E71" s="16" t="s">
        <v>147</v>
      </c>
    </row>
    <row r="72" ht="28.3" spans="1:5">
      <c r="A72" s="14">
        <v>45738</v>
      </c>
      <c r="B72" s="12" t="s">
        <v>343</v>
      </c>
      <c r="C72" s="15" t="s">
        <v>344</v>
      </c>
      <c r="D72" s="13" t="s">
        <v>216</v>
      </c>
      <c r="E72" s="16" t="s">
        <v>147</v>
      </c>
    </row>
    <row r="73" ht="28.3" spans="1:5">
      <c r="A73" s="14">
        <v>45743</v>
      </c>
      <c r="B73" s="12" t="s">
        <v>345</v>
      </c>
      <c r="C73" s="15" t="s">
        <v>346</v>
      </c>
      <c r="D73" s="13" t="s">
        <v>216</v>
      </c>
      <c r="E73" s="16" t="s">
        <v>147</v>
      </c>
    </row>
    <row r="74" ht="42.45" spans="1:5">
      <c r="A74" s="14">
        <v>45770</v>
      </c>
      <c r="B74" s="12" t="s">
        <v>347</v>
      </c>
      <c r="C74" s="15" t="s">
        <v>348</v>
      </c>
      <c r="D74" s="13" t="s">
        <v>216</v>
      </c>
      <c r="E74" s="16" t="s">
        <v>147</v>
      </c>
    </row>
    <row r="75" ht="28.3" spans="1:5">
      <c r="A75" s="14">
        <v>45780</v>
      </c>
      <c r="B75" s="12" t="s">
        <v>349</v>
      </c>
      <c r="C75" s="15" t="s">
        <v>350</v>
      </c>
      <c r="D75" s="13" t="s">
        <v>216</v>
      </c>
      <c r="E75" s="16" t="s">
        <v>147</v>
      </c>
    </row>
    <row r="76" ht="42.45" spans="1:5">
      <c r="A76" s="14">
        <v>45798</v>
      </c>
      <c r="B76" s="12" t="s">
        <v>351</v>
      </c>
      <c r="C76" s="15" t="s">
        <v>352</v>
      </c>
      <c r="D76" s="13" t="s">
        <v>216</v>
      </c>
      <c r="E76" s="16" t="s">
        <v>147</v>
      </c>
    </row>
    <row r="77" ht="28.3" spans="1:5">
      <c r="A77" s="14">
        <v>45849</v>
      </c>
      <c r="B77" s="12" t="s">
        <v>353</v>
      </c>
      <c r="C77" s="15" t="s">
        <v>354</v>
      </c>
      <c r="D77" s="13" t="s">
        <v>216</v>
      </c>
      <c r="E77" s="16" t="s">
        <v>147</v>
      </c>
    </row>
    <row r="78" ht="56.55" spans="1:5">
      <c r="A78" s="14">
        <v>45938</v>
      </c>
      <c r="B78" s="12" t="s">
        <v>355</v>
      </c>
      <c r="C78" s="15" t="s">
        <v>356</v>
      </c>
      <c r="D78" s="13" t="s">
        <v>357</v>
      </c>
      <c r="E78" s="16" t="s">
        <v>147</v>
      </c>
    </row>
    <row r="79" ht="28.3" spans="1:5">
      <c r="A79" s="14">
        <v>45978</v>
      </c>
      <c r="B79" s="12" t="s">
        <v>358</v>
      </c>
      <c r="C79" s="18" t="s">
        <v>359</v>
      </c>
      <c r="D79" s="13" t="s">
        <v>310</v>
      </c>
      <c r="E79" s="16" t="s">
        <v>147</v>
      </c>
    </row>
    <row r="80" ht="14.15" spans="1:5">
      <c r="A80" s="14">
        <v>45983</v>
      </c>
      <c r="B80" s="12" t="s">
        <v>360</v>
      </c>
      <c r="C80" s="18" t="s">
        <v>361</v>
      </c>
      <c r="D80" s="13" t="s">
        <v>216</v>
      </c>
      <c r="E80" s="16" t="s">
        <v>147</v>
      </c>
    </row>
    <row r="81" ht="14.15" spans="1:5">
      <c r="A81" s="14">
        <v>45998</v>
      </c>
      <c r="B81" s="12" t="s">
        <v>362</v>
      </c>
      <c r="C81" s="18" t="s">
        <v>363</v>
      </c>
      <c r="D81" s="13" t="s">
        <v>216</v>
      </c>
      <c r="E81" s="16" t="s">
        <v>147</v>
      </c>
    </row>
    <row r="82" ht="56.55" spans="1:5">
      <c r="A82" s="14">
        <v>46013</v>
      </c>
      <c r="B82" s="12" t="s">
        <v>364</v>
      </c>
      <c r="C82" s="18" t="s">
        <v>365</v>
      </c>
      <c r="D82" s="13" t="s">
        <v>216</v>
      </c>
      <c r="E82" s="16" t="s">
        <v>147</v>
      </c>
    </row>
    <row r="83" ht="14.15" spans="1:5">
      <c r="A83" s="14">
        <v>46028</v>
      </c>
      <c r="B83" s="12" t="s">
        <v>366</v>
      </c>
      <c r="C83" s="18" t="s">
        <v>367</v>
      </c>
      <c r="D83" s="13" t="s">
        <v>216</v>
      </c>
      <c r="E83" s="16" t="s">
        <v>147</v>
      </c>
    </row>
    <row r="84" ht="28.3" spans="1:5">
      <c r="A84" s="14">
        <v>46053</v>
      </c>
      <c r="B84" s="12" t="s">
        <v>368</v>
      </c>
      <c r="C84" s="18" t="s">
        <v>369</v>
      </c>
      <c r="D84" s="13" t="s">
        <v>216</v>
      </c>
      <c r="E84" s="16" t="s">
        <v>147</v>
      </c>
    </row>
    <row r="85" ht="42.45" spans="1:5">
      <c r="A85" s="14">
        <v>46097</v>
      </c>
      <c r="B85" s="12" t="s">
        <v>370</v>
      </c>
      <c r="C85" s="18" t="s">
        <v>371</v>
      </c>
      <c r="D85" s="13" t="s">
        <v>216</v>
      </c>
      <c r="E85" s="16" t="s">
        <v>147</v>
      </c>
    </row>
    <row r="86" ht="14.15" spans="1:5">
      <c r="A86" s="14">
        <v>46106</v>
      </c>
      <c r="B86" s="12" t="s">
        <v>372</v>
      </c>
      <c r="C86" s="18" t="s">
        <v>373</v>
      </c>
      <c r="D86" s="13" t="s">
        <v>194</v>
      </c>
      <c r="E86" s="16" t="s">
        <v>147</v>
      </c>
    </row>
    <row r="87" ht="56.55" spans="1:5">
      <c r="A87" s="14">
        <v>46115</v>
      </c>
      <c r="B87" s="12" t="s">
        <v>374</v>
      </c>
      <c r="C87" s="18" t="s">
        <v>375</v>
      </c>
      <c r="D87" s="13" t="s">
        <v>216</v>
      </c>
      <c r="E87" s="16" t="s">
        <v>147</v>
      </c>
    </row>
    <row r="88" ht="42.45" spans="1:5">
      <c r="A88" s="14">
        <v>46121</v>
      </c>
      <c r="B88" s="12" t="s">
        <v>376</v>
      </c>
      <c r="C88" s="18" t="s">
        <v>377</v>
      </c>
      <c r="D88" s="13" t="s">
        <v>378</v>
      </c>
      <c r="E88" s="16" t="s">
        <v>217</v>
      </c>
    </row>
    <row r="89" ht="211.7" spans="1:5">
      <c r="A89" s="14">
        <v>46139</v>
      </c>
      <c r="B89" s="12" t="s">
        <v>379</v>
      </c>
      <c r="C89" s="18" t="s">
        <v>380</v>
      </c>
      <c r="D89" s="13" t="s">
        <v>216</v>
      </c>
      <c r="E89" s="16" t="s">
        <v>147</v>
      </c>
    </row>
    <row r="90" ht="169.3" spans="1:5">
      <c r="A90" s="14">
        <v>46148</v>
      </c>
      <c r="B90" s="12" t="s">
        <v>381</v>
      </c>
      <c r="C90" s="19" t="s">
        <v>382</v>
      </c>
      <c r="D90" s="13" t="s">
        <v>216</v>
      </c>
      <c r="E90" s="16" t="s">
        <v>147</v>
      </c>
    </row>
    <row r="91" ht="42.45" spans="1:5">
      <c r="A91" s="14">
        <v>46150</v>
      </c>
      <c r="B91" s="12" t="s">
        <v>383</v>
      </c>
      <c r="C91" s="19" t="s">
        <v>384</v>
      </c>
      <c r="D91" s="13" t="s">
        <v>216</v>
      </c>
      <c r="E91" s="16" t="s">
        <v>147</v>
      </c>
    </row>
    <row r="92" ht="197.55" spans="1:5">
      <c r="A92" s="14">
        <v>46195</v>
      </c>
      <c r="B92" s="12" t="s">
        <v>385</v>
      </c>
      <c r="C92" s="19" t="s">
        <v>386</v>
      </c>
      <c r="D92" s="13" t="s">
        <v>216</v>
      </c>
      <c r="E92" s="16" t="s">
        <v>147</v>
      </c>
    </row>
    <row r="93" ht="56.55" spans="1:5">
      <c r="A93" s="14">
        <v>46206</v>
      </c>
      <c r="B93" s="12" t="s">
        <v>387</v>
      </c>
      <c r="C93" s="19" t="s">
        <v>388</v>
      </c>
      <c r="D93" s="13" t="s">
        <v>216</v>
      </c>
      <c r="E93" s="16" t="s">
        <v>147</v>
      </c>
    </row>
    <row r="94" ht="141" spans="1:5">
      <c r="A94" s="14">
        <v>46247</v>
      </c>
      <c r="B94" s="12" t="s">
        <v>389</v>
      </c>
      <c r="C94" s="19" t="s">
        <v>390</v>
      </c>
      <c r="D94" s="13" t="s">
        <v>216</v>
      </c>
      <c r="E94" s="16" t="s">
        <v>147</v>
      </c>
    </row>
    <row r="95" ht="42.45" spans="1:5">
      <c r="A95" s="14">
        <v>46250</v>
      </c>
      <c r="B95" s="12" t="s">
        <v>391</v>
      </c>
      <c r="C95" s="19" t="s">
        <v>392</v>
      </c>
      <c r="D95" s="13" t="s">
        <v>216</v>
      </c>
      <c r="E95" s="16" t="s">
        <v>147</v>
      </c>
    </row>
    <row r="96" ht="70.7" spans="1:5">
      <c r="A96" s="14">
        <v>46269</v>
      </c>
      <c r="B96" s="12" t="s">
        <v>145</v>
      </c>
      <c r="C96" s="19" t="s">
        <v>393</v>
      </c>
      <c r="D96" s="13" t="s">
        <v>216</v>
      </c>
      <c r="E96" s="16" t="s">
        <v>147</v>
      </c>
    </row>
    <row r="97" ht="141" spans="1:5">
      <c r="A97" s="14">
        <v>46280</v>
      </c>
      <c r="B97" s="12" t="s">
        <v>394</v>
      </c>
      <c r="C97" s="20" t="s">
        <v>395</v>
      </c>
      <c r="D97" s="13" t="s">
        <v>216</v>
      </c>
      <c r="E97" s="16" t="s">
        <v>147</v>
      </c>
    </row>
  </sheetData>
  <sheetProtection algorithmName="SHA-512" hashValue="APPrgGEz04iOo/CAI5sgmzbzcYWj0wdpYwqbiQ6vD73IEKqlV1U/x2rIHgYlowoYe83xcrsZ70sj1QLlq7R9Nw==" saltValue="TTtCBiausBgYqcvB2uvt4g==" spinCount="100000" sheet="1" sort="0" autoFilter="0" pivotTables="0"/>
  <autoFilter xmlns:etc="http://www.wps.cn/officeDocument/2017/etCustomData" ref="A1:E97" etc:filterBottomFollowUsedRange="0">
    <extLst/>
  </autoFilter>
  <mergeCells count="1">
    <mergeCell ref="A1:E1"/>
  </mergeCells>
  <pageMargins left="0.7" right="0.7"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A469"/>
  <sheetViews>
    <sheetView workbookViewId="0">
      <selection activeCell="E16" sqref="E16"/>
    </sheetView>
  </sheetViews>
  <sheetFormatPr defaultColWidth="9" defaultRowHeight="14.1"/>
  <cols>
    <col min="1" max="1" width="17.1261261261261" style="1" customWidth="1"/>
  </cols>
  <sheetData>
    <row r="1" s="1" customFormat="1" spans="1:1">
      <c r="A1" t="s">
        <v>396</v>
      </c>
    </row>
    <row r="2" spans="1:1">
      <c r="A2" s="2"/>
    </row>
    <row r="3" spans="1:1">
      <c r="A3" s="2"/>
    </row>
    <row r="4" spans="1:1">
      <c r="A4" s="2"/>
    </row>
    <row r="5" spans="1:1">
      <c r="A5" s="2"/>
    </row>
    <row r="6" spans="1:1">
      <c r="A6" s="2"/>
    </row>
    <row r="7" spans="1:1">
      <c r="A7" s="2"/>
    </row>
    <row r="8" spans="1:1">
      <c r="A8" s="2"/>
    </row>
    <row r="9" spans="1:1">
      <c r="A9" s="2"/>
    </row>
    <row r="10" spans="1:1">
      <c r="A10" s="2"/>
    </row>
    <row r="11" spans="1:1">
      <c r="A11" s="2"/>
    </row>
    <row r="12" spans="1:1">
      <c r="A12" s="2"/>
    </row>
    <row r="13" spans="1:1">
      <c r="A13" s="2"/>
    </row>
    <row r="14" spans="1:1">
      <c r="A14" s="2"/>
    </row>
    <row r="15" spans="1:1">
      <c r="A15" s="2"/>
    </row>
    <row r="16" spans="1:1">
      <c r="A16" s="2"/>
    </row>
    <row r="17" spans="1:1">
      <c r="A17"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3"/>
    </row>
    <row r="162" spans="1:1">
      <c r="A162" s="3"/>
    </row>
    <row r="163" spans="1:1">
      <c r="A163" s="3"/>
    </row>
    <row r="164" spans="1:1">
      <c r="A164" s="3"/>
    </row>
    <row r="165" spans="1:1">
      <c r="A165" s="3"/>
    </row>
    <row r="166" spans="1:1">
      <c r="A166" s="3"/>
    </row>
    <row r="167" spans="1:1">
      <c r="A167" s="3"/>
    </row>
    <row r="168" spans="1:1">
      <c r="A168" s="3"/>
    </row>
    <row r="169" spans="1:1">
      <c r="A169" s="3"/>
    </row>
    <row r="170" spans="1:1">
      <c r="A170" s="3"/>
    </row>
    <row r="171" spans="1:1">
      <c r="A171" s="3"/>
    </row>
    <row r="172" spans="1:1">
      <c r="A172" s="3"/>
    </row>
    <row r="173" spans="1:1">
      <c r="A173" s="3"/>
    </row>
    <row r="174" spans="1:1">
      <c r="A174" s="3"/>
    </row>
    <row r="175" spans="1:1">
      <c r="A175" s="3"/>
    </row>
    <row r="176" spans="1:1">
      <c r="A176" s="3"/>
    </row>
    <row r="177" spans="1:1">
      <c r="A177" s="3"/>
    </row>
    <row r="178" spans="1:1">
      <c r="A178" s="3"/>
    </row>
    <row r="179" spans="1:1">
      <c r="A179" s="3"/>
    </row>
    <row r="180" spans="1:1">
      <c r="A180" s="3"/>
    </row>
    <row r="181" spans="1:1">
      <c r="A181" s="3"/>
    </row>
    <row r="182" spans="1:1">
      <c r="A182" s="3"/>
    </row>
    <row r="183" spans="1:1">
      <c r="A183" s="3"/>
    </row>
    <row r="184" spans="1:1">
      <c r="A184" s="3"/>
    </row>
    <row r="185" spans="1:1">
      <c r="A185" s="3"/>
    </row>
    <row r="186" spans="1:1">
      <c r="A186" s="3"/>
    </row>
    <row r="187" spans="1:1">
      <c r="A187" s="3"/>
    </row>
    <row r="188" spans="1:1">
      <c r="A188" s="3"/>
    </row>
    <row r="189" spans="1:1">
      <c r="A189" s="3"/>
    </row>
    <row r="190" spans="1:1">
      <c r="A190" s="3"/>
    </row>
    <row r="191" spans="1:1">
      <c r="A191" s="3"/>
    </row>
    <row r="192" spans="1:1">
      <c r="A192" s="3"/>
    </row>
    <row r="193" spans="1:1">
      <c r="A193" s="3"/>
    </row>
    <row r="194" spans="1:1">
      <c r="A194" s="3"/>
    </row>
    <row r="195" spans="1:1">
      <c r="A195" s="3"/>
    </row>
    <row r="196" spans="1:1">
      <c r="A196" s="3"/>
    </row>
    <row r="197" spans="1:1">
      <c r="A197" s="3"/>
    </row>
    <row r="198" spans="1:1">
      <c r="A198" s="3"/>
    </row>
    <row r="199" spans="1:1">
      <c r="A199" s="3"/>
    </row>
    <row r="200" spans="1:1">
      <c r="A200" s="3"/>
    </row>
    <row r="201" spans="1:1">
      <c r="A201" s="3"/>
    </row>
    <row r="202" spans="1:1">
      <c r="A202" s="3"/>
    </row>
    <row r="203" spans="1:1">
      <c r="A203" s="3"/>
    </row>
    <row r="204" spans="1:1">
      <c r="A204" s="3"/>
    </row>
    <row r="205" spans="1:1">
      <c r="A205" s="3"/>
    </row>
    <row r="206" spans="1:1">
      <c r="A206" s="3"/>
    </row>
    <row r="207" spans="1:1">
      <c r="A207" s="3"/>
    </row>
    <row r="208" spans="1:1">
      <c r="A208" s="3"/>
    </row>
    <row r="209" spans="1:1">
      <c r="A209" s="3"/>
    </row>
    <row r="210" spans="1:1">
      <c r="A210" s="3"/>
    </row>
    <row r="211" spans="1:1">
      <c r="A211" s="3"/>
    </row>
    <row r="212" spans="1:1">
      <c r="A212" s="3"/>
    </row>
    <row r="213" spans="1:1">
      <c r="A213" s="3"/>
    </row>
    <row r="214" spans="1:1">
      <c r="A214" s="3"/>
    </row>
    <row r="215" spans="1:1">
      <c r="A215" s="3"/>
    </row>
    <row r="216" spans="1:1">
      <c r="A216" s="3"/>
    </row>
    <row r="217" spans="1:1">
      <c r="A217" s="3"/>
    </row>
    <row r="218" spans="1:1">
      <c r="A218" s="3"/>
    </row>
    <row r="219" spans="1:1">
      <c r="A219" s="3"/>
    </row>
    <row r="220" spans="1:1">
      <c r="A220" s="3"/>
    </row>
    <row r="221" spans="1:1">
      <c r="A221" s="3"/>
    </row>
    <row r="222" spans="1:1">
      <c r="A222" s="3"/>
    </row>
    <row r="223" spans="1:1">
      <c r="A223" s="3"/>
    </row>
    <row r="224" spans="1:1">
      <c r="A224" s="3"/>
    </row>
    <row r="225" spans="1:1">
      <c r="A225" s="3"/>
    </row>
    <row r="226" spans="1:1">
      <c r="A226" s="3"/>
    </row>
    <row r="227" spans="1:1">
      <c r="A227" s="3"/>
    </row>
    <row r="228" spans="1:1">
      <c r="A228" s="3"/>
    </row>
    <row r="229" spans="1:1">
      <c r="A229" s="3"/>
    </row>
    <row r="230" spans="1:1">
      <c r="A230" s="3"/>
    </row>
    <row r="231" spans="1:1">
      <c r="A231" s="3"/>
    </row>
    <row r="232" spans="1:1">
      <c r="A232" s="3"/>
    </row>
    <row r="233" spans="1:1">
      <c r="A233" s="3"/>
    </row>
    <row r="234" spans="1:1">
      <c r="A234" s="3"/>
    </row>
    <row r="235" spans="1:1">
      <c r="A235" s="3"/>
    </row>
    <row r="236" spans="1:1">
      <c r="A236" s="3"/>
    </row>
    <row r="237" spans="1:1">
      <c r="A237" s="3"/>
    </row>
    <row r="238" spans="1:1">
      <c r="A238" s="3"/>
    </row>
    <row r="239" spans="1:1">
      <c r="A239" s="3"/>
    </row>
    <row r="240" spans="1:1">
      <c r="A240" s="3"/>
    </row>
    <row r="241" spans="1:1">
      <c r="A241" s="3"/>
    </row>
    <row r="242" spans="1:1">
      <c r="A242" s="3"/>
    </row>
    <row r="243" spans="1:1">
      <c r="A243" s="3"/>
    </row>
    <row r="244" spans="1:1">
      <c r="A244" s="3"/>
    </row>
    <row r="245" spans="1:1">
      <c r="A245" s="3"/>
    </row>
    <row r="246" spans="1:1">
      <c r="A246" s="3"/>
    </row>
    <row r="247" spans="1:1">
      <c r="A247" s="3"/>
    </row>
    <row r="248" spans="1:1">
      <c r="A248" s="3"/>
    </row>
    <row r="249" spans="1:1">
      <c r="A249" s="3"/>
    </row>
    <row r="250" spans="1:1">
      <c r="A250" s="3"/>
    </row>
    <row r="251" spans="1:1">
      <c r="A251" s="3"/>
    </row>
    <row r="252" spans="1:1">
      <c r="A252" s="3"/>
    </row>
    <row r="253" spans="1:1">
      <c r="A253" s="3"/>
    </row>
    <row r="254" spans="1:1">
      <c r="A254" s="3"/>
    </row>
    <row r="255" spans="1:1">
      <c r="A255" s="3"/>
    </row>
    <row r="256" spans="1:1">
      <c r="A256" s="3"/>
    </row>
    <row r="257" spans="1:1">
      <c r="A257" s="3"/>
    </row>
    <row r="258" spans="1:1">
      <c r="A258" s="3"/>
    </row>
    <row r="259" spans="1:1">
      <c r="A259" s="3"/>
    </row>
    <row r="260" spans="1:1">
      <c r="A260" s="3"/>
    </row>
    <row r="261" spans="1:1">
      <c r="A261" s="3"/>
    </row>
    <row r="262" spans="1:1">
      <c r="A262" s="3"/>
    </row>
    <row r="263" spans="1:1">
      <c r="A263" s="3"/>
    </row>
    <row r="264" spans="1:1">
      <c r="A264" s="3"/>
    </row>
    <row r="265" spans="1:1">
      <c r="A265" s="3"/>
    </row>
    <row r="266" spans="1:1">
      <c r="A266" s="3"/>
    </row>
    <row r="267" spans="1:1">
      <c r="A267" s="3"/>
    </row>
    <row r="268" spans="1:1">
      <c r="A268" s="3"/>
    </row>
    <row r="269" spans="1:1">
      <c r="A269" s="3"/>
    </row>
    <row r="270" spans="1:1">
      <c r="A270" s="3"/>
    </row>
    <row r="271" spans="1:1">
      <c r="A271" s="3"/>
    </row>
    <row r="272" spans="1:1">
      <c r="A272" s="3"/>
    </row>
    <row r="273" spans="1:1">
      <c r="A273" s="3"/>
    </row>
    <row r="274" spans="1:1">
      <c r="A274" s="3"/>
    </row>
    <row r="275" spans="1:1">
      <c r="A275" s="3"/>
    </row>
    <row r="276" spans="1:1">
      <c r="A276" s="3"/>
    </row>
    <row r="277" spans="1:1">
      <c r="A277" s="3"/>
    </row>
    <row r="278" spans="1:1">
      <c r="A278" s="3"/>
    </row>
    <row r="279" spans="1:1">
      <c r="A279" s="3"/>
    </row>
    <row r="280" spans="1:1">
      <c r="A280" s="3"/>
    </row>
    <row r="281" spans="1:1">
      <c r="A281" s="3"/>
    </row>
    <row r="282" spans="1:1">
      <c r="A282" s="3"/>
    </row>
    <row r="283" spans="1:1">
      <c r="A283" s="3"/>
    </row>
    <row r="284" spans="1:1">
      <c r="A284" s="3"/>
    </row>
    <row r="285" spans="1:1">
      <c r="A285" s="3"/>
    </row>
    <row r="286" spans="1:1">
      <c r="A286" s="3"/>
    </row>
    <row r="287" spans="1:1">
      <c r="A287" s="3"/>
    </row>
    <row r="288" spans="1:1">
      <c r="A288" s="3"/>
    </row>
    <row r="289" spans="1:1">
      <c r="A289" s="3"/>
    </row>
    <row r="290" spans="1:1">
      <c r="A290" s="3"/>
    </row>
    <row r="291" spans="1:1">
      <c r="A291" s="3"/>
    </row>
    <row r="292" spans="1:1">
      <c r="A292" s="3"/>
    </row>
    <row r="293" spans="1:1">
      <c r="A293" s="3"/>
    </row>
    <row r="294" spans="1:1">
      <c r="A294" s="3"/>
    </row>
    <row r="295" spans="1:1">
      <c r="A295" s="3"/>
    </row>
    <row r="296" spans="1:1">
      <c r="A296" s="3"/>
    </row>
    <row r="297" spans="1:1">
      <c r="A297" s="3"/>
    </row>
    <row r="298" spans="1:1">
      <c r="A298" s="3"/>
    </row>
    <row r="299" spans="1:1">
      <c r="A299" s="3"/>
    </row>
    <row r="300" spans="1:1">
      <c r="A300" s="3"/>
    </row>
    <row r="301" spans="1:1">
      <c r="A301" s="3"/>
    </row>
    <row r="302" spans="1:1">
      <c r="A302" s="3"/>
    </row>
    <row r="303" spans="1:1">
      <c r="A303" s="3"/>
    </row>
    <row r="304" spans="1:1">
      <c r="A304" s="3"/>
    </row>
    <row r="305" spans="1:1">
      <c r="A305" s="3"/>
    </row>
    <row r="306" spans="1:1">
      <c r="A306" s="3"/>
    </row>
    <row r="307" spans="1:1">
      <c r="A307" s="3"/>
    </row>
    <row r="308" spans="1:1">
      <c r="A308" s="3"/>
    </row>
    <row r="309" spans="1:1">
      <c r="A309" s="3"/>
    </row>
    <row r="310" spans="1:1">
      <c r="A310" s="3"/>
    </row>
    <row r="311" spans="1:1">
      <c r="A311" s="3"/>
    </row>
    <row r="312" spans="1:1">
      <c r="A312" s="3"/>
    </row>
    <row r="313" spans="1:1">
      <c r="A313" s="3"/>
    </row>
    <row r="314" spans="1:1">
      <c r="A314" s="3"/>
    </row>
    <row r="315" spans="1:1">
      <c r="A315" s="3"/>
    </row>
    <row r="316" spans="1:1">
      <c r="A316" s="3"/>
    </row>
    <row r="317" spans="1:1">
      <c r="A317" s="3"/>
    </row>
    <row r="318" spans="1:1">
      <c r="A318" s="3"/>
    </row>
    <row r="319" spans="1:1">
      <c r="A319" s="3"/>
    </row>
    <row r="320" spans="1:1">
      <c r="A320" s="3"/>
    </row>
    <row r="321" spans="1:1">
      <c r="A321" s="3"/>
    </row>
    <row r="322" spans="1:1">
      <c r="A322" s="3"/>
    </row>
    <row r="323" spans="1:1">
      <c r="A323" s="3"/>
    </row>
    <row r="324" spans="1:1">
      <c r="A324" s="3"/>
    </row>
    <row r="325" spans="1:1">
      <c r="A325" s="3"/>
    </row>
    <row r="326" spans="1:1">
      <c r="A326" s="3"/>
    </row>
    <row r="327" spans="1:1">
      <c r="A327" s="3"/>
    </row>
    <row r="328" spans="1:1">
      <c r="A328" s="3"/>
    </row>
    <row r="329" spans="1:1">
      <c r="A329" s="3"/>
    </row>
    <row r="330" spans="1:1">
      <c r="A330" s="3"/>
    </row>
    <row r="331" spans="1:1">
      <c r="A331" s="3"/>
    </row>
    <row r="332" spans="1:1">
      <c r="A332" s="3"/>
    </row>
    <row r="333" spans="1:1">
      <c r="A333" s="3"/>
    </row>
    <row r="334" spans="1:1">
      <c r="A334" s="3"/>
    </row>
    <row r="335" spans="1:1">
      <c r="A335" s="3"/>
    </row>
    <row r="336" spans="1:1">
      <c r="A336" s="3"/>
    </row>
    <row r="337" spans="1:1">
      <c r="A337" s="3"/>
    </row>
    <row r="338" spans="1:1">
      <c r="A338" s="3"/>
    </row>
    <row r="339" spans="1:1">
      <c r="A339" s="3"/>
    </row>
    <row r="340" spans="1:1">
      <c r="A340" s="3"/>
    </row>
    <row r="341" spans="1:1">
      <c r="A341" s="3"/>
    </row>
    <row r="342" spans="1:1">
      <c r="A342" s="3"/>
    </row>
    <row r="343" spans="1:1">
      <c r="A343" s="3"/>
    </row>
    <row r="344" spans="1:1">
      <c r="A344" s="3"/>
    </row>
    <row r="345" spans="1:1">
      <c r="A345" s="3"/>
    </row>
    <row r="346" spans="1:1">
      <c r="A346" s="3"/>
    </row>
    <row r="347" spans="1:1">
      <c r="A347" s="3"/>
    </row>
    <row r="348" spans="1:1">
      <c r="A348" s="3"/>
    </row>
    <row r="349" spans="1:1">
      <c r="A349" s="3"/>
    </row>
    <row r="350" spans="1:1">
      <c r="A350" s="3"/>
    </row>
    <row r="351" spans="1:1">
      <c r="A351" s="3"/>
    </row>
    <row r="352" spans="1:1">
      <c r="A352" s="3"/>
    </row>
    <row r="353" spans="1:1">
      <c r="A353" s="3"/>
    </row>
    <row r="354" spans="1:1">
      <c r="A354" s="3"/>
    </row>
    <row r="355" spans="1:1">
      <c r="A355" s="3"/>
    </row>
    <row r="356" spans="1:1">
      <c r="A356" s="3"/>
    </row>
    <row r="357" spans="1:1">
      <c r="A357" s="3"/>
    </row>
    <row r="358" spans="1:1">
      <c r="A358" s="3"/>
    </row>
    <row r="359" spans="1:1">
      <c r="A359" s="3"/>
    </row>
    <row r="360" spans="1:1">
      <c r="A360" s="3"/>
    </row>
    <row r="361" spans="1:1">
      <c r="A361" s="3"/>
    </row>
    <row r="362" spans="1:1">
      <c r="A362" s="3"/>
    </row>
    <row r="363" spans="1:1">
      <c r="A363" s="3"/>
    </row>
    <row r="364" spans="1:1">
      <c r="A364" s="3"/>
    </row>
    <row r="365" spans="1:1">
      <c r="A365" s="3"/>
    </row>
    <row r="366" spans="1:1">
      <c r="A366" s="3"/>
    </row>
    <row r="367" spans="1:1">
      <c r="A367" s="3"/>
    </row>
    <row r="368" spans="1:1">
      <c r="A368" s="3"/>
    </row>
    <row r="369" spans="1:1">
      <c r="A369" s="3"/>
    </row>
    <row r="370" spans="1:1">
      <c r="A370" s="3"/>
    </row>
    <row r="371" spans="1:1">
      <c r="A371" s="3"/>
    </row>
    <row r="372" spans="1:1">
      <c r="A372" s="3"/>
    </row>
    <row r="373" spans="1:1">
      <c r="A373" s="3"/>
    </row>
    <row r="374" spans="1:1">
      <c r="A374" s="3"/>
    </row>
    <row r="375" spans="1:1">
      <c r="A375" s="3"/>
    </row>
    <row r="376" spans="1:1">
      <c r="A376" s="3"/>
    </row>
    <row r="377" spans="1:1">
      <c r="A377" s="3"/>
    </row>
    <row r="378" spans="1:1">
      <c r="A378" s="3"/>
    </row>
    <row r="379" spans="1:1">
      <c r="A379" s="3"/>
    </row>
    <row r="380" spans="1:1">
      <c r="A380" s="3"/>
    </row>
    <row r="381" spans="1:1">
      <c r="A381" s="3"/>
    </row>
    <row r="382" spans="1:1">
      <c r="A382" s="3"/>
    </row>
    <row r="383" spans="1:1">
      <c r="A383" s="3"/>
    </row>
    <row r="384" spans="1:1">
      <c r="A384" s="3"/>
    </row>
    <row r="385" spans="1:1">
      <c r="A385" s="3"/>
    </row>
    <row r="386" spans="1:1">
      <c r="A386" s="3"/>
    </row>
    <row r="387" spans="1:1">
      <c r="A387" s="3"/>
    </row>
    <row r="388" spans="1:1">
      <c r="A388" s="3"/>
    </row>
    <row r="389" spans="1:1">
      <c r="A389" s="3"/>
    </row>
    <row r="390" spans="1:1">
      <c r="A390" s="3"/>
    </row>
    <row r="391" spans="1:1">
      <c r="A391" s="3"/>
    </row>
    <row r="392" spans="1:1">
      <c r="A392" s="3"/>
    </row>
    <row r="393" spans="1:1">
      <c r="A393" s="3"/>
    </row>
    <row r="394" spans="1:1">
      <c r="A394" s="3"/>
    </row>
    <row r="395" spans="1:1">
      <c r="A395" s="3"/>
    </row>
    <row r="396" spans="1:1">
      <c r="A396" s="3"/>
    </row>
    <row r="397" spans="1:1">
      <c r="A397" s="3"/>
    </row>
    <row r="398" spans="1:1">
      <c r="A398" s="3"/>
    </row>
    <row r="399" spans="1:1">
      <c r="A399" s="3"/>
    </row>
    <row r="400" spans="1:1">
      <c r="A400" s="3"/>
    </row>
    <row r="401" spans="1:1">
      <c r="A401" s="3"/>
    </row>
    <row r="402" spans="1:1">
      <c r="A402" s="3"/>
    </row>
    <row r="403" spans="1:1">
      <c r="A403" s="3"/>
    </row>
    <row r="404" spans="1:1">
      <c r="A404" s="3"/>
    </row>
    <row r="405" spans="1:1">
      <c r="A405" s="3"/>
    </row>
    <row r="406" spans="1:1">
      <c r="A406" s="3"/>
    </row>
    <row r="407" spans="1:1">
      <c r="A407" s="3"/>
    </row>
    <row r="408" spans="1:1">
      <c r="A408" s="3"/>
    </row>
    <row r="409" spans="1:1">
      <c r="A409" s="3"/>
    </row>
    <row r="410" spans="1:1">
      <c r="A410" s="3"/>
    </row>
    <row r="411" spans="1:1">
      <c r="A411" s="3"/>
    </row>
    <row r="412" spans="1:1">
      <c r="A412" s="3"/>
    </row>
    <row r="413" spans="1:1">
      <c r="A413" s="3"/>
    </row>
    <row r="414" spans="1:1">
      <c r="A414" s="3"/>
    </row>
    <row r="415" spans="1:1">
      <c r="A415" s="3"/>
    </row>
    <row r="416" spans="1:1">
      <c r="A416" s="3"/>
    </row>
    <row r="417" spans="1:1">
      <c r="A417" s="3"/>
    </row>
    <row r="418" spans="1:1">
      <c r="A418" s="3"/>
    </row>
    <row r="419" spans="1:1">
      <c r="A419" s="3"/>
    </row>
    <row r="420" spans="1:1">
      <c r="A420" s="3"/>
    </row>
    <row r="421" spans="1:1">
      <c r="A421" s="3"/>
    </row>
    <row r="422" spans="1:1">
      <c r="A422" s="3"/>
    </row>
    <row r="423" spans="1:1">
      <c r="A423" s="3"/>
    </row>
    <row r="424" spans="1:1">
      <c r="A424" s="3"/>
    </row>
    <row r="425" spans="1:1">
      <c r="A425" s="3"/>
    </row>
    <row r="426" spans="1:1">
      <c r="A426" s="3"/>
    </row>
    <row r="427" spans="1:1">
      <c r="A427" s="3"/>
    </row>
    <row r="428" spans="1:1">
      <c r="A428" s="3"/>
    </row>
    <row r="429" spans="1:1">
      <c r="A429" s="3"/>
    </row>
    <row r="430" spans="1:1">
      <c r="A430" s="3"/>
    </row>
    <row r="431" spans="1:1">
      <c r="A431" s="3"/>
    </row>
    <row r="432" spans="1:1">
      <c r="A432" s="3"/>
    </row>
    <row r="433" spans="1:1">
      <c r="A433" s="3"/>
    </row>
    <row r="434" spans="1:1">
      <c r="A434" s="3"/>
    </row>
    <row r="435" spans="1:1">
      <c r="A435" s="3"/>
    </row>
    <row r="436" spans="1:1">
      <c r="A436" s="3"/>
    </row>
    <row r="437" spans="1:1">
      <c r="A437" s="3"/>
    </row>
    <row r="438" spans="1:1">
      <c r="A438" s="3"/>
    </row>
    <row r="439" spans="1:1">
      <c r="A439" s="3"/>
    </row>
    <row r="440" spans="1:1">
      <c r="A440" s="3"/>
    </row>
    <row r="441" spans="1:1">
      <c r="A441" s="3"/>
    </row>
    <row r="442" spans="1:1">
      <c r="A442" s="3"/>
    </row>
    <row r="443" spans="1:1">
      <c r="A443" s="3"/>
    </row>
    <row r="444" spans="1:1">
      <c r="A444" s="3"/>
    </row>
    <row r="445" spans="1:1">
      <c r="A445" s="3"/>
    </row>
    <row r="446" spans="1:1">
      <c r="A446" s="3"/>
    </row>
    <row r="447" spans="1:1">
      <c r="A447" s="3"/>
    </row>
    <row r="448" spans="1:1">
      <c r="A448" s="3"/>
    </row>
    <row r="449" spans="1:1">
      <c r="A449" s="3"/>
    </row>
    <row r="450" spans="1:1">
      <c r="A450" s="3"/>
    </row>
    <row r="451" spans="1:1">
      <c r="A451" s="3"/>
    </row>
    <row r="452" spans="1:1">
      <c r="A452" s="3"/>
    </row>
    <row r="453" spans="1:1">
      <c r="A453" s="3"/>
    </row>
    <row r="454" spans="1:1">
      <c r="A454" s="3"/>
    </row>
    <row r="455" spans="1:1">
      <c r="A455" s="3"/>
    </row>
    <row r="456" spans="1:1">
      <c r="A456" s="3"/>
    </row>
    <row r="457" spans="1:1">
      <c r="A457" s="3"/>
    </row>
    <row r="458" spans="1:1">
      <c r="A458" s="3"/>
    </row>
    <row r="459" spans="1:1">
      <c r="A459" s="3"/>
    </row>
    <row r="460" spans="1:1">
      <c r="A460" s="3"/>
    </row>
    <row r="461" spans="1:1">
      <c r="A461" s="3"/>
    </row>
    <row r="462" spans="1:1">
      <c r="A462" s="3"/>
    </row>
    <row r="463" spans="1:1">
      <c r="A463" s="3"/>
    </row>
    <row r="464" spans="1:1">
      <c r="A464" s="3"/>
    </row>
    <row r="465" spans="1:1">
      <c r="A465" s="3"/>
    </row>
    <row r="466" spans="1:1">
      <c r="A466" s="3"/>
    </row>
    <row r="467" spans="1:1">
      <c r="A467" s="3"/>
    </row>
    <row r="468" spans="1:1">
      <c r="A468" s="3"/>
    </row>
    <row r="469" spans="1:1">
      <c r="A469" s="3"/>
    </row>
  </sheetData>
  <sheetProtection algorithmName="SHA-512" hashValue="lbiEb0Y1A+A8ifqTVTGKMHNO4Ve3mZ06jGqerBaNLNRzLaA3ODpOLeuu/2czbPidY1zcEiQ3AS7fOjwJbYxpoA==" saltValue="JOt4iO66yZqooPBOKwmIYA==" spinCount="100000" sheet="1" sort="0" autoFilter="0" pivotTables="0"/>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47" master="" otherUserPermission="visible"/>
  <rangeList sheetStid="54" master="" otherUserPermission="visible"/>
  <rangeList sheetStid="27" master="" otherUserPermission="visible"/>
  <rangeList sheetStid="48" master="" otherUserPermission="visible"/>
  <rangeList sheetStid="51" master="" otherUserPermission="visible"/>
  <rangeList sheetStid="50" master="" otherUserPermission="visible"/>
  <rangeList sheetStid="49" master="" otherUserPermission="visible"/>
  <rangeList sheetStid="52" master="" otherUserPermission="visible"/>
  <rangeList sheetStid="53" master="" otherUserPermission="visible"/>
  <rangeList sheetStid="1" master="" otherUserPermission="visible"/>
  <rangeList sheetStid="2" master="" otherUserPermission="visible"/>
  <rangeList sheetStid="33" master="" otherUserPermission="visible"/>
  <rangeList sheetStid="45" master="" otherUserPermission="visible"/>
  <rangeList sheetStid="9" master="" otherUserPermission="visible"/>
  <rangeList sheetStid="55"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15</vt:i4>
      </vt:variant>
    </vt:vector>
  </HeadingPairs>
  <TitlesOfParts>
    <vt:vector size="15" baseType="lpstr">
      <vt:lpstr>总表</vt:lpstr>
      <vt:lpstr>报备表</vt:lpstr>
      <vt:lpstr>WUX</vt:lpstr>
      <vt:lpstr>SZX</vt:lpstr>
      <vt:lpstr>PVG</vt:lpstr>
      <vt:lpstr>HKG</vt:lpstr>
      <vt:lpstr>TAO</vt:lpstr>
      <vt:lpstr>OTHER-A</vt:lpstr>
      <vt:lpstr>OTHER-B</vt:lpstr>
      <vt:lpstr>检查邮件用</vt:lpstr>
      <vt:lpstr>重复收寄件</vt:lpstr>
      <vt:lpstr>批次名维护</vt:lpstr>
      <vt:lpstr>用户设置</vt:lpstr>
      <vt:lpstr>更新日志</vt:lpstr>
      <vt:lpstr>代码处理用表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Akatsukisatoru</cp:lastModifiedBy>
  <dcterms:created xsi:type="dcterms:W3CDTF">2024-03-20T00:48:00Z</dcterms:created>
  <dcterms:modified xsi:type="dcterms:W3CDTF">2026-09-29T17:25:22Z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F1F2944FFFC14D7DAD57EB1D5BE0BC0F</vt:lpwstr>
  </property>
  <property fmtid="{D5CDD505-2E9C-101B-9397-08002B2CF9AE}" pid="3" name="KSOProductBuildVer">
    <vt:lpwstr>2052-12.1.0.28022</vt:lpwstr>
  </property>
  <property fmtid="{D5CDD505-2E9C-101B-9397-08002B2CF9AE}" pid="4" name="KSOReadingLayout">
    <vt:bool>false</vt:bool>
  </property>
  <property fmtid="{D5CDD505-2E9C-101B-9397-08002B2CF9AE}" pid="5" name="CalculationRule">
    <vt:i4>0</vt:i4>
  </property>
</Properties>
</file>